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"/>
    </mc:Choice>
  </mc:AlternateContent>
  <xr:revisionPtr revIDLastSave="0" documentId="13_ncr:1_{354995AB-FF2E-4F3B-A37A-D75EC309A4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_SN" sheetId="1" r:id="rId1"/>
    <sheet name="BD_SN_NAN" sheetId="7" r:id="rId2"/>
  </sheets>
  <definedNames>
    <definedName name="_xlnm._FilterDatabase" localSheetId="0" hidden="1">BD_SN!$A$1:$W$1353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9" i="1"/>
  <c r="L10" i="1"/>
  <c r="L11" i="1"/>
  <c r="L8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48" i="1"/>
  <c r="N47" i="1"/>
  <c r="N46" i="1"/>
  <c r="N45" i="1"/>
  <c r="N44" i="1"/>
  <c r="N43" i="1"/>
  <c r="N42" i="1"/>
  <c r="N41" i="1"/>
  <c r="N40" i="1"/>
  <c r="N39" i="1"/>
  <c r="N38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48" i="1"/>
  <c r="M47" i="1"/>
  <c r="M46" i="1"/>
  <c r="M45" i="1"/>
  <c r="M44" i="1"/>
  <c r="M43" i="1"/>
  <c r="M42" i="1"/>
  <c r="M41" i="1"/>
  <c r="M40" i="1"/>
  <c r="M39" i="1"/>
  <c r="M38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0" i="1"/>
  <c r="M2" i="1"/>
  <c r="E1238" i="1"/>
  <c r="F1238" i="1"/>
  <c r="G1238" i="1" s="1"/>
  <c r="J1238" i="1"/>
  <c r="K1238" i="1" s="1"/>
  <c r="E1102" i="1"/>
  <c r="F1102" i="1"/>
  <c r="J1102" i="1"/>
  <c r="K1102" i="1" s="1"/>
  <c r="E1103" i="1"/>
  <c r="F1103" i="1"/>
  <c r="G1103" i="1" s="1"/>
  <c r="J1103" i="1"/>
  <c r="K1103" i="1" s="1"/>
  <c r="E1104" i="1"/>
  <c r="F1104" i="1"/>
  <c r="J1104" i="1"/>
  <c r="K1104" i="1" s="1"/>
  <c r="E1105" i="1"/>
  <c r="F1105" i="1"/>
  <c r="J1105" i="1"/>
  <c r="K1105" i="1" s="1"/>
  <c r="E1106" i="1"/>
  <c r="F1106" i="1"/>
  <c r="J1106" i="1"/>
  <c r="K1106" i="1" s="1"/>
  <c r="E1107" i="1"/>
  <c r="F1107" i="1"/>
  <c r="J1107" i="1"/>
  <c r="K1107" i="1" s="1"/>
  <c r="E1108" i="1"/>
  <c r="F1108" i="1"/>
  <c r="J1108" i="1"/>
  <c r="K1108" i="1" s="1"/>
  <c r="E1109" i="1"/>
  <c r="F1109" i="1"/>
  <c r="J1109" i="1"/>
  <c r="K1109" i="1" s="1"/>
  <c r="E1110" i="1"/>
  <c r="F1110" i="1"/>
  <c r="J1110" i="1"/>
  <c r="K1110" i="1" s="1"/>
  <c r="E1111" i="1"/>
  <c r="F1111" i="1"/>
  <c r="G1111" i="1" s="1"/>
  <c r="J1111" i="1"/>
  <c r="K1111" i="1" s="1"/>
  <c r="E1112" i="1"/>
  <c r="F1112" i="1"/>
  <c r="J1112" i="1"/>
  <c r="K1112" i="1" s="1"/>
  <c r="E1113" i="1"/>
  <c r="F1113" i="1"/>
  <c r="J1113" i="1"/>
  <c r="K1113" i="1" s="1"/>
  <c r="E1114" i="1"/>
  <c r="F1114" i="1"/>
  <c r="J1114" i="1"/>
  <c r="K1114" i="1" s="1"/>
  <c r="E1115" i="1"/>
  <c r="F1115" i="1"/>
  <c r="J1115" i="1"/>
  <c r="K1115" i="1" s="1"/>
  <c r="E1116" i="1"/>
  <c r="F1116" i="1"/>
  <c r="J1116" i="1"/>
  <c r="K1116" i="1" s="1"/>
  <c r="E1117" i="1"/>
  <c r="F1117" i="1"/>
  <c r="J1117" i="1"/>
  <c r="K1117" i="1" s="1"/>
  <c r="E1118" i="1"/>
  <c r="F1118" i="1"/>
  <c r="J1118" i="1"/>
  <c r="K1118" i="1" s="1"/>
  <c r="E1119" i="1"/>
  <c r="F1119" i="1"/>
  <c r="J1119" i="1"/>
  <c r="K1119" i="1" s="1"/>
  <c r="E1120" i="1"/>
  <c r="F1120" i="1"/>
  <c r="J1120" i="1"/>
  <c r="K1120" i="1" s="1"/>
  <c r="E1121" i="1"/>
  <c r="F1121" i="1"/>
  <c r="J1121" i="1"/>
  <c r="K1121" i="1" s="1"/>
  <c r="E1122" i="1"/>
  <c r="F1122" i="1"/>
  <c r="J1122" i="1"/>
  <c r="K1122" i="1" s="1"/>
  <c r="E1123" i="1"/>
  <c r="F1123" i="1"/>
  <c r="J1123" i="1"/>
  <c r="K1123" i="1" s="1"/>
  <c r="E1124" i="1"/>
  <c r="F1124" i="1"/>
  <c r="J1124" i="1"/>
  <c r="K1124" i="1" s="1"/>
  <c r="E1125" i="1"/>
  <c r="F1125" i="1"/>
  <c r="J1125" i="1"/>
  <c r="K1125" i="1" s="1"/>
  <c r="E1126" i="1"/>
  <c r="F1126" i="1"/>
  <c r="J1126" i="1"/>
  <c r="K1126" i="1" s="1"/>
  <c r="E1127" i="1"/>
  <c r="F1127" i="1"/>
  <c r="J1127" i="1"/>
  <c r="K1127" i="1" s="1"/>
  <c r="E1128" i="1"/>
  <c r="F1128" i="1"/>
  <c r="J1128" i="1"/>
  <c r="K1128" i="1" s="1"/>
  <c r="E1129" i="1"/>
  <c r="F1129" i="1"/>
  <c r="J1129" i="1"/>
  <c r="K1129" i="1" s="1"/>
  <c r="E1130" i="1"/>
  <c r="F1130" i="1"/>
  <c r="J1130" i="1"/>
  <c r="K1130" i="1" s="1"/>
  <c r="E1131" i="1"/>
  <c r="F1131" i="1"/>
  <c r="J1131" i="1"/>
  <c r="K1131" i="1" s="1"/>
  <c r="E1132" i="1"/>
  <c r="F1132" i="1"/>
  <c r="J1132" i="1"/>
  <c r="K1132" i="1" s="1"/>
  <c r="E1133" i="1"/>
  <c r="F1133" i="1"/>
  <c r="J1133" i="1"/>
  <c r="K1133" i="1" s="1"/>
  <c r="E1134" i="1"/>
  <c r="F1134" i="1"/>
  <c r="J1134" i="1"/>
  <c r="K1134" i="1" s="1"/>
  <c r="E1135" i="1"/>
  <c r="F1135" i="1"/>
  <c r="J1135" i="1"/>
  <c r="K1135" i="1" s="1"/>
  <c r="E1136" i="1"/>
  <c r="F1136" i="1"/>
  <c r="J1136" i="1"/>
  <c r="K1136" i="1" s="1"/>
  <c r="E1137" i="1"/>
  <c r="F1137" i="1"/>
  <c r="J1137" i="1"/>
  <c r="K1137" i="1" s="1"/>
  <c r="E1138" i="1"/>
  <c r="F1138" i="1"/>
  <c r="J1138" i="1"/>
  <c r="K1138" i="1" s="1"/>
  <c r="E1139" i="1"/>
  <c r="F1139" i="1"/>
  <c r="J1139" i="1"/>
  <c r="K1139" i="1" s="1"/>
  <c r="E1140" i="1"/>
  <c r="F1140" i="1"/>
  <c r="J1140" i="1"/>
  <c r="K1140" i="1" s="1"/>
  <c r="E1141" i="1"/>
  <c r="F1141" i="1"/>
  <c r="J1141" i="1"/>
  <c r="K1141" i="1" s="1"/>
  <c r="E1142" i="1"/>
  <c r="F1142" i="1"/>
  <c r="J1142" i="1"/>
  <c r="K1142" i="1" s="1"/>
  <c r="E1143" i="1"/>
  <c r="F1143" i="1"/>
  <c r="J1143" i="1"/>
  <c r="K1143" i="1" s="1"/>
  <c r="E1144" i="1"/>
  <c r="F1144" i="1"/>
  <c r="J1144" i="1"/>
  <c r="K1144" i="1" s="1"/>
  <c r="E1145" i="1"/>
  <c r="F1145" i="1"/>
  <c r="J1145" i="1"/>
  <c r="K1145" i="1" s="1"/>
  <c r="E1146" i="1"/>
  <c r="F1146" i="1"/>
  <c r="J1146" i="1"/>
  <c r="K1146" i="1" s="1"/>
  <c r="E1147" i="1"/>
  <c r="F1147" i="1"/>
  <c r="J1147" i="1"/>
  <c r="K1147" i="1" s="1"/>
  <c r="E1148" i="1"/>
  <c r="F1148" i="1"/>
  <c r="J1148" i="1"/>
  <c r="K1148" i="1" s="1"/>
  <c r="E1149" i="1"/>
  <c r="F1149" i="1"/>
  <c r="J1149" i="1"/>
  <c r="K1149" i="1" s="1"/>
  <c r="E1150" i="1"/>
  <c r="F1150" i="1"/>
  <c r="J1150" i="1"/>
  <c r="K1150" i="1" s="1"/>
  <c r="E1151" i="1"/>
  <c r="F1151" i="1"/>
  <c r="J1151" i="1"/>
  <c r="K1151" i="1" s="1"/>
  <c r="E1152" i="1"/>
  <c r="F1152" i="1"/>
  <c r="J1152" i="1"/>
  <c r="K1152" i="1" s="1"/>
  <c r="E1153" i="1"/>
  <c r="F1153" i="1"/>
  <c r="J1153" i="1"/>
  <c r="K1153" i="1" s="1"/>
  <c r="E1154" i="1"/>
  <c r="F1154" i="1"/>
  <c r="J1154" i="1"/>
  <c r="K1154" i="1" s="1"/>
  <c r="E1155" i="1"/>
  <c r="F1155" i="1"/>
  <c r="J1155" i="1"/>
  <c r="K1155" i="1" s="1"/>
  <c r="E1156" i="1"/>
  <c r="F1156" i="1"/>
  <c r="J1156" i="1"/>
  <c r="K1156" i="1" s="1"/>
  <c r="E1157" i="1"/>
  <c r="F1157" i="1"/>
  <c r="J1157" i="1"/>
  <c r="K1157" i="1" s="1"/>
  <c r="E1158" i="1"/>
  <c r="F1158" i="1"/>
  <c r="J1158" i="1"/>
  <c r="K1158" i="1" s="1"/>
  <c r="E1159" i="1"/>
  <c r="F1159" i="1"/>
  <c r="G1159" i="1" s="1"/>
  <c r="J1159" i="1"/>
  <c r="K1159" i="1" s="1"/>
  <c r="E1160" i="1"/>
  <c r="F1160" i="1"/>
  <c r="J1160" i="1"/>
  <c r="K1160" i="1" s="1"/>
  <c r="E1161" i="1"/>
  <c r="F1161" i="1"/>
  <c r="J1161" i="1"/>
  <c r="K1161" i="1" s="1"/>
  <c r="E1162" i="1"/>
  <c r="F1162" i="1"/>
  <c r="J1162" i="1"/>
  <c r="K1162" i="1" s="1"/>
  <c r="E1163" i="1"/>
  <c r="F1163" i="1"/>
  <c r="J1163" i="1"/>
  <c r="K1163" i="1" s="1"/>
  <c r="E1164" i="1"/>
  <c r="F1164" i="1"/>
  <c r="J1164" i="1"/>
  <c r="K1164" i="1" s="1"/>
  <c r="E1165" i="1"/>
  <c r="F1165" i="1"/>
  <c r="J1165" i="1"/>
  <c r="K1165" i="1" s="1"/>
  <c r="E1166" i="1"/>
  <c r="F1166" i="1"/>
  <c r="J1166" i="1"/>
  <c r="K1166" i="1" s="1"/>
  <c r="E1167" i="1"/>
  <c r="F1167" i="1"/>
  <c r="G1167" i="1" s="1"/>
  <c r="J1167" i="1"/>
  <c r="K1167" i="1" s="1"/>
  <c r="E1168" i="1"/>
  <c r="F1168" i="1"/>
  <c r="J1168" i="1"/>
  <c r="K1168" i="1" s="1"/>
  <c r="E1169" i="1"/>
  <c r="F1169" i="1"/>
  <c r="J1169" i="1"/>
  <c r="K1169" i="1" s="1"/>
  <c r="E1170" i="1"/>
  <c r="F1170" i="1"/>
  <c r="J1170" i="1"/>
  <c r="K1170" i="1" s="1"/>
  <c r="E1171" i="1"/>
  <c r="F1171" i="1"/>
  <c r="J1171" i="1"/>
  <c r="K1171" i="1" s="1"/>
  <c r="E1172" i="1"/>
  <c r="F1172" i="1"/>
  <c r="J1172" i="1"/>
  <c r="K1172" i="1" s="1"/>
  <c r="E1173" i="1"/>
  <c r="F1173" i="1"/>
  <c r="J1173" i="1"/>
  <c r="K1173" i="1" s="1"/>
  <c r="E1174" i="1"/>
  <c r="F1174" i="1"/>
  <c r="J1174" i="1"/>
  <c r="K1174" i="1" s="1"/>
  <c r="E1175" i="1"/>
  <c r="F1175" i="1"/>
  <c r="G1175" i="1" s="1"/>
  <c r="J1175" i="1"/>
  <c r="K1175" i="1" s="1"/>
  <c r="E1176" i="1"/>
  <c r="F1176" i="1"/>
  <c r="J1176" i="1"/>
  <c r="K1176" i="1" s="1"/>
  <c r="E1177" i="1"/>
  <c r="F1177" i="1"/>
  <c r="J1177" i="1"/>
  <c r="K1177" i="1" s="1"/>
  <c r="E1178" i="1"/>
  <c r="F1178" i="1"/>
  <c r="J1178" i="1"/>
  <c r="K1178" i="1" s="1"/>
  <c r="E1179" i="1"/>
  <c r="F1179" i="1"/>
  <c r="J1179" i="1"/>
  <c r="K1179" i="1" s="1"/>
  <c r="E1180" i="1"/>
  <c r="F1180" i="1"/>
  <c r="J1180" i="1"/>
  <c r="K1180" i="1" s="1"/>
  <c r="E1181" i="1"/>
  <c r="F1181" i="1"/>
  <c r="J1181" i="1"/>
  <c r="K1181" i="1" s="1"/>
  <c r="E1182" i="1"/>
  <c r="F1182" i="1"/>
  <c r="J1182" i="1"/>
  <c r="K1182" i="1" s="1"/>
  <c r="E1183" i="1"/>
  <c r="F1183" i="1"/>
  <c r="J1183" i="1"/>
  <c r="K1183" i="1" s="1"/>
  <c r="E1184" i="1"/>
  <c r="F1184" i="1"/>
  <c r="J1184" i="1"/>
  <c r="K1184" i="1" s="1"/>
  <c r="E1185" i="1"/>
  <c r="F1185" i="1"/>
  <c r="J1185" i="1"/>
  <c r="K1185" i="1" s="1"/>
  <c r="E1186" i="1"/>
  <c r="F1186" i="1"/>
  <c r="J1186" i="1"/>
  <c r="K1186" i="1" s="1"/>
  <c r="E1187" i="1"/>
  <c r="F1187" i="1"/>
  <c r="J1187" i="1"/>
  <c r="K1187" i="1" s="1"/>
  <c r="E1188" i="1"/>
  <c r="F1188" i="1"/>
  <c r="J1188" i="1"/>
  <c r="K1188" i="1" s="1"/>
  <c r="E1189" i="1"/>
  <c r="F1189" i="1"/>
  <c r="J1189" i="1"/>
  <c r="K1189" i="1" s="1"/>
  <c r="E1190" i="1"/>
  <c r="F1190" i="1"/>
  <c r="J1190" i="1"/>
  <c r="K1190" i="1" s="1"/>
  <c r="E1191" i="1"/>
  <c r="F1191" i="1"/>
  <c r="J1191" i="1"/>
  <c r="K1191" i="1" s="1"/>
  <c r="E1192" i="1"/>
  <c r="F1192" i="1"/>
  <c r="J1192" i="1"/>
  <c r="K1192" i="1" s="1"/>
  <c r="E1193" i="1"/>
  <c r="F1193" i="1"/>
  <c r="J1193" i="1"/>
  <c r="K1193" i="1" s="1"/>
  <c r="E1194" i="1"/>
  <c r="F1194" i="1"/>
  <c r="J1194" i="1"/>
  <c r="K1194" i="1" s="1"/>
  <c r="E1195" i="1"/>
  <c r="F1195" i="1"/>
  <c r="J1195" i="1"/>
  <c r="K1195" i="1" s="1"/>
  <c r="E1196" i="1"/>
  <c r="F1196" i="1"/>
  <c r="J1196" i="1"/>
  <c r="K1196" i="1" s="1"/>
  <c r="E1197" i="1"/>
  <c r="F1197" i="1"/>
  <c r="J1197" i="1"/>
  <c r="K1197" i="1" s="1"/>
  <c r="E1198" i="1"/>
  <c r="F1198" i="1"/>
  <c r="J1198" i="1"/>
  <c r="K1198" i="1" s="1"/>
  <c r="E1199" i="1"/>
  <c r="F1199" i="1"/>
  <c r="J1199" i="1"/>
  <c r="K1199" i="1" s="1"/>
  <c r="E1200" i="1"/>
  <c r="F1200" i="1"/>
  <c r="J1200" i="1"/>
  <c r="K1200" i="1" s="1"/>
  <c r="E1201" i="1"/>
  <c r="F1201" i="1"/>
  <c r="J1201" i="1"/>
  <c r="K1201" i="1" s="1"/>
  <c r="E1202" i="1"/>
  <c r="F1202" i="1"/>
  <c r="J1202" i="1"/>
  <c r="K1202" i="1" s="1"/>
  <c r="E1203" i="1"/>
  <c r="F1203" i="1"/>
  <c r="J1203" i="1"/>
  <c r="K1203" i="1" s="1"/>
  <c r="E1204" i="1"/>
  <c r="F1204" i="1"/>
  <c r="J1204" i="1"/>
  <c r="K1204" i="1" s="1"/>
  <c r="E1205" i="1"/>
  <c r="F1205" i="1"/>
  <c r="J1205" i="1"/>
  <c r="K1205" i="1" s="1"/>
  <c r="E1206" i="1"/>
  <c r="F1206" i="1"/>
  <c r="J1206" i="1"/>
  <c r="K1206" i="1" s="1"/>
  <c r="E1207" i="1"/>
  <c r="F1207" i="1"/>
  <c r="J1207" i="1"/>
  <c r="K1207" i="1" s="1"/>
  <c r="E1208" i="1"/>
  <c r="F1208" i="1"/>
  <c r="J1208" i="1"/>
  <c r="K1208" i="1" s="1"/>
  <c r="E1209" i="1"/>
  <c r="F1209" i="1"/>
  <c r="J1209" i="1"/>
  <c r="K1209" i="1" s="1"/>
  <c r="E1210" i="1"/>
  <c r="F1210" i="1"/>
  <c r="J1210" i="1"/>
  <c r="K1210" i="1" s="1"/>
  <c r="E1211" i="1"/>
  <c r="F1211" i="1"/>
  <c r="J1211" i="1"/>
  <c r="K1211" i="1" s="1"/>
  <c r="E1212" i="1"/>
  <c r="F1212" i="1"/>
  <c r="J1212" i="1"/>
  <c r="K1212" i="1" s="1"/>
  <c r="E1213" i="1"/>
  <c r="F1213" i="1"/>
  <c r="J1213" i="1"/>
  <c r="K1213" i="1" s="1"/>
  <c r="E1214" i="1"/>
  <c r="F1214" i="1"/>
  <c r="J1214" i="1"/>
  <c r="K1214" i="1" s="1"/>
  <c r="E1215" i="1"/>
  <c r="F1215" i="1"/>
  <c r="J1215" i="1"/>
  <c r="K1215" i="1" s="1"/>
  <c r="E1216" i="1"/>
  <c r="F1216" i="1"/>
  <c r="J1216" i="1"/>
  <c r="K1216" i="1" s="1"/>
  <c r="E1217" i="1"/>
  <c r="F1217" i="1"/>
  <c r="J1217" i="1"/>
  <c r="K1217" i="1" s="1"/>
  <c r="E1218" i="1"/>
  <c r="F1218" i="1"/>
  <c r="J1218" i="1"/>
  <c r="K1218" i="1" s="1"/>
  <c r="E1219" i="1"/>
  <c r="F1219" i="1"/>
  <c r="J1219" i="1"/>
  <c r="K1219" i="1" s="1"/>
  <c r="E1220" i="1"/>
  <c r="F1220" i="1"/>
  <c r="J1220" i="1"/>
  <c r="K1220" i="1" s="1"/>
  <c r="E1221" i="1"/>
  <c r="F1221" i="1"/>
  <c r="J1221" i="1"/>
  <c r="K1221" i="1" s="1"/>
  <c r="E1222" i="1"/>
  <c r="F1222" i="1"/>
  <c r="J1222" i="1"/>
  <c r="K1222" i="1" s="1"/>
  <c r="E1223" i="1"/>
  <c r="F1223" i="1"/>
  <c r="G1223" i="1" s="1"/>
  <c r="J1223" i="1"/>
  <c r="K1223" i="1" s="1"/>
  <c r="E1224" i="1"/>
  <c r="F1224" i="1"/>
  <c r="J1224" i="1"/>
  <c r="K1224" i="1" s="1"/>
  <c r="E1225" i="1"/>
  <c r="F1225" i="1"/>
  <c r="J1225" i="1"/>
  <c r="K1225" i="1" s="1"/>
  <c r="E1226" i="1"/>
  <c r="F1226" i="1"/>
  <c r="J1226" i="1"/>
  <c r="K1226" i="1" s="1"/>
  <c r="E1227" i="1"/>
  <c r="F1227" i="1"/>
  <c r="J1227" i="1"/>
  <c r="K1227" i="1" s="1"/>
  <c r="E1228" i="1"/>
  <c r="F1228" i="1"/>
  <c r="J1228" i="1"/>
  <c r="K1228" i="1" s="1"/>
  <c r="E1229" i="1"/>
  <c r="F1229" i="1"/>
  <c r="J1229" i="1"/>
  <c r="K1229" i="1" s="1"/>
  <c r="E1230" i="1"/>
  <c r="F1230" i="1"/>
  <c r="J1230" i="1"/>
  <c r="K1230" i="1" s="1"/>
  <c r="E1231" i="1"/>
  <c r="F1231" i="1"/>
  <c r="G1231" i="1" s="1"/>
  <c r="J1231" i="1"/>
  <c r="K1231" i="1" s="1"/>
  <c r="E1232" i="1"/>
  <c r="F1232" i="1"/>
  <c r="J1232" i="1"/>
  <c r="K1232" i="1" s="1"/>
  <c r="E1233" i="1"/>
  <c r="F1233" i="1"/>
  <c r="J1233" i="1"/>
  <c r="K1233" i="1" s="1"/>
  <c r="E1234" i="1"/>
  <c r="F1234" i="1"/>
  <c r="J1234" i="1"/>
  <c r="K1234" i="1" s="1"/>
  <c r="E1235" i="1"/>
  <c r="F1235" i="1"/>
  <c r="J1235" i="1"/>
  <c r="K1235" i="1" s="1"/>
  <c r="E1236" i="1"/>
  <c r="F1236" i="1"/>
  <c r="J1236" i="1"/>
  <c r="K1236" i="1" s="1"/>
  <c r="E1237" i="1"/>
  <c r="F1237" i="1"/>
  <c r="J1237" i="1"/>
  <c r="K1237" i="1" s="1"/>
  <c r="E1239" i="1"/>
  <c r="F1239" i="1"/>
  <c r="J1239" i="1"/>
  <c r="K1239" i="1" s="1"/>
  <c r="E1240" i="1"/>
  <c r="F1240" i="1"/>
  <c r="G1240" i="1" s="1"/>
  <c r="J1240" i="1"/>
  <c r="K1240" i="1" s="1"/>
  <c r="E1241" i="1"/>
  <c r="F1241" i="1"/>
  <c r="J1241" i="1"/>
  <c r="K1241" i="1" s="1"/>
  <c r="E1242" i="1"/>
  <c r="F1242" i="1"/>
  <c r="J1242" i="1"/>
  <c r="K1242" i="1" s="1"/>
  <c r="E1243" i="1"/>
  <c r="F1243" i="1"/>
  <c r="J1243" i="1"/>
  <c r="K1243" i="1" s="1"/>
  <c r="E1244" i="1"/>
  <c r="F1244" i="1"/>
  <c r="J1244" i="1"/>
  <c r="K1244" i="1" s="1"/>
  <c r="E1245" i="1"/>
  <c r="F1245" i="1"/>
  <c r="J1245" i="1"/>
  <c r="K1245" i="1" s="1"/>
  <c r="E1246" i="1"/>
  <c r="F1246" i="1"/>
  <c r="J1246" i="1"/>
  <c r="K1246" i="1" s="1"/>
  <c r="E1247" i="1"/>
  <c r="F1247" i="1"/>
  <c r="J1247" i="1"/>
  <c r="K1247" i="1" s="1"/>
  <c r="E1248" i="1"/>
  <c r="F1248" i="1"/>
  <c r="J1248" i="1"/>
  <c r="K1248" i="1" s="1"/>
  <c r="E1249" i="1"/>
  <c r="F1249" i="1"/>
  <c r="J1249" i="1"/>
  <c r="K1249" i="1" s="1"/>
  <c r="E1250" i="1"/>
  <c r="F1250" i="1"/>
  <c r="J1250" i="1"/>
  <c r="K1250" i="1" s="1"/>
  <c r="E1251" i="1"/>
  <c r="F1251" i="1"/>
  <c r="J1251" i="1"/>
  <c r="K1251" i="1" s="1"/>
  <c r="E1252" i="1"/>
  <c r="F1252" i="1"/>
  <c r="J1252" i="1"/>
  <c r="K1252" i="1" s="1"/>
  <c r="E1253" i="1"/>
  <c r="F1253" i="1"/>
  <c r="J1253" i="1"/>
  <c r="K1253" i="1" s="1"/>
  <c r="E1254" i="1"/>
  <c r="F1254" i="1"/>
  <c r="J1254" i="1"/>
  <c r="K1254" i="1" s="1"/>
  <c r="E1255" i="1"/>
  <c r="F1255" i="1"/>
  <c r="J1255" i="1"/>
  <c r="K1255" i="1" s="1"/>
  <c r="E1256" i="1"/>
  <c r="F1256" i="1"/>
  <c r="J1256" i="1"/>
  <c r="K1256" i="1" s="1"/>
  <c r="E1257" i="1"/>
  <c r="F1257" i="1"/>
  <c r="J1257" i="1"/>
  <c r="K1257" i="1" s="1"/>
  <c r="E1258" i="1"/>
  <c r="F1258" i="1"/>
  <c r="J1258" i="1"/>
  <c r="K1258" i="1" s="1"/>
  <c r="E1259" i="1"/>
  <c r="F1259" i="1"/>
  <c r="J1259" i="1"/>
  <c r="K1259" i="1" s="1"/>
  <c r="E1260" i="1"/>
  <c r="F1260" i="1"/>
  <c r="J1260" i="1"/>
  <c r="K1260" i="1" s="1"/>
  <c r="E1261" i="1"/>
  <c r="F1261" i="1"/>
  <c r="J1261" i="1"/>
  <c r="K1261" i="1" s="1"/>
  <c r="E1262" i="1"/>
  <c r="F1262" i="1"/>
  <c r="J1262" i="1"/>
  <c r="K1262" i="1" s="1"/>
  <c r="E1263" i="1"/>
  <c r="F1263" i="1"/>
  <c r="J1263" i="1"/>
  <c r="K1263" i="1" s="1"/>
  <c r="E1264" i="1"/>
  <c r="F1264" i="1"/>
  <c r="J1264" i="1"/>
  <c r="K1264" i="1" s="1"/>
  <c r="E1265" i="1"/>
  <c r="F1265" i="1"/>
  <c r="J1265" i="1"/>
  <c r="K1265" i="1" s="1"/>
  <c r="E1266" i="1"/>
  <c r="F1266" i="1"/>
  <c r="J1266" i="1"/>
  <c r="K1266" i="1" s="1"/>
  <c r="E1267" i="1"/>
  <c r="F1267" i="1"/>
  <c r="J1267" i="1"/>
  <c r="K1267" i="1" s="1"/>
  <c r="E1268" i="1"/>
  <c r="F1268" i="1"/>
  <c r="J1268" i="1"/>
  <c r="K1268" i="1" s="1"/>
  <c r="E1269" i="1"/>
  <c r="F1269" i="1"/>
  <c r="J1269" i="1"/>
  <c r="K1269" i="1" s="1"/>
  <c r="E1270" i="1"/>
  <c r="F1270" i="1"/>
  <c r="J1270" i="1"/>
  <c r="K1270" i="1" s="1"/>
  <c r="E1271" i="1"/>
  <c r="F1271" i="1"/>
  <c r="J1271" i="1"/>
  <c r="K1271" i="1" s="1"/>
  <c r="E1272" i="1"/>
  <c r="F1272" i="1"/>
  <c r="J1272" i="1"/>
  <c r="K1272" i="1" s="1"/>
  <c r="E1273" i="1"/>
  <c r="F1273" i="1"/>
  <c r="J1273" i="1"/>
  <c r="K1273" i="1" s="1"/>
  <c r="E1274" i="1"/>
  <c r="F1274" i="1"/>
  <c r="J1274" i="1"/>
  <c r="K1274" i="1" s="1"/>
  <c r="E1275" i="1"/>
  <c r="F1275" i="1"/>
  <c r="J1275" i="1"/>
  <c r="K1275" i="1" s="1"/>
  <c r="E1276" i="1"/>
  <c r="F1276" i="1"/>
  <c r="J1276" i="1"/>
  <c r="K1276" i="1" s="1"/>
  <c r="E1277" i="1"/>
  <c r="F1277" i="1"/>
  <c r="J1277" i="1"/>
  <c r="K1277" i="1" s="1"/>
  <c r="E1278" i="1"/>
  <c r="F1278" i="1"/>
  <c r="J1278" i="1"/>
  <c r="K1278" i="1" s="1"/>
  <c r="E1279" i="1"/>
  <c r="F1279" i="1"/>
  <c r="J1279" i="1"/>
  <c r="K1279" i="1" s="1"/>
  <c r="E1280" i="1"/>
  <c r="F1280" i="1"/>
  <c r="J1280" i="1"/>
  <c r="K1280" i="1" s="1"/>
  <c r="E1281" i="1"/>
  <c r="F1281" i="1"/>
  <c r="J1281" i="1"/>
  <c r="K1281" i="1" s="1"/>
  <c r="E1282" i="1"/>
  <c r="F1282" i="1"/>
  <c r="J1282" i="1"/>
  <c r="K1282" i="1" s="1"/>
  <c r="E1283" i="1"/>
  <c r="F1283" i="1"/>
  <c r="G1283" i="1" s="1"/>
  <c r="J1283" i="1"/>
  <c r="K1283" i="1" s="1"/>
  <c r="E1284" i="1"/>
  <c r="F1284" i="1"/>
  <c r="J1284" i="1"/>
  <c r="K1284" i="1" s="1"/>
  <c r="E1285" i="1"/>
  <c r="F1285" i="1"/>
  <c r="J1285" i="1"/>
  <c r="K1285" i="1" s="1"/>
  <c r="E1286" i="1"/>
  <c r="F1286" i="1"/>
  <c r="J1286" i="1"/>
  <c r="K1286" i="1" s="1"/>
  <c r="E1287" i="1"/>
  <c r="F1287" i="1"/>
  <c r="J1287" i="1"/>
  <c r="K1287" i="1" s="1"/>
  <c r="E1288" i="1"/>
  <c r="F1288" i="1"/>
  <c r="G1288" i="1" s="1"/>
  <c r="J1288" i="1"/>
  <c r="K1288" i="1" s="1"/>
  <c r="E1289" i="1"/>
  <c r="F1289" i="1"/>
  <c r="J1289" i="1"/>
  <c r="K1289" i="1" s="1"/>
  <c r="E1290" i="1"/>
  <c r="F1290" i="1"/>
  <c r="J1290" i="1"/>
  <c r="K1290" i="1" s="1"/>
  <c r="E1291" i="1"/>
  <c r="F1291" i="1"/>
  <c r="G1291" i="1" s="1"/>
  <c r="J1291" i="1"/>
  <c r="K1291" i="1" s="1"/>
  <c r="E1292" i="1"/>
  <c r="F1292" i="1"/>
  <c r="J1292" i="1"/>
  <c r="K1292" i="1" s="1"/>
  <c r="E1293" i="1"/>
  <c r="F1293" i="1"/>
  <c r="J1293" i="1"/>
  <c r="K1293" i="1" s="1"/>
  <c r="E1294" i="1"/>
  <c r="F1294" i="1"/>
  <c r="J1294" i="1"/>
  <c r="K1294" i="1" s="1"/>
  <c r="E1295" i="1"/>
  <c r="F1295" i="1"/>
  <c r="J1295" i="1"/>
  <c r="K1295" i="1" s="1"/>
  <c r="E1296" i="1"/>
  <c r="F1296" i="1"/>
  <c r="J1296" i="1"/>
  <c r="K1296" i="1" s="1"/>
  <c r="E1297" i="1"/>
  <c r="F1297" i="1"/>
  <c r="J1297" i="1"/>
  <c r="K1297" i="1" s="1"/>
  <c r="E1298" i="1"/>
  <c r="F1298" i="1"/>
  <c r="J1298" i="1"/>
  <c r="K1298" i="1" s="1"/>
  <c r="E1299" i="1"/>
  <c r="F1299" i="1"/>
  <c r="J1299" i="1"/>
  <c r="K1299" i="1" s="1"/>
  <c r="E1300" i="1"/>
  <c r="F1300" i="1"/>
  <c r="J1300" i="1"/>
  <c r="K1300" i="1" s="1"/>
  <c r="E1301" i="1"/>
  <c r="F1301" i="1"/>
  <c r="J1301" i="1"/>
  <c r="K1301" i="1" s="1"/>
  <c r="E1302" i="1"/>
  <c r="F1302" i="1"/>
  <c r="J1302" i="1"/>
  <c r="K1302" i="1" s="1"/>
  <c r="E1303" i="1"/>
  <c r="F1303" i="1"/>
  <c r="J1303" i="1"/>
  <c r="K1303" i="1" s="1"/>
  <c r="E1304" i="1"/>
  <c r="F1304" i="1"/>
  <c r="J1304" i="1"/>
  <c r="K1304" i="1" s="1"/>
  <c r="E1305" i="1"/>
  <c r="F1305" i="1"/>
  <c r="J1305" i="1"/>
  <c r="K1305" i="1" s="1"/>
  <c r="E1306" i="1"/>
  <c r="F1306" i="1"/>
  <c r="J1306" i="1"/>
  <c r="K1306" i="1" s="1"/>
  <c r="E1307" i="1"/>
  <c r="F1307" i="1"/>
  <c r="J1307" i="1"/>
  <c r="K1307" i="1" s="1"/>
  <c r="E1308" i="1"/>
  <c r="F1308" i="1"/>
  <c r="J1308" i="1"/>
  <c r="K1308" i="1" s="1"/>
  <c r="E1309" i="1"/>
  <c r="F1309" i="1"/>
  <c r="J1309" i="1"/>
  <c r="K1309" i="1" s="1"/>
  <c r="E1310" i="1"/>
  <c r="F1310" i="1"/>
  <c r="J1310" i="1"/>
  <c r="K1310" i="1" s="1"/>
  <c r="E1311" i="1"/>
  <c r="F1311" i="1"/>
  <c r="J1311" i="1"/>
  <c r="K1311" i="1" s="1"/>
  <c r="E1312" i="1"/>
  <c r="F1312" i="1"/>
  <c r="J1312" i="1"/>
  <c r="K1312" i="1" s="1"/>
  <c r="E1313" i="1"/>
  <c r="F1313" i="1"/>
  <c r="J1313" i="1"/>
  <c r="K1313" i="1" s="1"/>
  <c r="E1314" i="1"/>
  <c r="F1314" i="1"/>
  <c r="J1314" i="1"/>
  <c r="K1314" i="1" s="1"/>
  <c r="E1315" i="1"/>
  <c r="F1315" i="1"/>
  <c r="G1315" i="1" s="1"/>
  <c r="J1315" i="1"/>
  <c r="K1315" i="1" s="1"/>
  <c r="E1316" i="1"/>
  <c r="F1316" i="1"/>
  <c r="J1316" i="1"/>
  <c r="K1316" i="1" s="1"/>
  <c r="E1317" i="1"/>
  <c r="F1317" i="1"/>
  <c r="J1317" i="1"/>
  <c r="K1317" i="1" s="1"/>
  <c r="E1318" i="1"/>
  <c r="F1318" i="1"/>
  <c r="J1318" i="1"/>
  <c r="K1318" i="1" s="1"/>
  <c r="E1319" i="1"/>
  <c r="F1319" i="1"/>
  <c r="J1319" i="1"/>
  <c r="K1319" i="1" s="1"/>
  <c r="E1320" i="1"/>
  <c r="F1320" i="1"/>
  <c r="G1320" i="1" s="1"/>
  <c r="J1320" i="1"/>
  <c r="K1320" i="1" s="1"/>
  <c r="E1321" i="1"/>
  <c r="F1321" i="1"/>
  <c r="J1321" i="1"/>
  <c r="K1321" i="1" s="1"/>
  <c r="E1322" i="1"/>
  <c r="F1322" i="1"/>
  <c r="J1322" i="1"/>
  <c r="K1322" i="1" s="1"/>
  <c r="E1323" i="1"/>
  <c r="F1323" i="1"/>
  <c r="G1323" i="1" s="1"/>
  <c r="J1323" i="1"/>
  <c r="K1323" i="1" s="1"/>
  <c r="E1324" i="1"/>
  <c r="F1324" i="1"/>
  <c r="J1324" i="1"/>
  <c r="K1324" i="1" s="1"/>
  <c r="E1325" i="1"/>
  <c r="F1325" i="1"/>
  <c r="J1325" i="1"/>
  <c r="K1325" i="1" s="1"/>
  <c r="E1326" i="1"/>
  <c r="F1326" i="1"/>
  <c r="J1326" i="1"/>
  <c r="K1326" i="1" s="1"/>
  <c r="E1327" i="1"/>
  <c r="F1327" i="1"/>
  <c r="J1327" i="1"/>
  <c r="K1327" i="1" s="1"/>
  <c r="E1328" i="1"/>
  <c r="F1328" i="1"/>
  <c r="J1328" i="1"/>
  <c r="K1328" i="1" s="1"/>
  <c r="E1329" i="1"/>
  <c r="F1329" i="1"/>
  <c r="J1329" i="1"/>
  <c r="K1329" i="1" s="1"/>
  <c r="E1330" i="1"/>
  <c r="F1330" i="1"/>
  <c r="J1330" i="1"/>
  <c r="K1330" i="1" s="1"/>
  <c r="E1331" i="1"/>
  <c r="F1331" i="1"/>
  <c r="J1331" i="1"/>
  <c r="K1331" i="1" s="1"/>
  <c r="E1332" i="1"/>
  <c r="F1332" i="1"/>
  <c r="J1332" i="1"/>
  <c r="K1332" i="1" s="1"/>
  <c r="E1333" i="1"/>
  <c r="F1333" i="1"/>
  <c r="J1333" i="1"/>
  <c r="K1333" i="1" s="1"/>
  <c r="E1334" i="1"/>
  <c r="F1334" i="1"/>
  <c r="J1334" i="1"/>
  <c r="K1334" i="1" s="1"/>
  <c r="E1335" i="1"/>
  <c r="F1335" i="1"/>
  <c r="J1335" i="1"/>
  <c r="K1335" i="1" s="1"/>
  <c r="E1336" i="1"/>
  <c r="F1336" i="1"/>
  <c r="J1336" i="1"/>
  <c r="K1336" i="1" s="1"/>
  <c r="E1337" i="1"/>
  <c r="F1337" i="1"/>
  <c r="J1337" i="1"/>
  <c r="K1337" i="1" s="1"/>
  <c r="E1338" i="1"/>
  <c r="F1338" i="1"/>
  <c r="J1338" i="1"/>
  <c r="K1338" i="1" s="1"/>
  <c r="E1339" i="1"/>
  <c r="F1339" i="1"/>
  <c r="J1339" i="1"/>
  <c r="K1339" i="1" s="1"/>
  <c r="E1340" i="1"/>
  <c r="F1340" i="1"/>
  <c r="J1340" i="1"/>
  <c r="K1340" i="1" s="1"/>
  <c r="E1341" i="1"/>
  <c r="F1341" i="1"/>
  <c r="J1341" i="1"/>
  <c r="K1341" i="1" s="1"/>
  <c r="E1342" i="1"/>
  <c r="F1342" i="1"/>
  <c r="J1342" i="1"/>
  <c r="K1342" i="1" s="1"/>
  <c r="E1343" i="1"/>
  <c r="F1343" i="1"/>
  <c r="J1343" i="1"/>
  <c r="K1343" i="1" s="1"/>
  <c r="E1344" i="1"/>
  <c r="F1344" i="1"/>
  <c r="J1344" i="1"/>
  <c r="K1344" i="1" s="1"/>
  <c r="E1345" i="1"/>
  <c r="F1345" i="1"/>
  <c r="J1345" i="1"/>
  <c r="K1345" i="1" s="1"/>
  <c r="E1346" i="1"/>
  <c r="F1346" i="1"/>
  <c r="J1346" i="1"/>
  <c r="K1346" i="1" s="1"/>
  <c r="E1347" i="1"/>
  <c r="F1347" i="1"/>
  <c r="G1347" i="1" s="1"/>
  <c r="J1347" i="1"/>
  <c r="K1347" i="1" s="1"/>
  <c r="E1348" i="1"/>
  <c r="F1348" i="1"/>
  <c r="J1348" i="1"/>
  <c r="K1348" i="1" s="1"/>
  <c r="E1349" i="1"/>
  <c r="F1349" i="1"/>
  <c r="J1349" i="1"/>
  <c r="K1349" i="1" s="1"/>
  <c r="E1350" i="1"/>
  <c r="F1350" i="1"/>
  <c r="J1350" i="1"/>
  <c r="K1350" i="1" s="1"/>
  <c r="E1351" i="1"/>
  <c r="F1351" i="1"/>
  <c r="J1351" i="1"/>
  <c r="K1351" i="1" s="1"/>
  <c r="E1352" i="1"/>
  <c r="F1352" i="1"/>
  <c r="G1352" i="1" s="1"/>
  <c r="J1352" i="1"/>
  <c r="K1352" i="1" s="1"/>
  <c r="E1353" i="1"/>
  <c r="F1353" i="1"/>
  <c r="J1353" i="1"/>
  <c r="K1353" i="1" s="1"/>
  <c r="H1323" i="1" l="1"/>
  <c r="H1223" i="1"/>
  <c r="I1328" i="1"/>
  <c r="H1328" i="1"/>
  <c r="G1304" i="1"/>
  <c r="H1304" i="1"/>
  <c r="G1280" i="1"/>
  <c r="H1280" i="1"/>
  <c r="G1199" i="1"/>
  <c r="H1199" i="1"/>
  <c r="G1317" i="1"/>
  <c r="H1317" i="1"/>
  <c r="G1293" i="1"/>
  <c r="H1293" i="1"/>
  <c r="G1285" i="1"/>
  <c r="H1285" i="1"/>
  <c r="G1261" i="1"/>
  <c r="H1261" i="1"/>
  <c r="I1228" i="1"/>
  <c r="H1228" i="1"/>
  <c r="I1188" i="1"/>
  <c r="H1188" i="1"/>
  <c r="I1148" i="1"/>
  <c r="H1148" i="1"/>
  <c r="G1132" i="1"/>
  <c r="H1132" i="1"/>
  <c r="H1320" i="1"/>
  <c r="H1175" i="1"/>
  <c r="I1341" i="1"/>
  <c r="H1341" i="1"/>
  <c r="G1220" i="1"/>
  <c r="H1220" i="1"/>
  <c r="I1196" i="1"/>
  <c r="H1196" i="1"/>
  <c r="G1116" i="1"/>
  <c r="H1116" i="1"/>
  <c r="G1346" i="1"/>
  <c r="H1346" i="1"/>
  <c r="G1338" i="1"/>
  <c r="H1338" i="1"/>
  <c r="G1322" i="1"/>
  <c r="H1322" i="1"/>
  <c r="G1306" i="1"/>
  <c r="H1306" i="1"/>
  <c r="G1290" i="1"/>
  <c r="H1290" i="1"/>
  <c r="G1274" i="1"/>
  <c r="H1274" i="1"/>
  <c r="G1258" i="1"/>
  <c r="H1258" i="1"/>
  <c r="G1242" i="1"/>
  <c r="H1242" i="1"/>
  <c r="G1225" i="1"/>
  <c r="H1225" i="1"/>
  <c r="G1209" i="1"/>
  <c r="H1209" i="1"/>
  <c r="G1193" i="1"/>
  <c r="H1193" i="1"/>
  <c r="I1177" i="1"/>
  <c r="H1177" i="1"/>
  <c r="I1169" i="1"/>
  <c r="H1169" i="1"/>
  <c r="I1161" i="1"/>
  <c r="H1161" i="1"/>
  <c r="I1153" i="1"/>
  <c r="H1153" i="1"/>
  <c r="G1145" i="1"/>
  <c r="H1145" i="1"/>
  <c r="G1137" i="1"/>
  <c r="H1137" i="1"/>
  <c r="I1129" i="1"/>
  <c r="H1129" i="1"/>
  <c r="I1121" i="1"/>
  <c r="H1121" i="1"/>
  <c r="G1113" i="1"/>
  <c r="H1113" i="1"/>
  <c r="G1105" i="1"/>
  <c r="H1105" i="1"/>
  <c r="H1315" i="1"/>
  <c r="H1167" i="1"/>
  <c r="G1312" i="1"/>
  <c r="H1312" i="1"/>
  <c r="I1272" i="1"/>
  <c r="H1272" i="1"/>
  <c r="G1256" i="1"/>
  <c r="H1256" i="1"/>
  <c r="G1127" i="1"/>
  <c r="H1127" i="1"/>
  <c r="G1325" i="1"/>
  <c r="H1325" i="1"/>
  <c r="G1269" i="1"/>
  <c r="H1269" i="1"/>
  <c r="G1212" i="1"/>
  <c r="H1212" i="1"/>
  <c r="G1156" i="1"/>
  <c r="H1156" i="1"/>
  <c r="G1124" i="1"/>
  <c r="H1124" i="1"/>
  <c r="G1330" i="1"/>
  <c r="H1330" i="1"/>
  <c r="G1314" i="1"/>
  <c r="H1314" i="1"/>
  <c r="G1298" i="1"/>
  <c r="H1298" i="1"/>
  <c r="G1282" i="1"/>
  <c r="H1282" i="1"/>
  <c r="G1266" i="1"/>
  <c r="H1266" i="1"/>
  <c r="G1250" i="1"/>
  <c r="H1250" i="1"/>
  <c r="G1233" i="1"/>
  <c r="H1233" i="1"/>
  <c r="G1217" i="1"/>
  <c r="H1217" i="1"/>
  <c r="G1201" i="1"/>
  <c r="H1201" i="1"/>
  <c r="G1185" i="1"/>
  <c r="H1185" i="1"/>
  <c r="G1351" i="1"/>
  <c r="H1351" i="1"/>
  <c r="G1343" i="1"/>
  <c r="H1343" i="1"/>
  <c r="G1335" i="1"/>
  <c r="H1335" i="1"/>
  <c r="G1327" i="1"/>
  <c r="H1327" i="1"/>
  <c r="G1319" i="1"/>
  <c r="H1319" i="1"/>
  <c r="G1311" i="1"/>
  <c r="H1311" i="1"/>
  <c r="G1303" i="1"/>
  <c r="H1303" i="1"/>
  <c r="G1295" i="1"/>
  <c r="H1295" i="1"/>
  <c r="G1287" i="1"/>
  <c r="H1287" i="1"/>
  <c r="I1279" i="1"/>
  <c r="H1279" i="1"/>
  <c r="I1271" i="1"/>
  <c r="H1271" i="1"/>
  <c r="I1263" i="1"/>
  <c r="H1263" i="1"/>
  <c r="G1255" i="1"/>
  <c r="H1255" i="1"/>
  <c r="G1247" i="1"/>
  <c r="H1247" i="1"/>
  <c r="G1239" i="1"/>
  <c r="H1239" i="1"/>
  <c r="G1230" i="1"/>
  <c r="H1230" i="1"/>
  <c r="I1222" i="1"/>
  <c r="H1222" i="1"/>
  <c r="G1214" i="1"/>
  <c r="H1214" i="1"/>
  <c r="G1206" i="1"/>
  <c r="H1206" i="1"/>
  <c r="G1198" i="1"/>
  <c r="H1198" i="1"/>
  <c r="G1190" i="1"/>
  <c r="H1190" i="1"/>
  <c r="I1182" i="1"/>
  <c r="H1182" i="1"/>
  <c r="G1174" i="1"/>
  <c r="H1174" i="1"/>
  <c r="G1166" i="1"/>
  <c r="H1166" i="1"/>
  <c r="G1158" i="1"/>
  <c r="H1158" i="1"/>
  <c r="I1150" i="1"/>
  <c r="H1150" i="1"/>
  <c r="G1142" i="1"/>
  <c r="H1142" i="1"/>
  <c r="G1134" i="1"/>
  <c r="H1134" i="1"/>
  <c r="G1126" i="1"/>
  <c r="H1126" i="1"/>
  <c r="G1118" i="1"/>
  <c r="H1118" i="1"/>
  <c r="G1110" i="1"/>
  <c r="H1110" i="1"/>
  <c r="G1102" i="1"/>
  <c r="H1102" i="1"/>
  <c r="H1291" i="1"/>
  <c r="H1159" i="1"/>
  <c r="G1336" i="1"/>
  <c r="H1336" i="1"/>
  <c r="G1296" i="1"/>
  <c r="H1296" i="1"/>
  <c r="G1264" i="1"/>
  <c r="H1264" i="1"/>
  <c r="G1207" i="1"/>
  <c r="H1207" i="1"/>
  <c r="I1183" i="1"/>
  <c r="H1183" i="1"/>
  <c r="H1288" i="1"/>
  <c r="H1111" i="1"/>
  <c r="G1248" i="1"/>
  <c r="H1248" i="1"/>
  <c r="G1143" i="1"/>
  <c r="H1143" i="1"/>
  <c r="G1135" i="1"/>
  <c r="H1135" i="1"/>
  <c r="G1119" i="1"/>
  <c r="H1119" i="1"/>
  <c r="G1333" i="1"/>
  <c r="H1333" i="1"/>
  <c r="G1340" i="1"/>
  <c r="H1340" i="1"/>
  <c r="G1332" i="1"/>
  <c r="H1332" i="1"/>
  <c r="I1316" i="1"/>
  <c r="H1316" i="1"/>
  <c r="I1308" i="1"/>
  <c r="H1308" i="1"/>
  <c r="G1292" i="1"/>
  <c r="H1292" i="1"/>
  <c r="G1244" i="1"/>
  <c r="H1244" i="1"/>
  <c r="I1211" i="1"/>
  <c r="H1211" i="1"/>
  <c r="G1179" i="1"/>
  <c r="H1179" i="1"/>
  <c r="I1155" i="1"/>
  <c r="H1155" i="1"/>
  <c r="G1131" i="1"/>
  <c r="H1131" i="1"/>
  <c r="G1107" i="1"/>
  <c r="H1107" i="1"/>
  <c r="G1353" i="1"/>
  <c r="H1353" i="1"/>
  <c r="G1329" i="1"/>
  <c r="H1329" i="1"/>
  <c r="G1313" i="1"/>
  <c r="H1313" i="1"/>
  <c r="G1249" i="1"/>
  <c r="H1249" i="1"/>
  <c r="G1241" i="1"/>
  <c r="H1241" i="1"/>
  <c r="G1232" i="1"/>
  <c r="H1232" i="1"/>
  <c r="I1224" i="1"/>
  <c r="H1224" i="1"/>
  <c r="I1216" i="1"/>
  <c r="H1216" i="1"/>
  <c r="G1208" i="1"/>
  <c r="H1208" i="1"/>
  <c r="G1200" i="1"/>
  <c r="H1200" i="1"/>
  <c r="G1192" i="1"/>
  <c r="H1192" i="1"/>
  <c r="G1184" i="1"/>
  <c r="H1184" i="1"/>
  <c r="G1176" i="1"/>
  <c r="H1176" i="1"/>
  <c r="G1168" i="1"/>
  <c r="H1168" i="1"/>
  <c r="G1160" i="1"/>
  <c r="H1160" i="1"/>
  <c r="G1152" i="1"/>
  <c r="H1152" i="1"/>
  <c r="G1144" i="1"/>
  <c r="H1144" i="1"/>
  <c r="I1136" i="1"/>
  <c r="H1136" i="1"/>
  <c r="I1128" i="1"/>
  <c r="H1128" i="1"/>
  <c r="I1120" i="1"/>
  <c r="H1120" i="1"/>
  <c r="G1112" i="1"/>
  <c r="H1112" i="1"/>
  <c r="G1104" i="1"/>
  <c r="H1104" i="1"/>
  <c r="H1283" i="1"/>
  <c r="H1103" i="1"/>
  <c r="G1344" i="1"/>
  <c r="H1344" i="1"/>
  <c r="G1309" i="1"/>
  <c r="H1309" i="1"/>
  <c r="G1301" i="1"/>
  <c r="H1301" i="1"/>
  <c r="G1277" i="1"/>
  <c r="H1277" i="1"/>
  <c r="G1253" i="1"/>
  <c r="H1253" i="1"/>
  <c r="G1164" i="1"/>
  <c r="H1164" i="1"/>
  <c r="G1140" i="1"/>
  <c r="H1140" i="1"/>
  <c r="I1108" i="1"/>
  <c r="H1108" i="1"/>
  <c r="G1284" i="1"/>
  <c r="H1284" i="1"/>
  <c r="G1252" i="1"/>
  <c r="H1252" i="1"/>
  <c r="G1227" i="1"/>
  <c r="H1227" i="1"/>
  <c r="G1219" i="1"/>
  <c r="H1219" i="1"/>
  <c r="I1203" i="1"/>
  <c r="H1203" i="1"/>
  <c r="I1195" i="1"/>
  <c r="H1195" i="1"/>
  <c r="G1163" i="1"/>
  <c r="H1163" i="1"/>
  <c r="G1139" i="1"/>
  <c r="H1139" i="1"/>
  <c r="G1297" i="1"/>
  <c r="H1297" i="1"/>
  <c r="G1273" i="1"/>
  <c r="H1273" i="1"/>
  <c r="I1350" i="1"/>
  <c r="H1350" i="1"/>
  <c r="I1342" i="1"/>
  <c r="H1342" i="1"/>
  <c r="I1334" i="1"/>
  <c r="H1334" i="1"/>
  <c r="G1326" i="1"/>
  <c r="H1326" i="1"/>
  <c r="G1318" i="1"/>
  <c r="H1318" i="1"/>
  <c r="G1310" i="1"/>
  <c r="H1310" i="1"/>
  <c r="G1302" i="1"/>
  <c r="H1302" i="1"/>
  <c r="G1294" i="1"/>
  <c r="H1294" i="1"/>
  <c r="G1286" i="1"/>
  <c r="H1286" i="1"/>
  <c r="G1278" i="1"/>
  <c r="H1278" i="1"/>
  <c r="G1270" i="1"/>
  <c r="H1270" i="1"/>
  <c r="G1262" i="1"/>
  <c r="H1262" i="1"/>
  <c r="G1254" i="1"/>
  <c r="H1254" i="1"/>
  <c r="G1246" i="1"/>
  <c r="H1246" i="1"/>
  <c r="G1237" i="1"/>
  <c r="H1237" i="1"/>
  <c r="I1229" i="1"/>
  <c r="H1229" i="1"/>
  <c r="G1221" i="1"/>
  <c r="H1221" i="1"/>
  <c r="G1213" i="1"/>
  <c r="H1213" i="1"/>
  <c r="G1205" i="1"/>
  <c r="H1205" i="1"/>
  <c r="G1197" i="1"/>
  <c r="H1197" i="1"/>
  <c r="G1189" i="1"/>
  <c r="H1189" i="1"/>
  <c r="G1181" i="1"/>
  <c r="H1181" i="1"/>
  <c r="G1173" i="1"/>
  <c r="H1173" i="1"/>
  <c r="G1165" i="1"/>
  <c r="H1165" i="1"/>
  <c r="G1157" i="1"/>
  <c r="H1157" i="1"/>
  <c r="G1149" i="1"/>
  <c r="H1149" i="1"/>
  <c r="G1141" i="1"/>
  <c r="H1141" i="1"/>
  <c r="G1133" i="1"/>
  <c r="H1133" i="1"/>
  <c r="G1125" i="1"/>
  <c r="H1125" i="1"/>
  <c r="G1117" i="1"/>
  <c r="H1117" i="1"/>
  <c r="G1109" i="1"/>
  <c r="H1109" i="1"/>
  <c r="H1352" i="1"/>
  <c r="H1240" i="1"/>
  <c r="G1215" i="1"/>
  <c r="H1215" i="1"/>
  <c r="G1191" i="1"/>
  <c r="H1191" i="1"/>
  <c r="G1151" i="1"/>
  <c r="H1151" i="1"/>
  <c r="G1349" i="1"/>
  <c r="H1349" i="1"/>
  <c r="I1245" i="1"/>
  <c r="H1245" i="1"/>
  <c r="I1236" i="1"/>
  <c r="H1236" i="1"/>
  <c r="I1204" i="1"/>
  <c r="H1204" i="1"/>
  <c r="G1180" i="1"/>
  <c r="H1180" i="1"/>
  <c r="G1172" i="1"/>
  <c r="H1172" i="1"/>
  <c r="G1348" i="1"/>
  <c r="H1348" i="1"/>
  <c r="G1324" i="1"/>
  <c r="H1324" i="1"/>
  <c r="G1300" i="1"/>
  <c r="H1300" i="1"/>
  <c r="G1276" i="1"/>
  <c r="H1276" i="1"/>
  <c r="G1268" i="1"/>
  <c r="H1268" i="1"/>
  <c r="G1260" i="1"/>
  <c r="H1260" i="1"/>
  <c r="G1235" i="1"/>
  <c r="H1235" i="1"/>
  <c r="G1187" i="1"/>
  <c r="H1187" i="1"/>
  <c r="G1171" i="1"/>
  <c r="H1171" i="1"/>
  <c r="G1147" i="1"/>
  <c r="H1147" i="1"/>
  <c r="G1123" i="1"/>
  <c r="H1123" i="1"/>
  <c r="G1115" i="1"/>
  <c r="H1115" i="1"/>
  <c r="I1345" i="1"/>
  <c r="H1345" i="1"/>
  <c r="G1337" i="1"/>
  <c r="H1337" i="1"/>
  <c r="G1321" i="1"/>
  <c r="H1321" i="1"/>
  <c r="G1305" i="1"/>
  <c r="H1305" i="1"/>
  <c r="G1289" i="1"/>
  <c r="H1289" i="1"/>
  <c r="G1281" i="1"/>
  <c r="H1281" i="1"/>
  <c r="G1265" i="1"/>
  <c r="H1265" i="1"/>
  <c r="I1257" i="1"/>
  <c r="H1257" i="1"/>
  <c r="G1339" i="1"/>
  <c r="H1339" i="1"/>
  <c r="G1331" i="1"/>
  <c r="H1331" i="1"/>
  <c r="G1307" i="1"/>
  <c r="H1307" i="1"/>
  <c r="G1299" i="1"/>
  <c r="H1299" i="1"/>
  <c r="G1275" i="1"/>
  <c r="H1275" i="1"/>
  <c r="G1267" i="1"/>
  <c r="H1267" i="1"/>
  <c r="G1259" i="1"/>
  <c r="H1259" i="1"/>
  <c r="I1251" i="1"/>
  <c r="H1251" i="1"/>
  <c r="G1243" i="1"/>
  <c r="H1243" i="1"/>
  <c r="G1234" i="1"/>
  <c r="H1234" i="1"/>
  <c r="G1226" i="1"/>
  <c r="H1226" i="1"/>
  <c r="G1218" i="1"/>
  <c r="H1218" i="1"/>
  <c r="I1210" i="1"/>
  <c r="H1210" i="1"/>
  <c r="G1202" i="1"/>
  <c r="H1202" i="1"/>
  <c r="G1194" i="1"/>
  <c r="H1194" i="1"/>
  <c r="G1186" i="1"/>
  <c r="H1186" i="1"/>
  <c r="G1178" i="1"/>
  <c r="H1178" i="1"/>
  <c r="I1170" i="1"/>
  <c r="H1170" i="1"/>
  <c r="I1162" i="1"/>
  <c r="H1162" i="1"/>
  <c r="I1154" i="1"/>
  <c r="H1154" i="1"/>
  <c r="G1146" i="1"/>
  <c r="H1146" i="1"/>
  <c r="G1138" i="1"/>
  <c r="H1138" i="1"/>
  <c r="G1130" i="1"/>
  <c r="H1130" i="1"/>
  <c r="G1122" i="1"/>
  <c r="H1122" i="1"/>
  <c r="I1114" i="1"/>
  <c r="H1114" i="1"/>
  <c r="G1106" i="1"/>
  <c r="H1106" i="1"/>
  <c r="H1347" i="1"/>
  <c r="H1231" i="1"/>
  <c r="H1238" i="1"/>
  <c r="G1341" i="1"/>
  <c r="I1324" i="1"/>
  <c r="I1321" i="1"/>
  <c r="I1238" i="1"/>
  <c r="I1264" i="1"/>
  <c r="I1122" i="1"/>
  <c r="I1225" i="1"/>
  <c r="G1170" i="1"/>
  <c r="G1114" i="1"/>
  <c r="G1129" i="1"/>
  <c r="I1281" i="1"/>
  <c r="G1128" i="1"/>
  <c r="I1349" i="1"/>
  <c r="I1314" i="1"/>
  <c r="I1353" i="1"/>
  <c r="I1268" i="1"/>
  <c r="I1239" i="1"/>
  <c r="G1224" i="1"/>
  <c r="I1318" i="1"/>
  <c r="I1294" i="1"/>
  <c r="I1290" i="1"/>
  <c r="I1259" i="1"/>
  <c r="I1124" i="1"/>
  <c r="G1272" i="1"/>
  <c r="I1253" i="1"/>
  <c r="I1214" i="1"/>
  <c r="G1153" i="1"/>
  <c r="G1150" i="1"/>
  <c r="I1352" i="1"/>
  <c r="I1237" i="1"/>
  <c r="I1144" i="1"/>
  <c r="G1155" i="1"/>
  <c r="I1106" i="1"/>
  <c r="I1218" i="1"/>
  <c r="G1196" i="1"/>
  <c r="G1169" i="1"/>
  <c r="G1328" i="1"/>
  <c r="I1288" i="1"/>
  <c r="I1322" i="1"/>
  <c r="I1261" i="1"/>
  <c r="I1231" i="1"/>
  <c r="G1183" i="1"/>
  <c r="I1156" i="1"/>
  <c r="G1136" i="1"/>
  <c r="I1348" i="1"/>
  <c r="I1303" i="1"/>
  <c r="I1282" i="1"/>
  <c r="G1263" i="1"/>
  <c r="I1233" i="1"/>
  <c r="G1177" i="1"/>
  <c r="I1163" i="1"/>
  <c r="I1158" i="1"/>
  <c r="I1115" i="1"/>
  <c r="I1243" i="1"/>
  <c r="I1143" i="1"/>
  <c r="G1345" i="1"/>
  <c r="I1300" i="1"/>
  <c r="I1296" i="1"/>
  <c r="G1245" i="1"/>
  <c r="G1148" i="1"/>
  <c r="G1121" i="1"/>
  <c r="G1108" i="1"/>
  <c r="I1337" i="1"/>
  <c r="I1333" i="1"/>
  <c r="G1308" i="1"/>
  <c r="I1302" i="1"/>
  <c r="I1295" i="1"/>
  <c r="I1289" i="1"/>
  <c r="I1284" i="1"/>
  <c r="I1280" i="1"/>
  <c r="I1274" i="1"/>
  <c r="G1257" i="1"/>
  <c r="I1250" i="1"/>
  <c r="I1247" i="1"/>
  <c r="G1229" i="1"/>
  <c r="G1211" i="1"/>
  <c r="I1209" i="1"/>
  <c r="I1205" i="1"/>
  <c r="I1201" i="1"/>
  <c r="I1197" i="1"/>
  <c r="I1193" i="1"/>
  <c r="I1189" i="1"/>
  <c r="I1178" i="1"/>
  <c r="I1175" i="1"/>
  <c r="I1171" i="1"/>
  <c r="G1161" i="1"/>
  <c r="I1145" i="1"/>
  <c r="G1316" i="1"/>
  <c r="I1310" i="1"/>
  <c r="I1306" i="1"/>
  <c r="I1298" i="1"/>
  <c r="I1292" i="1"/>
  <c r="I1276" i="1"/>
  <c r="I1266" i="1"/>
  <c r="G1251" i="1"/>
  <c r="G1203" i="1"/>
  <c r="G1195" i="1"/>
  <c r="G1188" i="1"/>
  <c r="G1182" i="1"/>
  <c r="I1151" i="1"/>
  <c r="I1164" i="1"/>
  <c r="I1137" i="1"/>
  <c r="I1258" i="1"/>
  <c r="I1234" i="1"/>
  <c r="I1230" i="1"/>
  <c r="I1226" i="1"/>
  <c r="I1223" i="1"/>
  <c r="I1220" i="1"/>
  <c r="I1217" i="1"/>
  <c r="I1212" i="1"/>
  <c r="I1206" i="1"/>
  <c r="I1198" i="1"/>
  <c r="I1190" i="1"/>
  <c r="I1184" i="1"/>
  <c r="I1172" i="1"/>
  <c r="I1166" i="1"/>
  <c r="G1154" i="1"/>
  <c r="I1130" i="1"/>
  <c r="G1120" i="1"/>
  <c r="G1334" i="1"/>
  <c r="I1330" i="1"/>
  <c r="I1327" i="1"/>
  <c r="I1311" i="1"/>
  <c r="I1307" i="1"/>
  <c r="I1299" i="1"/>
  <c r="I1293" i="1"/>
  <c r="I1287" i="1"/>
  <c r="I1277" i="1"/>
  <c r="I1273" i="1"/>
  <c r="I1255" i="1"/>
  <c r="I1252" i="1"/>
  <c r="I1248" i="1"/>
  <c r="G1236" i="1"/>
  <c r="G1228" i="1"/>
  <c r="G1222" i="1"/>
  <c r="G1216" i="1"/>
  <c r="G1210" i="1"/>
  <c r="I1208" i="1"/>
  <c r="I1200" i="1"/>
  <c r="I1192" i="1"/>
  <c r="I1186" i="1"/>
  <c r="I1180" i="1"/>
  <c r="I1174" i="1"/>
  <c r="G1162" i="1"/>
  <c r="I1132" i="1"/>
  <c r="G1342" i="1"/>
  <c r="I1336" i="1"/>
  <c r="I1319" i="1"/>
  <c r="I1315" i="1"/>
  <c r="G1279" i="1"/>
  <c r="I1269" i="1"/>
  <c r="I1265" i="1"/>
  <c r="I1249" i="1"/>
  <c r="I1246" i="1"/>
  <c r="I1240" i="1"/>
  <c r="G1204" i="1"/>
  <c r="I1149" i="1"/>
  <c r="I1138" i="1"/>
  <c r="I1109" i="1"/>
  <c r="I1104" i="1"/>
  <c r="G1350" i="1"/>
  <c r="I1344" i="1"/>
  <c r="I1340" i="1"/>
  <c r="G1271" i="1"/>
  <c r="I1242" i="1"/>
  <c r="I1140" i="1"/>
  <c r="I1111" i="1"/>
  <c r="I1105" i="1"/>
  <c r="I1103" i="1"/>
  <c r="I1347" i="1"/>
  <c r="I1339" i="1"/>
  <c r="I1332" i="1"/>
  <c r="I1326" i="1"/>
  <c r="I1313" i="1"/>
  <c r="I1305" i="1"/>
  <c r="I1297" i="1"/>
  <c r="I1286" i="1"/>
  <c r="I1142" i="1"/>
  <c r="I1135" i="1"/>
  <c r="I1127" i="1"/>
  <c r="I1119" i="1"/>
  <c r="I1113" i="1"/>
  <c r="I1107" i="1"/>
  <c r="I1167" i="1"/>
  <c r="I1159" i="1"/>
  <c r="I1152" i="1"/>
  <c r="I1146" i="1"/>
  <c r="I1133" i="1"/>
  <c r="I1125" i="1"/>
  <c r="I1117" i="1"/>
  <c r="I1102" i="1"/>
  <c r="I1351" i="1"/>
  <c r="I1343" i="1"/>
  <c r="I1335" i="1"/>
  <c r="I1329" i="1"/>
  <c r="I1323" i="1"/>
  <c r="I1317" i="1"/>
  <c r="I1309" i="1"/>
  <c r="I1301" i="1"/>
  <c r="I1283" i="1"/>
  <c r="I1275" i="1"/>
  <c r="I1267" i="1"/>
  <c r="I1260" i="1"/>
  <c r="I1254" i="1"/>
  <c r="I1241" i="1"/>
  <c r="I1232" i="1"/>
  <c r="I1219" i="1"/>
  <c r="I1213" i="1"/>
  <c r="I1207" i="1"/>
  <c r="I1199" i="1"/>
  <c r="I1191" i="1"/>
  <c r="I1185" i="1"/>
  <c r="I1179" i="1"/>
  <c r="I1173" i="1"/>
  <c r="I1165" i="1"/>
  <c r="I1157" i="1"/>
  <c r="I1139" i="1"/>
  <c r="I1131" i="1"/>
  <c r="I1123" i="1"/>
  <c r="I1116" i="1"/>
  <c r="I1110" i="1"/>
  <c r="I1346" i="1"/>
  <c r="I1338" i="1"/>
  <c r="I1331" i="1"/>
  <c r="I1325" i="1"/>
  <c r="I1320" i="1"/>
  <c r="I1312" i="1"/>
  <c r="I1304" i="1"/>
  <c r="I1291" i="1"/>
  <c r="I1285" i="1"/>
  <c r="I1278" i="1"/>
  <c r="I1270" i="1"/>
  <c r="I1262" i="1"/>
  <c r="I1256" i="1"/>
  <c r="I1244" i="1"/>
  <c r="I1235" i="1"/>
  <c r="I1227" i="1"/>
  <c r="I1221" i="1"/>
  <c r="I1215" i="1"/>
  <c r="I1202" i="1"/>
  <c r="I1194" i="1"/>
  <c r="I1187" i="1"/>
  <c r="I1181" i="1"/>
  <c r="I1176" i="1"/>
  <c r="I1168" i="1"/>
  <c r="I1160" i="1"/>
  <c r="I1147" i="1"/>
  <c r="I1141" i="1"/>
  <c r="I1134" i="1"/>
  <c r="I1126" i="1"/>
  <c r="I1118" i="1"/>
  <c r="I1112" i="1"/>
  <c r="P1101" i="1"/>
  <c r="J1101" i="1"/>
  <c r="K1101" i="1" s="1"/>
  <c r="F1101" i="1"/>
  <c r="E1101" i="1"/>
  <c r="P1100" i="1"/>
  <c r="J1100" i="1"/>
  <c r="K1100" i="1" s="1"/>
  <c r="F1100" i="1"/>
  <c r="E1100" i="1"/>
  <c r="P1099" i="1"/>
  <c r="J1099" i="1"/>
  <c r="K1099" i="1" s="1"/>
  <c r="F1099" i="1"/>
  <c r="E1099" i="1"/>
  <c r="P1098" i="1"/>
  <c r="J1098" i="1"/>
  <c r="K1098" i="1" s="1"/>
  <c r="F1098" i="1"/>
  <c r="E1098" i="1"/>
  <c r="P1097" i="1"/>
  <c r="J1097" i="1"/>
  <c r="K1097" i="1" s="1"/>
  <c r="F1097" i="1"/>
  <c r="E1097" i="1"/>
  <c r="P1096" i="1"/>
  <c r="J1096" i="1"/>
  <c r="K1096" i="1" s="1"/>
  <c r="F1096" i="1"/>
  <c r="E1096" i="1"/>
  <c r="P1095" i="1"/>
  <c r="J1095" i="1"/>
  <c r="K1095" i="1" s="1"/>
  <c r="F1095" i="1"/>
  <c r="E1095" i="1"/>
  <c r="P1094" i="1"/>
  <c r="J1094" i="1"/>
  <c r="K1094" i="1" s="1"/>
  <c r="F1094" i="1"/>
  <c r="E1094" i="1"/>
  <c r="P1093" i="1"/>
  <c r="J1093" i="1"/>
  <c r="K1093" i="1" s="1"/>
  <c r="F1093" i="1"/>
  <c r="E1093" i="1"/>
  <c r="P1092" i="1"/>
  <c r="J1092" i="1"/>
  <c r="K1092" i="1" s="1"/>
  <c r="F1092" i="1"/>
  <c r="E1092" i="1"/>
  <c r="P1091" i="1"/>
  <c r="J1091" i="1"/>
  <c r="K1091" i="1" s="1"/>
  <c r="F1091" i="1"/>
  <c r="E1091" i="1"/>
  <c r="P1090" i="1"/>
  <c r="J1090" i="1"/>
  <c r="K1090" i="1" s="1"/>
  <c r="F1090" i="1"/>
  <c r="E1090" i="1"/>
  <c r="P1089" i="1"/>
  <c r="J1089" i="1"/>
  <c r="K1089" i="1" s="1"/>
  <c r="F1089" i="1"/>
  <c r="E1089" i="1"/>
  <c r="P1088" i="1"/>
  <c r="J1088" i="1"/>
  <c r="K1088" i="1" s="1"/>
  <c r="F1088" i="1"/>
  <c r="E1088" i="1"/>
  <c r="P1087" i="1"/>
  <c r="J1087" i="1"/>
  <c r="K1087" i="1" s="1"/>
  <c r="F1087" i="1"/>
  <c r="E1087" i="1"/>
  <c r="P1086" i="1"/>
  <c r="J1086" i="1"/>
  <c r="K1086" i="1" s="1"/>
  <c r="F1086" i="1"/>
  <c r="E1086" i="1"/>
  <c r="P1085" i="1"/>
  <c r="J1085" i="1"/>
  <c r="K1085" i="1" s="1"/>
  <c r="F1085" i="1"/>
  <c r="E1085" i="1"/>
  <c r="P1084" i="1"/>
  <c r="J1084" i="1"/>
  <c r="K1084" i="1" s="1"/>
  <c r="F1084" i="1"/>
  <c r="E1084" i="1"/>
  <c r="P1083" i="1"/>
  <c r="J1083" i="1"/>
  <c r="K1083" i="1" s="1"/>
  <c r="F1083" i="1"/>
  <c r="H1083" i="1" s="1"/>
  <c r="E1083" i="1"/>
  <c r="P1082" i="1"/>
  <c r="J1082" i="1"/>
  <c r="K1082" i="1" s="1"/>
  <c r="F1082" i="1"/>
  <c r="E1082" i="1"/>
  <c r="P1081" i="1"/>
  <c r="J1081" i="1"/>
  <c r="K1081" i="1" s="1"/>
  <c r="F1081" i="1"/>
  <c r="E1081" i="1"/>
  <c r="P1080" i="1"/>
  <c r="J1080" i="1"/>
  <c r="K1080" i="1" s="1"/>
  <c r="F1080" i="1"/>
  <c r="E1080" i="1"/>
  <c r="P1079" i="1"/>
  <c r="J1079" i="1"/>
  <c r="K1079" i="1" s="1"/>
  <c r="F1079" i="1"/>
  <c r="E1079" i="1"/>
  <c r="P1078" i="1"/>
  <c r="J1078" i="1"/>
  <c r="K1078" i="1" s="1"/>
  <c r="F1078" i="1"/>
  <c r="E1078" i="1"/>
  <c r="P1077" i="1"/>
  <c r="J1077" i="1"/>
  <c r="K1077" i="1" s="1"/>
  <c r="F1077" i="1"/>
  <c r="E1077" i="1"/>
  <c r="P1076" i="1"/>
  <c r="J1076" i="1"/>
  <c r="K1076" i="1" s="1"/>
  <c r="F1076" i="1"/>
  <c r="E1076" i="1"/>
  <c r="P1075" i="1"/>
  <c r="J1075" i="1"/>
  <c r="K1075" i="1" s="1"/>
  <c r="F1075" i="1"/>
  <c r="E1075" i="1"/>
  <c r="P1074" i="1"/>
  <c r="J1074" i="1"/>
  <c r="K1074" i="1" s="1"/>
  <c r="F1074" i="1"/>
  <c r="E1074" i="1"/>
  <c r="P1073" i="1"/>
  <c r="J1073" i="1"/>
  <c r="K1073" i="1" s="1"/>
  <c r="F1073" i="1"/>
  <c r="E1073" i="1"/>
  <c r="P1072" i="1"/>
  <c r="J1072" i="1"/>
  <c r="K1072" i="1" s="1"/>
  <c r="F1072" i="1"/>
  <c r="E1072" i="1"/>
  <c r="P1071" i="1"/>
  <c r="J1071" i="1"/>
  <c r="K1071" i="1" s="1"/>
  <c r="F1071" i="1"/>
  <c r="E1071" i="1"/>
  <c r="P1070" i="1"/>
  <c r="J1070" i="1"/>
  <c r="K1070" i="1" s="1"/>
  <c r="F1070" i="1"/>
  <c r="E1070" i="1"/>
  <c r="P1069" i="1"/>
  <c r="J1069" i="1"/>
  <c r="K1069" i="1" s="1"/>
  <c r="F1069" i="1"/>
  <c r="E1069" i="1"/>
  <c r="P1068" i="1"/>
  <c r="J1068" i="1"/>
  <c r="K1068" i="1" s="1"/>
  <c r="F1068" i="1"/>
  <c r="E1068" i="1"/>
  <c r="P1067" i="1"/>
  <c r="J1067" i="1"/>
  <c r="K1067" i="1" s="1"/>
  <c r="F1067" i="1"/>
  <c r="H1067" i="1" s="1"/>
  <c r="E1067" i="1"/>
  <c r="P1066" i="1"/>
  <c r="J1066" i="1"/>
  <c r="K1066" i="1" s="1"/>
  <c r="F1066" i="1"/>
  <c r="E1066" i="1"/>
  <c r="P1065" i="1"/>
  <c r="J1065" i="1"/>
  <c r="K1065" i="1" s="1"/>
  <c r="F1065" i="1"/>
  <c r="E1065" i="1"/>
  <c r="P1064" i="1"/>
  <c r="J1064" i="1"/>
  <c r="K1064" i="1" s="1"/>
  <c r="F1064" i="1"/>
  <c r="E1064" i="1"/>
  <c r="P1063" i="1"/>
  <c r="J1063" i="1"/>
  <c r="K1063" i="1" s="1"/>
  <c r="F1063" i="1"/>
  <c r="E1063" i="1"/>
  <c r="P1062" i="1"/>
  <c r="J1062" i="1"/>
  <c r="K1062" i="1" s="1"/>
  <c r="F1062" i="1"/>
  <c r="E1062" i="1"/>
  <c r="P1061" i="1"/>
  <c r="J1061" i="1"/>
  <c r="K1061" i="1" s="1"/>
  <c r="F1061" i="1"/>
  <c r="E1061" i="1"/>
  <c r="P1060" i="1"/>
  <c r="J1060" i="1"/>
  <c r="K1060" i="1" s="1"/>
  <c r="F1060" i="1"/>
  <c r="E1060" i="1"/>
  <c r="P1059" i="1"/>
  <c r="J1059" i="1"/>
  <c r="K1059" i="1" s="1"/>
  <c r="F1059" i="1"/>
  <c r="E1059" i="1"/>
  <c r="P1058" i="1"/>
  <c r="J1058" i="1"/>
  <c r="K1058" i="1" s="1"/>
  <c r="F1058" i="1"/>
  <c r="E1058" i="1"/>
  <c r="P1057" i="1"/>
  <c r="J1057" i="1"/>
  <c r="K1057" i="1" s="1"/>
  <c r="F1057" i="1"/>
  <c r="E1057" i="1"/>
  <c r="P1056" i="1"/>
  <c r="J1056" i="1"/>
  <c r="K1056" i="1" s="1"/>
  <c r="F1056" i="1"/>
  <c r="E1056" i="1"/>
  <c r="P1055" i="1"/>
  <c r="J1055" i="1"/>
  <c r="K1055" i="1" s="1"/>
  <c r="F1055" i="1"/>
  <c r="E1055" i="1"/>
  <c r="P1054" i="1"/>
  <c r="J1054" i="1"/>
  <c r="K1054" i="1" s="1"/>
  <c r="F1054" i="1"/>
  <c r="E1054" i="1"/>
  <c r="P1053" i="1"/>
  <c r="J1053" i="1"/>
  <c r="K1053" i="1" s="1"/>
  <c r="F1053" i="1"/>
  <c r="E1053" i="1"/>
  <c r="P1052" i="1"/>
  <c r="J1052" i="1"/>
  <c r="K1052" i="1" s="1"/>
  <c r="F1052" i="1"/>
  <c r="E1052" i="1"/>
  <c r="P1051" i="1"/>
  <c r="J1051" i="1"/>
  <c r="K1051" i="1" s="1"/>
  <c r="F1051" i="1"/>
  <c r="E1051" i="1"/>
  <c r="P1050" i="1"/>
  <c r="J1050" i="1"/>
  <c r="K1050" i="1" s="1"/>
  <c r="F1050" i="1"/>
  <c r="E1050" i="1"/>
  <c r="P1049" i="1"/>
  <c r="J1049" i="1"/>
  <c r="K1049" i="1" s="1"/>
  <c r="F1049" i="1"/>
  <c r="E1049" i="1"/>
  <c r="P1048" i="1"/>
  <c r="J1048" i="1"/>
  <c r="K1048" i="1" s="1"/>
  <c r="F1048" i="1"/>
  <c r="E1048" i="1"/>
  <c r="P1047" i="1"/>
  <c r="J1047" i="1"/>
  <c r="K1047" i="1" s="1"/>
  <c r="F1047" i="1"/>
  <c r="E1047" i="1"/>
  <c r="P1046" i="1"/>
  <c r="J1046" i="1"/>
  <c r="K1046" i="1" s="1"/>
  <c r="F1046" i="1"/>
  <c r="E1046" i="1"/>
  <c r="P1045" i="1"/>
  <c r="J1045" i="1"/>
  <c r="K1045" i="1" s="1"/>
  <c r="F1045" i="1"/>
  <c r="E1045" i="1"/>
  <c r="P1044" i="1"/>
  <c r="J1044" i="1"/>
  <c r="K1044" i="1" s="1"/>
  <c r="F1044" i="1"/>
  <c r="E1044" i="1"/>
  <c r="P1043" i="1"/>
  <c r="J1043" i="1"/>
  <c r="K1043" i="1" s="1"/>
  <c r="F1043" i="1"/>
  <c r="E1043" i="1"/>
  <c r="P1042" i="1"/>
  <c r="J1042" i="1"/>
  <c r="K1042" i="1" s="1"/>
  <c r="F1042" i="1"/>
  <c r="E1042" i="1"/>
  <c r="P1041" i="1"/>
  <c r="J1041" i="1"/>
  <c r="K1041" i="1" s="1"/>
  <c r="F1041" i="1"/>
  <c r="E1041" i="1"/>
  <c r="P1040" i="1"/>
  <c r="J1040" i="1"/>
  <c r="K1040" i="1" s="1"/>
  <c r="F1040" i="1"/>
  <c r="E1040" i="1"/>
  <c r="P1039" i="1"/>
  <c r="J1039" i="1"/>
  <c r="K1039" i="1" s="1"/>
  <c r="F1039" i="1"/>
  <c r="E1039" i="1"/>
  <c r="P1038" i="1"/>
  <c r="J1038" i="1"/>
  <c r="K1038" i="1" s="1"/>
  <c r="F1038" i="1"/>
  <c r="E1038" i="1"/>
  <c r="P1037" i="1"/>
  <c r="J1037" i="1"/>
  <c r="K1037" i="1" s="1"/>
  <c r="F1037" i="1"/>
  <c r="E1037" i="1"/>
  <c r="P1036" i="1"/>
  <c r="J1036" i="1"/>
  <c r="K1036" i="1" s="1"/>
  <c r="F1036" i="1"/>
  <c r="E1036" i="1"/>
  <c r="P1035" i="1"/>
  <c r="J1035" i="1"/>
  <c r="K1035" i="1" s="1"/>
  <c r="F1035" i="1"/>
  <c r="E1035" i="1"/>
  <c r="P1034" i="1"/>
  <c r="J1034" i="1"/>
  <c r="K1034" i="1" s="1"/>
  <c r="F1034" i="1"/>
  <c r="E1034" i="1"/>
  <c r="P1033" i="1"/>
  <c r="J1033" i="1"/>
  <c r="K1033" i="1" s="1"/>
  <c r="F1033" i="1"/>
  <c r="E1033" i="1"/>
  <c r="P1032" i="1"/>
  <c r="J1032" i="1"/>
  <c r="K1032" i="1" s="1"/>
  <c r="F1032" i="1"/>
  <c r="E1032" i="1"/>
  <c r="P1031" i="1"/>
  <c r="J1031" i="1"/>
  <c r="K1031" i="1" s="1"/>
  <c r="F1031" i="1"/>
  <c r="E1031" i="1"/>
  <c r="P1030" i="1"/>
  <c r="J1030" i="1"/>
  <c r="K1030" i="1" s="1"/>
  <c r="F1030" i="1"/>
  <c r="H1030" i="1" s="1"/>
  <c r="E1030" i="1"/>
  <c r="P1029" i="1"/>
  <c r="J1029" i="1"/>
  <c r="K1029" i="1" s="1"/>
  <c r="F1029" i="1"/>
  <c r="E1029" i="1"/>
  <c r="P1028" i="1"/>
  <c r="J1028" i="1"/>
  <c r="K1028" i="1" s="1"/>
  <c r="F1028" i="1"/>
  <c r="E1028" i="1"/>
  <c r="P1027" i="1"/>
  <c r="J1027" i="1"/>
  <c r="K1027" i="1" s="1"/>
  <c r="F1027" i="1"/>
  <c r="E1027" i="1"/>
  <c r="P1026" i="1"/>
  <c r="J1026" i="1"/>
  <c r="K1026" i="1" s="1"/>
  <c r="F1026" i="1"/>
  <c r="E1026" i="1"/>
  <c r="P1025" i="1"/>
  <c r="J1025" i="1"/>
  <c r="K1025" i="1" s="1"/>
  <c r="F1025" i="1"/>
  <c r="E1025" i="1"/>
  <c r="P1024" i="1"/>
  <c r="J1024" i="1"/>
  <c r="K1024" i="1" s="1"/>
  <c r="F1024" i="1"/>
  <c r="E1024" i="1"/>
  <c r="P1023" i="1"/>
  <c r="J1023" i="1"/>
  <c r="K1023" i="1" s="1"/>
  <c r="F1023" i="1"/>
  <c r="E1023" i="1"/>
  <c r="P1022" i="1"/>
  <c r="J1022" i="1"/>
  <c r="K1022" i="1" s="1"/>
  <c r="F1022" i="1"/>
  <c r="E1022" i="1"/>
  <c r="P1021" i="1"/>
  <c r="J1021" i="1"/>
  <c r="K1021" i="1" s="1"/>
  <c r="F1021" i="1"/>
  <c r="E1021" i="1"/>
  <c r="P1020" i="1"/>
  <c r="J1020" i="1"/>
  <c r="K1020" i="1" s="1"/>
  <c r="F1020" i="1"/>
  <c r="E1020" i="1"/>
  <c r="P1019" i="1"/>
  <c r="J1019" i="1"/>
  <c r="K1019" i="1" s="1"/>
  <c r="F1019" i="1"/>
  <c r="E1019" i="1"/>
  <c r="P1018" i="1"/>
  <c r="J1018" i="1"/>
  <c r="K1018" i="1" s="1"/>
  <c r="F1018" i="1"/>
  <c r="E1018" i="1"/>
  <c r="P1017" i="1"/>
  <c r="J1017" i="1"/>
  <c r="K1017" i="1" s="1"/>
  <c r="F1017" i="1"/>
  <c r="H1017" i="1" s="1"/>
  <c r="E1017" i="1"/>
  <c r="P1016" i="1"/>
  <c r="J1016" i="1"/>
  <c r="K1016" i="1" s="1"/>
  <c r="F1016" i="1"/>
  <c r="E1016" i="1"/>
  <c r="P1015" i="1"/>
  <c r="J1015" i="1"/>
  <c r="K1015" i="1" s="1"/>
  <c r="F1015" i="1"/>
  <c r="E1015" i="1"/>
  <c r="P1014" i="1"/>
  <c r="J1014" i="1"/>
  <c r="K1014" i="1" s="1"/>
  <c r="F1014" i="1"/>
  <c r="H1014" i="1" s="1"/>
  <c r="E1014" i="1"/>
  <c r="P1013" i="1"/>
  <c r="J1013" i="1"/>
  <c r="K1013" i="1" s="1"/>
  <c r="F1013" i="1"/>
  <c r="E1013" i="1"/>
  <c r="P1012" i="1"/>
  <c r="J1012" i="1"/>
  <c r="K1012" i="1" s="1"/>
  <c r="F1012" i="1"/>
  <c r="E1012" i="1"/>
  <c r="P1011" i="1"/>
  <c r="J1011" i="1"/>
  <c r="K1011" i="1" s="1"/>
  <c r="F1011" i="1"/>
  <c r="E1011" i="1"/>
  <c r="P1010" i="1"/>
  <c r="J1010" i="1"/>
  <c r="K1010" i="1" s="1"/>
  <c r="F1010" i="1"/>
  <c r="E1010" i="1"/>
  <c r="P1009" i="1"/>
  <c r="J1009" i="1"/>
  <c r="K1009" i="1" s="1"/>
  <c r="F1009" i="1"/>
  <c r="E1009" i="1"/>
  <c r="P1008" i="1"/>
  <c r="J1008" i="1"/>
  <c r="K1008" i="1" s="1"/>
  <c r="F1008" i="1"/>
  <c r="E1008" i="1"/>
  <c r="P1007" i="1"/>
  <c r="J1007" i="1"/>
  <c r="K1007" i="1" s="1"/>
  <c r="F1007" i="1"/>
  <c r="E1007" i="1"/>
  <c r="P1006" i="1"/>
  <c r="J1006" i="1"/>
  <c r="K1006" i="1" s="1"/>
  <c r="F1006" i="1"/>
  <c r="E1006" i="1"/>
  <c r="P1005" i="1"/>
  <c r="J1005" i="1"/>
  <c r="K1005" i="1" s="1"/>
  <c r="F1005" i="1"/>
  <c r="E1005" i="1"/>
  <c r="P1004" i="1"/>
  <c r="J1004" i="1"/>
  <c r="K1004" i="1" s="1"/>
  <c r="F1004" i="1"/>
  <c r="E1004" i="1"/>
  <c r="P1003" i="1"/>
  <c r="J1003" i="1"/>
  <c r="K1003" i="1" s="1"/>
  <c r="F1003" i="1"/>
  <c r="E1003" i="1"/>
  <c r="P1002" i="1"/>
  <c r="J1002" i="1"/>
  <c r="K1002" i="1" s="1"/>
  <c r="F1002" i="1"/>
  <c r="E1002" i="1"/>
  <c r="P1001" i="1"/>
  <c r="J1001" i="1"/>
  <c r="K1001" i="1" s="1"/>
  <c r="F1001" i="1"/>
  <c r="H1001" i="1" s="1"/>
  <c r="E1001" i="1"/>
  <c r="P1000" i="1"/>
  <c r="J1000" i="1"/>
  <c r="K1000" i="1" s="1"/>
  <c r="F1000" i="1"/>
  <c r="E1000" i="1"/>
  <c r="P999" i="1"/>
  <c r="J999" i="1"/>
  <c r="K999" i="1" s="1"/>
  <c r="F999" i="1"/>
  <c r="E999" i="1"/>
  <c r="P998" i="1"/>
  <c r="J998" i="1"/>
  <c r="K998" i="1" s="1"/>
  <c r="F998" i="1"/>
  <c r="E998" i="1"/>
  <c r="P997" i="1"/>
  <c r="J997" i="1"/>
  <c r="K997" i="1" s="1"/>
  <c r="F997" i="1"/>
  <c r="H997" i="1" s="1"/>
  <c r="E997" i="1"/>
  <c r="P996" i="1"/>
  <c r="J996" i="1"/>
  <c r="K996" i="1" s="1"/>
  <c r="F996" i="1"/>
  <c r="E996" i="1"/>
  <c r="P995" i="1"/>
  <c r="J995" i="1"/>
  <c r="K995" i="1" s="1"/>
  <c r="F995" i="1"/>
  <c r="E995" i="1"/>
  <c r="P994" i="1"/>
  <c r="J994" i="1"/>
  <c r="K994" i="1" s="1"/>
  <c r="F994" i="1"/>
  <c r="E994" i="1"/>
  <c r="P993" i="1"/>
  <c r="J993" i="1"/>
  <c r="K993" i="1" s="1"/>
  <c r="F993" i="1"/>
  <c r="E993" i="1"/>
  <c r="P992" i="1"/>
  <c r="J992" i="1"/>
  <c r="K992" i="1" s="1"/>
  <c r="F992" i="1"/>
  <c r="E992" i="1"/>
  <c r="P991" i="1"/>
  <c r="J991" i="1"/>
  <c r="K991" i="1" s="1"/>
  <c r="F991" i="1"/>
  <c r="E991" i="1"/>
  <c r="P990" i="1"/>
  <c r="J990" i="1"/>
  <c r="K990" i="1" s="1"/>
  <c r="F990" i="1"/>
  <c r="E990" i="1"/>
  <c r="P989" i="1"/>
  <c r="J989" i="1"/>
  <c r="K989" i="1" s="1"/>
  <c r="F989" i="1"/>
  <c r="E989" i="1"/>
  <c r="P988" i="1"/>
  <c r="J988" i="1"/>
  <c r="K988" i="1" s="1"/>
  <c r="F988" i="1"/>
  <c r="E988" i="1"/>
  <c r="P987" i="1"/>
  <c r="J987" i="1"/>
  <c r="K987" i="1" s="1"/>
  <c r="F987" i="1"/>
  <c r="E987" i="1"/>
  <c r="P986" i="1"/>
  <c r="J986" i="1"/>
  <c r="K986" i="1" s="1"/>
  <c r="F986" i="1"/>
  <c r="E986" i="1"/>
  <c r="P985" i="1"/>
  <c r="J985" i="1"/>
  <c r="K985" i="1" s="1"/>
  <c r="F985" i="1"/>
  <c r="E985" i="1"/>
  <c r="P984" i="1"/>
  <c r="J984" i="1"/>
  <c r="K984" i="1" s="1"/>
  <c r="F984" i="1"/>
  <c r="E984" i="1"/>
  <c r="P983" i="1"/>
  <c r="J983" i="1"/>
  <c r="K983" i="1" s="1"/>
  <c r="F983" i="1"/>
  <c r="E983" i="1"/>
  <c r="P982" i="1"/>
  <c r="J982" i="1"/>
  <c r="K982" i="1" s="1"/>
  <c r="F982" i="1"/>
  <c r="E982" i="1"/>
  <c r="P981" i="1"/>
  <c r="J981" i="1"/>
  <c r="K981" i="1" s="1"/>
  <c r="F981" i="1"/>
  <c r="E981" i="1"/>
  <c r="P980" i="1"/>
  <c r="J980" i="1"/>
  <c r="K980" i="1" s="1"/>
  <c r="F980" i="1"/>
  <c r="E980" i="1"/>
  <c r="P979" i="1"/>
  <c r="J979" i="1"/>
  <c r="K979" i="1" s="1"/>
  <c r="F979" i="1"/>
  <c r="E979" i="1"/>
  <c r="P978" i="1"/>
  <c r="J978" i="1"/>
  <c r="K978" i="1" s="1"/>
  <c r="F978" i="1"/>
  <c r="E978" i="1"/>
  <c r="P977" i="1"/>
  <c r="J977" i="1"/>
  <c r="K977" i="1" s="1"/>
  <c r="F977" i="1"/>
  <c r="E977" i="1"/>
  <c r="P976" i="1"/>
  <c r="J976" i="1"/>
  <c r="K976" i="1" s="1"/>
  <c r="F976" i="1"/>
  <c r="E976" i="1"/>
  <c r="P975" i="1"/>
  <c r="J975" i="1"/>
  <c r="K975" i="1" s="1"/>
  <c r="F975" i="1"/>
  <c r="E975" i="1"/>
  <c r="P974" i="1"/>
  <c r="J974" i="1"/>
  <c r="K974" i="1" s="1"/>
  <c r="F974" i="1"/>
  <c r="E974" i="1"/>
  <c r="P973" i="1"/>
  <c r="J973" i="1"/>
  <c r="K973" i="1" s="1"/>
  <c r="F973" i="1"/>
  <c r="E973" i="1"/>
  <c r="P972" i="1"/>
  <c r="J972" i="1"/>
  <c r="K972" i="1" s="1"/>
  <c r="F972" i="1"/>
  <c r="H972" i="1" s="1"/>
  <c r="E972" i="1"/>
  <c r="P971" i="1"/>
  <c r="J971" i="1"/>
  <c r="K971" i="1" s="1"/>
  <c r="F971" i="1"/>
  <c r="E971" i="1"/>
  <c r="P970" i="1"/>
  <c r="J970" i="1"/>
  <c r="K970" i="1" s="1"/>
  <c r="F970" i="1"/>
  <c r="E970" i="1"/>
  <c r="P969" i="1"/>
  <c r="J969" i="1"/>
  <c r="K969" i="1" s="1"/>
  <c r="F969" i="1"/>
  <c r="E969" i="1"/>
  <c r="P968" i="1"/>
  <c r="J968" i="1"/>
  <c r="K968" i="1" s="1"/>
  <c r="F968" i="1"/>
  <c r="E968" i="1"/>
  <c r="P967" i="1"/>
  <c r="J967" i="1"/>
  <c r="K967" i="1" s="1"/>
  <c r="F967" i="1"/>
  <c r="E967" i="1"/>
  <c r="P966" i="1"/>
  <c r="J966" i="1"/>
  <c r="K966" i="1" s="1"/>
  <c r="F966" i="1"/>
  <c r="E966" i="1"/>
  <c r="P965" i="1"/>
  <c r="J965" i="1"/>
  <c r="K965" i="1" s="1"/>
  <c r="F965" i="1"/>
  <c r="E965" i="1"/>
  <c r="P964" i="1"/>
  <c r="J964" i="1"/>
  <c r="K964" i="1" s="1"/>
  <c r="F964" i="1"/>
  <c r="E964" i="1"/>
  <c r="P963" i="1"/>
  <c r="J963" i="1"/>
  <c r="K963" i="1" s="1"/>
  <c r="F963" i="1"/>
  <c r="E963" i="1"/>
  <c r="P962" i="1"/>
  <c r="J962" i="1"/>
  <c r="K962" i="1" s="1"/>
  <c r="F962" i="1"/>
  <c r="E962" i="1"/>
  <c r="P961" i="1"/>
  <c r="J961" i="1"/>
  <c r="K961" i="1" s="1"/>
  <c r="F961" i="1"/>
  <c r="E961" i="1"/>
  <c r="P960" i="1"/>
  <c r="J960" i="1"/>
  <c r="K960" i="1" s="1"/>
  <c r="F960" i="1"/>
  <c r="E960" i="1"/>
  <c r="P959" i="1"/>
  <c r="J959" i="1"/>
  <c r="K959" i="1" s="1"/>
  <c r="F959" i="1"/>
  <c r="E959" i="1"/>
  <c r="P958" i="1"/>
  <c r="J958" i="1"/>
  <c r="K958" i="1" s="1"/>
  <c r="F958" i="1"/>
  <c r="E958" i="1"/>
  <c r="P957" i="1"/>
  <c r="J957" i="1"/>
  <c r="K957" i="1" s="1"/>
  <c r="F957" i="1"/>
  <c r="E957" i="1"/>
  <c r="P956" i="1"/>
  <c r="J956" i="1"/>
  <c r="K956" i="1" s="1"/>
  <c r="F956" i="1"/>
  <c r="E956" i="1"/>
  <c r="P955" i="1"/>
  <c r="J955" i="1"/>
  <c r="K955" i="1" s="1"/>
  <c r="F955" i="1"/>
  <c r="E955" i="1"/>
  <c r="P954" i="1"/>
  <c r="J954" i="1"/>
  <c r="K954" i="1" s="1"/>
  <c r="F954" i="1"/>
  <c r="E954" i="1"/>
  <c r="P953" i="1"/>
  <c r="J953" i="1"/>
  <c r="K953" i="1" s="1"/>
  <c r="F953" i="1"/>
  <c r="H953" i="1" s="1"/>
  <c r="E953" i="1"/>
  <c r="P952" i="1"/>
  <c r="J952" i="1"/>
  <c r="K952" i="1" s="1"/>
  <c r="F952" i="1"/>
  <c r="E952" i="1"/>
  <c r="P951" i="1"/>
  <c r="J951" i="1"/>
  <c r="K951" i="1" s="1"/>
  <c r="F951" i="1"/>
  <c r="E951" i="1"/>
  <c r="P950" i="1"/>
  <c r="J950" i="1"/>
  <c r="K950" i="1" s="1"/>
  <c r="F950" i="1"/>
  <c r="H950" i="1" s="1"/>
  <c r="E950" i="1"/>
  <c r="P949" i="1"/>
  <c r="J949" i="1"/>
  <c r="K949" i="1" s="1"/>
  <c r="F949" i="1"/>
  <c r="H949" i="1" s="1"/>
  <c r="E949" i="1"/>
  <c r="P948" i="1"/>
  <c r="J948" i="1"/>
  <c r="K948" i="1" s="1"/>
  <c r="F948" i="1"/>
  <c r="E948" i="1"/>
  <c r="P947" i="1"/>
  <c r="J947" i="1"/>
  <c r="K947" i="1" s="1"/>
  <c r="F947" i="1"/>
  <c r="E947" i="1"/>
  <c r="P946" i="1"/>
  <c r="J946" i="1"/>
  <c r="K946" i="1" s="1"/>
  <c r="F946" i="1"/>
  <c r="H946" i="1" s="1"/>
  <c r="E946" i="1"/>
  <c r="P945" i="1"/>
  <c r="J945" i="1"/>
  <c r="K945" i="1" s="1"/>
  <c r="F945" i="1"/>
  <c r="E945" i="1"/>
  <c r="P944" i="1"/>
  <c r="J944" i="1"/>
  <c r="K944" i="1" s="1"/>
  <c r="F944" i="1"/>
  <c r="E944" i="1"/>
  <c r="P943" i="1"/>
  <c r="J943" i="1"/>
  <c r="K943" i="1" s="1"/>
  <c r="F943" i="1"/>
  <c r="E943" i="1"/>
  <c r="P942" i="1"/>
  <c r="J942" i="1"/>
  <c r="K942" i="1" s="1"/>
  <c r="F942" i="1"/>
  <c r="E942" i="1"/>
  <c r="P941" i="1"/>
  <c r="J941" i="1"/>
  <c r="K941" i="1" s="1"/>
  <c r="F941" i="1"/>
  <c r="E941" i="1"/>
  <c r="P940" i="1"/>
  <c r="J940" i="1"/>
  <c r="K940" i="1" s="1"/>
  <c r="F940" i="1"/>
  <c r="E940" i="1"/>
  <c r="P939" i="1"/>
  <c r="J939" i="1"/>
  <c r="K939" i="1" s="1"/>
  <c r="F939" i="1"/>
  <c r="E939" i="1"/>
  <c r="P938" i="1"/>
  <c r="J938" i="1"/>
  <c r="K938" i="1" s="1"/>
  <c r="F938" i="1"/>
  <c r="E938" i="1"/>
  <c r="P937" i="1"/>
  <c r="J937" i="1"/>
  <c r="K937" i="1" s="1"/>
  <c r="F937" i="1"/>
  <c r="E937" i="1"/>
  <c r="P936" i="1"/>
  <c r="J936" i="1"/>
  <c r="K936" i="1" s="1"/>
  <c r="F936" i="1"/>
  <c r="E936" i="1"/>
  <c r="P935" i="1"/>
  <c r="J935" i="1"/>
  <c r="K935" i="1" s="1"/>
  <c r="F935" i="1"/>
  <c r="H935" i="1" s="1"/>
  <c r="E935" i="1"/>
  <c r="P934" i="1"/>
  <c r="J934" i="1"/>
  <c r="K934" i="1" s="1"/>
  <c r="F934" i="1"/>
  <c r="E934" i="1"/>
  <c r="P933" i="1"/>
  <c r="J933" i="1"/>
  <c r="K933" i="1" s="1"/>
  <c r="F933" i="1"/>
  <c r="E933" i="1"/>
  <c r="P932" i="1"/>
  <c r="J932" i="1"/>
  <c r="K932" i="1" s="1"/>
  <c r="F932" i="1"/>
  <c r="E932" i="1"/>
  <c r="P931" i="1"/>
  <c r="J931" i="1"/>
  <c r="K931" i="1" s="1"/>
  <c r="F931" i="1"/>
  <c r="E931" i="1"/>
  <c r="P930" i="1"/>
  <c r="J930" i="1"/>
  <c r="K930" i="1" s="1"/>
  <c r="F930" i="1"/>
  <c r="E930" i="1"/>
  <c r="P929" i="1"/>
  <c r="J929" i="1"/>
  <c r="K929" i="1" s="1"/>
  <c r="F929" i="1"/>
  <c r="E929" i="1"/>
  <c r="P928" i="1"/>
  <c r="J928" i="1"/>
  <c r="K928" i="1" s="1"/>
  <c r="F928" i="1"/>
  <c r="E928" i="1"/>
  <c r="P927" i="1"/>
  <c r="J927" i="1"/>
  <c r="K927" i="1" s="1"/>
  <c r="F927" i="1"/>
  <c r="E927" i="1"/>
  <c r="P926" i="1"/>
  <c r="J926" i="1"/>
  <c r="K926" i="1" s="1"/>
  <c r="F926" i="1"/>
  <c r="E926" i="1"/>
  <c r="P925" i="1"/>
  <c r="J925" i="1"/>
  <c r="K925" i="1" s="1"/>
  <c r="F925" i="1"/>
  <c r="E925" i="1"/>
  <c r="P924" i="1"/>
  <c r="J924" i="1"/>
  <c r="K924" i="1" s="1"/>
  <c r="F924" i="1"/>
  <c r="H924" i="1" s="1"/>
  <c r="E924" i="1"/>
  <c r="P923" i="1"/>
  <c r="J923" i="1"/>
  <c r="K923" i="1" s="1"/>
  <c r="F923" i="1"/>
  <c r="E923" i="1"/>
  <c r="P922" i="1"/>
  <c r="J922" i="1"/>
  <c r="K922" i="1" s="1"/>
  <c r="F922" i="1"/>
  <c r="E922" i="1"/>
  <c r="P921" i="1"/>
  <c r="J921" i="1"/>
  <c r="K921" i="1" s="1"/>
  <c r="F921" i="1"/>
  <c r="E921" i="1"/>
  <c r="P920" i="1"/>
  <c r="J920" i="1"/>
  <c r="K920" i="1" s="1"/>
  <c r="F920" i="1"/>
  <c r="H920" i="1" s="1"/>
  <c r="E920" i="1"/>
  <c r="P919" i="1"/>
  <c r="J919" i="1"/>
  <c r="K919" i="1" s="1"/>
  <c r="F919" i="1"/>
  <c r="E919" i="1"/>
  <c r="P918" i="1"/>
  <c r="J918" i="1"/>
  <c r="K918" i="1" s="1"/>
  <c r="F918" i="1"/>
  <c r="E918" i="1"/>
  <c r="P917" i="1"/>
  <c r="J917" i="1"/>
  <c r="K917" i="1" s="1"/>
  <c r="F917" i="1"/>
  <c r="E917" i="1"/>
  <c r="P916" i="1"/>
  <c r="J916" i="1"/>
  <c r="K916" i="1" s="1"/>
  <c r="F916" i="1"/>
  <c r="E916" i="1"/>
  <c r="P915" i="1"/>
  <c r="J915" i="1"/>
  <c r="K915" i="1" s="1"/>
  <c r="F915" i="1"/>
  <c r="E915" i="1"/>
  <c r="P914" i="1"/>
  <c r="J914" i="1"/>
  <c r="K914" i="1" s="1"/>
  <c r="F914" i="1"/>
  <c r="E914" i="1"/>
  <c r="P913" i="1"/>
  <c r="J913" i="1"/>
  <c r="K913" i="1" s="1"/>
  <c r="F913" i="1"/>
  <c r="E913" i="1"/>
  <c r="P912" i="1"/>
  <c r="J912" i="1"/>
  <c r="K912" i="1" s="1"/>
  <c r="F912" i="1"/>
  <c r="E912" i="1"/>
  <c r="P911" i="1"/>
  <c r="J911" i="1"/>
  <c r="K911" i="1" s="1"/>
  <c r="F911" i="1"/>
  <c r="H911" i="1" s="1"/>
  <c r="E911" i="1"/>
  <c r="P910" i="1"/>
  <c r="J910" i="1"/>
  <c r="K910" i="1" s="1"/>
  <c r="F910" i="1"/>
  <c r="E910" i="1"/>
  <c r="P909" i="1"/>
  <c r="J909" i="1"/>
  <c r="K909" i="1" s="1"/>
  <c r="F909" i="1"/>
  <c r="E909" i="1"/>
  <c r="P908" i="1"/>
  <c r="J908" i="1"/>
  <c r="K908" i="1" s="1"/>
  <c r="F908" i="1"/>
  <c r="H908" i="1" s="1"/>
  <c r="E908" i="1"/>
  <c r="P907" i="1"/>
  <c r="J907" i="1"/>
  <c r="K907" i="1" s="1"/>
  <c r="F907" i="1"/>
  <c r="H907" i="1" s="1"/>
  <c r="E907" i="1"/>
  <c r="P906" i="1"/>
  <c r="J906" i="1"/>
  <c r="K906" i="1" s="1"/>
  <c r="F906" i="1"/>
  <c r="E906" i="1"/>
  <c r="P905" i="1"/>
  <c r="J905" i="1"/>
  <c r="K905" i="1" s="1"/>
  <c r="F905" i="1"/>
  <c r="E905" i="1"/>
  <c r="P904" i="1"/>
  <c r="J904" i="1"/>
  <c r="K904" i="1" s="1"/>
  <c r="F904" i="1"/>
  <c r="E904" i="1"/>
  <c r="P903" i="1"/>
  <c r="J903" i="1"/>
  <c r="K903" i="1" s="1"/>
  <c r="F903" i="1"/>
  <c r="H903" i="1" s="1"/>
  <c r="E903" i="1"/>
  <c r="P902" i="1"/>
  <c r="J902" i="1"/>
  <c r="K902" i="1" s="1"/>
  <c r="F902" i="1"/>
  <c r="E902" i="1"/>
  <c r="P901" i="1"/>
  <c r="J901" i="1"/>
  <c r="K901" i="1" s="1"/>
  <c r="F901" i="1"/>
  <c r="E901" i="1"/>
  <c r="P900" i="1"/>
  <c r="J900" i="1"/>
  <c r="K900" i="1" s="1"/>
  <c r="F900" i="1"/>
  <c r="E900" i="1"/>
  <c r="P899" i="1"/>
  <c r="J899" i="1"/>
  <c r="K899" i="1" s="1"/>
  <c r="F899" i="1"/>
  <c r="E899" i="1"/>
  <c r="P898" i="1"/>
  <c r="J898" i="1"/>
  <c r="K898" i="1" s="1"/>
  <c r="F898" i="1"/>
  <c r="E898" i="1"/>
  <c r="P897" i="1"/>
  <c r="J897" i="1"/>
  <c r="K897" i="1" s="1"/>
  <c r="F897" i="1"/>
  <c r="E897" i="1"/>
  <c r="P896" i="1"/>
  <c r="J896" i="1"/>
  <c r="K896" i="1" s="1"/>
  <c r="F896" i="1"/>
  <c r="E896" i="1"/>
  <c r="P895" i="1"/>
  <c r="J895" i="1"/>
  <c r="K895" i="1" s="1"/>
  <c r="F895" i="1"/>
  <c r="H895" i="1" s="1"/>
  <c r="E895" i="1"/>
  <c r="P894" i="1"/>
  <c r="J894" i="1"/>
  <c r="K894" i="1" s="1"/>
  <c r="F894" i="1"/>
  <c r="E894" i="1"/>
  <c r="P893" i="1"/>
  <c r="J893" i="1"/>
  <c r="K893" i="1" s="1"/>
  <c r="F893" i="1"/>
  <c r="E893" i="1"/>
  <c r="P892" i="1"/>
  <c r="J892" i="1"/>
  <c r="K892" i="1" s="1"/>
  <c r="F892" i="1"/>
  <c r="E892" i="1"/>
  <c r="P891" i="1"/>
  <c r="J891" i="1"/>
  <c r="K891" i="1" s="1"/>
  <c r="F891" i="1"/>
  <c r="E891" i="1"/>
  <c r="P890" i="1"/>
  <c r="J890" i="1"/>
  <c r="K890" i="1" s="1"/>
  <c r="F890" i="1"/>
  <c r="E890" i="1"/>
  <c r="P889" i="1"/>
  <c r="J889" i="1"/>
  <c r="K889" i="1" s="1"/>
  <c r="F889" i="1"/>
  <c r="E889" i="1"/>
  <c r="P888" i="1"/>
  <c r="J888" i="1"/>
  <c r="K888" i="1" s="1"/>
  <c r="F888" i="1"/>
  <c r="E888" i="1"/>
  <c r="P887" i="1"/>
  <c r="J887" i="1"/>
  <c r="K887" i="1" s="1"/>
  <c r="F887" i="1"/>
  <c r="E887" i="1"/>
  <c r="P886" i="1"/>
  <c r="J886" i="1"/>
  <c r="K886" i="1" s="1"/>
  <c r="F886" i="1"/>
  <c r="E886" i="1"/>
  <c r="P885" i="1"/>
  <c r="J885" i="1"/>
  <c r="K885" i="1" s="1"/>
  <c r="F885" i="1"/>
  <c r="H885" i="1" s="1"/>
  <c r="E885" i="1"/>
  <c r="P884" i="1"/>
  <c r="J884" i="1"/>
  <c r="K884" i="1" s="1"/>
  <c r="F884" i="1"/>
  <c r="E884" i="1"/>
  <c r="P883" i="1"/>
  <c r="J883" i="1"/>
  <c r="K883" i="1" s="1"/>
  <c r="F883" i="1"/>
  <c r="E883" i="1"/>
  <c r="P882" i="1"/>
  <c r="J882" i="1"/>
  <c r="K882" i="1" s="1"/>
  <c r="F882" i="1"/>
  <c r="H882" i="1" s="1"/>
  <c r="E882" i="1"/>
  <c r="P881" i="1"/>
  <c r="J881" i="1"/>
  <c r="K881" i="1" s="1"/>
  <c r="F881" i="1"/>
  <c r="H881" i="1" s="1"/>
  <c r="E881" i="1"/>
  <c r="P880" i="1"/>
  <c r="J880" i="1"/>
  <c r="K880" i="1" s="1"/>
  <c r="F880" i="1"/>
  <c r="E880" i="1"/>
  <c r="P879" i="1"/>
  <c r="J879" i="1"/>
  <c r="K879" i="1" s="1"/>
  <c r="F879" i="1"/>
  <c r="E879" i="1"/>
  <c r="P878" i="1"/>
  <c r="J878" i="1"/>
  <c r="K878" i="1" s="1"/>
  <c r="F878" i="1"/>
  <c r="H878" i="1" s="1"/>
  <c r="E878" i="1"/>
  <c r="P877" i="1"/>
  <c r="J877" i="1"/>
  <c r="K877" i="1" s="1"/>
  <c r="F877" i="1"/>
  <c r="E877" i="1"/>
  <c r="P876" i="1"/>
  <c r="J876" i="1"/>
  <c r="K876" i="1" s="1"/>
  <c r="F876" i="1"/>
  <c r="E876" i="1"/>
  <c r="P875" i="1"/>
  <c r="J875" i="1"/>
  <c r="K875" i="1" s="1"/>
  <c r="F875" i="1"/>
  <c r="E875" i="1"/>
  <c r="P874" i="1"/>
  <c r="J874" i="1"/>
  <c r="K874" i="1" s="1"/>
  <c r="F874" i="1"/>
  <c r="E874" i="1"/>
  <c r="P873" i="1"/>
  <c r="J873" i="1"/>
  <c r="K873" i="1" s="1"/>
  <c r="F873" i="1"/>
  <c r="E873" i="1"/>
  <c r="P872" i="1"/>
  <c r="J872" i="1"/>
  <c r="K872" i="1" s="1"/>
  <c r="F872" i="1"/>
  <c r="E872" i="1"/>
  <c r="P871" i="1"/>
  <c r="J871" i="1"/>
  <c r="K871" i="1" s="1"/>
  <c r="F871" i="1"/>
  <c r="E871" i="1"/>
  <c r="P870" i="1"/>
  <c r="J870" i="1"/>
  <c r="K870" i="1" s="1"/>
  <c r="F870" i="1"/>
  <c r="E870" i="1"/>
  <c r="P869" i="1"/>
  <c r="J869" i="1"/>
  <c r="K869" i="1" s="1"/>
  <c r="F869" i="1"/>
  <c r="H869" i="1" s="1"/>
  <c r="E869" i="1"/>
  <c r="P868" i="1"/>
  <c r="J868" i="1"/>
  <c r="K868" i="1" s="1"/>
  <c r="F868" i="1"/>
  <c r="E868" i="1"/>
  <c r="P867" i="1"/>
  <c r="J867" i="1"/>
  <c r="K867" i="1" s="1"/>
  <c r="F867" i="1"/>
  <c r="E867" i="1"/>
  <c r="P866" i="1"/>
  <c r="J866" i="1"/>
  <c r="K866" i="1" s="1"/>
  <c r="F866" i="1"/>
  <c r="E866" i="1"/>
  <c r="P865" i="1"/>
  <c r="J865" i="1"/>
  <c r="K865" i="1" s="1"/>
  <c r="F865" i="1"/>
  <c r="H865" i="1" s="1"/>
  <c r="E865" i="1"/>
  <c r="P864" i="1"/>
  <c r="J864" i="1"/>
  <c r="K864" i="1" s="1"/>
  <c r="F864" i="1"/>
  <c r="E864" i="1"/>
  <c r="P863" i="1"/>
  <c r="J863" i="1"/>
  <c r="K863" i="1" s="1"/>
  <c r="F863" i="1"/>
  <c r="E863" i="1"/>
  <c r="P862" i="1"/>
  <c r="J862" i="1"/>
  <c r="K862" i="1" s="1"/>
  <c r="F862" i="1"/>
  <c r="E862" i="1"/>
  <c r="P861" i="1"/>
  <c r="J861" i="1"/>
  <c r="K861" i="1" s="1"/>
  <c r="F861" i="1"/>
  <c r="E861" i="1"/>
  <c r="P860" i="1"/>
  <c r="J860" i="1"/>
  <c r="K860" i="1" s="1"/>
  <c r="F860" i="1"/>
  <c r="E860" i="1"/>
  <c r="P859" i="1"/>
  <c r="J859" i="1"/>
  <c r="K859" i="1" s="1"/>
  <c r="F859" i="1"/>
  <c r="E859" i="1"/>
  <c r="P858" i="1"/>
  <c r="J858" i="1"/>
  <c r="K858" i="1" s="1"/>
  <c r="F858" i="1"/>
  <c r="E858" i="1"/>
  <c r="P857" i="1"/>
  <c r="J857" i="1"/>
  <c r="K857" i="1" s="1"/>
  <c r="F857" i="1"/>
  <c r="H857" i="1" s="1"/>
  <c r="E857" i="1"/>
  <c r="P856" i="1"/>
  <c r="J856" i="1"/>
  <c r="K856" i="1" s="1"/>
  <c r="F856" i="1"/>
  <c r="E856" i="1"/>
  <c r="P855" i="1"/>
  <c r="J855" i="1"/>
  <c r="K855" i="1" s="1"/>
  <c r="F855" i="1"/>
  <c r="E855" i="1"/>
  <c r="P854" i="1"/>
  <c r="J854" i="1"/>
  <c r="K854" i="1" s="1"/>
  <c r="F854" i="1"/>
  <c r="E854" i="1"/>
  <c r="P853" i="1"/>
  <c r="J853" i="1"/>
  <c r="K853" i="1" s="1"/>
  <c r="F853" i="1"/>
  <c r="E853" i="1"/>
  <c r="P852" i="1"/>
  <c r="J852" i="1"/>
  <c r="K852" i="1" s="1"/>
  <c r="F852" i="1"/>
  <c r="E852" i="1"/>
  <c r="P851" i="1"/>
  <c r="J851" i="1"/>
  <c r="K851" i="1" s="1"/>
  <c r="F851" i="1"/>
  <c r="E851" i="1"/>
  <c r="P850" i="1"/>
  <c r="J850" i="1"/>
  <c r="K850" i="1" s="1"/>
  <c r="F850" i="1"/>
  <c r="E850" i="1"/>
  <c r="P849" i="1"/>
  <c r="J849" i="1"/>
  <c r="K849" i="1" s="1"/>
  <c r="F849" i="1"/>
  <c r="E849" i="1"/>
  <c r="P848" i="1"/>
  <c r="J848" i="1"/>
  <c r="K848" i="1" s="1"/>
  <c r="F848" i="1"/>
  <c r="E848" i="1"/>
  <c r="P847" i="1"/>
  <c r="J847" i="1"/>
  <c r="K847" i="1" s="1"/>
  <c r="F847" i="1"/>
  <c r="E847" i="1"/>
  <c r="P846" i="1"/>
  <c r="J846" i="1"/>
  <c r="K846" i="1" s="1"/>
  <c r="F846" i="1"/>
  <c r="E846" i="1"/>
  <c r="P845" i="1"/>
  <c r="J845" i="1"/>
  <c r="K845" i="1" s="1"/>
  <c r="F845" i="1"/>
  <c r="E845" i="1"/>
  <c r="P844" i="1"/>
  <c r="J844" i="1"/>
  <c r="K844" i="1" s="1"/>
  <c r="F844" i="1"/>
  <c r="E844" i="1"/>
  <c r="P843" i="1"/>
  <c r="J843" i="1"/>
  <c r="K843" i="1" s="1"/>
  <c r="F843" i="1"/>
  <c r="H843" i="1" s="1"/>
  <c r="E843" i="1"/>
  <c r="P842" i="1"/>
  <c r="J842" i="1"/>
  <c r="K842" i="1" s="1"/>
  <c r="F842" i="1"/>
  <c r="E842" i="1"/>
  <c r="P841" i="1"/>
  <c r="J841" i="1"/>
  <c r="K841" i="1" s="1"/>
  <c r="F841" i="1"/>
  <c r="E841" i="1"/>
  <c r="P840" i="1"/>
  <c r="J840" i="1"/>
  <c r="K840" i="1" s="1"/>
  <c r="F840" i="1"/>
  <c r="H840" i="1" s="1"/>
  <c r="E840" i="1"/>
  <c r="P839" i="1"/>
  <c r="J839" i="1"/>
  <c r="K839" i="1" s="1"/>
  <c r="F839" i="1"/>
  <c r="H839" i="1" s="1"/>
  <c r="E839" i="1"/>
  <c r="P838" i="1"/>
  <c r="J838" i="1"/>
  <c r="K838" i="1" s="1"/>
  <c r="F838" i="1"/>
  <c r="E838" i="1"/>
  <c r="P837" i="1"/>
  <c r="J837" i="1"/>
  <c r="K837" i="1" s="1"/>
  <c r="F837" i="1"/>
  <c r="E837" i="1"/>
  <c r="P836" i="1"/>
  <c r="J836" i="1"/>
  <c r="K836" i="1" s="1"/>
  <c r="F836" i="1"/>
  <c r="H836" i="1" s="1"/>
  <c r="E836" i="1"/>
  <c r="P835" i="1"/>
  <c r="J835" i="1"/>
  <c r="K835" i="1" s="1"/>
  <c r="F835" i="1"/>
  <c r="E835" i="1"/>
  <c r="P834" i="1"/>
  <c r="J834" i="1"/>
  <c r="K834" i="1" s="1"/>
  <c r="F834" i="1"/>
  <c r="E834" i="1"/>
  <c r="P833" i="1"/>
  <c r="J833" i="1"/>
  <c r="K833" i="1" s="1"/>
  <c r="F833" i="1"/>
  <c r="E833" i="1"/>
  <c r="P832" i="1"/>
  <c r="J832" i="1"/>
  <c r="K832" i="1" s="1"/>
  <c r="F832" i="1"/>
  <c r="E832" i="1"/>
  <c r="P831" i="1"/>
  <c r="J831" i="1"/>
  <c r="K831" i="1" s="1"/>
  <c r="F831" i="1"/>
  <c r="E831" i="1"/>
  <c r="P830" i="1"/>
  <c r="J830" i="1"/>
  <c r="K830" i="1" s="1"/>
  <c r="F830" i="1"/>
  <c r="E830" i="1"/>
  <c r="P829" i="1"/>
  <c r="J829" i="1"/>
  <c r="K829" i="1" s="1"/>
  <c r="F829" i="1"/>
  <c r="H829" i="1" s="1"/>
  <c r="E829" i="1"/>
  <c r="P828" i="1"/>
  <c r="J828" i="1"/>
  <c r="K828" i="1" s="1"/>
  <c r="F828" i="1"/>
  <c r="E828" i="1"/>
  <c r="P827" i="1"/>
  <c r="J827" i="1"/>
  <c r="K827" i="1" s="1"/>
  <c r="F827" i="1"/>
  <c r="E827" i="1"/>
  <c r="P826" i="1"/>
  <c r="J826" i="1"/>
  <c r="K826" i="1" s="1"/>
  <c r="F826" i="1"/>
  <c r="E826" i="1"/>
  <c r="P825" i="1"/>
  <c r="J825" i="1"/>
  <c r="K825" i="1" s="1"/>
  <c r="F825" i="1"/>
  <c r="H825" i="1" s="1"/>
  <c r="E825" i="1"/>
  <c r="P824" i="1"/>
  <c r="J824" i="1"/>
  <c r="K824" i="1" s="1"/>
  <c r="F824" i="1"/>
  <c r="E824" i="1"/>
  <c r="P823" i="1"/>
  <c r="J823" i="1"/>
  <c r="K823" i="1" s="1"/>
  <c r="F823" i="1"/>
  <c r="E823" i="1"/>
  <c r="P822" i="1"/>
  <c r="J822" i="1"/>
  <c r="K822" i="1" s="1"/>
  <c r="F822" i="1"/>
  <c r="E822" i="1"/>
  <c r="P821" i="1"/>
  <c r="J821" i="1"/>
  <c r="K821" i="1" s="1"/>
  <c r="F821" i="1"/>
  <c r="E821" i="1"/>
  <c r="P820" i="1"/>
  <c r="J820" i="1"/>
  <c r="K820" i="1" s="1"/>
  <c r="F820" i="1"/>
  <c r="E820" i="1"/>
  <c r="P819" i="1"/>
  <c r="J819" i="1"/>
  <c r="K819" i="1" s="1"/>
  <c r="F819" i="1"/>
  <c r="E819" i="1"/>
  <c r="P818" i="1"/>
  <c r="J818" i="1"/>
  <c r="K818" i="1" s="1"/>
  <c r="F818" i="1"/>
  <c r="H818" i="1" s="1"/>
  <c r="E818" i="1"/>
  <c r="P817" i="1"/>
  <c r="J817" i="1"/>
  <c r="K817" i="1" s="1"/>
  <c r="F817" i="1"/>
  <c r="E817" i="1"/>
  <c r="P816" i="1"/>
  <c r="J816" i="1"/>
  <c r="K816" i="1" s="1"/>
  <c r="F816" i="1"/>
  <c r="E816" i="1"/>
  <c r="P815" i="1"/>
  <c r="J815" i="1"/>
  <c r="K815" i="1" s="1"/>
  <c r="F815" i="1"/>
  <c r="E815" i="1"/>
  <c r="P814" i="1"/>
  <c r="J814" i="1"/>
  <c r="K814" i="1" s="1"/>
  <c r="F814" i="1"/>
  <c r="E814" i="1"/>
  <c r="P813" i="1"/>
  <c r="J813" i="1"/>
  <c r="K813" i="1" s="1"/>
  <c r="F813" i="1"/>
  <c r="E813" i="1"/>
  <c r="P812" i="1"/>
  <c r="J812" i="1"/>
  <c r="K812" i="1" s="1"/>
  <c r="F812" i="1"/>
  <c r="E812" i="1"/>
  <c r="P811" i="1"/>
  <c r="J811" i="1"/>
  <c r="K811" i="1" s="1"/>
  <c r="F811" i="1"/>
  <c r="H811" i="1" s="1"/>
  <c r="E811" i="1"/>
  <c r="P810" i="1"/>
  <c r="J810" i="1"/>
  <c r="K810" i="1" s="1"/>
  <c r="F810" i="1"/>
  <c r="E810" i="1"/>
  <c r="P809" i="1"/>
  <c r="J809" i="1"/>
  <c r="K809" i="1" s="1"/>
  <c r="F809" i="1"/>
  <c r="E809" i="1"/>
  <c r="P808" i="1"/>
  <c r="J808" i="1"/>
  <c r="K808" i="1" s="1"/>
  <c r="F808" i="1"/>
  <c r="E808" i="1"/>
  <c r="P807" i="1"/>
  <c r="J807" i="1"/>
  <c r="K807" i="1" s="1"/>
  <c r="F807" i="1"/>
  <c r="H807" i="1" s="1"/>
  <c r="E807" i="1"/>
  <c r="P806" i="1"/>
  <c r="J806" i="1"/>
  <c r="K806" i="1" s="1"/>
  <c r="F806" i="1"/>
  <c r="E806" i="1"/>
  <c r="P805" i="1"/>
  <c r="J805" i="1"/>
  <c r="K805" i="1" s="1"/>
  <c r="F805" i="1"/>
  <c r="E805" i="1"/>
  <c r="P804" i="1"/>
  <c r="J804" i="1"/>
  <c r="K804" i="1" s="1"/>
  <c r="F804" i="1"/>
  <c r="E804" i="1"/>
  <c r="P803" i="1"/>
  <c r="J803" i="1"/>
  <c r="K803" i="1" s="1"/>
  <c r="F803" i="1"/>
  <c r="E803" i="1"/>
  <c r="P802" i="1"/>
  <c r="J802" i="1"/>
  <c r="K802" i="1" s="1"/>
  <c r="F802" i="1"/>
  <c r="E802" i="1"/>
  <c r="P801" i="1"/>
  <c r="J801" i="1"/>
  <c r="K801" i="1" s="1"/>
  <c r="F801" i="1"/>
  <c r="E801" i="1"/>
  <c r="P800" i="1"/>
  <c r="J800" i="1"/>
  <c r="K800" i="1" s="1"/>
  <c r="F800" i="1"/>
  <c r="E800" i="1"/>
  <c r="P799" i="1"/>
  <c r="J799" i="1"/>
  <c r="K799" i="1" s="1"/>
  <c r="F799" i="1"/>
  <c r="E799" i="1"/>
  <c r="P798" i="1"/>
  <c r="J798" i="1"/>
  <c r="K798" i="1" s="1"/>
  <c r="F798" i="1"/>
  <c r="E798" i="1"/>
  <c r="P797" i="1"/>
  <c r="J797" i="1"/>
  <c r="K797" i="1" s="1"/>
  <c r="F797" i="1"/>
  <c r="H797" i="1" s="1"/>
  <c r="E797" i="1"/>
  <c r="P796" i="1"/>
  <c r="J796" i="1"/>
  <c r="K796" i="1" s="1"/>
  <c r="F796" i="1"/>
  <c r="E796" i="1"/>
  <c r="P795" i="1"/>
  <c r="J795" i="1"/>
  <c r="K795" i="1" s="1"/>
  <c r="F795" i="1"/>
  <c r="E795" i="1"/>
  <c r="P794" i="1"/>
  <c r="J794" i="1"/>
  <c r="K794" i="1" s="1"/>
  <c r="F794" i="1"/>
  <c r="E794" i="1"/>
  <c r="P793" i="1"/>
  <c r="J793" i="1"/>
  <c r="K793" i="1" s="1"/>
  <c r="F793" i="1"/>
  <c r="H793" i="1" s="1"/>
  <c r="E793" i="1"/>
  <c r="P792" i="1"/>
  <c r="J792" i="1"/>
  <c r="K792" i="1" s="1"/>
  <c r="F792" i="1"/>
  <c r="E792" i="1"/>
  <c r="P791" i="1"/>
  <c r="J791" i="1"/>
  <c r="K791" i="1" s="1"/>
  <c r="F791" i="1"/>
  <c r="E791" i="1"/>
  <c r="P790" i="1"/>
  <c r="J790" i="1"/>
  <c r="K790" i="1" s="1"/>
  <c r="F790" i="1"/>
  <c r="E790" i="1"/>
  <c r="P789" i="1"/>
  <c r="J789" i="1"/>
  <c r="K789" i="1" s="1"/>
  <c r="F789" i="1"/>
  <c r="E789" i="1"/>
  <c r="P788" i="1"/>
  <c r="J788" i="1"/>
  <c r="K788" i="1" s="1"/>
  <c r="F788" i="1"/>
  <c r="E788" i="1"/>
  <c r="P787" i="1"/>
  <c r="J787" i="1"/>
  <c r="K787" i="1" s="1"/>
  <c r="F787" i="1"/>
  <c r="E787" i="1"/>
  <c r="P786" i="1"/>
  <c r="J786" i="1"/>
  <c r="K786" i="1" s="1"/>
  <c r="F786" i="1"/>
  <c r="E786" i="1"/>
  <c r="P785" i="1"/>
  <c r="J785" i="1"/>
  <c r="K785" i="1" s="1"/>
  <c r="F785" i="1"/>
  <c r="H785" i="1" s="1"/>
  <c r="E785" i="1"/>
  <c r="P784" i="1"/>
  <c r="J784" i="1"/>
  <c r="K784" i="1" s="1"/>
  <c r="F784" i="1"/>
  <c r="E784" i="1"/>
  <c r="P783" i="1"/>
  <c r="J783" i="1"/>
  <c r="K783" i="1" s="1"/>
  <c r="F783" i="1"/>
  <c r="E783" i="1"/>
  <c r="P782" i="1"/>
  <c r="J782" i="1"/>
  <c r="K782" i="1" s="1"/>
  <c r="F782" i="1"/>
  <c r="H782" i="1" s="1"/>
  <c r="E782" i="1"/>
  <c r="P781" i="1"/>
  <c r="J781" i="1"/>
  <c r="K781" i="1" s="1"/>
  <c r="F781" i="1"/>
  <c r="E781" i="1"/>
  <c r="P780" i="1"/>
  <c r="J780" i="1"/>
  <c r="K780" i="1" s="1"/>
  <c r="F780" i="1"/>
  <c r="E780" i="1"/>
  <c r="P779" i="1"/>
  <c r="J779" i="1"/>
  <c r="K779" i="1" s="1"/>
  <c r="F779" i="1"/>
  <c r="E779" i="1"/>
  <c r="P778" i="1"/>
  <c r="J778" i="1"/>
  <c r="K778" i="1" s="1"/>
  <c r="F778" i="1"/>
  <c r="E778" i="1"/>
  <c r="P777" i="1"/>
  <c r="J777" i="1"/>
  <c r="K777" i="1" s="1"/>
  <c r="F777" i="1"/>
  <c r="E777" i="1"/>
  <c r="P776" i="1"/>
  <c r="J776" i="1"/>
  <c r="K776" i="1" s="1"/>
  <c r="F776" i="1"/>
  <c r="E776" i="1"/>
  <c r="P775" i="1"/>
  <c r="J775" i="1"/>
  <c r="K775" i="1" s="1"/>
  <c r="F775" i="1"/>
  <c r="E775" i="1"/>
  <c r="P774" i="1"/>
  <c r="J774" i="1"/>
  <c r="K774" i="1" s="1"/>
  <c r="F774" i="1"/>
  <c r="E774" i="1"/>
  <c r="P773" i="1"/>
  <c r="J773" i="1"/>
  <c r="K773" i="1" s="1"/>
  <c r="F773" i="1"/>
  <c r="E773" i="1"/>
  <c r="P772" i="1"/>
  <c r="J772" i="1"/>
  <c r="K772" i="1" s="1"/>
  <c r="F772" i="1"/>
  <c r="E772" i="1"/>
  <c r="P771" i="1"/>
  <c r="J771" i="1"/>
  <c r="K771" i="1" s="1"/>
  <c r="F771" i="1"/>
  <c r="E771" i="1"/>
  <c r="P770" i="1"/>
  <c r="J770" i="1"/>
  <c r="K770" i="1" s="1"/>
  <c r="F770" i="1"/>
  <c r="E770" i="1"/>
  <c r="P769" i="1"/>
  <c r="J769" i="1"/>
  <c r="K769" i="1" s="1"/>
  <c r="F769" i="1"/>
  <c r="H769" i="1" s="1"/>
  <c r="E769" i="1"/>
  <c r="P768" i="1"/>
  <c r="J768" i="1"/>
  <c r="K768" i="1" s="1"/>
  <c r="F768" i="1"/>
  <c r="E768" i="1"/>
  <c r="P767" i="1"/>
  <c r="J767" i="1"/>
  <c r="K767" i="1" s="1"/>
  <c r="F767" i="1"/>
  <c r="E767" i="1"/>
  <c r="P766" i="1"/>
  <c r="J766" i="1"/>
  <c r="K766" i="1" s="1"/>
  <c r="F766" i="1"/>
  <c r="E766" i="1"/>
  <c r="P765" i="1"/>
  <c r="J765" i="1"/>
  <c r="K765" i="1" s="1"/>
  <c r="F765" i="1"/>
  <c r="H765" i="1" s="1"/>
  <c r="E765" i="1"/>
  <c r="P764" i="1"/>
  <c r="J764" i="1"/>
  <c r="K764" i="1" s="1"/>
  <c r="F764" i="1"/>
  <c r="E764" i="1"/>
  <c r="P763" i="1"/>
  <c r="J763" i="1"/>
  <c r="K763" i="1" s="1"/>
  <c r="F763" i="1"/>
  <c r="E763" i="1"/>
  <c r="P762" i="1"/>
  <c r="J762" i="1"/>
  <c r="K762" i="1" s="1"/>
  <c r="F762" i="1"/>
  <c r="E762" i="1"/>
  <c r="P761" i="1"/>
  <c r="J761" i="1"/>
  <c r="K761" i="1" s="1"/>
  <c r="F761" i="1"/>
  <c r="E761" i="1"/>
  <c r="P760" i="1"/>
  <c r="J760" i="1"/>
  <c r="K760" i="1" s="1"/>
  <c r="F760" i="1"/>
  <c r="E760" i="1"/>
  <c r="P759" i="1"/>
  <c r="J759" i="1"/>
  <c r="K759" i="1" s="1"/>
  <c r="F759" i="1"/>
  <c r="E759" i="1"/>
  <c r="P758" i="1"/>
  <c r="J758" i="1"/>
  <c r="K758" i="1" s="1"/>
  <c r="F758" i="1"/>
  <c r="E758" i="1"/>
  <c r="P757" i="1"/>
  <c r="J757" i="1"/>
  <c r="K757" i="1" s="1"/>
  <c r="F757" i="1"/>
  <c r="H757" i="1" s="1"/>
  <c r="E757" i="1"/>
  <c r="P756" i="1"/>
  <c r="J756" i="1"/>
  <c r="K756" i="1" s="1"/>
  <c r="F756" i="1"/>
  <c r="E756" i="1"/>
  <c r="P755" i="1"/>
  <c r="J755" i="1"/>
  <c r="K755" i="1" s="1"/>
  <c r="F755" i="1"/>
  <c r="E755" i="1"/>
  <c r="P754" i="1"/>
  <c r="J754" i="1"/>
  <c r="K754" i="1" s="1"/>
  <c r="F754" i="1"/>
  <c r="E754" i="1"/>
  <c r="P753" i="1"/>
  <c r="J753" i="1"/>
  <c r="K753" i="1" s="1"/>
  <c r="F753" i="1"/>
  <c r="E753" i="1"/>
  <c r="P752" i="1"/>
  <c r="J752" i="1"/>
  <c r="K752" i="1" s="1"/>
  <c r="F752" i="1"/>
  <c r="E752" i="1"/>
  <c r="P751" i="1"/>
  <c r="J751" i="1"/>
  <c r="K751" i="1" s="1"/>
  <c r="F751" i="1"/>
  <c r="E751" i="1"/>
  <c r="P750" i="1"/>
  <c r="J750" i="1"/>
  <c r="K750" i="1" s="1"/>
  <c r="F750" i="1"/>
  <c r="E750" i="1"/>
  <c r="P749" i="1"/>
  <c r="J749" i="1"/>
  <c r="K749" i="1" s="1"/>
  <c r="F749" i="1"/>
  <c r="E749" i="1"/>
  <c r="P748" i="1"/>
  <c r="J748" i="1"/>
  <c r="K748" i="1" s="1"/>
  <c r="F748" i="1"/>
  <c r="E748" i="1"/>
  <c r="P747" i="1"/>
  <c r="J747" i="1"/>
  <c r="K747" i="1" s="1"/>
  <c r="F747" i="1"/>
  <c r="E747" i="1"/>
  <c r="P746" i="1"/>
  <c r="J746" i="1"/>
  <c r="K746" i="1" s="1"/>
  <c r="F746" i="1"/>
  <c r="H746" i="1" s="1"/>
  <c r="E746" i="1"/>
  <c r="P745" i="1"/>
  <c r="J745" i="1"/>
  <c r="K745" i="1" s="1"/>
  <c r="F745" i="1"/>
  <c r="E745" i="1"/>
  <c r="P744" i="1"/>
  <c r="J744" i="1"/>
  <c r="K744" i="1" s="1"/>
  <c r="F744" i="1"/>
  <c r="E744" i="1"/>
  <c r="P743" i="1"/>
  <c r="J743" i="1"/>
  <c r="K743" i="1" s="1"/>
  <c r="F743" i="1"/>
  <c r="H743" i="1" s="1"/>
  <c r="E743" i="1"/>
  <c r="P742" i="1"/>
  <c r="J742" i="1"/>
  <c r="K742" i="1" s="1"/>
  <c r="F742" i="1"/>
  <c r="E742" i="1"/>
  <c r="P741" i="1"/>
  <c r="J741" i="1"/>
  <c r="K741" i="1" s="1"/>
  <c r="F741" i="1"/>
  <c r="E741" i="1"/>
  <c r="P740" i="1"/>
  <c r="J740" i="1"/>
  <c r="K740" i="1" s="1"/>
  <c r="F740" i="1"/>
  <c r="E740" i="1"/>
  <c r="P739" i="1"/>
  <c r="J739" i="1"/>
  <c r="K739" i="1" s="1"/>
  <c r="F739" i="1"/>
  <c r="H739" i="1" s="1"/>
  <c r="E739" i="1"/>
  <c r="P738" i="1"/>
  <c r="J738" i="1"/>
  <c r="K738" i="1" s="1"/>
  <c r="F738" i="1"/>
  <c r="E738" i="1"/>
  <c r="P737" i="1"/>
  <c r="J737" i="1"/>
  <c r="K737" i="1" s="1"/>
  <c r="F737" i="1"/>
  <c r="E737" i="1"/>
  <c r="P736" i="1"/>
  <c r="J736" i="1"/>
  <c r="K736" i="1" s="1"/>
  <c r="F736" i="1"/>
  <c r="E736" i="1"/>
  <c r="P735" i="1"/>
  <c r="J735" i="1"/>
  <c r="K735" i="1" s="1"/>
  <c r="F735" i="1"/>
  <c r="E735" i="1"/>
  <c r="P734" i="1"/>
  <c r="J734" i="1"/>
  <c r="K734" i="1" s="1"/>
  <c r="F734" i="1"/>
  <c r="E734" i="1"/>
  <c r="P733" i="1"/>
  <c r="J733" i="1"/>
  <c r="K733" i="1" s="1"/>
  <c r="F733" i="1"/>
  <c r="E733" i="1"/>
  <c r="P732" i="1"/>
  <c r="J732" i="1"/>
  <c r="K732" i="1" s="1"/>
  <c r="F732" i="1"/>
  <c r="E732" i="1"/>
  <c r="P731" i="1"/>
  <c r="J731" i="1"/>
  <c r="K731" i="1" s="1"/>
  <c r="F731" i="1"/>
  <c r="E731" i="1"/>
  <c r="P730" i="1"/>
  <c r="J730" i="1"/>
  <c r="K730" i="1" s="1"/>
  <c r="F730" i="1"/>
  <c r="E730" i="1"/>
  <c r="P729" i="1"/>
  <c r="J729" i="1"/>
  <c r="K729" i="1" s="1"/>
  <c r="F729" i="1"/>
  <c r="E729" i="1"/>
  <c r="P728" i="1"/>
  <c r="J728" i="1"/>
  <c r="K728" i="1" s="1"/>
  <c r="F728" i="1"/>
  <c r="E728" i="1"/>
  <c r="P727" i="1"/>
  <c r="J727" i="1"/>
  <c r="K727" i="1" s="1"/>
  <c r="F727" i="1"/>
  <c r="H727" i="1" s="1"/>
  <c r="E727" i="1"/>
  <c r="P726" i="1"/>
  <c r="J726" i="1"/>
  <c r="K726" i="1" s="1"/>
  <c r="F726" i="1"/>
  <c r="E726" i="1"/>
  <c r="P725" i="1"/>
  <c r="J725" i="1"/>
  <c r="K725" i="1" s="1"/>
  <c r="F725" i="1"/>
  <c r="E725" i="1"/>
  <c r="P724" i="1"/>
  <c r="J724" i="1"/>
  <c r="K724" i="1" s="1"/>
  <c r="F724" i="1"/>
  <c r="E724" i="1"/>
  <c r="P723" i="1"/>
  <c r="J723" i="1"/>
  <c r="K723" i="1" s="1"/>
  <c r="F723" i="1"/>
  <c r="E723" i="1"/>
  <c r="P722" i="1"/>
  <c r="J722" i="1"/>
  <c r="K722" i="1" s="1"/>
  <c r="F722" i="1"/>
  <c r="E722" i="1"/>
  <c r="P721" i="1"/>
  <c r="J721" i="1"/>
  <c r="K721" i="1" s="1"/>
  <c r="F721" i="1"/>
  <c r="E721" i="1"/>
  <c r="P720" i="1"/>
  <c r="J720" i="1"/>
  <c r="K720" i="1" s="1"/>
  <c r="F720" i="1"/>
  <c r="E720" i="1"/>
  <c r="P719" i="1"/>
  <c r="J719" i="1"/>
  <c r="K719" i="1" s="1"/>
  <c r="F719" i="1"/>
  <c r="E719" i="1"/>
  <c r="P718" i="1"/>
  <c r="J718" i="1"/>
  <c r="K718" i="1" s="1"/>
  <c r="F718" i="1"/>
  <c r="H718" i="1" s="1"/>
  <c r="E718" i="1"/>
  <c r="P717" i="1"/>
  <c r="J717" i="1"/>
  <c r="K717" i="1" s="1"/>
  <c r="F717" i="1"/>
  <c r="E717" i="1"/>
  <c r="P716" i="1"/>
  <c r="J716" i="1"/>
  <c r="K716" i="1" s="1"/>
  <c r="F716" i="1"/>
  <c r="E716" i="1"/>
  <c r="P715" i="1"/>
  <c r="J715" i="1"/>
  <c r="K715" i="1" s="1"/>
  <c r="F715" i="1"/>
  <c r="E715" i="1"/>
  <c r="P714" i="1"/>
  <c r="J714" i="1"/>
  <c r="K714" i="1" s="1"/>
  <c r="F714" i="1"/>
  <c r="E714" i="1"/>
  <c r="P713" i="1"/>
  <c r="J713" i="1"/>
  <c r="K713" i="1" s="1"/>
  <c r="F713" i="1"/>
  <c r="E713" i="1"/>
  <c r="P712" i="1"/>
  <c r="J712" i="1"/>
  <c r="K712" i="1" s="1"/>
  <c r="F712" i="1"/>
  <c r="E712" i="1"/>
  <c r="P711" i="1"/>
  <c r="J711" i="1"/>
  <c r="K711" i="1" s="1"/>
  <c r="F711" i="1"/>
  <c r="E711" i="1"/>
  <c r="P710" i="1"/>
  <c r="J710" i="1"/>
  <c r="K710" i="1" s="1"/>
  <c r="F710" i="1"/>
  <c r="E710" i="1"/>
  <c r="P709" i="1"/>
  <c r="J709" i="1"/>
  <c r="K709" i="1" s="1"/>
  <c r="F709" i="1"/>
  <c r="E709" i="1"/>
  <c r="P708" i="1"/>
  <c r="J708" i="1"/>
  <c r="K708" i="1" s="1"/>
  <c r="F708" i="1"/>
  <c r="E708" i="1"/>
  <c r="P707" i="1"/>
  <c r="J707" i="1"/>
  <c r="K707" i="1" s="1"/>
  <c r="F707" i="1"/>
  <c r="H707" i="1" s="1"/>
  <c r="E707" i="1"/>
  <c r="P706" i="1"/>
  <c r="J706" i="1"/>
  <c r="K706" i="1" s="1"/>
  <c r="F706" i="1"/>
  <c r="E706" i="1"/>
  <c r="P705" i="1"/>
  <c r="J705" i="1"/>
  <c r="K705" i="1" s="1"/>
  <c r="F705" i="1"/>
  <c r="E705" i="1"/>
  <c r="P704" i="1"/>
  <c r="J704" i="1"/>
  <c r="K704" i="1" s="1"/>
  <c r="F704" i="1"/>
  <c r="E704" i="1"/>
  <c r="P703" i="1"/>
  <c r="J703" i="1"/>
  <c r="K703" i="1" s="1"/>
  <c r="F703" i="1"/>
  <c r="H703" i="1" s="1"/>
  <c r="E703" i="1"/>
  <c r="P702" i="1"/>
  <c r="J702" i="1"/>
  <c r="K702" i="1" s="1"/>
  <c r="F702" i="1"/>
  <c r="E702" i="1"/>
  <c r="P701" i="1"/>
  <c r="J701" i="1"/>
  <c r="K701" i="1" s="1"/>
  <c r="F701" i="1"/>
  <c r="E701" i="1"/>
  <c r="P700" i="1"/>
  <c r="J700" i="1"/>
  <c r="K700" i="1" s="1"/>
  <c r="F700" i="1"/>
  <c r="E700" i="1"/>
  <c r="P699" i="1"/>
  <c r="J699" i="1"/>
  <c r="K699" i="1" s="1"/>
  <c r="F699" i="1"/>
  <c r="E699" i="1"/>
  <c r="P698" i="1"/>
  <c r="J698" i="1"/>
  <c r="K698" i="1" s="1"/>
  <c r="F698" i="1"/>
  <c r="E698" i="1"/>
  <c r="P697" i="1"/>
  <c r="J697" i="1"/>
  <c r="K697" i="1" s="1"/>
  <c r="F697" i="1"/>
  <c r="E697" i="1"/>
  <c r="P696" i="1"/>
  <c r="J696" i="1"/>
  <c r="K696" i="1" s="1"/>
  <c r="F696" i="1"/>
  <c r="E696" i="1"/>
  <c r="P695" i="1"/>
  <c r="J695" i="1"/>
  <c r="K695" i="1" s="1"/>
  <c r="F695" i="1"/>
  <c r="E695" i="1"/>
  <c r="P694" i="1"/>
  <c r="J694" i="1"/>
  <c r="K694" i="1" s="1"/>
  <c r="F694" i="1"/>
  <c r="E694" i="1"/>
  <c r="P693" i="1"/>
  <c r="J693" i="1"/>
  <c r="K693" i="1" s="1"/>
  <c r="F693" i="1"/>
  <c r="E693" i="1"/>
  <c r="P692" i="1"/>
  <c r="J692" i="1"/>
  <c r="K692" i="1" s="1"/>
  <c r="F692" i="1"/>
  <c r="E692" i="1"/>
  <c r="P691" i="1"/>
  <c r="J691" i="1"/>
  <c r="K691" i="1" s="1"/>
  <c r="F691" i="1"/>
  <c r="E691" i="1"/>
  <c r="P690" i="1"/>
  <c r="J690" i="1"/>
  <c r="K690" i="1" s="1"/>
  <c r="F690" i="1"/>
  <c r="H690" i="1" s="1"/>
  <c r="E690" i="1"/>
  <c r="P689" i="1"/>
  <c r="J689" i="1"/>
  <c r="K689" i="1" s="1"/>
  <c r="F689" i="1"/>
  <c r="E689" i="1"/>
  <c r="P688" i="1"/>
  <c r="J688" i="1"/>
  <c r="K688" i="1" s="1"/>
  <c r="F688" i="1"/>
  <c r="E688" i="1"/>
  <c r="P687" i="1"/>
  <c r="J687" i="1"/>
  <c r="K687" i="1" s="1"/>
  <c r="F687" i="1"/>
  <c r="E687" i="1"/>
  <c r="P686" i="1"/>
  <c r="J686" i="1"/>
  <c r="K686" i="1" s="1"/>
  <c r="F686" i="1"/>
  <c r="E686" i="1"/>
  <c r="P685" i="1"/>
  <c r="J685" i="1"/>
  <c r="K685" i="1" s="1"/>
  <c r="F685" i="1"/>
  <c r="H685" i="1" s="1"/>
  <c r="E685" i="1"/>
  <c r="P684" i="1"/>
  <c r="J684" i="1"/>
  <c r="K684" i="1" s="1"/>
  <c r="F684" i="1"/>
  <c r="E684" i="1"/>
  <c r="P683" i="1"/>
  <c r="J683" i="1"/>
  <c r="K683" i="1" s="1"/>
  <c r="F683" i="1"/>
  <c r="E683" i="1"/>
  <c r="P682" i="1"/>
  <c r="J682" i="1"/>
  <c r="K682" i="1" s="1"/>
  <c r="F682" i="1"/>
  <c r="H682" i="1" s="1"/>
  <c r="E682" i="1"/>
  <c r="P681" i="1"/>
  <c r="J681" i="1"/>
  <c r="K681" i="1" s="1"/>
  <c r="F681" i="1"/>
  <c r="E681" i="1"/>
  <c r="P680" i="1"/>
  <c r="J680" i="1"/>
  <c r="K680" i="1" s="1"/>
  <c r="F680" i="1"/>
  <c r="E680" i="1"/>
  <c r="P679" i="1"/>
  <c r="J679" i="1"/>
  <c r="K679" i="1" s="1"/>
  <c r="F679" i="1"/>
  <c r="E679" i="1"/>
  <c r="P678" i="1"/>
  <c r="J678" i="1"/>
  <c r="K678" i="1" s="1"/>
  <c r="F678" i="1"/>
  <c r="E678" i="1"/>
  <c r="P677" i="1"/>
  <c r="J677" i="1"/>
  <c r="K677" i="1" s="1"/>
  <c r="F677" i="1"/>
  <c r="E677" i="1"/>
  <c r="P676" i="1"/>
  <c r="J676" i="1"/>
  <c r="K676" i="1" s="1"/>
  <c r="F676" i="1"/>
  <c r="E676" i="1"/>
  <c r="P675" i="1"/>
  <c r="J675" i="1"/>
  <c r="K675" i="1" s="1"/>
  <c r="F675" i="1"/>
  <c r="E675" i="1"/>
  <c r="P674" i="1"/>
  <c r="J674" i="1"/>
  <c r="K674" i="1" s="1"/>
  <c r="F674" i="1"/>
  <c r="H674" i="1" s="1"/>
  <c r="E674" i="1"/>
  <c r="P673" i="1"/>
  <c r="J673" i="1"/>
  <c r="K673" i="1" s="1"/>
  <c r="F673" i="1"/>
  <c r="E673" i="1"/>
  <c r="P672" i="1"/>
  <c r="J672" i="1"/>
  <c r="K672" i="1" s="1"/>
  <c r="F672" i="1"/>
  <c r="E672" i="1"/>
  <c r="P671" i="1"/>
  <c r="J671" i="1"/>
  <c r="K671" i="1" s="1"/>
  <c r="F671" i="1"/>
  <c r="E671" i="1"/>
  <c r="P670" i="1"/>
  <c r="J670" i="1"/>
  <c r="K670" i="1" s="1"/>
  <c r="F670" i="1"/>
  <c r="H670" i="1" s="1"/>
  <c r="E670" i="1"/>
  <c r="P669" i="1"/>
  <c r="J669" i="1"/>
  <c r="K669" i="1" s="1"/>
  <c r="F669" i="1"/>
  <c r="E669" i="1"/>
  <c r="P668" i="1"/>
  <c r="J668" i="1"/>
  <c r="K668" i="1" s="1"/>
  <c r="F668" i="1"/>
  <c r="E668" i="1"/>
  <c r="P667" i="1"/>
  <c r="J667" i="1"/>
  <c r="K667" i="1" s="1"/>
  <c r="F667" i="1"/>
  <c r="E667" i="1"/>
  <c r="P666" i="1"/>
  <c r="J666" i="1"/>
  <c r="K666" i="1" s="1"/>
  <c r="F666" i="1"/>
  <c r="E666" i="1"/>
  <c r="P665" i="1"/>
  <c r="J665" i="1"/>
  <c r="K665" i="1" s="1"/>
  <c r="F665" i="1"/>
  <c r="E665" i="1"/>
  <c r="P664" i="1"/>
  <c r="J664" i="1"/>
  <c r="K664" i="1" s="1"/>
  <c r="F664" i="1"/>
  <c r="E664" i="1"/>
  <c r="P663" i="1"/>
  <c r="J663" i="1"/>
  <c r="K663" i="1" s="1"/>
  <c r="F663" i="1"/>
  <c r="E663" i="1"/>
  <c r="P662" i="1"/>
  <c r="J662" i="1"/>
  <c r="K662" i="1" s="1"/>
  <c r="F662" i="1"/>
  <c r="E662" i="1"/>
  <c r="P661" i="1"/>
  <c r="J661" i="1"/>
  <c r="K661" i="1" s="1"/>
  <c r="F661" i="1"/>
  <c r="E661" i="1"/>
  <c r="P660" i="1"/>
  <c r="J660" i="1"/>
  <c r="K660" i="1" s="1"/>
  <c r="F660" i="1"/>
  <c r="E660" i="1"/>
  <c r="P659" i="1"/>
  <c r="J659" i="1"/>
  <c r="K659" i="1" s="1"/>
  <c r="F659" i="1"/>
  <c r="E659" i="1"/>
  <c r="P658" i="1"/>
  <c r="J658" i="1"/>
  <c r="K658" i="1" s="1"/>
  <c r="F658" i="1"/>
  <c r="H658" i="1" s="1"/>
  <c r="E658" i="1"/>
  <c r="P657" i="1"/>
  <c r="J657" i="1"/>
  <c r="K657" i="1" s="1"/>
  <c r="F657" i="1"/>
  <c r="E657" i="1"/>
  <c r="P656" i="1"/>
  <c r="J656" i="1"/>
  <c r="K656" i="1" s="1"/>
  <c r="F656" i="1"/>
  <c r="E656" i="1"/>
  <c r="P655" i="1"/>
  <c r="J655" i="1"/>
  <c r="K655" i="1" s="1"/>
  <c r="F655" i="1"/>
  <c r="E655" i="1"/>
  <c r="P654" i="1"/>
  <c r="J654" i="1"/>
  <c r="K654" i="1" s="1"/>
  <c r="F654" i="1"/>
  <c r="E654" i="1"/>
  <c r="P653" i="1"/>
  <c r="J653" i="1"/>
  <c r="K653" i="1" s="1"/>
  <c r="F653" i="1"/>
  <c r="E653" i="1"/>
  <c r="P652" i="1"/>
  <c r="J652" i="1"/>
  <c r="K652" i="1" s="1"/>
  <c r="F652" i="1"/>
  <c r="E652" i="1"/>
  <c r="P651" i="1"/>
  <c r="J651" i="1"/>
  <c r="K651" i="1" s="1"/>
  <c r="F651" i="1"/>
  <c r="E651" i="1"/>
  <c r="P650" i="1"/>
  <c r="J650" i="1"/>
  <c r="K650" i="1" s="1"/>
  <c r="F650" i="1"/>
  <c r="E650" i="1"/>
  <c r="P649" i="1"/>
  <c r="J649" i="1"/>
  <c r="K649" i="1" s="1"/>
  <c r="F649" i="1"/>
  <c r="E649" i="1"/>
  <c r="P648" i="1"/>
  <c r="J648" i="1"/>
  <c r="K648" i="1" s="1"/>
  <c r="F648" i="1"/>
  <c r="H648" i="1" s="1"/>
  <c r="E648" i="1"/>
  <c r="P647" i="1"/>
  <c r="J647" i="1"/>
  <c r="K647" i="1" s="1"/>
  <c r="F647" i="1"/>
  <c r="E647" i="1"/>
  <c r="P646" i="1"/>
  <c r="J646" i="1"/>
  <c r="K646" i="1" s="1"/>
  <c r="F646" i="1"/>
  <c r="E646" i="1"/>
  <c r="P645" i="1"/>
  <c r="J645" i="1"/>
  <c r="K645" i="1" s="1"/>
  <c r="F645" i="1"/>
  <c r="E645" i="1"/>
  <c r="P644" i="1"/>
  <c r="J644" i="1"/>
  <c r="K644" i="1" s="1"/>
  <c r="F644" i="1"/>
  <c r="E644" i="1"/>
  <c r="P643" i="1"/>
  <c r="J643" i="1"/>
  <c r="K643" i="1" s="1"/>
  <c r="F643" i="1"/>
  <c r="E643" i="1"/>
  <c r="P642" i="1"/>
  <c r="J642" i="1"/>
  <c r="K642" i="1" s="1"/>
  <c r="F642" i="1"/>
  <c r="E642" i="1"/>
  <c r="P641" i="1"/>
  <c r="J641" i="1"/>
  <c r="K641" i="1" s="1"/>
  <c r="F641" i="1"/>
  <c r="H641" i="1" s="1"/>
  <c r="E641" i="1"/>
  <c r="P640" i="1"/>
  <c r="J640" i="1"/>
  <c r="K640" i="1" s="1"/>
  <c r="F640" i="1"/>
  <c r="E640" i="1"/>
  <c r="P639" i="1"/>
  <c r="J639" i="1"/>
  <c r="K639" i="1" s="1"/>
  <c r="F639" i="1"/>
  <c r="E639" i="1"/>
  <c r="P638" i="1"/>
  <c r="J638" i="1"/>
  <c r="K638" i="1" s="1"/>
  <c r="F638" i="1"/>
  <c r="E638" i="1"/>
  <c r="P637" i="1"/>
  <c r="J637" i="1"/>
  <c r="K637" i="1" s="1"/>
  <c r="F637" i="1"/>
  <c r="E637" i="1"/>
  <c r="P636" i="1"/>
  <c r="J636" i="1"/>
  <c r="K636" i="1" s="1"/>
  <c r="F636" i="1"/>
  <c r="E636" i="1"/>
  <c r="P635" i="1"/>
  <c r="J635" i="1"/>
  <c r="K635" i="1" s="1"/>
  <c r="F635" i="1"/>
  <c r="E635" i="1"/>
  <c r="P634" i="1"/>
  <c r="J634" i="1"/>
  <c r="K634" i="1" s="1"/>
  <c r="F634" i="1"/>
  <c r="H634" i="1" s="1"/>
  <c r="E634" i="1"/>
  <c r="P633" i="1"/>
  <c r="J633" i="1"/>
  <c r="K633" i="1" s="1"/>
  <c r="F633" i="1"/>
  <c r="E633" i="1"/>
  <c r="P632" i="1"/>
  <c r="J632" i="1"/>
  <c r="K632" i="1" s="1"/>
  <c r="F632" i="1"/>
  <c r="E632" i="1"/>
  <c r="P631" i="1"/>
  <c r="J631" i="1"/>
  <c r="K631" i="1" s="1"/>
  <c r="F631" i="1"/>
  <c r="E631" i="1"/>
  <c r="P630" i="1"/>
  <c r="J630" i="1"/>
  <c r="K630" i="1" s="1"/>
  <c r="F630" i="1"/>
  <c r="H630" i="1" s="1"/>
  <c r="E630" i="1"/>
  <c r="P629" i="1"/>
  <c r="J629" i="1"/>
  <c r="K629" i="1" s="1"/>
  <c r="F629" i="1"/>
  <c r="E629" i="1"/>
  <c r="P628" i="1"/>
  <c r="J628" i="1"/>
  <c r="K628" i="1" s="1"/>
  <c r="F628" i="1"/>
  <c r="E628" i="1"/>
  <c r="P627" i="1"/>
  <c r="J627" i="1"/>
  <c r="K627" i="1" s="1"/>
  <c r="F627" i="1"/>
  <c r="E627" i="1"/>
  <c r="P626" i="1"/>
  <c r="J626" i="1"/>
  <c r="K626" i="1" s="1"/>
  <c r="F626" i="1"/>
  <c r="E626" i="1"/>
  <c r="P625" i="1"/>
  <c r="J625" i="1"/>
  <c r="K625" i="1" s="1"/>
  <c r="F625" i="1"/>
  <c r="E625" i="1"/>
  <c r="P624" i="1"/>
  <c r="J624" i="1"/>
  <c r="K624" i="1" s="1"/>
  <c r="F624" i="1"/>
  <c r="E624" i="1"/>
  <c r="P623" i="1"/>
  <c r="J623" i="1"/>
  <c r="K623" i="1" s="1"/>
  <c r="F623" i="1"/>
  <c r="E623" i="1"/>
  <c r="P622" i="1"/>
  <c r="J622" i="1"/>
  <c r="K622" i="1" s="1"/>
  <c r="F622" i="1"/>
  <c r="E622" i="1"/>
  <c r="P621" i="1"/>
  <c r="J621" i="1"/>
  <c r="K621" i="1" s="1"/>
  <c r="F621" i="1"/>
  <c r="E621" i="1"/>
  <c r="P620" i="1"/>
  <c r="J620" i="1"/>
  <c r="K620" i="1" s="1"/>
  <c r="F620" i="1"/>
  <c r="E620" i="1"/>
  <c r="P619" i="1"/>
  <c r="J619" i="1"/>
  <c r="K619" i="1" s="1"/>
  <c r="F619" i="1"/>
  <c r="H619" i="1" s="1"/>
  <c r="E619" i="1"/>
  <c r="P618" i="1"/>
  <c r="J618" i="1"/>
  <c r="K618" i="1" s="1"/>
  <c r="F618" i="1"/>
  <c r="E618" i="1"/>
  <c r="P617" i="1"/>
  <c r="J617" i="1"/>
  <c r="K617" i="1" s="1"/>
  <c r="F617" i="1"/>
  <c r="E617" i="1"/>
  <c r="P616" i="1"/>
  <c r="J616" i="1"/>
  <c r="K616" i="1" s="1"/>
  <c r="F616" i="1"/>
  <c r="E616" i="1"/>
  <c r="P615" i="1"/>
  <c r="J615" i="1"/>
  <c r="K615" i="1" s="1"/>
  <c r="F615" i="1"/>
  <c r="E615" i="1"/>
  <c r="P614" i="1"/>
  <c r="J614" i="1"/>
  <c r="K614" i="1" s="1"/>
  <c r="F614" i="1"/>
  <c r="E614" i="1"/>
  <c r="P613" i="1"/>
  <c r="J613" i="1"/>
  <c r="K613" i="1" s="1"/>
  <c r="F613" i="1"/>
  <c r="E613" i="1"/>
  <c r="P612" i="1"/>
  <c r="J612" i="1"/>
  <c r="K612" i="1" s="1"/>
  <c r="F612" i="1"/>
  <c r="E612" i="1"/>
  <c r="P611" i="1"/>
  <c r="J611" i="1"/>
  <c r="K611" i="1" s="1"/>
  <c r="F611" i="1"/>
  <c r="E611" i="1"/>
  <c r="P610" i="1"/>
  <c r="J610" i="1"/>
  <c r="K610" i="1" s="1"/>
  <c r="F610" i="1"/>
  <c r="H610" i="1" s="1"/>
  <c r="E610" i="1"/>
  <c r="P609" i="1"/>
  <c r="J609" i="1"/>
  <c r="K609" i="1" s="1"/>
  <c r="F609" i="1"/>
  <c r="E609" i="1"/>
  <c r="P608" i="1"/>
  <c r="J608" i="1"/>
  <c r="K608" i="1" s="1"/>
  <c r="F608" i="1"/>
  <c r="E608" i="1"/>
  <c r="P607" i="1"/>
  <c r="J607" i="1"/>
  <c r="K607" i="1" s="1"/>
  <c r="F607" i="1"/>
  <c r="E607" i="1"/>
  <c r="P606" i="1"/>
  <c r="J606" i="1"/>
  <c r="K606" i="1" s="1"/>
  <c r="F606" i="1"/>
  <c r="H606" i="1" s="1"/>
  <c r="E606" i="1"/>
  <c r="P605" i="1"/>
  <c r="J605" i="1"/>
  <c r="K605" i="1" s="1"/>
  <c r="F605" i="1"/>
  <c r="E605" i="1"/>
  <c r="P604" i="1"/>
  <c r="J604" i="1"/>
  <c r="K604" i="1" s="1"/>
  <c r="F604" i="1"/>
  <c r="H604" i="1" s="1"/>
  <c r="E604" i="1"/>
  <c r="P603" i="1"/>
  <c r="J603" i="1"/>
  <c r="K603" i="1" s="1"/>
  <c r="F603" i="1"/>
  <c r="E603" i="1"/>
  <c r="P602" i="1"/>
  <c r="J602" i="1"/>
  <c r="K602" i="1" s="1"/>
  <c r="F602" i="1"/>
  <c r="E602" i="1"/>
  <c r="P601" i="1"/>
  <c r="J601" i="1"/>
  <c r="K601" i="1" s="1"/>
  <c r="F601" i="1"/>
  <c r="E601" i="1"/>
  <c r="P600" i="1"/>
  <c r="J600" i="1"/>
  <c r="K600" i="1" s="1"/>
  <c r="F600" i="1"/>
  <c r="H600" i="1" s="1"/>
  <c r="E600" i="1"/>
  <c r="P599" i="1"/>
  <c r="J599" i="1"/>
  <c r="K599" i="1" s="1"/>
  <c r="F599" i="1"/>
  <c r="E599" i="1"/>
  <c r="P598" i="1"/>
  <c r="J598" i="1"/>
  <c r="K598" i="1" s="1"/>
  <c r="F598" i="1"/>
  <c r="E598" i="1"/>
  <c r="P597" i="1"/>
  <c r="J597" i="1"/>
  <c r="K597" i="1" s="1"/>
  <c r="F597" i="1"/>
  <c r="E597" i="1"/>
  <c r="P596" i="1"/>
  <c r="J596" i="1"/>
  <c r="K596" i="1" s="1"/>
  <c r="F596" i="1"/>
  <c r="H596" i="1" s="1"/>
  <c r="E596" i="1"/>
  <c r="P595" i="1"/>
  <c r="J595" i="1"/>
  <c r="K595" i="1" s="1"/>
  <c r="F595" i="1"/>
  <c r="E595" i="1"/>
  <c r="P594" i="1"/>
  <c r="J594" i="1"/>
  <c r="K594" i="1" s="1"/>
  <c r="F594" i="1"/>
  <c r="H594" i="1" s="1"/>
  <c r="E594" i="1"/>
  <c r="P593" i="1"/>
  <c r="J593" i="1"/>
  <c r="K593" i="1" s="1"/>
  <c r="F593" i="1"/>
  <c r="E593" i="1"/>
  <c r="P592" i="1"/>
  <c r="J592" i="1"/>
  <c r="K592" i="1" s="1"/>
  <c r="F592" i="1"/>
  <c r="H592" i="1" s="1"/>
  <c r="E592" i="1"/>
  <c r="P591" i="1"/>
  <c r="J591" i="1"/>
  <c r="K591" i="1" s="1"/>
  <c r="F591" i="1"/>
  <c r="E591" i="1"/>
  <c r="P590" i="1"/>
  <c r="J590" i="1"/>
  <c r="K590" i="1" s="1"/>
  <c r="F590" i="1"/>
  <c r="E590" i="1"/>
  <c r="P589" i="1"/>
  <c r="J589" i="1"/>
  <c r="K589" i="1" s="1"/>
  <c r="F589" i="1"/>
  <c r="E589" i="1"/>
  <c r="P588" i="1"/>
  <c r="J588" i="1"/>
  <c r="K588" i="1" s="1"/>
  <c r="F588" i="1"/>
  <c r="H588" i="1" s="1"/>
  <c r="E588" i="1"/>
  <c r="P587" i="1"/>
  <c r="J587" i="1"/>
  <c r="K587" i="1" s="1"/>
  <c r="F587" i="1"/>
  <c r="E587" i="1"/>
  <c r="P586" i="1"/>
  <c r="J586" i="1"/>
  <c r="K586" i="1" s="1"/>
  <c r="F586" i="1"/>
  <c r="E586" i="1"/>
  <c r="P585" i="1"/>
  <c r="J585" i="1"/>
  <c r="K585" i="1" s="1"/>
  <c r="F585" i="1"/>
  <c r="E585" i="1"/>
  <c r="P584" i="1"/>
  <c r="J584" i="1"/>
  <c r="K584" i="1" s="1"/>
  <c r="F584" i="1"/>
  <c r="E584" i="1"/>
  <c r="P583" i="1"/>
  <c r="J583" i="1"/>
  <c r="K583" i="1" s="1"/>
  <c r="F583" i="1"/>
  <c r="E583" i="1"/>
  <c r="P582" i="1"/>
  <c r="J582" i="1"/>
  <c r="K582" i="1" s="1"/>
  <c r="F582" i="1"/>
  <c r="H582" i="1" s="1"/>
  <c r="E582" i="1"/>
  <c r="P581" i="1"/>
  <c r="J581" i="1"/>
  <c r="K581" i="1" s="1"/>
  <c r="F581" i="1"/>
  <c r="E581" i="1"/>
  <c r="P580" i="1"/>
  <c r="J580" i="1"/>
  <c r="K580" i="1" s="1"/>
  <c r="F580" i="1"/>
  <c r="H580" i="1" s="1"/>
  <c r="E580" i="1"/>
  <c r="P579" i="1"/>
  <c r="J579" i="1"/>
  <c r="K579" i="1" s="1"/>
  <c r="F579" i="1"/>
  <c r="E579" i="1"/>
  <c r="P578" i="1"/>
  <c r="J578" i="1"/>
  <c r="K578" i="1" s="1"/>
  <c r="F578" i="1"/>
  <c r="E578" i="1"/>
  <c r="P577" i="1"/>
  <c r="J577" i="1"/>
  <c r="K577" i="1" s="1"/>
  <c r="F577" i="1"/>
  <c r="E577" i="1"/>
  <c r="P576" i="1"/>
  <c r="J576" i="1"/>
  <c r="K576" i="1" s="1"/>
  <c r="F576" i="1"/>
  <c r="H576" i="1" s="1"/>
  <c r="E576" i="1"/>
  <c r="P575" i="1"/>
  <c r="J575" i="1"/>
  <c r="K575" i="1" s="1"/>
  <c r="F575" i="1"/>
  <c r="E575" i="1"/>
  <c r="P574" i="1"/>
  <c r="J574" i="1"/>
  <c r="K574" i="1" s="1"/>
  <c r="F574" i="1"/>
  <c r="E574" i="1"/>
  <c r="P573" i="1"/>
  <c r="J573" i="1"/>
  <c r="K573" i="1" s="1"/>
  <c r="F573" i="1"/>
  <c r="E573" i="1"/>
  <c r="P572" i="1"/>
  <c r="J572" i="1"/>
  <c r="K572" i="1" s="1"/>
  <c r="F572" i="1"/>
  <c r="E572" i="1"/>
  <c r="P571" i="1"/>
  <c r="J571" i="1"/>
  <c r="K571" i="1" s="1"/>
  <c r="F571" i="1"/>
  <c r="H571" i="1" s="1"/>
  <c r="E571" i="1"/>
  <c r="P570" i="1"/>
  <c r="J570" i="1"/>
  <c r="K570" i="1" s="1"/>
  <c r="F570" i="1"/>
  <c r="E570" i="1"/>
  <c r="P569" i="1"/>
  <c r="J569" i="1"/>
  <c r="K569" i="1" s="1"/>
  <c r="F569" i="1"/>
  <c r="E569" i="1"/>
  <c r="P568" i="1"/>
  <c r="J568" i="1"/>
  <c r="K568" i="1" s="1"/>
  <c r="F568" i="1"/>
  <c r="E568" i="1"/>
  <c r="P567" i="1"/>
  <c r="J567" i="1"/>
  <c r="K567" i="1" s="1"/>
  <c r="F567" i="1"/>
  <c r="E567" i="1"/>
  <c r="P566" i="1"/>
  <c r="J566" i="1"/>
  <c r="K566" i="1" s="1"/>
  <c r="F566" i="1"/>
  <c r="E566" i="1"/>
  <c r="P565" i="1"/>
  <c r="J565" i="1"/>
  <c r="K565" i="1" s="1"/>
  <c r="F565" i="1"/>
  <c r="E565" i="1"/>
  <c r="P564" i="1"/>
  <c r="J564" i="1"/>
  <c r="K564" i="1" s="1"/>
  <c r="F564" i="1"/>
  <c r="E564" i="1"/>
  <c r="P563" i="1"/>
  <c r="J563" i="1"/>
  <c r="K563" i="1" s="1"/>
  <c r="F563" i="1"/>
  <c r="E563" i="1"/>
  <c r="P562" i="1"/>
  <c r="J562" i="1"/>
  <c r="K562" i="1" s="1"/>
  <c r="F562" i="1"/>
  <c r="E562" i="1"/>
  <c r="P561" i="1"/>
  <c r="J561" i="1"/>
  <c r="K561" i="1" s="1"/>
  <c r="F561" i="1"/>
  <c r="E561" i="1"/>
  <c r="P560" i="1"/>
  <c r="J560" i="1"/>
  <c r="K560" i="1" s="1"/>
  <c r="F560" i="1"/>
  <c r="E560" i="1"/>
  <c r="P559" i="1"/>
  <c r="J559" i="1"/>
  <c r="K559" i="1" s="1"/>
  <c r="F559" i="1"/>
  <c r="E559" i="1"/>
  <c r="P558" i="1"/>
  <c r="J558" i="1"/>
  <c r="K558" i="1" s="1"/>
  <c r="F558" i="1"/>
  <c r="E558" i="1"/>
  <c r="P557" i="1"/>
  <c r="J557" i="1"/>
  <c r="K557" i="1" s="1"/>
  <c r="F557" i="1"/>
  <c r="E557" i="1"/>
  <c r="P556" i="1"/>
  <c r="J556" i="1"/>
  <c r="K556" i="1" s="1"/>
  <c r="F556" i="1"/>
  <c r="E556" i="1"/>
  <c r="P555" i="1"/>
  <c r="J555" i="1"/>
  <c r="K555" i="1" s="1"/>
  <c r="F555" i="1"/>
  <c r="E555" i="1"/>
  <c r="P554" i="1"/>
  <c r="J554" i="1"/>
  <c r="K554" i="1" s="1"/>
  <c r="F554" i="1"/>
  <c r="E554" i="1"/>
  <c r="P553" i="1"/>
  <c r="J553" i="1"/>
  <c r="K553" i="1" s="1"/>
  <c r="F553" i="1"/>
  <c r="E553" i="1"/>
  <c r="P552" i="1"/>
  <c r="J552" i="1"/>
  <c r="K552" i="1" s="1"/>
  <c r="F552" i="1"/>
  <c r="E552" i="1"/>
  <c r="P551" i="1"/>
  <c r="J551" i="1"/>
  <c r="K551" i="1" s="1"/>
  <c r="F551" i="1"/>
  <c r="E551" i="1"/>
  <c r="P550" i="1"/>
  <c r="J550" i="1"/>
  <c r="K550" i="1" s="1"/>
  <c r="F550" i="1"/>
  <c r="E550" i="1"/>
  <c r="P549" i="1"/>
  <c r="J549" i="1"/>
  <c r="K549" i="1" s="1"/>
  <c r="F549" i="1"/>
  <c r="H549" i="1" s="1"/>
  <c r="E549" i="1"/>
  <c r="P548" i="1"/>
  <c r="J548" i="1"/>
  <c r="K548" i="1" s="1"/>
  <c r="F548" i="1"/>
  <c r="E548" i="1"/>
  <c r="P547" i="1"/>
  <c r="J547" i="1"/>
  <c r="K547" i="1" s="1"/>
  <c r="F547" i="1"/>
  <c r="H547" i="1" s="1"/>
  <c r="E547" i="1"/>
  <c r="P546" i="1"/>
  <c r="J546" i="1"/>
  <c r="K546" i="1" s="1"/>
  <c r="F546" i="1"/>
  <c r="E546" i="1"/>
  <c r="P545" i="1"/>
  <c r="J545" i="1"/>
  <c r="K545" i="1" s="1"/>
  <c r="F545" i="1"/>
  <c r="E545" i="1"/>
  <c r="P544" i="1"/>
  <c r="J544" i="1"/>
  <c r="K544" i="1" s="1"/>
  <c r="F544" i="1"/>
  <c r="E544" i="1"/>
  <c r="P543" i="1"/>
  <c r="J543" i="1"/>
  <c r="K543" i="1" s="1"/>
  <c r="F543" i="1"/>
  <c r="E543" i="1"/>
  <c r="P542" i="1"/>
  <c r="J542" i="1"/>
  <c r="K542" i="1" s="1"/>
  <c r="F542" i="1"/>
  <c r="E542" i="1"/>
  <c r="P541" i="1"/>
  <c r="J541" i="1"/>
  <c r="K541" i="1" s="1"/>
  <c r="F541" i="1"/>
  <c r="E541" i="1"/>
  <c r="P540" i="1"/>
  <c r="J540" i="1"/>
  <c r="K540" i="1" s="1"/>
  <c r="F540" i="1"/>
  <c r="E540" i="1"/>
  <c r="P539" i="1"/>
  <c r="J539" i="1"/>
  <c r="K539" i="1" s="1"/>
  <c r="F539" i="1"/>
  <c r="E539" i="1"/>
  <c r="P538" i="1"/>
  <c r="J538" i="1"/>
  <c r="K538" i="1" s="1"/>
  <c r="F538" i="1"/>
  <c r="H538" i="1" s="1"/>
  <c r="E538" i="1"/>
  <c r="P537" i="1"/>
  <c r="J537" i="1"/>
  <c r="K537" i="1" s="1"/>
  <c r="F537" i="1"/>
  <c r="E537" i="1"/>
  <c r="P536" i="1"/>
  <c r="J536" i="1"/>
  <c r="K536" i="1" s="1"/>
  <c r="F536" i="1"/>
  <c r="E536" i="1"/>
  <c r="P535" i="1"/>
  <c r="J535" i="1"/>
  <c r="K535" i="1" s="1"/>
  <c r="F535" i="1"/>
  <c r="E535" i="1"/>
  <c r="P534" i="1"/>
  <c r="J534" i="1"/>
  <c r="K534" i="1" s="1"/>
  <c r="F534" i="1"/>
  <c r="E534" i="1"/>
  <c r="P533" i="1"/>
  <c r="J533" i="1"/>
  <c r="K533" i="1" s="1"/>
  <c r="F533" i="1"/>
  <c r="E533" i="1"/>
  <c r="P532" i="1"/>
  <c r="J532" i="1"/>
  <c r="K532" i="1" s="1"/>
  <c r="F532" i="1"/>
  <c r="E532" i="1"/>
  <c r="P531" i="1"/>
  <c r="J531" i="1"/>
  <c r="K531" i="1" s="1"/>
  <c r="F531" i="1"/>
  <c r="E531" i="1"/>
  <c r="P530" i="1"/>
  <c r="J530" i="1"/>
  <c r="K530" i="1" s="1"/>
  <c r="F530" i="1"/>
  <c r="E530" i="1"/>
  <c r="P529" i="1"/>
  <c r="J529" i="1"/>
  <c r="K529" i="1" s="1"/>
  <c r="F529" i="1"/>
  <c r="E529" i="1"/>
  <c r="P528" i="1"/>
  <c r="J528" i="1"/>
  <c r="K528" i="1" s="1"/>
  <c r="F528" i="1"/>
  <c r="E528" i="1"/>
  <c r="P527" i="1"/>
  <c r="J527" i="1"/>
  <c r="K527" i="1" s="1"/>
  <c r="F527" i="1"/>
  <c r="E527" i="1"/>
  <c r="P526" i="1"/>
  <c r="J526" i="1"/>
  <c r="K526" i="1" s="1"/>
  <c r="F526" i="1"/>
  <c r="E526" i="1"/>
  <c r="P525" i="1"/>
  <c r="J525" i="1"/>
  <c r="K525" i="1" s="1"/>
  <c r="F525" i="1"/>
  <c r="E525" i="1"/>
  <c r="P524" i="1"/>
  <c r="J524" i="1"/>
  <c r="K524" i="1" s="1"/>
  <c r="F524" i="1"/>
  <c r="E524" i="1"/>
  <c r="P523" i="1"/>
  <c r="J523" i="1"/>
  <c r="K523" i="1" s="1"/>
  <c r="F523" i="1"/>
  <c r="E523" i="1"/>
  <c r="P522" i="1"/>
  <c r="J522" i="1"/>
  <c r="K522" i="1" s="1"/>
  <c r="F522" i="1"/>
  <c r="E522" i="1"/>
  <c r="P521" i="1"/>
  <c r="J521" i="1"/>
  <c r="K521" i="1" s="1"/>
  <c r="F521" i="1"/>
  <c r="E521" i="1"/>
  <c r="P520" i="1"/>
  <c r="J520" i="1"/>
  <c r="K520" i="1" s="1"/>
  <c r="F520" i="1"/>
  <c r="E520" i="1"/>
  <c r="P519" i="1"/>
  <c r="J519" i="1"/>
  <c r="K519" i="1" s="1"/>
  <c r="F519" i="1"/>
  <c r="E519" i="1"/>
  <c r="P518" i="1"/>
  <c r="J518" i="1"/>
  <c r="K518" i="1" s="1"/>
  <c r="F518" i="1"/>
  <c r="E518" i="1"/>
  <c r="P517" i="1"/>
  <c r="J517" i="1"/>
  <c r="K517" i="1" s="1"/>
  <c r="F517" i="1"/>
  <c r="E517" i="1"/>
  <c r="P516" i="1"/>
  <c r="J516" i="1"/>
  <c r="K516" i="1" s="1"/>
  <c r="F516" i="1"/>
  <c r="E516" i="1"/>
  <c r="P515" i="1"/>
  <c r="J515" i="1"/>
  <c r="K515" i="1" s="1"/>
  <c r="F515" i="1"/>
  <c r="E515" i="1"/>
  <c r="P514" i="1"/>
  <c r="J514" i="1"/>
  <c r="K514" i="1" s="1"/>
  <c r="F514" i="1"/>
  <c r="E514" i="1"/>
  <c r="P513" i="1"/>
  <c r="J513" i="1"/>
  <c r="K513" i="1" s="1"/>
  <c r="F513" i="1"/>
  <c r="E513" i="1"/>
  <c r="P512" i="1"/>
  <c r="J512" i="1"/>
  <c r="K512" i="1" s="1"/>
  <c r="F512" i="1"/>
  <c r="E512" i="1"/>
  <c r="P511" i="1"/>
  <c r="J511" i="1"/>
  <c r="K511" i="1" s="1"/>
  <c r="F511" i="1"/>
  <c r="E511" i="1"/>
  <c r="P510" i="1"/>
  <c r="J510" i="1"/>
  <c r="K510" i="1" s="1"/>
  <c r="F510" i="1"/>
  <c r="E510" i="1"/>
  <c r="P509" i="1"/>
  <c r="J509" i="1"/>
  <c r="K509" i="1" s="1"/>
  <c r="F509" i="1"/>
  <c r="E509" i="1"/>
  <c r="P508" i="1"/>
  <c r="J508" i="1"/>
  <c r="K508" i="1" s="1"/>
  <c r="F508" i="1"/>
  <c r="E508" i="1"/>
  <c r="P507" i="1"/>
  <c r="J507" i="1"/>
  <c r="K507" i="1" s="1"/>
  <c r="F507" i="1"/>
  <c r="E507" i="1"/>
  <c r="P506" i="1"/>
  <c r="J506" i="1"/>
  <c r="K506" i="1" s="1"/>
  <c r="F506" i="1"/>
  <c r="E506" i="1"/>
  <c r="P505" i="1"/>
  <c r="J505" i="1"/>
  <c r="K505" i="1" s="1"/>
  <c r="F505" i="1"/>
  <c r="E505" i="1"/>
  <c r="P504" i="1"/>
  <c r="J504" i="1"/>
  <c r="K504" i="1" s="1"/>
  <c r="F504" i="1"/>
  <c r="E504" i="1"/>
  <c r="P503" i="1"/>
  <c r="J503" i="1"/>
  <c r="K503" i="1" s="1"/>
  <c r="F503" i="1"/>
  <c r="E503" i="1"/>
  <c r="P502" i="1"/>
  <c r="J502" i="1"/>
  <c r="K502" i="1" s="1"/>
  <c r="F502" i="1"/>
  <c r="E502" i="1"/>
  <c r="P501" i="1"/>
  <c r="J501" i="1"/>
  <c r="K501" i="1" s="1"/>
  <c r="F501" i="1"/>
  <c r="E501" i="1"/>
  <c r="P500" i="1"/>
  <c r="J500" i="1"/>
  <c r="K500" i="1" s="1"/>
  <c r="F500" i="1"/>
  <c r="E500" i="1"/>
  <c r="P499" i="1"/>
  <c r="J499" i="1"/>
  <c r="K499" i="1" s="1"/>
  <c r="F499" i="1"/>
  <c r="H499" i="1" s="1"/>
  <c r="E499" i="1"/>
  <c r="P498" i="1"/>
  <c r="J498" i="1"/>
  <c r="K498" i="1" s="1"/>
  <c r="F498" i="1"/>
  <c r="E498" i="1"/>
  <c r="P497" i="1"/>
  <c r="J497" i="1"/>
  <c r="K497" i="1" s="1"/>
  <c r="F497" i="1"/>
  <c r="E497" i="1"/>
  <c r="P496" i="1"/>
  <c r="J496" i="1"/>
  <c r="K496" i="1" s="1"/>
  <c r="F496" i="1"/>
  <c r="H496" i="1" s="1"/>
  <c r="E496" i="1"/>
  <c r="P495" i="1"/>
  <c r="J495" i="1"/>
  <c r="K495" i="1" s="1"/>
  <c r="F495" i="1"/>
  <c r="E495" i="1"/>
  <c r="P494" i="1"/>
  <c r="J494" i="1"/>
  <c r="K494" i="1" s="1"/>
  <c r="F494" i="1"/>
  <c r="E494" i="1"/>
  <c r="P493" i="1"/>
  <c r="J493" i="1"/>
  <c r="K493" i="1" s="1"/>
  <c r="F493" i="1"/>
  <c r="E493" i="1"/>
  <c r="P492" i="1"/>
  <c r="J492" i="1"/>
  <c r="K492" i="1" s="1"/>
  <c r="F492" i="1"/>
  <c r="H492" i="1" s="1"/>
  <c r="E492" i="1"/>
  <c r="P491" i="1"/>
  <c r="J491" i="1"/>
  <c r="K491" i="1" s="1"/>
  <c r="F491" i="1"/>
  <c r="E491" i="1"/>
  <c r="P490" i="1"/>
  <c r="J490" i="1"/>
  <c r="K490" i="1" s="1"/>
  <c r="F490" i="1"/>
  <c r="E490" i="1"/>
  <c r="P489" i="1"/>
  <c r="J489" i="1"/>
  <c r="K489" i="1" s="1"/>
  <c r="F489" i="1"/>
  <c r="E489" i="1"/>
  <c r="P488" i="1"/>
  <c r="J488" i="1"/>
  <c r="K488" i="1" s="1"/>
  <c r="F488" i="1"/>
  <c r="H488" i="1" s="1"/>
  <c r="E488" i="1"/>
  <c r="P487" i="1"/>
  <c r="J487" i="1"/>
  <c r="K487" i="1" s="1"/>
  <c r="F487" i="1"/>
  <c r="E487" i="1"/>
  <c r="P486" i="1"/>
  <c r="J486" i="1"/>
  <c r="K486" i="1" s="1"/>
  <c r="F486" i="1"/>
  <c r="E486" i="1"/>
  <c r="P485" i="1"/>
  <c r="J485" i="1"/>
  <c r="K485" i="1" s="1"/>
  <c r="F485" i="1"/>
  <c r="E485" i="1"/>
  <c r="P484" i="1"/>
  <c r="J484" i="1"/>
  <c r="K484" i="1" s="1"/>
  <c r="F484" i="1"/>
  <c r="H484" i="1" s="1"/>
  <c r="E484" i="1"/>
  <c r="P483" i="1"/>
  <c r="J483" i="1"/>
  <c r="K483" i="1" s="1"/>
  <c r="F483" i="1"/>
  <c r="E483" i="1"/>
  <c r="P482" i="1"/>
  <c r="J482" i="1"/>
  <c r="K482" i="1" s="1"/>
  <c r="F482" i="1"/>
  <c r="E482" i="1"/>
  <c r="P481" i="1"/>
  <c r="J481" i="1"/>
  <c r="K481" i="1" s="1"/>
  <c r="F481" i="1"/>
  <c r="E481" i="1"/>
  <c r="P480" i="1"/>
  <c r="J480" i="1"/>
  <c r="K480" i="1" s="1"/>
  <c r="F480" i="1"/>
  <c r="H480" i="1" s="1"/>
  <c r="E480" i="1"/>
  <c r="P479" i="1"/>
  <c r="J479" i="1"/>
  <c r="K479" i="1" s="1"/>
  <c r="F479" i="1"/>
  <c r="E479" i="1"/>
  <c r="P478" i="1"/>
  <c r="J478" i="1"/>
  <c r="K478" i="1" s="1"/>
  <c r="F478" i="1"/>
  <c r="E478" i="1"/>
  <c r="P477" i="1"/>
  <c r="J477" i="1"/>
  <c r="K477" i="1" s="1"/>
  <c r="F477" i="1"/>
  <c r="H477" i="1" s="1"/>
  <c r="E477" i="1"/>
  <c r="P476" i="1"/>
  <c r="J476" i="1"/>
  <c r="K476" i="1" s="1"/>
  <c r="F476" i="1"/>
  <c r="E476" i="1"/>
  <c r="P475" i="1"/>
  <c r="J475" i="1"/>
  <c r="K475" i="1" s="1"/>
  <c r="F475" i="1"/>
  <c r="E475" i="1"/>
  <c r="P474" i="1"/>
  <c r="J474" i="1"/>
  <c r="K474" i="1" s="1"/>
  <c r="F474" i="1"/>
  <c r="E474" i="1"/>
  <c r="P473" i="1"/>
  <c r="J473" i="1"/>
  <c r="K473" i="1" s="1"/>
  <c r="F473" i="1"/>
  <c r="E473" i="1"/>
  <c r="P472" i="1"/>
  <c r="J472" i="1"/>
  <c r="K472" i="1" s="1"/>
  <c r="F472" i="1"/>
  <c r="E472" i="1"/>
  <c r="P471" i="1"/>
  <c r="J471" i="1"/>
  <c r="K471" i="1" s="1"/>
  <c r="F471" i="1"/>
  <c r="E471" i="1"/>
  <c r="P470" i="1"/>
  <c r="J470" i="1"/>
  <c r="K470" i="1" s="1"/>
  <c r="F470" i="1"/>
  <c r="E470" i="1"/>
  <c r="P469" i="1"/>
  <c r="J469" i="1"/>
  <c r="K469" i="1" s="1"/>
  <c r="F469" i="1"/>
  <c r="E469" i="1"/>
  <c r="P468" i="1"/>
  <c r="J468" i="1"/>
  <c r="K468" i="1" s="1"/>
  <c r="F468" i="1"/>
  <c r="E468" i="1"/>
  <c r="P467" i="1"/>
  <c r="J467" i="1"/>
  <c r="K467" i="1" s="1"/>
  <c r="F467" i="1"/>
  <c r="E467" i="1"/>
  <c r="P466" i="1"/>
  <c r="J466" i="1"/>
  <c r="K466" i="1" s="1"/>
  <c r="F466" i="1"/>
  <c r="H466" i="1" s="1"/>
  <c r="E466" i="1"/>
  <c r="P465" i="1"/>
  <c r="J465" i="1"/>
  <c r="K465" i="1" s="1"/>
  <c r="F465" i="1"/>
  <c r="E465" i="1"/>
  <c r="P464" i="1"/>
  <c r="J464" i="1"/>
  <c r="K464" i="1" s="1"/>
  <c r="F464" i="1"/>
  <c r="E464" i="1"/>
  <c r="P463" i="1"/>
  <c r="J463" i="1"/>
  <c r="K463" i="1" s="1"/>
  <c r="F463" i="1"/>
  <c r="H463" i="1" s="1"/>
  <c r="E463" i="1"/>
  <c r="P462" i="1"/>
  <c r="J462" i="1"/>
  <c r="K462" i="1" s="1"/>
  <c r="F462" i="1"/>
  <c r="E462" i="1"/>
  <c r="P461" i="1"/>
  <c r="J461" i="1"/>
  <c r="K461" i="1" s="1"/>
  <c r="F461" i="1"/>
  <c r="E461" i="1"/>
  <c r="P460" i="1"/>
  <c r="J460" i="1"/>
  <c r="K460" i="1" s="1"/>
  <c r="F460" i="1"/>
  <c r="E460" i="1"/>
  <c r="P459" i="1"/>
  <c r="J459" i="1"/>
  <c r="K459" i="1" s="1"/>
  <c r="F459" i="1"/>
  <c r="E459" i="1"/>
  <c r="P458" i="1"/>
  <c r="J458" i="1"/>
  <c r="K458" i="1" s="1"/>
  <c r="F458" i="1"/>
  <c r="E458" i="1"/>
  <c r="P457" i="1"/>
  <c r="J457" i="1"/>
  <c r="K457" i="1" s="1"/>
  <c r="F457" i="1"/>
  <c r="E457" i="1"/>
  <c r="P456" i="1"/>
  <c r="J456" i="1"/>
  <c r="K456" i="1" s="1"/>
  <c r="F456" i="1"/>
  <c r="E456" i="1"/>
  <c r="P455" i="1"/>
  <c r="J455" i="1"/>
  <c r="K455" i="1" s="1"/>
  <c r="F455" i="1"/>
  <c r="E455" i="1"/>
  <c r="P454" i="1"/>
  <c r="J454" i="1"/>
  <c r="K454" i="1" s="1"/>
  <c r="F454" i="1"/>
  <c r="E454" i="1"/>
  <c r="P453" i="1"/>
  <c r="J453" i="1"/>
  <c r="K453" i="1" s="1"/>
  <c r="F453" i="1"/>
  <c r="E453" i="1"/>
  <c r="P452" i="1"/>
  <c r="J452" i="1"/>
  <c r="K452" i="1" s="1"/>
  <c r="F452" i="1"/>
  <c r="E452" i="1"/>
  <c r="P451" i="1"/>
  <c r="J451" i="1"/>
  <c r="K451" i="1" s="1"/>
  <c r="F451" i="1"/>
  <c r="E451" i="1"/>
  <c r="P450" i="1"/>
  <c r="J450" i="1"/>
  <c r="K450" i="1" s="1"/>
  <c r="F450" i="1"/>
  <c r="E450" i="1"/>
  <c r="P449" i="1"/>
  <c r="J449" i="1"/>
  <c r="K449" i="1" s="1"/>
  <c r="F449" i="1"/>
  <c r="E449" i="1"/>
  <c r="P448" i="1"/>
  <c r="J448" i="1"/>
  <c r="K448" i="1" s="1"/>
  <c r="F448" i="1"/>
  <c r="E448" i="1"/>
  <c r="P447" i="1"/>
  <c r="J447" i="1"/>
  <c r="K447" i="1" s="1"/>
  <c r="F447" i="1"/>
  <c r="E447" i="1"/>
  <c r="P446" i="1"/>
  <c r="J446" i="1"/>
  <c r="K446" i="1" s="1"/>
  <c r="F446" i="1"/>
  <c r="E446" i="1"/>
  <c r="P445" i="1"/>
  <c r="J445" i="1"/>
  <c r="K445" i="1" s="1"/>
  <c r="F445" i="1"/>
  <c r="E445" i="1"/>
  <c r="P444" i="1"/>
  <c r="J444" i="1"/>
  <c r="K444" i="1" s="1"/>
  <c r="F444" i="1"/>
  <c r="E444" i="1"/>
  <c r="P443" i="1"/>
  <c r="J443" i="1"/>
  <c r="K443" i="1" s="1"/>
  <c r="F443" i="1"/>
  <c r="E443" i="1"/>
  <c r="P442" i="1"/>
  <c r="J442" i="1"/>
  <c r="K442" i="1" s="1"/>
  <c r="F442" i="1"/>
  <c r="H442" i="1" s="1"/>
  <c r="E442" i="1"/>
  <c r="P441" i="1"/>
  <c r="J441" i="1"/>
  <c r="K441" i="1" s="1"/>
  <c r="F441" i="1"/>
  <c r="E441" i="1"/>
  <c r="P440" i="1"/>
  <c r="J440" i="1"/>
  <c r="K440" i="1" s="1"/>
  <c r="F440" i="1"/>
  <c r="E440" i="1"/>
  <c r="P439" i="1"/>
  <c r="J439" i="1"/>
  <c r="K439" i="1" s="1"/>
  <c r="F439" i="1"/>
  <c r="E439" i="1"/>
  <c r="P438" i="1"/>
  <c r="J438" i="1"/>
  <c r="K438" i="1" s="1"/>
  <c r="F438" i="1"/>
  <c r="H438" i="1" s="1"/>
  <c r="E438" i="1"/>
  <c r="P437" i="1"/>
  <c r="J437" i="1"/>
  <c r="K437" i="1" s="1"/>
  <c r="F437" i="1"/>
  <c r="E437" i="1"/>
  <c r="P436" i="1"/>
  <c r="J436" i="1"/>
  <c r="K436" i="1" s="1"/>
  <c r="F436" i="1"/>
  <c r="E436" i="1"/>
  <c r="P435" i="1"/>
  <c r="J435" i="1"/>
  <c r="K435" i="1" s="1"/>
  <c r="F435" i="1"/>
  <c r="E435" i="1"/>
  <c r="P434" i="1"/>
  <c r="J434" i="1"/>
  <c r="K434" i="1" s="1"/>
  <c r="F434" i="1"/>
  <c r="E434" i="1"/>
  <c r="P433" i="1"/>
  <c r="J433" i="1"/>
  <c r="K433" i="1" s="1"/>
  <c r="F433" i="1"/>
  <c r="H433" i="1" s="1"/>
  <c r="E433" i="1"/>
  <c r="P432" i="1"/>
  <c r="J432" i="1"/>
  <c r="K432" i="1" s="1"/>
  <c r="F432" i="1"/>
  <c r="E432" i="1"/>
  <c r="P431" i="1"/>
  <c r="J431" i="1"/>
  <c r="K431" i="1" s="1"/>
  <c r="F431" i="1"/>
  <c r="E431" i="1"/>
  <c r="P430" i="1"/>
  <c r="J430" i="1"/>
  <c r="K430" i="1" s="1"/>
  <c r="F430" i="1"/>
  <c r="E430" i="1"/>
  <c r="P429" i="1"/>
  <c r="J429" i="1"/>
  <c r="K429" i="1" s="1"/>
  <c r="F429" i="1"/>
  <c r="E429" i="1"/>
  <c r="P428" i="1"/>
  <c r="J428" i="1"/>
  <c r="K428" i="1" s="1"/>
  <c r="F428" i="1"/>
  <c r="E428" i="1"/>
  <c r="P427" i="1"/>
  <c r="J427" i="1"/>
  <c r="K427" i="1" s="1"/>
  <c r="F427" i="1"/>
  <c r="H427" i="1" s="1"/>
  <c r="E427" i="1"/>
  <c r="P426" i="1"/>
  <c r="J426" i="1"/>
  <c r="K426" i="1" s="1"/>
  <c r="F426" i="1"/>
  <c r="E426" i="1"/>
  <c r="P425" i="1"/>
  <c r="J425" i="1"/>
  <c r="K425" i="1" s="1"/>
  <c r="F425" i="1"/>
  <c r="E425" i="1"/>
  <c r="P424" i="1"/>
  <c r="J424" i="1"/>
  <c r="K424" i="1" s="1"/>
  <c r="F424" i="1"/>
  <c r="E424" i="1"/>
  <c r="P423" i="1"/>
  <c r="J423" i="1"/>
  <c r="K423" i="1" s="1"/>
  <c r="F423" i="1"/>
  <c r="H423" i="1" s="1"/>
  <c r="E423" i="1"/>
  <c r="P422" i="1"/>
  <c r="J422" i="1"/>
  <c r="K422" i="1" s="1"/>
  <c r="F422" i="1"/>
  <c r="E422" i="1"/>
  <c r="P421" i="1"/>
  <c r="J421" i="1"/>
  <c r="K421" i="1" s="1"/>
  <c r="F421" i="1"/>
  <c r="E421" i="1"/>
  <c r="P420" i="1"/>
  <c r="J420" i="1"/>
  <c r="K420" i="1" s="1"/>
  <c r="F420" i="1"/>
  <c r="E420" i="1"/>
  <c r="P419" i="1"/>
  <c r="J419" i="1"/>
  <c r="K419" i="1" s="1"/>
  <c r="F419" i="1"/>
  <c r="H419" i="1" s="1"/>
  <c r="E419" i="1"/>
  <c r="P418" i="1"/>
  <c r="J418" i="1"/>
  <c r="K418" i="1" s="1"/>
  <c r="F418" i="1"/>
  <c r="E418" i="1"/>
  <c r="P417" i="1"/>
  <c r="J417" i="1"/>
  <c r="K417" i="1" s="1"/>
  <c r="F417" i="1"/>
  <c r="H417" i="1" s="1"/>
  <c r="E417" i="1"/>
  <c r="P416" i="1"/>
  <c r="J416" i="1"/>
  <c r="K416" i="1" s="1"/>
  <c r="F416" i="1"/>
  <c r="E416" i="1"/>
  <c r="P415" i="1"/>
  <c r="J415" i="1"/>
  <c r="K415" i="1" s="1"/>
  <c r="F415" i="1"/>
  <c r="H415" i="1" s="1"/>
  <c r="E415" i="1"/>
  <c r="P414" i="1"/>
  <c r="J414" i="1"/>
  <c r="K414" i="1" s="1"/>
  <c r="F414" i="1"/>
  <c r="E414" i="1"/>
  <c r="P413" i="1"/>
  <c r="J413" i="1"/>
  <c r="K413" i="1" s="1"/>
  <c r="F413" i="1"/>
  <c r="E413" i="1"/>
  <c r="P412" i="1"/>
  <c r="J412" i="1"/>
  <c r="K412" i="1" s="1"/>
  <c r="F412" i="1"/>
  <c r="E412" i="1"/>
  <c r="P411" i="1"/>
  <c r="J411" i="1"/>
  <c r="K411" i="1" s="1"/>
  <c r="F411" i="1"/>
  <c r="H411" i="1" s="1"/>
  <c r="E411" i="1"/>
  <c r="P410" i="1"/>
  <c r="J410" i="1"/>
  <c r="K410" i="1" s="1"/>
  <c r="F410" i="1"/>
  <c r="E410" i="1"/>
  <c r="P409" i="1"/>
  <c r="J409" i="1"/>
  <c r="K409" i="1" s="1"/>
  <c r="F409" i="1"/>
  <c r="E409" i="1"/>
  <c r="P408" i="1"/>
  <c r="J408" i="1"/>
  <c r="K408" i="1" s="1"/>
  <c r="F408" i="1"/>
  <c r="E408" i="1"/>
  <c r="P407" i="1"/>
  <c r="J407" i="1"/>
  <c r="K407" i="1" s="1"/>
  <c r="F407" i="1"/>
  <c r="E407" i="1"/>
  <c r="P406" i="1"/>
  <c r="J406" i="1"/>
  <c r="K406" i="1" s="1"/>
  <c r="F406" i="1"/>
  <c r="E406" i="1"/>
  <c r="P405" i="1"/>
  <c r="J405" i="1"/>
  <c r="K405" i="1" s="1"/>
  <c r="F405" i="1"/>
  <c r="E405" i="1"/>
  <c r="P404" i="1"/>
  <c r="J404" i="1"/>
  <c r="K404" i="1" s="1"/>
  <c r="F404" i="1"/>
  <c r="E404" i="1"/>
  <c r="P403" i="1"/>
  <c r="J403" i="1"/>
  <c r="K403" i="1" s="1"/>
  <c r="F403" i="1"/>
  <c r="E403" i="1"/>
  <c r="P402" i="1"/>
  <c r="J402" i="1"/>
  <c r="K402" i="1" s="1"/>
  <c r="F402" i="1"/>
  <c r="E402" i="1"/>
  <c r="P401" i="1"/>
  <c r="J401" i="1"/>
  <c r="K401" i="1" s="1"/>
  <c r="F401" i="1"/>
  <c r="E401" i="1"/>
  <c r="P400" i="1"/>
  <c r="J400" i="1"/>
  <c r="K400" i="1" s="1"/>
  <c r="F400" i="1"/>
  <c r="H400" i="1" s="1"/>
  <c r="E400" i="1"/>
  <c r="P399" i="1"/>
  <c r="J399" i="1"/>
  <c r="K399" i="1" s="1"/>
  <c r="F399" i="1"/>
  <c r="H399" i="1" s="1"/>
  <c r="E399" i="1"/>
  <c r="P398" i="1"/>
  <c r="J398" i="1"/>
  <c r="K398" i="1" s="1"/>
  <c r="F398" i="1"/>
  <c r="E398" i="1"/>
  <c r="P397" i="1"/>
  <c r="J397" i="1"/>
  <c r="K397" i="1" s="1"/>
  <c r="F397" i="1"/>
  <c r="E397" i="1"/>
  <c r="P396" i="1"/>
  <c r="J396" i="1"/>
  <c r="K396" i="1" s="1"/>
  <c r="F396" i="1"/>
  <c r="E396" i="1"/>
  <c r="P395" i="1"/>
  <c r="J395" i="1"/>
  <c r="K395" i="1" s="1"/>
  <c r="F395" i="1"/>
  <c r="H395" i="1" s="1"/>
  <c r="E395" i="1"/>
  <c r="P394" i="1"/>
  <c r="J394" i="1"/>
  <c r="K394" i="1" s="1"/>
  <c r="F394" i="1"/>
  <c r="H394" i="1" s="1"/>
  <c r="E394" i="1"/>
  <c r="P393" i="1"/>
  <c r="J393" i="1"/>
  <c r="K393" i="1" s="1"/>
  <c r="F393" i="1"/>
  <c r="E393" i="1"/>
  <c r="P392" i="1"/>
  <c r="J392" i="1"/>
  <c r="K392" i="1" s="1"/>
  <c r="F392" i="1"/>
  <c r="E392" i="1"/>
  <c r="P391" i="1"/>
  <c r="J391" i="1"/>
  <c r="K391" i="1" s="1"/>
  <c r="F391" i="1"/>
  <c r="E391" i="1"/>
  <c r="P390" i="1"/>
  <c r="J390" i="1"/>
  <c r="K390" i="1" s="1"/>
  <c r="F390" i="1"/>
  <c r="E390" i="1"/>
  <c r="P389" i="1"/>
  <c r="J389" i="1"/>
  <c r="K389" i="1" s="1"/>
  <c r="F389" i="1"/>
  <c r="H389" i="1" s="1"/>
  <c r="E389" i="1"/>
  <c r="P388" i="1"/>
  <c r="J388" i="1"/>
  <c r="K388" i="1" s="1"/>
  <c r="F388" i="1"/>
  <c r="E388" i="1"/>
  <c r="P387" i="1"/>
  <c r="J387" i="1"/>
  <c r="K387" i="1" s="1"/>
  <c r="F387" i="1"/>
  <c r="E387" i="1"/>
  <c r="P386" i="1"/>
  <c r="J386" i="1"/>
  <c r="K386" i="1" s="1"/>
  <c r="F386" i="1"/>
  <c r="E386" i="1"/>
  <c r="P385" i="1"/>
  <c r="J385" i="1"/>
  <c r="K385" i="1" s="1"/>
  <c r="F385" i="1"/>
  <c r="H385" i="1" s="1"/>
  <c r="E385" i="1"/>
  <c r="P384" i="1"/>
  <c r="J384" i="1"/>
  <c r="K384" i="1" s="1"/>
  <c r="F384" i="1"/>
  <c r="E384" i="1"/>
  <c r="P383" i="1"/>
  <c r="J383" i="1"/>
  <c r="K383" i="1" s="1"/>
  <c r="F383" i="1"/>
  <c r="E383" i="1"/>
  <c r="P382" i="1"/>
  <c r="J382" i="1"/>
  <c r="K382" i="1" s="1"/>
  <c r="F382" i="1"/>
  <c r="E382" i="1"/>
  <c r="P381" i="1"/>
  <c r="J381" i="1"/>
  <c r="K381" i="1" s="1"/>
  <c r="F381" i="1"/>
  <c r="H381" i="1" s="1"/>
  <c r="E381" i="1"/>
  <c r="P380" i="1"/>
  <c r="J380" i="1"/>
  <c r="K380" i="1" s="1"/>
  <c r="F380" i="1"/>
  <c r="E380" i="1"/>
  <c r="P379" i="1"/>
  <c r="J379" i="1"/>
  <c r="K379" i="1" s="1"/>
  <c r="F379" i="1"/>
  <c r="H379" i="1" s="1"/>
  <c r="E379" i="1"/>
  <c r="P378" i="1"/>
  <c r="J378" i="1"/>
  <c r="K378" i="1" s="1"/>
  <c r="F378" i="1"/>
  <c r="E378" i="1"/>
  <c r="P377" i="1"/>
  <c r="J377" i="1"/>
  <c r="K377" i="1" s="1"/>
  <c r="F377" i="1"/>
  <c r="H377" i="1" s="1"/>
  <c r="E377" i="1"/>
  <c r="P376" i="1"/>
  <c r="J376" i="1"/>
  <c r="K376" i="1" s="1"/>
  <c r="F376" i="1"/>
  <c r="E376" i="1"/>
  <c r="P375" i="1"/>
  <c r="J375" i="1"/>
  <c r="K375" i="1" s="1"/>
  <c r="F375" i="1"/>
  <c r="E375" i="1"/>
  <c r="P374" i="1"/>
  <c r="J374" i="1"/>
  <c r="K374" i="1" s="1"/>
  <c r="F374" i="1"/>
  <c r="E374" i="1"/>
  <c r="P373" i="1"/>
  <c r="J373" i="1"/>
  <c r="K373" i="1" s="1"/>
  <c r="F373" i="1"/>
  <c r="H373" i="1" s="1"/>
  <c r="E373" i="1"/>
  <c r="P372" i="1"/>
  <c r="J372" i="1"/>
  <c r="K372" i="1" s="1"/>
  <c r="F372" i="1"/>
  <c r="E372" i="1"/>
  <c r="P371" i="1"/>
  <c r="J371" i="1"/>
  <c r="K371" i="1" s="1"/>
  <c r="F371" i="1"/>
  <c r="E371" i="1"/>
  <c r="P370" i="1"/>
  <c r="J370" i="1"/>
  <c r="K370" i="1" s="1"/>
  <c r="F370" i="1"/>
  <c r="E370" i="1"/>
  <c r="P369" i="1"/>
  <c r="J369" i="1"/>
  <c r="K369" i="1" s="1"/>
  <c r="F369" i="1"/>
  <c r="E369" i="1"/>
  <c r="P368" i="1"/>
  <c r="J368" i="1"/>
  <c r="K368" i="1" s="1"/>
  <c r="F368" i="1"/>
  <c r="E368" i="1"/>
  <c r="P367" i="1"/>
  <c r="J367" i="1"/>
  <c r="K367" i="1" s="1"/>
  <c r="F367" i="1"/>
  <c r="H367" i="1" s="1"/>
  <c r="E367" i="1"/>
  <c r="P366" i="1"/>
  <c r="J366" i="1"/>
  <c r="K366" i="1" s="1"/>
  <c r="F366" i="1"/>
  <c r="E366" i="1"/>
  <c r="P365" i="1"/>
  <c r="J365" i="1"/>
  <c r="K365" i="1" s="1"/>
  <c r="F365" i="1"/>
  <c r="E365" i="1"/>
  <c r="P364" i="1"/>
  <c r="J364" i="1"/>
  <c r="K364" i="1" s="1"/>
  <c r="F364" i="1"/>
  <c r="E364" i="1"/>
  <c r="P363" i="1"/>
  <c r="J363" i="1"/>
  <c r="K363" i="1" s="1"/>
  <c r="F363" i="1"/>
  <c r="H363" i="1" s="1"/>
  <c r="E363" i="1"/>
  <c r="P362" i="1"/>
  <c r="J362" i="1"/>
  <c r="K362" i="1" s="1"/>
  <c r="F362" i="1"/>
  <c r="E362" i="1"/>
  <c r="P361" i="1"/>
  <c r="J361" i="1"/>
  <c r="K361" i="1" s="1"/>
  <c r="F361" i="1"/>
  <c r="H361" i="1" s="1"/>
  <c r="E361" i="1"/>
  <c r="P360" i="1"/>
  <c r="J360" i="1"/>
  <c r="K360" i="1" s="1"/>
  <c r="F360" i="1"/>
  <c r="H360" i="1" s="1"/>
  <c r="E360" i="1"/>
  <c r="P359" i="1"/>
  <c r="J359" i="1"/>
  <c r="K359" i="1" s="1"/>
  <c r="F359" i="1"/>
  <c r="E359" i="1"/>
  <c r="P358" i="1"/>
  <c r="J358" i="1"/>
  <c r="K358" i="1" s="1"/>
  <c r="F358" i="1"/>
  <c r="E358" i="1"/>
  <c r="P357" i="1"/>
  <c r="J357" i="1"/>
  <c r="K357" i="1" s="1"/>
  <c r="F357" i="1"/>
  <c r="E357" i="1"/>
  <c r="P356" i="1"/>
  <c r="J356" i="1"/>
  <c r="K356" i="1" s="1"/>
  <c r="F356" i="1"/>
  <c r="H356" i="1" s="1"/>
  <c r="E356" i="1"/>
  <c r="P355" i="1"/>
  <c r="J355" i="1"/>
  <c r="K355" i="1" s="1"/>
  <c r="F355" i="1"/>
  <c r="H355" i="1" s="1"/>
  <c r="E355" i="1"/>
  <c r="P354" i="1"/>
  <c r="J354" i="1"/>
  <c r="K354" i="1" s="1"/>
  <c r="F354" i="1"/>
  <c r="E354" i="1"/>
  <c r="P353" i="1"/>
  <c r="J353" i="1"/>
  <c r="K353" i="1" s="1"/>
  <c r="F353" i="1"/>
  <c r="E353" i="1"/>
  <c r="P352" i="1"/>
  <c r="J352" i="1"/>
  <c r="K352" i="1" s="1"/>
  <c r="F352" i="1"/>
  <c r="E352" i="1"/>
  <c r="P351" i="1"/>
  <c r="J351" i="1"/>
  <c r="K351" i="1" s="1"/>
  <c r="F351" i="1"/>
  <c r="H351" i="1" s="1"/>
  <c r="E351" i="1"/>
  <c r="P350" i="1"/>
  <c r="J350" i="1"/>
  <c r="K350" i="1" s="1"/>
  <c r="F350" i="1"/>
  <c r="E350" i="1"/>
  <c r="P349" i="1"/>
  <c r="J349" i="1"/>
  <c r="K349" i="1" s="1"/>
  <c r="F349" i="1"/>
  <c r="H349" i="1" s="1"/>
  <c r="E349" i="1"/>
  <c r="P348" i="1"/>
  <c r="J348" i="1"/>
  <c r="K348" i="1" s="1"/>
  <c r="F348" i="1"/>
  <c r="E348" i="1"/>
  <c r="P347" i="1"/>
  <c r="J347" i="1"/>
  <c r="K347" i="1" s="1"/>
  <c r="F347" i="1"/>
  <c r="H347" i="1" s="1"/>
  <c r="E347" i="1"/>
  <c r="P346" i="1"/>
  <c r="J346" i="1"/>
  <c r="K346" i="1" s="1"/>
  <c r="F346" i="1"/>
  <c r="E346" i="1"/>
  <c r="P345" i="1"/>
  <c r="J345" i="1"/>
  <c r="K345" i="1" s="1"/>
  <c r="F345" i="1"/>
  <c r="E345" i="1"/>
  <c r="P344" i="1"/>
  <c r="J344" i="1"/>
  <c r="K344" i="1" s="1"/>
  <c r="F344" i="1"/>
  <c r="E344" i="1"/>
  <c r="P343" i="1"/>
  <c r="J343" i="1"/>
  <c r="K343" i="1" s="1"/>
  <c r="F343" i="1"/>
  <c r="H343" i="1" s="1"/>
  <c r="E343" i="1"/>
  <c r="P342" i="1"/>
  <c r="J342" i="1"/>
  <c r="K342" i="1" s="1"/>
  <c r="F342" i="1"/>
  <c r="E342" i="1"/>
  <c r="P341" i="1"/>
  <c r="J341" i="1"/>
  <c r="K341" i="1" s="1"/>
  <c r="F341" i="1"/>
  <c r="H341" i="1" s="1"/>
  <c r="E341" i="1"/>
  <c r="P340" i="1"/>
  <c r="J340" i="1"/>
  <c r="K340" i="1" s="1"/>
  <c r="F340" i="1"/>
  <c r="E340" i="1"/>
  <c r="P339" i="1"/>
  <c r="J339" i="1"/>
  <c r="K339" i="1" s="1"/>
  <c r="F339" i="1"/>
  <c r="H339" i="1" s="1"/>
  <c r="E339" i="1"/>
  <c r="P338" i="1"/>
  <c r="J338" i="1"/>
  <c r="K338" i="1" s="1"/>
  <c r="F338" i="1"/>
  <c r="E338" i="1"/>
  <c r="P337" i="1"/>
  <c r="J337" i="1"/>
  <c r="K337" i="1" s="1"/>
  <c r="F337" i="1"/>
  <c r="E337" i="1"/>
  <c r="P336" i="1"/>
  <c r="J336" i="1"/>
  <c r="K336" i="1" s="1"/>
  <c r="F336" i="1"/>
  <c r="E336" i="1"/>
  <c r="P335" i="1"/>
  <c r="J335" i="1"/>
  <c r="K335" i="1" s="1"/>
  <c r="F335" i="1"/>
  <c r="E335" i="1"/>
  <c r="P334" i="1"/>
  <c r="J334" i="1"/>
  <c r="K334" i="1" s="1"/>
  <c r="F334" i="1"/>
  <c r="E334" i="1"/>
  <c r="P333" i="1"/>
  <c r="J333" i="1"/>
  <c r="K333" i="1" s="1"/>
  <c r="F333" i="1"/>
  <c r="H333" i="1" s="1"/>
  <c r="E333" i="1"/>
  <c r="P332" i="1"/>
  <c r="J332" i="1"/>
  <c r="K332" i="1" s="1"/>
  <c r="F332" i="1"/>
  <c r="E332" i="1"/>
  <c r="P331" i="1"/>
  <c r="J331" i="1"/>
  <c r="K331" i="1" s="1"/>
  <c r="F331" i="1"/>
  <c r="E331" i="1"/>
  <c r="P330" i="1"/>
  <c r="J330" i="1"/>
  <c r="K330" i="1" s="1"/>
  <c r="F330" i="1"/>
  <c r="E330" i="1"/>
  <c r="P329" i="1"/>
  <c r="J329" i="1"/>
  <c r="K329" i="1" s="1"/>
  <c r="F329" i="1"/>
  <c r="E329" i="1"/>
  <c r="P328" i="1"/>
  <c r="J328" i="1"/>
  <c r="K328" i="1" s="1"/>
  <c r="F328" i="1"/>
  <c r="H328" i="1" s="1"/>
  <c r="E328" i="1"/>
  <c r="P327" i="1"/>
  <c r="J327" i="1"/>
  <c r="K327" i="1" s="1"/>
  <c r="F327" i="1"/>
  <c r="E327" i="1"/>
  <c r="P326" i="1"/>
  <c r="J326" i="1"/>
  <c r="K326" i="1" s="1"/>
  <c r="F326" i="1"/>
  <c r="E326" i="1"/>
  <c r="P325" i="1"/>
  <c r="J325" i="1"/>
  <c r="K325" i="1" s="1"/>
  <c r="F325" i="1"/>
  <c r="E325" i="1"/>
  <c r="P324" i="1"/>
  <c r="J324" i="1"/>
  <c r="K324" i="1" s="1"/>
  <c r="F324" i="1"/>
  <c r="H324" i="1" s="1"/>
  <c r="E324" i="1"/>
  <c r="P323" i="1"/>
  <c r="J323" i="1"/>
  <c r="K323" i="1" s="1"/>
  <c r="F323" i="1"/>
  <c r="E323" i="1"/>
  <c r="P322" i="1"/>
  <c r="J322" i="1"/>
  <c r="K322" i="1" s="1"/>
  <c r="F322" i="1"/>
  <c r="H322" i="1" s="1"/>
  <c r="E322" i="1"/>
  <c r="P321" i="1"/>
  <c r="J321" i="1"/>
  <c r="K321" i="1" s="1"/>
  <c r="F321" i="1"/>
  <c r="E321" i="1"/>
  <c r="P320" i="1"/>
  <c r="J320" i="1"/>
  <c r="K320" i="1" s="1"/>
  <c r="F320" i="1"/>
  <c r="E320" i="1"/>
  <c r="P319" i="1"/>
  <c r="J319" i="1"/>
  <c r="K319" i="1" s="1"/>
  <c r="F319" i="1"/>
  <c r="E319" i="1"/>
  <c r="P318" i="1"/>
  <c r="J318" i="1"/>
  <c r="K318" i="1" s="1"/>
  <c r="F318" i="1"/>
  <c r="H318" i="1" s="1"/>
  <c r="E318" i="1"/>
  <c r="P317" i="1"/>
  <c r="J317" i="1"/>
  <c r="K317" i="1" s="1"/>
  <c r="F317" i="1"/>
  <c r="H317" i="1" s="1"/>
  <c r="E317" i="1"/>
  <c r="P316" i="1"/>
  <c r="J316" i="1"/>
  <c r="K316" i="1" s="1"/>
  <c r="F316" i="1"/>
  <c r="E316" i="1"/>
  <c r="P315" i="1"/>
  <c r="J315" i="1"/>
  <c r="K315" i="1" s="1"/>
  <c r="F315" i="1"/>
  <c r="E315" i="1"/>
  <c r="P314" i="1"/>
  <c r="J314" i="1"/>
  <c r="K314" i="1" s="1"/>
  <c r="F314" i="1"/>
  <c r="H314" i="1" s="1"/>
  <c r="E314" i="1"/>
  <c r="P313" i="1"/>
  <c r="J313" i="1"/>
  <c r="K313" i="1" s="1"/>
  <c r="F313" i="1"/>
  <c r="H313" i="1" s="1"/>
  <c r="E313" i="1"/>
  <c r="P312" i="1"/>
  <c r="J312" i="1"/>
  <c r="K312" i="1" s="1"/>
  <c r="F312" i="1"/>
  <c r="E312" i="1"/>
  <c r="P311" i="1"/>
  <c r="J311" i="1"/>
  <c r="K311" i="1" s="1"/>
  <c r="F311" i="1"/>
  <c r="H311" i="1" s="1"/>
  <c r="E311" i="1"/>
  <c r="P310" i="1"/>
  <c r="J310" i="1"/>
  <c r="K310" i="1" s="1"/>
  <c r="F310" i="1"/>
  <c r="H310" i="1" s="1"/>
  <c r="E310" i="1"/>
  <c r="P309" i="1"/>
  <c r="J309" i="1"/>
  <c r="K309" i="1" s="1"/>
  <c r="F309" i="1"/>
  <c r="H309" i="1" s="1"/>
  <c r="E309" i="1"/>
  <c r="P308" i="1"/>
  <c r="J308" i="1"/>
  <c r="K308" i="1" s="1"/>
  <c r="F308" i="1"/>
  <c r="E308" i="1"/>
  <c r="P307" i="1"/>
  <c r="J307" i="1"/>
  <c r="K307" i="1" s="1"/>
  <c r="F307" i="1"/>
  <c r="E307" i="1"/>
  <c r="P306" i="1"/>
  <c r="J306" i="1"/>
  <c r="K306" i="1" s="1"/>
  <c r="F306" i="1"/>
  <c r="H306" i="1" s="1"/>
  <c r="E306" i="1"/>
  <c r="P305" i="1"/>
  <c r="J305" i="1"/>
  <c r="K305" i="1" s="1"/>
  <c r="F305" i="1"/>
  <c r="H305" i="1" s="1"/>
  <c r="E305" i="1"/>
  <c r="P304" i="1"/>
  <c r="J304" i="1"/>
  <c r="K304" i="1" s="1"/>
  <c r="F304" i="1"/>
  <c r="E304" i="1"/>
  <c r="P303" i="1"/>
  <c r="J303" i="1"/>
  <c r="K303" i="1" s="1"/>
  <c r="F303" i="1"/>
  <c r="H303" i="1" s="1"/>
  <c r="E303" i="1"/>
  <c r="P302" i="1"/>
  <c r="J302" i="1"/>
  <c r="K302" i="1" s="1"/>
  <c r="F302" i="1"/>
  <c r="H302" i="1" s="1"/>
  <c r="E302" i="1"/>
  <c r="P301" i="1"/>
  <c r="J301" i="1"/>
  <c r="K301" i="1" s="1"/>
  <c r="F301" i="1"/>
  <c r="H301" i="1" s="1"/>
  <c r="E301" i="1"/>
  <c r="P300" i="1"/>
  <c r="J300" i="1"/>
  <c r="K300" i="1" s="1"/>
  <c r="F300" i="1"/>
  <c r="E300" i="1"/>
  <c r="P299" i="1"/>
  <c r="J299" i="1"/>
  <c r="K299" i="1" s="1"/>
  <c r="F299" i="1"/>
  <c r="E299" i="1"/>
  <c r="P298" i="1"/>
  <c r="J298" i="1"/>
  <c r="K298" i="1" s="1"/>
  <c r="F298" i="1"/>
  <c r="H298" i="1" s="1"/>
  <c r="E298" i="1"/>
  <c r="P297" i="1"/>
  <c r="J297" i="1"/>
  <c r="K297" i="1" s="1"/>
  <c r="F297" i="1"/>
  <c r="E297" i="1"/>
  <c r="P296" i="1"/>
  <c r="J296" i="1"/>
  <c r="K296" i="1" s="1"/>
  <c r="F296" i="1"/>
  <c r="H296" i="1" s="1"/>
  <c r="E296" i="1"/>
  <c r="P295" i="1"/>
  <c r="J295" i="1"/>
  <c r="K295" i="1" s="1"/>
  <c r="F295" i="1"/>
  <c r="H295" i="1" s="1"/>
  <c r="E295" i="1"/>
  <c r="P294" i="1"/>
  <c r="J294" i="1"/>
  <c r="K294" i="1" s="1"/>
  <c r="F294" i="1"/>
  <c r="H294" i="1" s="1"/>
  <c r="E294" i="1"/>
  <c r="P293" i="1"/>
  <c r="J293" i="1"/>
  <c r="K293" i="1" s="1"/>
  <c r="F293" i="1"/>
  <c r="E293" i="1"/>
  <c r="P292" i="1"/>
  <c r="J292" i="1"/>
  <c r="K292" i="1" s="1"/>
  <c r="F292" i="1"/>
  <c r="E292" i="1"/>
  <c r="P291" i="1"/>
  <c r="J291" i="1"/>
  <c r="K291" i="1" s="1"/>
  <c r="F291" i="1"/>
  <c r="E291" i="1"/>
  <c r="P290" i="1"/>
  <c r="J290" i="1"/>
  <c r="K290" i="1" s="1"/>
  <c r="F290" i="1"/>
  <c r="H290" i="1" s="1"/>
  <c r="E290" i="1"/>
  <c r="P289" i="1"/>
  <c r="J289" i="1"/>
  <c r="K289" i="1" s="1"/>
  <c r="F289" i="1"/>
  <c r="H289" i="1" s="1"/>
  <c r="E289" i="1"/>
  <c r="P288" i="1"/>
  <c r="J288" i="1"/>
  <c r="K288" i="1" s="1"/>
  <c r="F288" i="1"/>
  <c r="E288" i="1"/>
  <c r="P287" i="1"/>
  <c r="J287" i="1"/>
  <c r="K287" i="1" s="1"/>
  <c r="F287" i="1"/>
  <c r="H287" i="1" s="1"/>
  <c r="E287" i="1"/>
  <c r="P286" i="1"/>
  <c r="J286" i="1"/>
  <c r="K286" i="1" s="1"/>
  <c r="F286" i="1"/>
  <c r="E286" i="1"/>
  <c r="P285" i="1"/>
  <c r="J285" i="1"/>
  <c r="K285" i="1" s="1"/>
  <c r="F285" i="1"/>
  <c r="H285" i="1" s="1"/>
  <c r="E285" i="1"/>
  <c r="P284" i="1"/>
  <c r="J284" i="1"/>
  <c r="K284" i="1" s="1"/>
  <c r="F284" i="1"/>
  <c r="E284" i="1"/>
  <c r="P283" i="1"/>
  <c r="J283" i="1"/>
  <c r="K283" i="1" s="1"/>
  <c r="F283" i="1"/>
  <c r="H283" i="1" s="1"/>
  <c r="E283" i="1"/>
  <c r="P282" i="1"/>
  <c r="J282" i="1"/>
  <c r="K282" i="1" s="1"/>
  <c r="F282" i="1"/>
  <c r="E282" i="1"/>
  <c r="P281" i="1"/>
  <c r="J281" i="1"/>
  <c r="K281" i="1" s="1"/>
  <c r="F281" i="1"/>
  <c r="E281" i="1"/>
  <c r="P280" i="1"/>
  <c r="J280" i="1"/>
  <c r="K280" i="1" s="1"/>
  <c r="F280" i="1"/>
  <c r="H280" i="1" s="1"/>
  <c r="E280" i="1"/>
  <c r="P279" i="1"/>
  <c r="J279" i="1"/>
  <c r="K279" i="1" s="1"/>
  <c r="F279" i="1"/>
  <c r="H279" i="1" s="1"/>
  <c r="E279" i="1"/>
  <c r="P278" i="1"/>
  <c r="J278" i="1"/>
  <c r="K278" i="1" s="1"/>
  <c r="F278" i="1"/>
  <c r="E278" i="1"/>
  <c r="P277" i="1"/>
  <c r="J277" i="1"/>
  <c r="K277" i="1" s="1"/>
  <c r="F277" i="1"/>
  <c r="E277" i="1"/>
  <c r="P276" i="1"/>
  <c r="J276" i="1"/>
  <c r="K276" i="1" s="1"/>
  <c r="F276" i="1"/>
  <c r="H276" i="1" s="1"/>
  <c r="E276" i="1"/>
  <c r="P275" i="1"/>
  <c r="J275" i="1"/>
  <c r="K275" i="1" s="1"/>
  <c r="F275" i="1"/>
  <c r="H275" i="1" s="1"/>
  <c r="E275" i="1"/>
  <c r="P274" i="1"/>
  <c r="J274" i="1"/>
  <c r="K274" i="1" s="1"/>
  <c r="F274" i="1"/>
  <c r="E274" i="1"/>
  <c r="P273" i="1"/>
  <c r="J273" i="1"/>
  <c r="K273" i="1" s="1"/>
  <c r="F273" i="1"/>
  <c r="H273" i="1" s="1"/>
  <c r="E273" i="1"/>
  <c r="P272" i="1"/>
  <c r="J272" i="1"/>
  <c r="K272" i="1" s="1"/>
  <c r="F272" i="1"/>
  <c r="H272" i="1" s="1"/>
  <c r="E272" i="1"/>
  <c r="P271" i="1"/>
  <c r="J271" i="1"/>
  <c r="K271" i="1" s="1"/>
  <c r="F271" i="1"/>
  <c r="H271" i="1" s="1"/>
  <c r="E271" i="1"/>
  <c r="P270" i="1"/>
  <c r="J270" i="1"/>
  <c r="K270" i="1" s="1"/>
  <c r="F270" i="1"/>
  <c r="E270" i="1"/>
  <c r="P269" i="1"/>
  <c r="J269" i="1"/>
  <c r="K269" i="1" s="1"/>
  <c r="F269" i="1"/>
  <c r="E269" i="1"/>
  <c r="P268" i="1"/>
  <c r="J268" i="1"/>
  <c r="K268" i="1" s="1"/>
  <c r="F268" i="1"/>
  <c r="H268" i="1" s="1"/>
  <c r="E268" i="1"/>
  <c r="P267" i="1"/>
  <c r="J267" i="1"/>
  <c r="K267" i="1" s="1"/>
  <c r="F267" i="1"/>
  <c r="H267" i="1" s="1"/>
  <c r="E267" i="1"/>
  <c r="P266" i="1"/>
  <c r="J266" i="1"/>
  <c r="K266" i="1" s="1"/>
  <c r="F266" i="1"/>
  <c r="E266" i="1"/>
  <c r="P265" i="1"/>
  <c r="J265" i="1"/>
  <c r="K265" i="1" s="1"/>
  <c r="F265" i="1"/>
  <c r="H265" i="1" s="1"/>
  <c r="E265" i="1"/>
  <c r="P264" i="1"/>
  <c r="J264" i="1"/>
  <c r="K264" i="1" s="1"/>
  <c r="F264" i="1"/>
  <c r="E264" i="1"/>
  <c r="P263" i="1"/>
  <c r="J263" i="1"/>
  <c r="K263" i="1" s="1"/>
  <c r="F263" i="1"/>
  <c r="H263" i="1" s="1"/>
  <c r="E263" i="1"/>
  <c r="P262" i="1"/>
  <c r="J262" i="1"/>
  <c r="K262" i="1" s="1"/>
  <c r="F262" i="1"/>
  <c r="E262" i="1"/>
  <c r="P261" i="1"/>
  <c r="J261" i="1"/>
  <c r="K261" i="1" s="1"/>
  <c r="F261" i="1"/>
  <c r="E261" i="1"/>
  <c r="P260" i="1"/>
  <c r="J260" i="1"/>
  <c r="K260" i="1" s="1"/>
  <c r="F260" i="1"/>
  <c r="E260" i="1"/>
  <c r="P259" i="1"/>
  <c r="J259" i="1"/>
  <c r="K259" i="1" s="1"/>
  <c r="F259" i="1"/>
  <c r="E259" i="1"/>
  <c r="P258" i="1"/>
  <c r="J258" i="1"/>
  <c r="K258" i="1" s="1"/>
  <c r="F258" i="1"/>
  <c r="E258" i="1"/>
  <c r="P257" i="1"/>
  <c r="J257" i="1"/>
  <c r="K257" i="1" s="1"/>
  <c r="F257" i="1"/>
  <c r="H257" i="1" s="1"/>
  <c r="E257" i="1"/>
  <c r="P256" i="1"/>
  <c r="J256" i="1"/>
  <c r="K256" i="1" s="1"/>
  <c r="F256" i="1"/>
  <c r="H256" i="1" s="1"/>
  <c r="E256" i="1"/>
  <c r="P255" i="1"/>
  <c r="J255" i="1"/>
  <c r="K255" i="1" s="1"/>
  <c r="F255" i="1"/>
  <c r="H255" i="1" s="1"/>
  <c r="E255" i="1"/>
  <c r="P254" i="1"/>
  <c r="J254" i="1"/>
  <c r="K254" i="1" s="1"/>
  <c r="F254" i="1"/>
  <c r="E254" i="1"/>
  <c r="P253" i="1"/>
  <c r="J253" i="1"/>
  <c r="K253" i="1" s="1"/>
  <c r="F253" i="1"/>
  <c r="E253" i="1"/>
  <c r="P252" i="1"/>
  <c r="J252" i="1"/>
  <c r="K252" i="1" s="1"/>
  <c r="F252" i="1"/>
  <c r="E252" i="1"/>
  <c r="P251" i="1"/>
  <c r="J251" i="1"/>
  <c r="K251" i="1" s="1"/>
  <c r="F251" i="1"/>
  <c r="H251" i="1" s="1"/>
  <c r="E251" i="1"/>
  <c r="P250" i="1"/>
  <c r="J250" i="1"/>
  <c r="K250" i="1" s="1"/>
  <c r="F250" i="1"/>
  <c r="H250" i="1" s="1"/>
  <c r="E250" i="1"/>
  <c r="P249" i="1"/>
  <c r="J249" i="1"/>
  <c r="K249" i="1" s="1"/>
  <c r="F249" i="1"/>
  <c r="E249" i="1"/>
  <c r="P248" i="1"/>
  <c r="J248" i="1"/>
  <c r="K248" i="1" s="1"/>
  <c r="F248" i="1"/>
  <c r="H248" i="1" s="1"/>
  <c r="E248" i="1"/>
  <c r="P247" i="1"/>
  <c r="J247" i="1"/>
  <c r="K247" i="1" s="1"/>
  <c r="F247" i="1"/>
  <c r="E247" i="1"/>
  <c r="P246" i="1"/>
  <c r="J246" i="1"/>
  <c r="K246" i="1" s="1"/>
  <c r="F246" i="1"/>
  <c r="H246" i="1" s="1"/>
  <c r="E246" i="1"/>
  <c r="P245" i="1"/>
  <c r="J245" i="1"/>
  <c r="K245" i="1" s="1"/>
  <c r="F245" i="1"/>
  <c r="H245" i="1" s="1"/>
  <c r="E245" i="1"/>
  <c r="P244" i="1"/>
  <c r="J244" i="1"/>
  <c r="K244" i="1" s="1"/>
  <c r="F244" i="1"/>
  <c r="E244" i="1"/>
  <c r="P243" i="1"/>
  <c r="J243" i="1"/>
  <c r="K243" i="1" s="1"/>
  <c r="F243" i="1"/>
  <c r="E243" i="1"/>
  <c r="P242" i="1"/>
  <c r="J242" i="1"/>
  <c r="K242" i="1" s="1"/>
  <c r="F242" i="1"/>
  <c r="H242" i="1" s="1"/>
  <c r="E242" i="1"/>
  <c r="P241" i="1"/>
  <c r="J241" i="1"/>
  <c r="K241" i="1" s="1"/>
  <c r="F241" i="1"/>
  <c r="H241" i="1" s="1"/>
  <c r="E241" i="1"/>
  <c r="P240" i="1"/>
  <c r="J240" i="1"/>
  <c r="K240" i="1" s="1"/>
  <c r="F240" i="1"/>
  <c r="E240" i="1"/>
  <c r="P239" i="1"/>
  <c r="J239" i="1"/>
  <c r="K239" i="1" s="1"/>
  <c r="F239" i="1"/>
  <c r="E239" i="1"/>
  <c r="P238" i="1"/>
  <c r="J238" i="1"/>
  <c r="K238" i="1" s="1"/>
  <c r="F238" i="1"/>
  <c r="H238" i="1" s="1"/>
  <c r="E238" i="1"/>
  <c r="P237" i="1"/>
  <c r="J237" i="1"/>
  <c r="K237" i="1" s="1"/>
  <c r="F237" i="1"/>
  <c r="H237" i="1" s="1"/>
  <c r="E237" i="1"/>
  <c r="P236" i="1"/>
  <c r="J236" i="1"/>
  <c r="K236" i="1" s="1"/>
  <c r="F236" i="1"/>
  <c r="E236" i="1"/>
  <c r="P235" i="1"/>
  <c r="J235" i="1"/>
  <c r="K235" i="1" s="1"/>
  <c r="F235" i="1"/>
  <c r="H235" i="1" s="1"/>
  <c r="E235" i="1"/>
  <c r="P234" i="1"/>
  <c r="J234" i="1"/>
  <c r="K234" i="1" s="1"/>
  <c r="F234" i="1"/>
  <c r="H234" i="1" s="1"/>
  <c r="E234" i="1"/>
  <c r="P233" i="1"/>
  <c r="J233" i="1"/>
  <c r="K233" i="1" s="1"/>
  <c r="F233" i="1"/>
  <c r="H233" i="1" s="1"/>
  <c r="E233" i="1"/>
  <c r="P232" i="1"/>
  <c r="J232" i="1"/>
  <c r="K232" i="1" s="1"/>
  <c r="F232" i="1"/>
  <c r="E232" i="1"/>
  <c r="P231" i="1"/>
  <c r="J231" i="1"/>
  <c r="K231" i="1" s="1"/>
  <c r="F231" i="1"/>
  <c r="E231" i="1"/>
  <c r="P230" i="1"/>
  <c r="J230" i="1"/>
  <c r="K230" i="1" s="1"/>
  <c r="F230" i="1"/>
  <c r="H230" i="1" s="1"/>
  <c r="E230" i="1"/>
  <c r="P229" i="1"/>
  <c r="J229" i="1"/>
  <c r="K229" i="1" s="1"/>
  <c r="F229" i="1"/>
  <c r="H229" i="1" s="1"/>
  <c r="E229" i="1"/>
  <c r="P228" i="1"/>
  <c r="J228" i="1"/>
  <c r="K228" i="1" s="1"/>
  <c r="F228" i="1"/>
  <c r="E228" i="1"/>
  <c r="P227" i="1"/>
  <c r="J227" i="1"/>
  <c r="K227" i="1" s="1"/>
  <c r="F227" i="1"/>
  <c r="E227" i="1"/>
  <c r="P226" i="1"/>
  <c r="J226" i="1"/>
  <c r="K226" i="1" s="1"/>
  <c r="F226" i="1"/>
  <c r="E226" i="1"/>
  <c r="P225" i="1"/>
  <c r="J225" i="1"/>
  <c r="K225" i="1" s="1"/>
  <c r="F225" i="1"/>
  <c r="E225" i="1"/>
  <c r="P224" i="1"/>
  <c r="J224" i="1"/>
  <c r="K224" i="1" s="1"/>
  <c r="F224" i="1"/>
  <c r="H224" i="1" s="1"/>
  <c r="E224" i="1"/>
  <c r="P223" i="1"/>
  <c r="J223" i="1"/>
  <c r="K223" i="1" s="1"/>
  <c r="F223" i="1"/>
  <c r="H223" i="1" s="1"/>
  <c r="E223" i="1"/>
  <c r="P222" i="1"/>
  <c r="J222" i="1"/>
  <c r="K222" i="1" s="1"/>
  <c r="F222" i="1"/>
  <c r="E222" i="1"/>
  <c r="P221" i="1"/>
  <c r="J221" i="1"/>
  <c r="K221" i="1" s="1"/>
  <c r="F221" i="1"/>
  <c r="E221" i="1"/>
  <c r="P220" i="1"/>
  <c r="J220" i="1"/>
  <c r="K220" i="1" s="1"/>
  <c r="F220" i="1"/>
  <c r="E220" i="1"/>
  <c r="P219" i="1"/>
  <c r="J219" i="1"/>
  <c r="K219" i="1" s="1"/>
  <c r="F219" i="1"/>
  <c r="E219" i="1"/>
  <c r="P218" i="1"/>
  <c r="J218" i="1"/>
  <c r="K218" i="1" s="1"/>
  <c r="F218" i="1"/>
  <c r="H218" i="1" s="1"/>
  <c r="E218" i="1"/>
  <c r="P217" i="1"/>
  <c r="J217" i="1"/>
  <c r="K217" i="1" s="1"/>
  <c r="F217" i="1"/>
  <c r="H217" i="1" s="1"/>
  <c r="E217" i="1"/>
  <c r="P216" i="1"/>
  <c r="J216" i="1"/>
  <c r="K216" i="1" s="1"/>
  <c r="F216" i="1"/>
  <c r="H216" i="1" s="1"/>
  <c r="E216" i="1"/>
  <c r="P215" i="1"/>
  <c r="J215" i="1"/>
  <c r="K215" i="1" s="1"/>
  <c r="F215" i="1"/>
  <c r="E215" i="1"/>
  <c r="P214" i="1"/>
  <c r="J214" i="1"/>
  <c r="K214" i="1" s="1"/>
  <c r="F214" i="1"/>
  <c r="E214" i="1"/>
  <c r="P213" i="1"/>
  <c r="J213" i="1"/>
  <c r="K213" i="1" s="1"/>
  <c r="F213" i="1"/>
  <c r="H213" i="1" s="1"/>
  <c r="E213" i="1"/>
  <c r="P212" i="1"/>
  <c r="J212" i="1"/>
  <c r="K212" i="1" s="1"/>
  <c r="F212" i="1"/>
  <c r="E212" i="1"/>
  <c r="P211" i="1"/>
  <c r="J211" i="1"/>
  <c r="K211" i="1" s="1"/>
  <c r="F211" i="1"/>
  <c r="H211" i="1" s="1"/>
  <c r="E211" i="1"/>
  <c r="P210" i="1"/>
  <c r="J210" i="1"/>
  <c r="K210" i="1" s="1"/>
  <c r="F210" i="1"/>
  <c r="E210" i="1"/>
  <c r="P209" i="1"/>
  <c r="J209" i="1"/>
  <c r="K209" i="1" s="1"/>
  <c r="F209" i="1"/>
  <c r="H209" i="1" s="1"/>
  <c r="E209" i="1"/>
  <c r="P208" i="1"/>
  <c r="J208" i="1"/>
  <c r="K208" i="1" s="1"/>
  <c r="F208" i="1"/>
  <c r="H208" i="1" s="1"/>
  <c r="E208" i="1"/>
  <c r="P207" i="1"/>
  <c r="J207" i="1"/>
  <c r="K207" i="1" s="1"/>
  <c r="F207" i="1"/>
  <c r="H207" i="1" s="1"/>
  <c r="E207" i="1"/>
  <c r="P206" i="1"/>
  <c r="J206" i="1"/>
  <c r="K206" i="1" s="1"/>
  <c r="F206" i="1"/>
  <c r="E206" i="1"/>
  <c r="P205" i="1"/>
  <c r="J205" i="1"/>
  <c r="K205" i="1" s="1"/>
  <c r="F205" i="1"/>
  <c r="E205" i="1"/>
  <c r="P204" i="1"/>
  <c r="J204" i="1"/>
  <c r="K204" i="1" s="1"/>
  <c r="F204" i="1"/>
  <c r="H204" i="1" s="1"/>
  <c r="E204" i="1"/>
  <c r="P203" i="1"/>
  <c r="J203" i="1"/>
  <c r="K203" i="1" s="1"/>
  <c r="F203" i="1"/>
  <c r="H203" i="1" s="1"/>
  <c r="E203" i="1"/>
  <c r="P202" i="1"/>
  <c r="J202" i="1"/>
  <c r="K202" i="1" s="1"/>
  <c r="F202" i="1"/>
  <c r="E202" i="1"/>
  <c r="P201" i="1"/>
  <c r="J201" i="1"/>
  <c r="K201" i="1" s="1"/>
  <c r="F201" i="1"/>
  <c r="H201" i="1" s="1"/>
  <c r="E201" i="1"/>
  <c r="P200" i="1"/>
  <c r="J200" i="1"/>
  <c r="K200" i="1" s="1"/>
  <c r="F200" i="1"/>
  <c r="H200" i="1" s="1"/>
  <c r="E200" i="1"/>
  <c r="P199" i="1"/>
  <c r="J199" i="1"/>
  <c r="K199" i="1" s="1"/>
  <c r="F199" i="1"/>
  <c r="H199" i="1" s="1"/>
  <c r="E199" i="1"/>
  <c r="P198" i="1"/>
  <c r="J198" i="1"/>
  <c r="K198" i="1" s="1"/>
  <c r="F198" i="1"/>
  <c r="E198" i="1"/>
  <c r="P197" i="1"/>
  <c r="J197" i="1"/>
  <c r="K197" i="1" s="1"/>
  <c r="F197" i="1"/>
  <c r="E197" i="1"/>
  <c r="P196" i="1"/>
  <c r="J196" i="1"/>
  <c r="K196" i="1" s="1"/>
  <c r="F196" i="1"/>
  <c r="H196" i="1" s="1"/>
  <c r="E196" i="1"/>
  <c r="P195" i="1"/>
  <c r="J195" i="1"/>
  <c r="K195" i="1" s="1"/>
  <c r="F195" i="1"/>
  <c r="H195" i="1" s="1"/>
  <c r="E195" i="1"/>
  <c r="P194" i="1"/>
  <c r="J194" i="1"/>
  <c r="K194" i="1" s="1"/>
  <c r="F194" i="1"/>
  <c r="E194" i="1"/>
  <c r="P193" i="1"/>
  <c r="J193" i="1"/>
  <c r="K193" i="1" s="1"/>
  <c r="F193" i="1"/>
  <c r="E193" i="1"/>
  <c r="P192" i="1"/>
  <c r="J192" i="1"/>
  <c r="K192" i="1" s="1"/>
  <c r="F192" i="1"/>
  <c r="E192" i="1"/>
  <c r="P191" i="1"/>
  <c r="J191" i="1"/>
  <c r="K191" i="1" s="1"/>
  <c r="F191" i="1"/>
  <c r="H191" i="1" s="1"/>
  <c r="E191" i="1"/>
  <c r="P190" i="1"/>
  <c r="J190" i="1"/>
  <c r="K190" i="1" s="1"/>
  <c r="F190" i="1"/>
  <c r="H190" i="1" s="1"/>
  <c r="E190" i="1"/>
  <c r="P189" i="1"/>
  <c r="J189" i="1"/>
  <c r="K189" i="1" s="1"/>
  <c r="F189" i="1"/>
  <c r="E189" i="1"/>
  <c r="P188" i="1"/>
  <c r="J188" i="1"/>
  <c r="K188" i="1" s="1"/>
  <c r="F188" i="1"/>
  <c r="E188" i="1"/>
  <c r="P187" i="1"/>
  <c r="J187" i="1"/>
  <c r="K187" i="1" s="1"/>
  <c r="F187" i="1"/>
  <c r="H187" i="1" s="1"/>
  <c r="E187" i="1"/>
  <c r="P186" i="1"/>
  <c r="J186" i="1"/>
  <c r="K186" i="1" s="1"/>
  <c r="F186" i="1"/>
  <c r="E186" i="1"/>
  <c r="P185" i="1"/>
  <c r="J185" i="1"/>
  <c r="K185" i="1" s="1"/>
  <c r="F185" i="1"/>
  <c r="H185" i="1" s="1"/>
  <c r="E185" i="1"/>
  <c r="P184" i="1"/>
  <c r="J184" i="1"/>
  <c r="K184" i="1" s="1"/>
  <c r="F184" i="1"/>
  <c r="H184" i="1" s="1"/>
  <c r="E184" i="1"/>
  <c r="P183" i="1"/>
  <c r="J183" i="1"/>
  <c r="K183" i="1" s="1"/>
  <c r="F183" i="1"/>
  <c r="E183" i="1"/>
  <c r="P182" i="1"/>
  <c r="J182" i="1"/>
  <c r="K182" i="1" s="1"/>
  <c r="F182" i="1"/>
  <c r="E182" i="1"/>
  <c r="P181" i="1"/>
  <c r="J181" i="1"/>
  <c r="K181" i="1" s="1"/>
  <c r="F181" i="1"/>
  <c r="E181" i="1"/>
  <c r="P180" i="1"/>
  <c r="J180" i="1"/>
  <c r="K180" i="1" s="1"/>
  <c r="F180" i="1"/>
  <c r="E180" i="1"/>
  <c r="P179" i="1"/>
  <c r="J179" i="1"/>
  <c r="K179" i="1" s="1"/>
  <c r="F179" i="1"/>
  <c r="H179" i="1" s="1"/>
  <c r="E179" i="1"/>
  <c r="P178" i="1"/>
  <c r="J178" i="1"/>
  <c r="K178" i="1" s="1"/>
  <c r="F178" i="1"/>
  <c r="H178" i="1" s="1"/>
  <c r="E178" i="1"/>
  <c r="P177" i="1"/>
  <c r="J177" i="1"/>
  <c r="K177" i="1" s="1"/>
  <c r="F177" i="1"/>
  <c r="E177" i="1"/>
  <c r="P176" i="1"/>
  <c r="J176" i="1"/>
  <c r="K176" i="1" s="1"/>
  <c r="F176" i="1"/>
  <c r="E176" i="1"/>
  <c r="P175" i="1"/>
  <c r="J175" i="1"/>
  <c r="K175" i="1" s="1"/>
  <c r="F175" i="1"/>
  <c r="H175" i="1" s="1"/>
  <c r="E175" i="1"/>
  <c r="P174" i="1"/>
  <c r="J174" i="1"/>
  <c r="K174" i="1" s="1"/>
  <c r="F174" i="1"/>
  <c r="H174" i="1" s="1"/>
  <c r="E174" i="1"/>
  <c r="P173" i="1"/>
  <c r="J173" i="1"/>
  <c r="K173" i="1" s="1"/>
  <c r="F173" i="1"/>
  <c r="H173" i="1" s="1"/>
  <c r="E173" i="1"/>
  <c r="P172" i="1"/>
  <c r="J172" i="1"/>
  <c r="K172" i="1" s="1"/>
  <c r="F172" i="1"/>
  <c r="E172" i="1"/>
  <c r="P171" i="1"/>
  <c r="J171" i="1"/>
  <c r="K171" i="1" s="1"/>
  <c r="F171" i="1"/>
  <c r="E171" i="1"/>
  <c r="P170" i="1"/>
  <c r="J170" i="1"/>
  <c r="K170" i="1" s="1"/>
  <c r="F170" i="1"/>
  <c r="H170" i="1" s="1"/>
  <c r="E170" i="1"/>
  <c r="P169" i="1"/>
  <c r="J169" i="1"/>
  <c r="K169" i="1" s="1"/>
  <c r="F169" i="1"/>
  <c r="H169" i="1" s="1"/>
  <c r="E169" i="1"/>
  <c r="P168" i="1"/>
  <c r="J168" i="1"/>
  <c r="K168" i="1" s="1"/>
  <c r="F168" i="1"/>
  <c r="E168" i="1"/>
  <c r="P167" i="1"/>
  <c r="J167" i="1"/>
  <c r="K167" i="1" s="1"/>
  <c r="F167" i="1"/>
  <c r="H167" i="1" s="1"/>
  <c r="E167" i="1"/>
  <c r="P166" i="1"/>
  <c r="J166" i="1"/>
  <c r="K166" i="1" s="1"/>
  <c r="F166" i="1"/>
  <c r="H166" i="1" s="1"/>
  <c r="E166" i="1"/>
  <c r="P165" i="1"/>
  <c r="J165" i="1"/>
  <c r="K165" i="1" s="1"/>
  <c r="F165" i="1"/>
  <c r="H165" i="1" s="1"/>
  <c r="E165" i="1"/>
  <c r="P164" i="1"/>
  <c r="J164" i="1"/>
  <c r="K164" i="1" s="1"/>
  <c r="F164" i="1"/>
  <c r="E164" i="1"/>
  <c r="P163" i="1"/>
  <c r="J163" i="1"/>
  <c r="K163" i="1" s="1"/>
  <c r="F163" i="1"/>
  <c r="E163" i="1"/>
  <c r="P162" i="1"/>
  <c r="J162" i="1"/>
  <c r="K162" i="1" s="1"/>
  <c r="F162" i="1"/>
  <c r="H162" i="1" s="1"/>
  <c r="E162" i="1"/>
  <c r="P161" i="1"/>
  <c r="J161" i="1"/>
  <c r="K161" i="1" s="1"/>
  <c r="F161" i="1"/>
  <c r="H161" i="1" s="1"/>
  <c r="E161" i="1"/>
  <c r="P160" i="1"/>
  <c r="J160" i="1"/>
  <c r="K160" i="1" s="1"/>
  <c r="F160" i="1"/>
  <c r="E160" i="1"/>
  <c r="P159" i="1"/>
  <c r="J159" i="1"/>
  <c r="K159" i="1" s="1"/>
  <c r="F159" i="1"/>
  <c r="E159" i="1"/>
  <c r="P158" i="1"/>
  <c r="J158" i="1"/>
  <c r="K158" i="1" s="1"/>
  <c r="F158" i="1"/>
  <c r="H158" i="1" s="1"/>
  <c r="E158" i="1"/>
  <c r="P157" i="1"/>
  <c r="J157" i="1"/>
  <c r="K157" i="1" s="1"/>
  <c r="F157" i="1"/>
  <c r="H157" i="1" s="1"/>
  <c r="E157" i="1"/>
  <c r="P156" i="1"/>
  <c r="J156" i="1"/>
  <c r="K156" i="1" s="1"/>
  <c r="F156" i="1"/>
  <c r="E156" i="1"/>
  <c r="P155" i="1"/>
  <c r="J155" i="1"/>
  <c r="K155" i="1" s="1"/>
  <c r="F155" i="1"/>
  <c r="E155" i="1"/>
  <c r="P154" i="1"/>
  <c r="J154" i="1"/>
  <c r="K154" i="1" s="1"/>
  <c r="F154" i="1"/>
  <c r="E154" i="1"/>
  <c r="P153" i="1"/>
  <c r="J153" i="1"/>
  <c r="K153" i="1" s="1"/>
  <c r="F153" i="1"/>
  <c r="E153" i="1"/>
  <c r="P152" i="1"/>
  <c r="J152" i="1"/>
  <c r="K152" i="1" s="1"/>
  <c r="F152" i="1"/>
  <c r="H152" i="1" s="1"/>
  <c r="E152" i="1"/>
  <c r="P151" i="1"/>
  <c r="J151" i="1"/>
  <c r="K151" i="1" s="1"/>
  <c r="F151" i="1"/>
  <c r="H151" i="1" s="1"/>
  <c r="E151" i="1"/>
  <c r="P150" i="1"/>
  <c r="J150" i="1"/>
  <c r="K150" i="1" s="1"/>
  <c r="F150" i="1"/>
  <c r="E150" i="1"/>
  <c r="P149" i="1"/>
  <c r="J149" i="1"/>
  <c r="K149" i="1" s="1"/>
  <c r="F149" i="1"/>
  <c r="E149" i="1"/>
  <c r="P148" i="1"/>
  <c r="J148" i="1"/>
  <c r="K148" i="1" s="1"/>
  <c r="F148" i="1"/>
  <c r="E148" i="1"/>
  <c r="P147" i="1"/>
  <c r="J147" i="1"/>
  <c r="K147" i="1" s="1"/>
  <c r="F147" i="1"/>
  <c r="E147" i="1"/>
  <c r="P146" i="1"/>
  <c r="J146" i="1"/>
  <c r="K146" i="1" s="1"/>
  <c r="F146" i="1"/>
  <c r="H146" i="1" s="1"/>
  <c r="E146" i="1"/>
  <c r="P145" i="1"/>
  <c r="J145" i="1"/>
  <c r="K145" i="1" s="1"/>
  <c r="F145" i="1"/>
  <c r="H145" i="1" s="1"/>
  <c r="E145" i="1"/>
  <c r="P144" i="1"/>
  <c r="J144" i="1"/>
  <c r="K144" i="1" s="1"/>
  <c r="F144" i="1"/>
  <c r="E144" i="1"/>
  <c r="P143" i="1"/>
  <c r="J143" i="1"/>
  <c r="K143" i="1" s="1"/>
  <c r="F143" i="1"/>
  <c r="E143" i="1"/>
  <c r="P142" i="1"/>
  <c r="J142" i="1"/>
  <c r="K142" i="1" s="1"/>
  <c r="F142" i="1"/>
  <c r="H142" i="1" s="1"/>
  <c r="E142" i="1"/>
  <c r="P141" i="1"/>
  <c r="J141" i="1"/>
  <c r="K141" i="1" s="1"/>
  <c r="F141" i="1"/>
  <c r="H141" i="1" s="1"/>
  <c r="E141" i="1"/>
  <c r="P140" i="1"/>
  <c r="J140" i="1"/>
  <c r="K140" i="1" s="1"/>
  <c r="F140" i="1"/>
  <c r="E140" i="1"/>
  <c r="P139" i="1"/>
  <c r="J139" i="1"/>
  <c r="K139" i="1" s="1"/>
  <c r="F139" i="1"/>
  <c r="H139" i="1" s="1"/>
  <c r="E139" i="1"/>
  <c r="P138" i="1"/>
  <c r="J138" i="1"/>
  <c r="K138" i="1" s="1"/>
  <c r="F138" i="1"/>
  <c r="H138" i="1" s="1"/>
  <c r="E138" i="1"/>
  <c r="P137" i="1"/>
  <c r="J137" i="1"/>
  <c r="K137" i="1" s="1"/>
  <c r="F137" i="1"/>
  <c r="E137" i="1"/>
  <c r="P136" i="1"/>
  <c r="J136" i="1"/>
  <c r="K136" i="1" s="1"/>
  <c r="F136" i="1"/>
  <c r="H136" i="1" s="1"/>
  <c r="E136" i="1"/>
  <c r="P135" i="1"/>
  <c r="J135" i="1"/>
  <c r="K135" i="1" s="1"/>
  <c r="F135" i="1"/>
  <c r="H135" i="1" s="1"/>
  <c r="E135" i="1"/>
  <c r="P134" i="1"/>
  <c r="J134" i="1"/>
  <c r="K134" i="1" s="1"/>
  <c r="F134" i="1"/>
  <c r="H134" i="1" s="1"/>
  <c r="E134" i="1"/>
  <c r="P133" i="1"/>
  <c r="J133" i="1"/>
  <c r="K133" i="1" s="1"/>
  <c r="F133" i="1"/>
  <c r="H133" i="1" s="1"/>
  <c r="E133" i="1"/>
  <c r="P132" i="1"/>
  <c r="J132" i="1"/>
  <c r="K132" i="1" s="1"/>
  <c r="F132" i="1"/>
  <c r="H132" i="1" s="1"/>
  <c r="E132" i="1"/>
  <c r="P131" i="1"/>
  <c r="J131" i="1"/>
  <c r="K131" i="1" s="1"/>
  <c r="F131" i="1"/>
  <c r="H131" i="1" s="1"/>
  <c r="E131" i="1"/>
  <c r="P130" i="1"/>
  <c r="J130" i="1"/>
  <c r="K130" i="1" s="1"/>
  <c r="F130" i="1"/>
  <c r="H130" i="1" s="1"/>
  <c r="E130" i="1"/>
  <c r="P129" i="1"/>
  <c r="J129" i="1"/>
  <c r="K129" i="1" s="1"/>
  <c r="F129" i="1"/>
  <c r="E129" i="1"/>
  <c r="P128" i="1"/>
  <c r="J128" i="1"/>
  <c r="K128" i="1" s="1"/>
  <c r="F128" i="1"/>
  <c r="H128" i="1" s="1"/>
  <c r="E128" i="1"/>
  <c r="P127" i="1"/>
  <c r="J127" i="1"/>
  <c r="K127" i="1" s="1"/>
  <c r="F127" i="1"/>
  <c r="H127" i="1" s="1"/>
  <c r="E127" i="1"/>
  <c r="P126" i="1"/>
  <c r="J126" i="1"/>
  <c r="K126" i="1" s="1"/>
  <c r="F126" i="1"/>
  <c r="H126" i="1" s="1"/>
  <c r="E126" i="1"/>
  <c r="P125" i="1"/>
  <c r="J125" i="1"/>
  <c r="K125" i="1" s="1"/>
  <c r="F125" i="1"/>
  <c r="E125" i="1"/>
  <c r="P124" i="1"/>
  <c r="J124" i="1"/>
  <c r="K124" i="1" s="1"/>
  <c r="F124" i="1"/>
  <c r="H124" i="1" s="1"/>
  <c r="E124" i="1"/>
  <c r="P123" i="1"/>
  <c r="J123" i="1"/>
  <c r="K123" i="1" s="1"/>
  <c r="F123" i="1"/>
  <c r="H123" i="1" s="1"/>
  <c r="E123" i="1"/>
  <c r="P122" i="1"/>
  <c r="J122" i="1"/>
  <c r="K122" i="1" s="1"/>
  <c r="F122" i="1"/>
  <c r="H122" i="1" s="1"/>
  <c r="E122" i="1"/>
  <c r="P121" i="1"/>
  <c r="J121" i="1"/>
  <c r="K121" i="1" s="1"/>
  <c r="F121" i="1"/>
  <c r="E121" i="1"/>
  <c r="P120" i="1"/>
  <c r="J120" i="1"/>
  <c r="K120" i="1" s="1"/>
  <c r="F120" i="1"/>
  <c r="H120" i="1" s="1"/>
  <c r="E120" i="1"/>
  <c r="P119" i="1"/>
  <c r="J119" i="1"/>
  <c r="K119" i="1" s="1"/>
  <c r="F119" i="1"/>
  <c r="H119" i="1" s="1"/>
  <c r="E119" i="1"/>
  <c r="P118" i="1"/>
  <c r="J118" i="1"/>
  <c r="K118" i="1" s="1"/>
  <c r="F118" i="1"/>
  <c r="E118" i="1"/>
  <c r="P117" i="1"/>
  <c r="J117" i="1"/>
  <c r="K117" i="1" s="1"/>
  <c r="F117" i="1"/>
  <c r="H117" i="1" s="1"/>
  <c r="E117" i="1"/>
  <c r="P116" i="1"/>
  <c r="J116" i="1"/>
  <c r="K116" i="1" s="1"/>
  <c r="F116" i="1"/>
  <c r="H116" i="1" s="1"/>
  <c r="E116" i="1"/>
  <c r="P115" i="1"/>
  <c r="J115" i="1"/>
  <c r="K115" i="1" s="1"/>
  <c r="F115" i="1"/>
  <c r="E115" i="1"/>
  <c r="P114" i="1"/>
  <c r="J114" i="1"/>
  <c r="K114" i="1" s="1"/>
  <c r="F114" i="1"/>
  <c r="E114" i="1"/>
  <c r="P113" i="1"/>
  <c r="J113" i="1"/>
  <c r="K113" i="1" s="1"/>
  <c r="F113" i="1"/>
  <c r="H113" i="1" s="1"/>
  <c r="E113" i="1"/>
  <c r="P112" i="1"/>
  <c r="J112" i="1"/>
  <c r="K112" i="1" s="1"/>
  <c r="F112" i="1"/>
  <c r="H112" i="1" s="1"/>
  <c r="E112" i="1"/>
  <c r="P111" i="1"/>
  <c r="J111" i="1"/>
  <c r="K111" i="1" s="1"/>
  <c r="F111" i="1"/>
  <c r="E111" i="1"/>
  <c r="P110" i="1"/>
  <c r="J110" i="1"/>
  <c r="K110" i="1" s="1"/>
  <c r="F110" i="1"/>
  <c r="H110" i="1" s="1"/>
  <c r="E110" i="1"/>
  <c r="P109" i="1"/>
  <c r="J109" i="1"/>
  <c r="K109" i="1" s="1"/>
  <c r="F109" i="1"/>
  <c r="H109" i="1" s="1"/>
  <c r="E109" i="1"/>
  <c r="P108" i="1"/>
  <c r="J108" i="1"/>
  <c r="K108" i="1" s="1"/>
  <c r="F108" i="1"/>
  <c r="E108" i="1"/>
  <c r="P107" i="1"/>
  <c r="J107" i="1"/>
  <c r="K107" i="1" s="1"/>
  <c r="F107" i="1"/>
  <c r="E107" i="1"/>
  <c r="P106" i="1"/>
  <c r="J106" i="1"/>
  <c r="K106" i="1" s="1"/>
  <c r="F106" i="1"/>
  <c r="H106" i="1" s="1"/>
  <c r="E106" i="1"/>
  <c r="P105" i="1"/>
  <c r="J105" i="1"/>
  <c r="K105" i="1" s="1"/>
  <c r="F105" i="1"/>
  <c r="H105" i="1" s="1"/>
  <c r="E105" i="1"/>
  <c r="P104" i="1"/>
  <c r="J104" i="1"/>
  <c r="K104" i="1" s="1"/>
  <c r="F104" i="1"/>
  <c r="E104" i="1"/>
  <c r="P103" i="1"/>
  <c r="J103" i="1"/>
  <c r="K103" i="1" s="1"/>
  <c r="F103" i="1"/>
  <c r="E103" i="1"/>
  <c r="P102" i="1"/>
  <c r="J102" i="1"/>
  <c r="K102" i="1" s="1"/>
  <c r="F102" i="1"/>
  <c r="H102" i="1" s="1"/>
  <c r="E102" i="1"/>
  <c r="P101" i="1"/>
  <c r="J101" i="1"/>
  <c r="K101" i="1" s="1"/>
  <c r="F101" i="1"/>
  <c r="H101" i="1" s="1"/>
  <c r="E101" i="1"/>
  <c r="P100" i="1"/>
  <c r="J100" i="1"/>
  <c r="K100" i="1" s="1"/>
  <c r="F100" i="1"/>
  <c r="H100" i="1" s="1"/>
  <c r="E100" i="1"/>
  <c r="P99" i="1"/>
  <c r="J99" i="1"/>
  <c r="K99" i="1" s="1"/>
  <c r="F99" i="1"/>
  <c r="E99" i="1"/>
  <c r="P98" i="1"/>
  <c r="J98" i="1"/>
  <c r="K98" i="1" s="1"/>
  <c r="F98" i="1"/>
  <c r="H98" i="1" s="1"/>
  <c r="E98" i="1"/>
  <c r="P97" i="1"/>
  <c r="J97" i="1"/>
  <c r="K97" i="1" s="1"/>
  <c r="F97" i="1"/>
  <c r="H97" i="1" s="1"/>
  <c r="E97" i="1"/>
  <c r="P96" i="1"/>
  <c r="J96" i="1"/>
  <c r="K96" i="1" s="1"/>
  <c r="F96" i="1"/>
  <c r="H96" i="1" s="1"/>
  <c r="E96" i="1"/>
  <c r="P95" i="1"/>
  <c r="J95" i="1"/>
  <c r="K95" i="1" s="1"/>
  <c r="F95" i="1"/>
  <c r="E95" i="1"/>
  <c r="P94" i="1"/>
  <c r="J94" i="1"/>
  <c r="K94" i="1" s="1"/>
  <c r="F94" i="1"/>
  <c r="H94" i="1" s="1"/>
  <c r="E94" i="1"/>
  <c r="P93" i="1"/>
  <c r="J93" i="1"/>
  <c r="K93" i="1" s="1"/>
  <c r="F93" i="1"/>
  <c r="H93" i="1" s="1"/>
  <c r="E93" i="1"/>
  <c r="P92" i="1"/>
  <c r="J92" i="1"/>
  <c r="K92" i="1" s="1"/>
  <c r="F92" i="1"/>
  <c r="H92" i="1" s="1"/>
  <c r="E92" i="1"/>
  <c r="P91" i="1"/>
  <c r="J91" i="1"/>
  <c r="K91" i="1" s="1"/>
  <c r="F91" i="1"/>
  <c r="E91" i="1"/>
  <c r="P90" i="1"/>
  <c r="J90" i="1"/>
  <c r="K90" i="1" s="1"/>
  <c r="F90" i="1"/>
  <c r="H90" i="1" s="1"/>
  <c r="E90" i="1"/>
  <c r="P89" i="1"/>
  <c r="J89" i="1"/>
  <c r="K89" i="1" s="1"/>
  <c r="F89" i="1"/>
  <c r="H89" i="1" s="1"/>
  <c r="E89" i="1"/>
  <c r="P88" i="1"/>
  <c r="J88" i="1"/>
  <c r="K88" i="1" s="1"/>
  <c r="F88" i="1"/>
  <c r="H88" i="1" s="1"/>
  <c r="E88" i="1"/>
  <c r="P87" i="1"/>
  <c r="J87" i="1"/>
  <c r="K87" i="1" s="1"/>
  <c r="F87" i="1"/>
  <c r="H87" i="1" s="1"/>
  <c r="E87" i="1"/>
  <c r="P86" i="1"/>
  <c r="J86" i="1"/>
  <c r="K86" i="1" s="1"/>
  <c r="F86" i="1"/>
  <c r="H86" i="1" s="1"/>
  <c r="E86" i="1"/>
  <c r="P85" i="1"/>
  <c r="J85" i="1"/>
  <c r="K85" i="1" s="1"/>
  <c r="F85" i="1"/>
  <c r="H85" i="1" s="1"/>
  <c r="E85" i="1"/>
  <c r="P84" i="1"/>
  <c r="J84" i="1"/>
  <c r="K84" i="1" s="1"/>
  <c r="F84" i="1"/>
  <c r="E84" i="1"/>
  <c r="P83" i="1"/>
  <c r="J83" i="1"/>
  <c r="K83" i="1" s="1"/>
  <c r="F83" i="1"/>
  <c r="H83" i="1" s="1"/>
  <c r="E83" i="1"/>
  <c r="P82" i="1"/>
  <c r="J82" i="1"/>
  <c r="K82" i="1" s="1"/>
  <c r="F82" i="1"/>
  <c r="E82" i="1"/>
  <c r="P81" i="1"/>
  <c r="J81" i="1"/>
  <c r="K81" i="1" s="1"/>
  <c r="F81" i="1"/>
  <c r="E81" i="1"/>
  <c r="P80" i="1"/>
  <c r="J80" i="1"/>
  <c r="K80" i="1" s="1"/>
  <c r="F80" i="1"/>
  <c r="H80" i="1" s="1"/>
  <c r="E80" i="1"/>
  <c r="P79" i="1"/>
  <c r="J79" i="1"/>
  <c r="K79" i="1" s="1"/>
  <c r="F79" i="1"/>
  <c r="H79" i="1" s="1"/>
  <c r="E79" i="1"/>
  <c r="P78" i="1"/>
  <c r="J78" i="1"/>
  <c r="K78" i="1" s="1"/>
  <c r="F78" i="1"/>
  <c r="E78" i="1"/>
  <c r="P77" i="1"/>
  <c r="J77" i="1"/>
  <c r="K77" i="1" s="1"/>
  <c r="F77" i="1"/>
  <c r="H77" i="1" s="1"/>
  <c r="E77" i="1"/>
  <c r="P76" i="1"/>
  <c r="J76" i="1"/>
  <c r="K76" i="1" s="1"/>
  <c r="F76" i="1"/>
  <c r="E76" i="1"/>
  <c r="P75" i="1"/>
  <c r="J75" i="1"/>
  <c r="K75" i="1" s="1"/>
  <c r="F75" i="1"/>
  <c r="E75" i="1"/>
  <c r="P74" i="1"/>
  <c r="J74" i="1"/>
  <c r="K74" i="1" s="1"/>
  <c r="F74" i="1"/>
  <c r="H74" i="1" s="1"/>
  <c r="E74" i="1"/>
  <c r="P73" i="1"/>
  <c r="J73" i="1"/>
  <c r="K73" i="1" s="1"/>
  <c r="F73" i="1"/>
  <c r="H73" i="1" s="1"/>
  <c r="E73" i="1"/>
  <c r="P72" i="1"/>
  <c r="J72" i="1"/>
  <c r="K72" i="1" s="1"/>
  <c r="F72" i="1"/>
  <c r="H72" i="1" s="1"/>
  <c r="E72" i="1"/>
  <c r="P71" i="1"/>
  <c r="J71" i="1"/>
  <c r="K71" i="1" s="1"/>
  <c r="F71" i="1"/>
  <c r="E71" i="1"/>
  <c r="P70" i="1"/>
  <c r="J70" i="1"/>
  <c r="K70" i="1" s="1"/>
  <c r="F70" i="1"/>
  <c r="E70" i="1"/>
  <c r="P69" i="1"/>
  <c r="J69" i="1"/>
  <c r="K69" i="1" s="1"/>
  <c r="F69" i="1"/>
  <c r="H69" i="1" s="1"/>
  <c r="E69" i="1"/>
  <c r="P68" i="1"/>
  <c r="J68" i="1"/>
  <c r="K68" i="1" s="1"/>
  <c r="F68" i="1"/>
  <c r="E68" i="1"/>
  <c r="P67" i="1"/>
  <c r="J67" i="1"/>
  <c r="K67" i="1" s="1"/>
  <c r="F67" i="1"/>
  <c r="H67" i="1" s="1"/>
  <c r="E67" i="1"/>
  <c r="P66" i="1"/>
  <c r="J66" i="1"/>
  <c r="K66" i="1" s="1"/>
  <c r="F66" i="1"/>
  <c r="H66" i="1" s="1"/>
  <c r="E66" i="1"/>
  <c r="P65" i="1"/>
  <c r="J65" i="1"/>
  <c r="K65" i="1" s="1"/>
  <c r="F65" i="1"/>
  <c r="E65" i="1"/>
  <c r="P64" i="1"/>
  <c r="J64" i="1"/>
  <c r="K64" i="1" s="1"/>
  <c r="F64" i="1"/>
  <c r="E64" i="1"/>
  <c r="P63" i="1"/>
  <c r="J63" i="1"/>
  <c r="K63" i="1" s="1"/>
  <c r="F63" i="1"/>
  <c r="H63" i="1" s="1"/>
  <c r="E63" i="1"/>
  <c r="P62" i="1"/>
  <c r="J62" i="1"/>
  <c r="K62" i="1" s="1"/>
  <c r="F62" i="1"/>
  <c r="H62" i="1" s="1"/>
  <c r="E62" i="1"/>
  <c r="P61" i="1"/>
  <c r="J61" i="1"/>
  <c r="K61" i="1" s="1"/>
  <c r="F61" i="1"/>
  <c r="E61" i="1"/>
  <c r="P60" i="1"/>
  <c r="J60" i="1"/>
  <c r="K60" i="1" s="1"/>
  <c r="F60" i="1"/>
  <c r="H60" i="1" s="1"/>
  <c r="E60" i="1"/>
  <c r="P59" i="1"/>
  <c r="J59" i="1"/>
  <c r="K59" i="1" s="1"/>
  <c r="F59" i="1"/>
  <c r="H59" i="1" s="1"/>
  <c r="E59" i="1"/>
  <c r="P58" i="1"/>
  <c r="J58" i="1"/>
  <c r="K58" i="1" s="1"/>
  <c r="F58" i="1"/>
  <c r="H58" i="1" s="1"/>
  <c r="E58" i="1"/>
  <c r="P57" i="1"/>
  <c r="J57" i="1"/>
  <c r="K57" i="1" s="1"/>
  <c r="F57" i="1"/>
  <c r="H57" i="1" s="1"/>
  <c r="E57" i="1"/>
  <c r="P56" i="1"/>
  <c r="J56" i="1"/>
  <c r="K56" i="1" s="1"/>
  <c r="F56" i="1"/>
  <c r="H56" i="1" s="1"/>
  <c r="E56" i="1"/>
  <c r="P55" i="1"/>
  <c r="J55" i="1"/>
  <c r="K55" i="1" s="1"/>
  <c r="F55" i="1"/>
  <c r="H55" i="1" s="1"/>
  <c r="E55" i="1"/>
  <c r="P54" i="1"/>
  <c r="J54" i="1"/>
  <c r="K54" i="1" s="1"/>
  <c r="F54" i="1"/>
  <c r="H54" i="1" s="1"/>
  <c r="E54" i="1"/>
  <c r="P53" i="1"/>
  <c r="J53" i="1"/>
  <c r="K53" i="1" s="1"/>
  <c r="F53" i="1"/>
  <c r="H53" i="1" s="1"/>
  <c r="E53" i="1"/>
  <c r="P52" i="1"/>
  <c r="J52" i="1"/>
  <c r="K52" i="1" s="1"/>
  <c r="F52" i="1"/>
  <c r="E52" i="1"/>
  <c r="P51" i="1"/>
  <c r="J51" i="1"/>
  <c r="K51" i="1" s="1"/>
  <c r="F51" i="1"/>
  <c r="H51" i="1" s="1"/>
  <c r="E51" i="1"/>
  <c r="P50" i="1"/>
  <c r="J50" i="1"/>
  <c r="K50" i="1" s="1"/>
  <c r="F50" i="1"/>
  <c r="H50" i="1" s="1"/>
  <c r="E50" i="1"/>
  <c r="P49" i="1"/>
  <c r="J49" i="1"/>
  <c r="K49" i="1" s="1"/>
  <c r="F49" i="1"/>
  <c r="E49" i="1"/>
  <c r="P48" i="1"/>
  <c r="J48" i="1"/>
  <c r="K48" i="1" s="1"/>
  <c r="F48" i="1"/>
  <c r="E48" i="1"/>
  <c r="P47" i="1"/>
  <c r="J47" i="1"/>
  <c r="K47" i="1" s="1"/>
  <c r="F47" i="1"/>
  <c r="E47" i="1"/>
  <c r="P46" i="1"/>
  <c r="J46" i="1"/>
  <c r="K46" i="1" s="1"/>
  <c r="F46" i="1"/>
  <c r="E46" i="1"/>
  <c r="P45" i="1"/>
  <c r="J45" i="1"/>
  <c r="K45" i="1" s="1"/>
  <c r="F45" i="1"/>
  <c r="E45" i="1"/>
  <c r="P44" i="1"/>
  <c r="J44" i="1"/>
  <c r="K44" i="1" s="1"/>
  <c r="F44" i="1"/>
  <c r="H44" i="1" s="1"/>
  <c r="E44" i="1"/>
  <c r="P43" i="1"/>
  <c r="J43" i="1"/>
  <c r="K43" i="1" s="1"/>
  <c r="F43" i="1"/>
  <c r="E43" i="1"/>
  <c r="P42" i="1"/>
  <c r="J42" i="1"/>
  <c r="K42" i="1" s="1"/>
  <c r="F42" i="1"/>
  <c r="H42" i="1" s="1"/>
  <c r="E42" i="1"/>
  <c r="P41" i="1"/>
  <c r="J41" i="1"/>
  <c r="K41" i="1" s="1"/>
  <c r="F41" i="1"/>
  <c r="E41" i="1"/>
  <c r="P40" i="1"/>
  <c r="J40" i="1"/>
  <c r="K40" i="1" s="1"/>
  <c r="F40" i="1"/>
  <c r="H40" i="1" s="1"/>
  <c r="E40" i="1"/>
  <c r="P39" i="1"/>
  <c r="J39" i="1"/>
  <c r="K39" i="1" s="1"/>
  <c r="F39" i="1"/>
  <c r="E39" i="1"/>
  <c r="P38" i="1"/>
  <c r="J38" i="1"/>
  <c r="K38" i="1" s="1"/>
  <c r="F38" i="1"/>
  <c r="E38" i="1"/>
  <c r="P37" i="1"/>
  <c r="J37" i="1"/>
  <c r="K37" i="1" s="1"/>
  <c r="F37" i="1"/>
  <c r="E37" i="1"/>
  <c r="P36" i="1"/>
  <c r="J36" i="1"/>
  <c r="K36" i="1" s="1"/>
  <c r="F36" i="1"/>
  <c r="H36" i="1" s="1"/>
  <c r="E36" i="1"/>
  <c r="P35" i="1"/>
  <c r="J35" i="1"/>
  <c r="K35" i="1" s="1"/>
  <c r="F35" i="1"/>
  <c r="H35" i="1" s="1"/>
  <c r="E35" i="1"/>
  <c r="P34" i="1"/>
  <c r="J34" i="1"/>
  <c r="K34" i="1" s="1"/>
  <c r="F34" i="1"/>
  <c r="E34" i="1"/>
  <c r="P33" i="1"/>
  <c r="J33" i="1"/>
  <c r="K33" i="1" s="1"/>
  <c r="F33" i="1"/>
  <c r="E33" i="1"/>
  <c r="P32" i="1"/>
  <c r="J32" i="1"/>
  <c r="K32" i="1" s="1"/>
  <c r="F32" i="1"/>
  <c r="H32" i="1" s="1"/>
  <c r="E32" i="1"/>
  <c r="P31" i="1"/>
  <c r="J31" i="1"/>
  <c r="K31" i="1" s="1"/>
  <c r="F31" i="1"/>
  <c r="H31" i="1" s="1"/>
  <c r="E31" i="1"/>
  <c r="P30" i="1"/>
  <c r="J30" i="1"/>
  <c r="K30" i="1" s="1"/>
  <c r="F30" i="1"/>
  <c r="H30" i="1" s="1"/>
  <c r="E30" i="1"/>
  <c r="P29" i="1"/>
  <c r="J29" i="1"/>
  <c r="K29" i="1" s="1"/>
  <c r="F29" i="1"/>
  <c r="E29" i="1"/>
  <c r="P28" i="1"/>
  <c r="J28" i="1"/>
  <c r="K28" i="1" s="1"/>
  <c r="F28" i="1"/>
  <c r="H28" i="1" s="1"/>
  <c r="E28" i="1"/>
  <c r="P27" i="1"/>
  <c r="J27" i="1"/>
  <c r="K27" i="1" s="1"/>
  <c r="F27" i="1"/>
  <c r="H27" i="1" s="1"/>
  <c r="E27" i="1"/>
  <c r="P26" i="1"/>
  <c r="J26" i="1"/>
  <c r="K26" i="1" s="1"/>
  <c r="F26" i="1"/>
  <c r="E26" i="1"/>
  <c r="P25" i="1"/>
  <c r="J25" i="1"/>
  <c r="K25" i="1" s="1"/>
  <c r="F25" i="1"/>
  <c r="E25" i="1"/>
  <c r="P24" i="1"/>
  <c r="J24" i="1"/>
  <c r="K24" i="1" s="1"/>
  <c r="F24" i="1"/>
  <c r="H24" i="1" s="1"/>
  <c r="E24" i="1"/>
  <c r="P23" i="1"/>
  <c r="J23" i="1"/>
  <c r="K23" i="1" s="1"/>
  <c r="F23" i="1"/>
  <c r="E23" i="1"/>
  <c r="P22" i="1"/>
  <c r="J22" i="1"/>
  <c r="K22" i="1" s="1"/>
  <c r="F22" i="1"/>
  <c r="E22" i="1"/>
  <c r="P21" i="1"/>
  <c r="J21" i="1"/>
  <c r="K21" i="1" s="1"/>
  <c r="F21" i="1"/>
  <c r="E21" i="1"/>
  <c r="P20" i="1"/>
  <c r="J20" i="1"/>
  <c r="K20" i="1" s="1"/>
  <c r="F20" i="1"/>
  <c r="H20" i="1" s="1"/>
  <c r="E20" i="1"/>
  <c r="P19" i="1"/>
  <c r="J19" i="1"/>
  <c r="K19" i="1" s="1"/>
  <c r="F19" i="1"/>
  <c r="E19" i="1"/>
  <c r="P18" i="1"/>
  <c r="J18" i="1"/>
  <c r="K18" i="1" s="1"/>
  <c r="F18" i="1"/>
  <c r="E18" i="1"/>
  <c r="P17" i="1"/>
  <c r="J17" i="1"/>
  <c r="K17" i="1" s="1"/>
  <c r="F17" i="1"/>
  <c r="E17" i="1"/>
  <c r="P16" i="1"/>
  <c r="J16" i="1"/>
  <c r="K16" i="1" s="1"/>
  <c r="F16" i="1"/>
  <c r="E16" i="1"/>
  <c r="P15" i="1"/>
  <c r="J15" i="1"/>
  <c r="K15" i="1" s="1"/>
  <c r="F15" i="1"/>
  <c r="E15" i="1"/>
  <c r="P14" i="1"/>
  <c r="J14" i="1"/>
  <c r="K14" i="1" s="1"/>
  <c r="F14" i="1"/>
  <c r="H14" i="1" s="1"/>
  <c r="E14" i="1"/>
  <c r="P13" i="1"/>
  <c r="J13" i="1"/>
  <c r="K13" i="1" s="1"/>
  <c r="F13" i="1"/>
  <c r="E13" i="1"/>
  <c r="P12" i="1"/>
  <c r="J12" i="1"/>
  <c r="K12" i="1" s="1"/>
  <c r="F12" i="1"/>
  <c r="E12" i="1"/>
  <c r="P11" i="1"/>
  <c r="J11" i="1"/>
  <c r="K11" i="1" s="1"/>
  <c r="F11" i="1"/>
  <c r="E11" i="1"/>
  <c r="P10" i="1"/>
  <c r="J10" i="1"/>
  <c r="K10" i="1" s="1"/>
  <c r="F10" i="1"/>
  <c r="E10" i="1"/>
  <c r="P9" i="1"/>
  <c r="J9" i="1"/>
  <c r="K9" i="1" s="1"/>
  <c r="F9" i="1"/>
  <c r="E9" i="1"/>
  <c r="P8" i="1"/>
  <c r="J8" i="1"/>
  <c r="K8" i="1" s="1"/>
  <c r="F8" i="1"/>
  <c r="H8" i="1" s="1"/>
  <c r="E8" i="1"/>
  <c r="P7" i="1"/>
  <c r="J7" i="1"/>
  <c r="K7" i="1" s="1"/>
  <c r="F7" i="1"/>
  <c r="E7" i="1"/>
  <c r="P6" i="1"/>
  <c r="J6" i="1"/>
  <c r="K6" i="1" s="1"/>
  <c r="F6" i="1"/>
  <c r="E6" i="1"/>
  <c r="P5" i="1"/>
  <c r="J5" i="1"/>
  <c r="K5" i="1" s="1"/>
  <c r="F5" i="1"/>
  <c r="H5" i="1" s="1"/>
  <c r="E5" i="1"/>
  <c r="P4" i="1"/>
  <c r="J4" i="1"/>
  <c r="K4" i="1" s="1"/>
  <c r="F4" i="1"/>
  <c r="E4" i="1"/>
  <c r="P3" i="1"/>
  <c r="J3" i="1"/>
  <c r="K3" i="1" s="1"/>
  <c r="F3" i="1"/>
  <c r="E3" i="1"/>
  <c r="P2" i="1"/>
  <c r="N2" i="1"/>
  <c r="J2" i="1"/>
  <c r="K2" i="1" s="1"/>
  <c r="F2" i="1"/>
  <c r="H2" i="1" s="1"/>
  <c r="E2" i="1"/>
  <c r="I177" i="1" l="1"/>
  <c r="H177" i="1"/>
  <c r="I227" i="1"/>
  <c r="H227" i="1"/>
  <c r="I247" i="1"/>
  <c r="H247" i="1"/>
  <c r="I253" i="1"/>
  <c r="H253" i="1"/>
  <c r="I259" i="1"/>
  <c r="H259" i="1"/>
  <c r="I269" i="1"/>
  <c r="H269" i="1"/>
  <c r="I277" i="1"/>
  <c r="H277" i="1"/>
  <c r="I293" i="1"/>
  <c r="H293" i="1"/>
  <c r="I319" i="1"/>
  <c r="H319" i="1"/>
  <c r="I329" i="1"/>
  <c r="H329" i="1"/>
  <c r="I357" i="1"/>
  <c r="H357" i="1"/>
  <c r="I365" i="1"/>
  <c r="H365" i="1"/>
  <c r="I407" i="1"/>
  <c r="H407" i="1"/>
  <c r="I421" i="1"/>
  <c r="H421" i="1"/>
  <c r="I425" i="1"/>
  <c r="H425" i="1"/>
  <c r="I431" i="1"/>
  <c r="H431" i="1"/>
  <c r="I437" i="1"/>
  <c r="H437" i="1"/>
  <c r="I439" i="1"/>
  <c r="H439" i="1"/>
  <c r="I441" i="1"/>
  <c r="H441" i="1"/>
  <c r="I443" i="1"/>
  <c r="H443" i="1"/>
  <c r="I445" i="1"/>
  <c r="H445" i="1"/>
  <c r="I447" i="1"/>
  <c r="H447" i="1"/>
  <c r="I449" i="1"/>
  <c r="H449" i="1"/>
  <c r="I451" i="1"/>
  <c r="H451" i="1"/>
  <c r="I453" i="1"/>
  <c r="H453" i="1"/>
  <c r="I455" i="1"/>
  <c r="H455" i="1"/>
  <c r="I457" i="1"/>
  <c r="H457" i="1"/>
  <c r="I459" i="1"/>
  <c r="H459" i="1"/>
  <c r="I461" i="1"/>
  <c r="H461" i="1"/>
  <c r="I465" i="1"/>
  <c r="H465" i="1"/>
  <c r="I467" i="1"/>
  <c r="H467" i="1"/>
  <c r="I469" i="1"/>
  <c r="H469" i="1"/>
  <c r="I471" i="1"/>
  <c r="H471" i="1"/>
  <c r="I473" i="1"/>
  <c r="H473" i="1"/>
  <c r="I475" i="1"/>
  <c r="H475" i="1"/>
  <c r="I479" i="1"/>
  <c r="H479" i="1"/>
  <c r="I481" i="1"/>
  <c r="H481" i="1"/>
  <c r="I483" i="1"/>
  <c r="H483" i="1"/>
  <c r="I485" i="1"/>
  <c r="H485" i="1"/>
  <c r="I495" i="1"/>
  <c r="H495" i="1"/>
  <c r="I497" i="1"/>
  <c r="H497" i="1"/>
  <c r="I501" i="1"/>
  <c r="H501" i="1"/>
  <c r="I503" i="1"/>
  <c r="H503" i="1"/>
  <c r="I505" i="1"/>
  <c r="H505" i="1"/>
  <c r="I507" i="1"/>
  <c r="H507" i="1"/>
  <c r="I509" i="1"/>
  <c r="H509" i="1"/>
  <c r="I511" i="1"/>
  <c r="H511" i="1"/>
  <c r="I513" i="1"/>
  <c r="H513" i="1"/>
  <c r="I515" i="1"/>
  <c r="H515" i="1"/>
  <c r="I517" i="1"/>
  <c r="H517" i="1"/>
  <c r="I519" i="1"/>
  <c r="H519" i="1"/>
  <c r="I521" i="1"/>
  <c r="H521" i="1"/>
  <c r="I523" i="1"/>
  <c r="H523" i="1"/>
  <c r="I525" i="1"/>
  <c r="H525" i="1"/>
  <c r="I527" i="1"/>
  <c r="H527" i="1"/>
  <c r="I529" i="1"/>
  <c r="H529" i="1"/>
  <c r="I531" i="1"/>
  <c r="H531" i="1"/>
  <c r="I533" i="1"/>
  <c r="H533" i="1"/>
  <c r="I535" i="1"/>
  <c r="H535" i="1"/>
  <c r="I537" i="1"/>
  <c r="H537" i="1"/>
  <c r="I539" i="1"/>
  <c r="H539" i="1"/>
  <c r="I541" i="1"/>
  <c r="H541" i="1"/>
  <c r="I543" i="1"/>
  <c r="H543" i="1"/>
  <c r="I545" i="1"/>
  <c r="H545" i="1"/>
  <c r="I551" i="1"/>
  <c r="H551" i="1"/>
  <c r="I553" i="1"/>
  <c r="H553" i="1"/>
  <c r="I555" i="1"/>
  <c r="H555" i="1"/>
  <c r="I557" i="1"/>
  <c r="H557" i="1"/>
  <c r="I559" i="1"/>
  <c r="H559" i="1"/>
  <c r="I561" i="1"/>
  <c r="H561" i="1"/>
  <c r="I563" i="1"/>
  <c r="H563" i="1"/>
  <c r="I565" i="1"/>
  <c r="H565" i="1"/>
  <c r="I567" i="1"/>
  <c r="H567" i="1"/>
  <c r="I569" i="1"/>
  <c r="H569" i="1"/>
  <c r="I573" i="1"/>
  <c r="H573" i="1"/>
  <c r="I575" i="1"/>
  <c r="H575" i="1"/>
  <c r="I577" i="1"/>
  <c r="H577" i="1"/>
  <c r="I579" i="1"/>
  <c r="H579" i="1"/>
  <c r="I581" i="1"/>
  <c r="H581" i="1"/>
  <c r="I583" i="1"/>
  <c r="H583" i="1"/>
  <c r="I585" i="1"/>
  <c r="H585" i="1"/>
  <c r="I587" i="1"/>
  <c r="H587" i="1"/>
  <c r="I589" i="1"/>
  <c r="H589" i="1"/>
  <c r="I591" i="1"/>
  <c r="H591" i="1"/>
  <c r="I593" i="1"/>
  <c r="H593" i="1"/>
  <c r="I595" i="1"/>
  <c r="H595" i="1"/>
  <c r="I597" i="1"/>
  <c r="H597" i="1"/>
  <c r="I599" i="1"/>
  <c r="H599" i="1"/>
  <c r="I601" i="1"/>
  <c r="H601" i="1"/>
  <c r="I603" i="1"/>
  <c r="H603" i="1"/>
  <c r="I605" i="1"/>
  <c r="H605" i="1"/>
  <c r="I607" i="1"/>
  <c r="H607" i="1"/>
  <c r="I609" i="1"/>
  <c r="H609" i="1"/>
  <c r="I611" i="1"/>
  <c r="H611" i="1"/>
  <c r="I613" i="1"/>
  <c r="H613" i="1"/>
  <c r="I615" i="1"/>
  <c r="H615" i="1"/>
  <c r="I617" i="1"/>
  <c r="H617" i="1"/>
  <c r="I621" i="1"/>
  <c r="H621" i="1"/>
  <c r="I623" i="1"/>
  <c r="H623" i="1"/>
  <c r="I625" i="1"/>
  <c r="H625" i="1"/>
  <c r="I627" i="1"/>
  <c r="H627" i="1"/>
  <c r="I629" i="1"/>
  <c r="H629" i="1"/>
  <c r="I631" i="1"/>
  <c r="H631" i="1"/>
  <c r="I633" i="1"/>
  <c r="H633" i="1"/>
  <c r="I635" i="1"/>
  <c r="H635" i="1"/>
  <c r="I637" i="1"/>
  <c r="H637" i="1"/>
  <c r="I639" i="1"/>
  <c r="H639" i="1"/>
  <c r="I643" i="1"/>
  <c r="H643" i="1"/>
  <c r="I645" i="1"/>
  <c r="H645" i="1"/>
  <c r="I647" i="1"/>
  <c r="H647" i="1"/>
  <c r="I649" i="1"/>
  <c r="H649" i="1"/>
  <c r="I651" i="1"/>
  <c r="H651" i="1"/>
  <c r="I653" i="1"/>
  <c r="H653" i="1"/>
  <c r="I655" i="1"/>
  <c r="H655" i="1"/>
  <c r="I657" i="1"/>
  <c r="H657" i="1"/>
  <c r="I659" i="1"/>
  <c r="H659" i="1"/>
  <c r="I661" i="1"/>
  <c r="H661" i="1"/>
  <c r="I663" i="1"/>
  <c r="H663" i="1"/>
  <c r="I665" i="1"/>
  <c r="H665" i="1"/>
  <c r="I667" i="1"/>
  <c r="H667" i="1"/>
  <c r="I669" i="1"/>
  <c r="H669" i="1"/>
  <c r="I671" i="1"/>
  <c r="H671" i="1"/>
  <c r="I673" i="1"/>
  <c r="H673" i="1"/>
  <c r="I675" i="1"/>
  <c r="H675" i="1"/>
  <c r="I677" i="1"/>
  <c r="H677" i="1"/>
  <c r="I679" i="1"/>
  <c r="H679" i="1"/>
  <c r="I681" i="1"/>
  <c r="H681" i="1"/>
  <c r="I683" i="1"/>
  <c r="H683" i="1"/>
  <c r="I687" i="1"/>
  <c r="H687" i="1"/>
  <c r="I689" i="1"/>
  <c r="H689" i="1"/>
  <c r="I691" i="1"/>
  <c r="H691" i="1"/>
  <c r="I693" i="1"/>
  <c r="H693" i="1"/>
  <c r="I695" i="1"/>
  <c r="H695" i="1"/>
  <c r="I697" i="1"/>
  <c r="H697" i="1"/>
  <c r="I699" i="1"/>
  <c r="H699" i="1"/>
  <c r="I701" i="1"/>
  <c r="H701" i="1"/>
  <c r="I705" i="1"/>
  <c r="H705" i="1"/>
  <c r="I709" i="1"/>
  <c r="H709" i="1"/>
  <c r="I711" i="1"/>
  <c r="H711" i="1"/>
  <c r="I713" i="1"/>
  <c r="H713" i="1"/>
  <c r="I715" i="1"/>
  <c r="H715" i="1"/>
  <c r="I717" i="1"/>
  <c r="H717" i="1"/>
  <c r="I719" i="1"/>
  <c r="H719" i="1"/>
  <c r="I721" i="1"/>
  <c r="H721" i="1"/>
  <c r="I723" i="1"/>
  <c r="H723" i="1"/>
  <c r="I725" i="1"/>
  <c r="H725" i="1"/>
  <c r="I729" i="1"/>
  <c r="H729" i="1"/>
  <c r="I731" i="1"/>
  <c r="H731" i="1"/>
  <c r="I733" i="1"/>
  <c r="H733" i="1"/>
  <c r="I735" i="1"/>
  <c r="H735" i="1"/>
  <c r="I737" i="1"/>
  <c r="H737" i="1"/>
  <c r="I741" i="1"/>
  <c r="H741" i="1"/>
  <c r="I745" i="1"/>
  <c r="H745" i="1"/>
  <c r="I747" i="1"/>
  <c r="H747" i="1"/>
  <c r="I749" i="1"/>
  <c r="H749" i="1"/>
  <c r="I751" i="1"/>
  <c r="H751" i="1"/>
  <c r="I753" i="1"/>
  <c r="H753" i="1"/>
  <c r="I755" i="1"/>
  <c r="H755" i="1"/>
  <c r="I759" i="1"/>
  <c r="H759" i="1"/>
  <c r="I761" i="1"/>
  <c r="H761" i="1"/>
  <c r="I763" i="1"/>
  <c r="H763" i="1"/>
  <c r="I767" i="1"/>
  <c r="H767" i="1"/>
  <c r="I771" i="1"/>
  <c r="H771" i="1"/>
  <c r="I773" i="1"/>
  <c r="H773" i="1"/>
  <c r="I775" i="1"/>
  <c r="H775" i="1"/>
  <c r="I777" i="1"/>
  <c r="H777" i="1"/>
  <c r="I779" i="1"/>
  <c r="H779" i="1"/>
  <c r="I781" i="1"/>
  <c r="H781" i="1"/>
  <c r="I783" i="1"/>
  <c r="H783" i="1"/>
  <c r="I787" i="1"/>
  <c r="H787" i="1"/>
  <c r="I789" i="1"/>
  <c r="H789" i="1"/>
  <c r="I791" i="1"/>
  <c r="H791" i="1"/>
  <c r="I795" i="1"/>
  <c r="H795" i="1"/>
  <c r="I799" i="1"/>
  <c r="H799" i="1"/>
  <c r="I801" i="1"/>
  <c r="H801" i="1"/>
  <c r="I803" i="1"/>
  <c r="H803" i="1"/>
  <c r="I805" i="1"/>
  <c r="H805" i="1"/>
  <c r="I809" i="1"/>
  <c r="H809" i="1"/>
  <c r="I813" i="1"/>
  <c r="H813" i="1"/>
  <c r="I815" i="1"/>
  <c r="H815" i="1"/>
  <c r="I817" i="1"/>
  <c r="H817" i="1"/>
  <c r="I819" i="1"/>
  <c r="H819" i="1"/>
  <c r="I821" i="1"/>
  <c r="H821" i="1"/>
  <c r="I823" i="1"/>
  <c r="H823" i="1"/>
  <c r="I827" i="1"/>
  <c r="H827" i="1"/>
  <c r="I831" i="1"/>
  <c r="H831" i="1"/>
  <c r="I833" i="1"/>
  <c r="H833" i="1"/>
  <c r="I835" i="1"/>
  <c r="H835" i="1"/>
  <c r="I837" i="1"/>
  <c r="H837" i="1"/>
  <c r="I841" i="1"/>
  <c r="H841" i="1"/>
  <c r="I845" i="1"/>
  <c r="H845" i="1"/>
  <c r="I847" i="1"/>
  <c r="H847" i="1"/>
  <c r="I849" i="1"/>
  <c r="H849" i="1"/>
  <c r="I851" i="1"/>
  <c r="H851" i="1"/>
  <c r="I853" i="1"/>
  <c r="H853" i="1"/>
  <c r="I855" i="1"/>
  <c r="H855" i="1"/>
  <c r="I859" i="1"/>
  <c r="H859" i="1"/>
  <c r="I861" i="1"/>
  <c r="H861" i="1"/>
  <c r="I863" i="1"/>
  <c r="H863" i="1"/>
  <c r="I867" i="1"/>
  <c r="H867" i="1"/>
  <c r="I871" i="1"/>
  <c r="H871" i="1"/>
  <c r="I873" i="1"/>
  <c r="H873" i="1"/>
  <c r="I875" i="1"/>
  <c r="H875" i="1"/>
  <c r="I877" i="1"/>
  <c r="H877" i="1"/>
  <c r="I879" i="1"/>
  <c r="H879" i="1"/>
  <c r="I883" i="1"/>
  <c r="H883" i="1"/>
  <c r="I887" i="1"/>
  <c r="H887" i="1"/>
  <c r="I889" i="1"/>
  <c r="H889" i="1"/>
  <c r="I891" i="1"/>
  <c r="H891" i="1"/>
  <c r="I893" i="1"/>
  <c r="H893" i="1"/>
  <c r="I897" i="1"/>
  <c r="H897" i="1"/>
  <c r="I899" i="1"/>
  <c r="H899" i="1"/>
  <c r="I901" i="1"/>
  <c r="H901" i="1"/>
  <c r="I905" i="1"/>
  <c r="H905" i="1"/>
  <c r="I909" i="1"/>
  <c r="H909" i="1"/>
  <c r="I913" i="1"/>
  <c r="H913" i="1"/>
  <c r="I915" i="1"/>
  <c r="H915" i="1"/>
  <c r="I917" i="1"/>
  <c r="H917" i="1"/>
  <c r="I919" i="1"/>
  <c r="H919" i="1"/>
  <c r="I921" i="1"/>
  <c r="H921" i="1"/>
  <c r="I923" i="1"/>
  <c r="H923" i="1"/>
  <c r="I925" i="1"/>
  <c r="H925" i="1"/>
  <c r="I927" i="1"/>
  <c r="H927" i="1"/>
  <c r="I929" i="1"/>
  <c r="H929" i="1"/>
  <c r="I931" i="1"/>
  <c r="H931" i="1"/>
  <c r="I933" i="1"/>
  <c r="H933" i="1"/>
  <c r="I937" i="1"/>
  <c r="H937" i="1"/>
  <c r="I939" i="1"/>
  <c r="H939" i="1"/>
  <c r="I941" i="1"/>
  <c r="H941" i="1"/>
  <c r="I943" i="1"/>
  <c r="H943" i="1"/>
  <c r="I945" i="1"/>
  <c r="H945" i="1"/>
  <c r="I947" i="1"/>
  <c r="H947" i="1"/>
  <c r="I951" i="1"/>
  <c r="H951" i="1"/>
  <c r="I955" i="1"/>
  <c r="H955" i="1"/>
  <c r="I957" i="1"/>
  <c r="H957" i="1"/>
  <c r="I959" i="1"/>
  <c r="H959" i="1"/>
  <c r="I961" i="1"/>
  <c r="H961" i="1"/>
  <c r="I963" i="1"/>
  <c r="H963" i="1"/>
  <c r="I965" i="1"/>
  <c r="H965" i="1"/>
  <c r="I967" i="1"/>
  <c r="H967" i="1"/>
  <c r="I969" i="1"/>
  <c r="H969" i="1"/>
  <c r="I971" i="1"/>
  <c r="H971" i="1"/>
  <c r="I973" i="1"/>
  <c r="H973" i="1"/>
  <c r="I975" i="1"/>
  <c r="H975" i="1"/>
  <c r="I977" i="1"/>
  <c r="H977" i="1"/>
  <c r="I979" i="1"/>
  <c r="H979" i="1"/>
  <c r="I981" i="1"/>
  <c r="H981" i="1"/>
  <c r="I983" i="1"/>
  <c r="H983" i="1"/>
  <c r="I985" i="1"/>
  <c r="H985" i="1"/>
  <c r="I987" i="1"/>
  <c r="H987" i="1"/>
  <c r="I989" i="1"/>
  <c r="H989" i="1"/>
  <c r="I991" i="1"/>
  <c r="H991" i="1"/>
  <c r="I993" i="1"/>
  <c r="H993" i="1"/>
  <c r="I995" i="1"/>
  <c r="H995" i="1"/>
  <c r="I999" i="1"/>
  <c r="H999" i="1"/>
  <c r="I1003" i="1"/>
  <c r="H1003" i="1"/>
  <c r="I1005" i="1"/>
  <c r="H1005" i="1"/>
  <c r="I1007" i="1"/>
  <c r="H1007" i="1"/>
  <c r="I1009" i="1"/>
  <c r="H1009" i="1"/>
  <c r="I1011" i="1"/>
  <c r="H1011" i="1"/>
  <c r="I1013" i="1"/>
  <c r="H1013" i="1"/>
  <c r="I1015" i="1"/>
  <c r="H1015" i="1"/>
  <c r="I1019" i="1"/>
  <c r="H1019" i="1"/>
  <c r="I1021" i="1"/>
  <c r="H1021" i="1"/>
  <c r="I1023" i="1"/>
  <c r="H1023" i="1"/>
  <c r="I1025" i="1"/>
  <c r="H1025" i="1"/>
  <c r="I1027" i="1"/>
  <c r="H1027" i="1"/>
  <c r="I1029" i="1"/>
  <c r="H1029" i="1"/>
  <c r="I1031" i="1"/>
  <c r="H1031" i="1"/>
  <c r="I1033" i="1"/>
  <c r="H1033" i="1"/>
  <c r="I1035" i="1"/>
  <c r="H1035" i="1"/>
  <c r="I1037" i="1"/>
  <c r="H1037" i="1"/>
  <c r="I1039" i="1"/>
  <c r="H1039" i="1"/>
  <c r="I1041" i="1"/>
  <c r="H1041" i="1"/>
  <c r="I1043" i="1"/>
  <c r="H1043" i="1"/>
  <c r="I1045" i="1"/>
  <c r="H1045" i="1"/>
  <c r="I1047" i="1"/>
  <c r="H1047" i="1"/>
  <c r="I1049" i="1"/>
  <c r="H1049" i="1"/>
  <c r="I1051" i="1"/>
  <c r="H1051" i="1"/>
  <c r="I1053" i="1"/>
  <c r="H1053" i="1"/>
  <c r="I1055" i="1"/>
  <c r="H1055" i="1"/>
  <c r="I1057" i="1"/>
  <c r="H1057" i="1"/>
  <c r="I1059" i="1"/>
  <c r="H1059" i="1"/>
  <c r="I1061" i="1"/>
  <c r="H1061" i="1"/>
  <c r="I1063" i="1"/>
  <c r="H1063" i="1"/>
  <c r="I1065" i="1"/>
  <c r="H1065" i="1"/>
  <c r="I1069" i="1"/>
  <c r="H1069" i="1"/>
  <c r="I1071" i="1"/>
  <c r="H1071" i="1"/>
  <c r="I1073" i="1"/>
  <c r="H1073" i="1"/>
  <c r="I1075" i="1"/>
  <c r="H1075" i="1"/>
  <c r="I1077" i="1"/>
  <c r="H1077" i="1"/>
  <c r="I1079" i="1"/>
  <c r="H1079" i="1"/>
  <c r="I1081" i="1"/>
  <c r="H1081" i="1"/>
  <c r="I1085" i="1"/>
  <c r="H1085" i="1"/>
  <c r="I1087" i="1"/>
  <c r="H1087" i="1"/>
  <c r="I1089" i="1"/>
  <c r="H1089" i="1"/>
  <c r="I1091" i="1"/>
  <c r="H1091" i="1"/>
  <c r="I1093" i="1"/>
  <c r="H1093" i="1"/>
  <c r="I1095" i="1"/>
  <c r="H1095" i="1"/>
  <c r="I1097" i="1"/>
  <c r="H1097" i="1"/>
  <c r="I1099" i="1"/>
  <c r="H1099" i="1"/>
  <c r="I1101" i="1"/>
  <c r="H1101" i="1"/>
  <c r="I147" i="1"/>
  <c r="H147" i="1"/>
  <c r="I153" i="1"/>
  <c r="H153" i="1"/>
  <c r="I159" i="1"/>
  <c r="H159" i="1"/>
  <c r="I189" i="1"/>
  <c r="H189" i="1"/>
  <c r="I197" i="1"/>
  <c r="H197" i="1"/>
  <c r="I205" i="1"/>
  <c r="H205" i="1"/>
  <c r="I221" i="1"/>
  <c r="H221" i="1"/>
  <c r="I261" i="1"/>
  <c r="H261" i="1"/>
  <c r="I323" i="1"/>
  <c r="H323" i="1"/>
  <c r="I337" i="1"/>
  <c r="H337" i="1"/>
  <c r="I345" i="1"/>
  <c r="H345" i="1"/>
  <c r="I353" i="1"/>
  <c r="H353" i="1"/>
  <c r="I371" i="1"/>
  <c r="H371" i="1"/>
  <c r="I375" i="1"/>
  <c r="H375" i="1"/>
  <c r="I393" i="1"/>
  <c r="H393" i="1"/>
  <c r="I401" i="1"/>
  <c r="H401" i="1"/>
  <c r="I409" i="1"/>
  <c r="H409" i="1"/>
  <c r="I487" i="1"/>
  <c r="H487" i="1"/>
  <c r="I3" i="1"/>
  <c r="H3" i="1"/>
  <c r="I7" i="1"/>
  <c r="H7" i="1"/>
  <c r="I9" i="1"/>
  <c r="H9" i="1"/>
  <c r="I13" i="1"/>
  <c r="H13" i="1"/>
  <c r="I17" i="1"/>
  <c r="H17" i="1"/>
  <c r="I21" i="1"/>
  <c r="H21" i="1"/>
  <c r="I33" i="1"/>
  <c r="H33" i="1"/>
  <c r="I37" i="1"/>
  <c r="H37" i="1"/>
  <c r="I41" i="1"/>
  <c r="H41" i="1"/>
  <c r="I45" i="1"/>
  <c r="H45" i="1"/>
  <c r="I61" i="1"/>
  <c r="H61" i="1"/>
  <c r="I65" i="1"/>
  <c r="H65" i="1"/>
  <c r="I81" i="1"/>
  <c r="H81" i="1"/>
  <c r="I91" i="1"/>
  <c r="H91" i="1"/>
  <c r="I95" i="1"/>
  <c r="H95" i="1"/>
  <c r="I99" i="1"/>
  <c r="H99" i="1"/>
  <c r="I103" i="1"/>
  <c r="H103" i="1"/>
  <c r="I107" i="1"/>
  <c r="H107" i="1"/>
  <c r="I111" i="1"/>
  <c r="H111" i="1"/>
  <c r="I115" i="1"/>
  <c r="H115" i="1"/>
  <c r="I121" i="1"/>
  <c r="H121" i="1"/>
  <c r="I137" i="1"/>
  <c r="H137" i="1"/>
  <c r="I143" i="1"/>
  <c r="H143" i="1"/>
  <c r="I149" i="1"/>
  <c r="H149" i="1"/>
  <c r="I183" i="1"/>
  <c r="H183" i="1"/>
  <c r="I193" i="1"/>
  <c r="H193" i="1"/>
  <c r="I215" i="1"/>
  <c r="H215" i="1"/>
  <c r="I281" i="1"/>
  <c r="H281" i="1"/>
  <c r="I291" i="1"/>
  <c r="H291" i="1"/>
  <c r="I327" i="1"/>
  <c r="H327" i="1"/>
  <c r="I383" i="1"/>
  <c r="H383" i="1"/>
  <c r="I391" i="1"/>
  <c r="H391" i="1"/>
  <c r="I403" i="1"/>
  <c r="H403" i="1"/>
  <c r="I429" i="1"/>
  <c r="H429" i="1"/>
  <c r="I491" i="1"/>
  <c r="H491" i="1"/>
  <c r="I11" i="1"/>
  <c r="H11" i="1"/>
  <c r="I15" i="1"/>
  <c r="H15" i="1"/>
  <c r="I19" i="1"/>
  <c r="H19" i="1"/>
  <c r="I23" i="1"/>
  <c r="H23" i="1"/>
  <c r="I25" i="1"/>
  <c r="H25" i="1"/>
  <c r="I29" i="1"/>
  <c r="H29" i="1"/>
  <c r="I39" i="1"/>
  <c r="H39" i="1"/>
  <c r="I43" i="1"/>
  <c r="H43" i="1"/>
  <c r="I47" i="1"/>
  <c r="H47" i="1"/>
  <c r="I49" i="1"/>
  <c r="H49" i="1"/>
  <c r="I71" i="1"/>
  <c r="H71" i="1"/>
  <c r="I75" i="1"/>
  <c r="H75" i="1"/>
  <c r="I125" i="1"/>
  <c r="H125" i="1"/>
  <c r="I129" i="1"/>
  <c r="H129" i="1"/>
  <c r="I181" i="1"/>
  <c r="H181" i="1"/>
  <c r="I219" i="1"/>
  <c r="H219" i="1"/>
  <c r="I225" i="1"/>
  <c r="H225" i="1"/>
  <c r="I231" i="1"/>
  <c r="H231" i="1"/>
  <c r="I239" i="1"/>
  <c r="H239" i="1"/>
  <c r="I297" i="1"/>
  <c r="H297" i="1"/>
  <c r="I321" i="1"/>
  <c r="H321" i="1"/>
  <c r="I331" i="1"/>
  <c r="H331" i="1"/>
  <c r="I493" i="1"/>
  <c r="H493" i="1"/>
  <c r="I155" i="1"/>
  <c r="H155" i="1"/>
  <c r="I163" i="1"/>
  <c r="H163" i="1"/>
  <c r="I171" i="1"/>
  <c r="H171" i="1"/>
  <c r="I243" i="1"/>
  <c r="H243" i="1"/>
  <c r="I249" i="1"/>
  <c r="H249" i="1"/>
  <c r="I299" i="1"/>
  <c r="H299" i="1"/>
  <c r="I307" i="1"/>
  <c r="H307" i="1"/>
  <c r="I315" i="1"/>
  <c r="H315" i="1"/>
  <c r="I325" i="1"/>
  <c r="H325" i="1"/>
  <c r="I335" i="1"/>
  <c r="H335" i="1"/>
  <c r="I359" i="1"/>
  <c r="H359" i="1"/>
  <c r="I369" i="1"/>
  <c r="H369" i="1"/>
  <c r="I387" i="1"/>
  <c r="H387" i="1"/>
  <c r="I397" i="1"/>
  <c r="H397" i="1"/>
  <c r="I405" i="1"/>
  <c r="H405" i="1"/>
  <c r="I413" i="1"/>
  <c r="H413" i="1"/>
  <c r="I435" i="1"/>
  <c r="H435" i="1"/>
  <c r="I489" i="1"/>
  <c r="H489" i="1"/>
  <c r="I4" i="1"/>
  <c r="H4" i="1"/>
  <c r="I6" i="1"/>
  <c r="H6" i="1"/>
  <c r="I10" i="1"/>
  <c r="H10" i="1"/>
  <c r="I12" i="1"/>
  <c r="H12" i="1"/>
  <c r="I16" i="1"/>
  <c r="H16" i="1"/>
  <c r="I18" i="1"/>
  <c r="H18" i="1"/>
  <c r="I22" i="1"/>
  <c r="H22" i="1"/>
  <c r="I26" i="1"/>
  <c r="H26" i="1"/>
  <c r="I34" i="1"/>
  <c r="H34" i="1"/>
  <c r="I38" i="1"/>
  <c r="H38" i="1"/>
  <c r="I46" i="1"/>
  <c r="H46" i="1"/>
  <c r="I48" i="1"/>
  <c r="H48" i="1"/>
  <c r="I52" i="1"/>
  <c r="H52" i="1"/>
  <c r="I64" i="1"/>
  <c r="H64" i="1"/>
  <c r="I68" i="1"/>
  <c r="H68" i="1"/>
  <c r="I70" i="1"/>
  <c r="H70" i="1"/>
  <c r="I76" i="1"/>
  <c r="H76" i="1"/>
  <c r="I78" i="1"/>
  <c r="H78" i="1"/>
  <c r="I82" i="1"/>
  <c r="H82" i="1"/>
  <c r="I84" i="1"/>
  <c r="H84" i="1"/>
  <c r="I104" i="1"/>
  <c r="H104" i="1"/>
  <c r="I108" i="1"/>
  <c r="H108" i="1"/>
  <c r="I114" i="1"/>
  <c r="H114" i="1"/>
  <c r="I118" i="1"/>
  <c r="H118" i="1"/>
  <c r="I140" i="1"/>
  <c r="H140" i="1"/>
  <c r="I144" i="1"/>
  <c r="H144" i="1"/>
  <c r="I148" i="1"/>
  <c r="H148" i="1"/>
  <c r="I150" i="1"/>
  <c r="H150" i="1"/>
  <c r="I154" i="1"/>
  <c r="H154" i="1"/>
  <c r="I156" i="1"/>
  <c r="H156" i="1"/>
  <c r="I160" i="1"/>
  <c r="H160" i="1"/>
  <c r="I164" i="1"/>
  <c r="H164" i="1"/>
  <c r="I168" i="1"/>
  <c r="H168" i="1"/>
  <c r="I172" i="1"/>
  <c r="H172" i="1"/>
  <c r="I176" i="1"/>
  <c r="H176" i="1"/>
  <c r="I180" i="1"/>
  <c r="H180" i="1"/>
  <c r="I182" i="1"/>
  <c r="H182" i="1"/>
  <c r="I186" i="1"/>
  <c r="H186" i="1"/>
  <c r="I188" i="1"/>
  <c r="H188" i="1"/>
  <c r="I192" i="1"/>
  <c r="H192" i="1"/>
  <c r="I194" i="1"/>
  <c r="H194" i="1"/>
  <c r="I198" i="1"/>
  <c r="H198" i="1"/>
  <c r="I202" i="1"/>
  <c r="H202" i="1"/>
  <c r="I206" i="1"/>
  <c r="H206" i="1"/>
  <c r="I210" i="1"/>
  <c r="H210" i="1"/>
  <c r="I212" i="1"/>
  <c r="H212" i="1"/>
  <c r="I214" i="1"/>
  <c r="H214" i="1"/>
  <c r="I220" i="1"/>
  <c r="H220" i="1"/>
  <c r="I222" i="1"/>
  <c r="H222" i="1"/>
  <c r="I226" i="1"/>
  <c r="H226" i="1"/>
  <c r="I228" i="1"/>
  <c r="H228" i="1"/>
  <c r="I232" i="1"/>
  <c r="H232" i="1"/>
  <c r="I236" i="1"/>
  <c r="H236" i="1"/>
  <c r="I240" i="1"/>
  <c r="H240" i="1"/>
  <c r="I244" i="1"/>
  <c r="H244" i="1"/>
  <c r="I252" i="1"/>
  <c r="H252" i="1"/>
  <c r="I254" i="1"/>
  <c r="H254" i="1"/>
  <c r="I258" i="1"/>
  <c r="H258" i="1"/>
  <c r="I260" i="1"/>
  <c r="H260" i="1"/>
  <c r="I262" i="1"/>
  <c r="H262" i="1"/>
  <c r="I264" i="1"/>
  <c r="H264" i="1"/>
  <c r="I266" i="1"/>
  <c r="H266" i="1"/>
  <c r="I270" i="1"/>
  <c r="H270" i="1"/>
  <c r="I274" i="1"/>
  <c r="H274" i="1"/>
  <c r="I278" i="1"/>
  <c r="H278" i="1"/>
  <c r="I282" i="1"/>
  <c r="H282" i="1"/>
  <c r="I284" i="1"/>
  <c r="H284" i="1"/>
  <c r="I286" i="1"/>
  <c r="H286" i="1"/>
  <c r="I288" i="1"/>
  <c r="H288" i="1"/>
  <c r="I292" i="1"/>
  <c r="H292" i="1"/>
  <c r="I300" i="1"/>
  <c r="H300" i="1"/>
  <c r="I304" i="1"/>
  <c r="H304" i="1"/>
  <c r="I308" i="1"/>
  <c r="H308" i="1"/>
  <c r="I312" i="1"/>
  <c r="H312" i="1"/>
  <c r="I316" i="1"/>
  <c r="H316" i="1"/>
  <c r="I320" i="1"/>
  <c r="H320" i="1"/>
  <c r="I326" i="1"/>
  <c r="H326" i="1"/>
  <c r="I330" i="1"/>
  <c r="H330" i="1"/>
  <c r="I332" i="1"/>
  <c r="H332" i="1"/>
  <c r="I334" i="1"/>
  <c r="H334" i="1"/>
  <c r="I336" i="1"/>
  <c r="H336" i="1"/>
  <c r="I338" i="1"/>
  <c r="H338" i="1"/>
  <c r="I340" i="1"/>
  <c r="H340" i="1"/>
  <c r="I342" i="1"/>
  <c r="H342" i="1"/>
  <c r="I344" i="1"/>
  <c r="H344" i="1"/>
  <c r="I346" i="1"/>
  <c r="H346" i="1"/>
  <c r="I348" i="1"/>
  <c r="H348" i="1"/>
  <c r="I350" i="1"/>
  <c r="H350" i="1"/>
  <c r="I352" i="1"/>
  <c r="H352" i="1"/>
  <c r="I354" i="1"/>
  <c r="H354" i="1"/>
  <c r="I358" i="1"/>
  <c r="H358" i="1"/>
  <c r="I362" i="1"/>
  <c r="H362" i="1"/>
  <c r="I364" i="1"/>
  <c r="H364" i="1"/>
  <c r="I366" i="1"/>
  <c r="H366" i="1"/>
  <c r="I368" i="1"/>
  <c r="H368" i="1"/>
  <c r="I370" i="1"/>
  <c r="H370" i="1"/>
  <c r="I372" i="1"/>
  <c r="H372" i="1"/>
  <c r="I374" i="1"/>
  <c r="H374" i="1"/>
  <c r="I376" i="1"/>
  <c r="H376" i="1"/>
  <c r="I378" i="1"/>
  <c r="H378" i="1"/>
  <c r="I380" i="1"/>
  <c r="H380" i="1"/>
  <c r="I382" i="1"/>
  <c r="H382" i="1"/>
  <c r="I384" i="1"/>
  <c r="H384" i="1"/>
  <c r="I386" i="1"/>
  <c r="H386" i="1"/>
  <c r="I388" i="1"/>
  <c r="H388" i="1"/>
  <c r="I390" i="1"/>
  <c r="H390" i="1"/>
  <c r="I392" i="1"/>
  <c r="H392" i="1"/>
  <c r="I396" i="1"/>
  <c r="H396" i="1"/>
  <c r="I398" i="1"/>
  <c r="H398" i="1"/>
  <c r="I402" i="1"/>
  <c r="H402" i="1"/>
  <c r="I404" i="1"/>
  <c r="H404" i="1"/>
  <c r="I406" i="1"/>
  <c r="H406" i="1"/>
  <c r="I408" i="1"/>
  <c r="H408" i="1"/>
  <c r="I410" i="1"/>
  <c r="H410" i="1"/>
  <c r="I412" i="1"/>
  <c r="H412" i="1"/>
  <c r="I414" i="1"/>
  <c r="H414" i="1"/>
  <c r="I416" i="1"/>
  <c r="H416" i="1"/>
  <c r="I418" i="1"/>
  <c r="H418" i="1"/>
  <c r="I420" i="1"/>
  <c r="H420" i="1"/>
  <c r="I422" i="1"/>
  <c r="H422" i="1"/>
  <c r="I424" i="1"/>
  <c r="H424" i="1"/>
  <c r="I426" i="1"/>
  <c r="H426" i="1"/>
  <c r="I428" i="1"/>
  <c r="H428" i="1"/>
  <c r="I430" i="1"/>
  <c r="H430" i="1"/>
  <c r="I432" i="1"/>
  <c r="H432" i="1"/>
  <c r="I434" i="1"/>
  <c r="H434" i="1"/>
  <c r="I436" i="1"/>
  <c r="H436" i="1"/>
  <c r="I440" i="1"/>
  <c r="H440" i="1"/>
  <c r="I444" i="1"/>
  <c r="H444" i="1"/>
  <c r="I446" i="1"/>
  <c r="H446" i="1"/>
  <c r="I448" i="1"/>
  <c r="H448" i="1"/>
  <c r="I450" i="1"/>
  <c r="H450" i="1"/>
  <c r="I452" i="1"/>
  <c r="H452" i="1"/>
  <c r="I454" i="1"/>
  <c r="H454" i="1"/>
  <c r="I456" i="1"/>
  <c r="H456" i="1"/>
  <c r="I458" i="1"/>
  <c r="H458" i="1"/>
  <c r="I460" i="1"/>
  <c r="H460" i="1"/>
  <c r="I462" i="1"/>
  <c r="H462" i="1"/>
  <c r="I464" i="1"/>
  <c r="H464" i="1"/>
  <c r="I468" i="1"/>
  <c r="H468" i="1"/>
  <c r="I470" i="1"/>
  <c r="H470" i="1"/>
  <c r="I472" i="1"/>
  <c r="H472" i="1"/>
  <c r="I474" i="1"/>
  <c r="H474" i="1"/>
  <c r="I476" i="1"/>
  <c r="H476" i="1"/>
  <c r="I478" i="1"/>
  <c r="H478" i="1"/>
  <c r="I482" i="1"/>
  <c r="H482" i="1"/>
  <c r="I486" i="1"/>
  <c r="H486" i="1"/>
  <c r="I490" i="1"/>
  <c r="H490" i="1"/>
  <c r="I494" i="1"/>
  <c r="H494" i="1"/>
  <c r="I498" i="1"/>
  <c r="H498" i="1"/>
  <c r="I500" i="1"/>
  <c r="H500" i="1"/>
  <c r="I502" i="1"/>
  <c r="H502" i="1"/>
  <c r="I504" i="1"/>
  <c r="H504" i="1"/>
  <c r="I506" i="1"/>
  <c r="H506" i="1"/>
  <c r="I508" i="1"/>
  <c r="H508" i="1"/>
  <c r="I510" i="1"/>
  <c r="H510" i="1"/>
  <c r="I512" i="1"/>
  <c r="H512" i="1"/>
  <c r="I514" i="1"/>
  <c r="H514" i="1"/>
  <c r="I516" i="1"/>
  <c r="H516" i="1"/>
  <c r="I518" i="1"/>
  <c r="H518" i="1"/>
  <c r="I520" i="1"/>
  <c r="H520" i="1"/>
  <c r="I522" i="1"/>
  <c r="H522" i="1"/>
  <c r="I524" i="1"/>
  <c r="H524" i="1"/>
  <c r="I526" i="1"/>
  <c r="H526" i="1"/>
  <c r="I528" i="1"/>
  <c r="H528" i="1"/>
  <c r="I530" i="1"/>
  <c r="H530" i="1"/>
  <c r="I532" i="1"/>
  <c r="H532" i="1"/>
  <c r="I534" i="1"/>
  <c r="H534" i="1"/>
  <c r="I536" i="1"/>
  <c r="H536" i="1"/>
  <c r="I540" i="1"/>
  <c r="H540" i="1"/>
  <c r="I542" i="1"/>
  <c r="H542" i="1"/>
  <c r="I544" i="1"/>
  <c r="H544" i="1"/>
  <c r="I546" i="1"/>
  <c r="H546" i="1"/>
  <c r="I548" i="1"/>
  <c r="H548" i="1"/>
  <c r="I550" i="1"/>
  <c r="H550" i="1"/>
  <c r="I552" i="1"/>
  <c r="H552" i="1"/>
  <c r="I554" i="1"/>
  <c r="H554" i="1"/>
  <c r="I556" i="1"/>
  <c r="H556" i="1"/>
  <c r="I558" i="1"/>
  <c r="H558" i="1"/>
  <c r="I560" i="1"/>
  <c r="H560" i="1"/>
  <c r="I562" i="1"/>
  <c r="H562" i="1"/>
  <c r="I564" i="1"/>
  <c r="H564" i="1"/>
  <c r="I566" i="1"/>
  <c r="H566" i="1"/>
  <c r="I568" i="1"/>
  <c r="H568" i="1"/>
  <c r="I570" i="1"/>
  <c r="H570" i="1"/>
  <c r="I572" i="1"/>
  <c r="H572" i="1"/>
  <c r="I574" i="1"/>
  <c r="H574" i="1"/>
  <c r="I578" i="1"/>
  <c r="H578" i="1"/>
  <c r="I584" i="1"/>
  <c r="H584" i="1"/>
  <c r="I586" i="1"/>
  <c r="H586" i="1"/>
  <c r="I590" i="1"/>
  <c r="H590" i="1"/>
  <c r="I598" i="1"/>
  <c r="H598" i="1"/>
  <c r="I602" i="1"/>
  <c r="H602" i="1"/>
  <c r="I608" i="1"/>
  <c r="H608" i="1"/>
  <c r="I612" i="1"/>
  <c r="H612" i="1"/>
  <c r="I614" i="1"/>
  <c r="H614" i="1"/>
  <c r="I616" i="1"/>
  <c r="H616" i="1"/>
  <c r="I618" i="1"/>
  <c r="H618" i="1"/>
  <c r="I620" i="1"/>
  <c r="H620" i="1"/>
  <c r="I622" i="1"/>
  <c r="H622" i="1"/>
  <c r="I624" i="1"/>
  <c r="H624" i="1"/>
  <c r="I626" i="1"/>
  <c r="H626" i="1"/>
  <c r="I628" i="1"/>
  <c r="H628" i="1"/>
  <c r="I632" i="1"/>
  <c r="H632" i="1"/>
  <c r="I636" i="1"/>
  <c r="H636" i="1"/>
  <c r="I638" i="1"/>
  <c r="H638" i="1"/>
  <c r="I640" i="1"/>
  <c r="H640" i="1"/>
  <c r="I642" i="1"/>
  <c r="H642" i="1"/>
  <c r="I644" i="1"/>
  <c r="H644" i="1"/>
  <c r="I646" i="1"/>
  <c r="H646" i="1"/>
  <c r="I650" i="1"/>
  <c r="H650" i="1"/>
  <c r="I652" i="1"/>
  <c r="H652" i="1"/>
  <c r="I654" i="1"/>
  <c r="H654" i="1"/>
  <c r="I656" i="1"/>
  <c r="H656" i="1"/>
  <c r="I660" i="1"/>
  <c r="H660" i="1"/>
  <c r="I662" i="1"/>
  <c r="H662" i="1"/>
  <c r="I664" i="1"/>
  <c r="H664" i="1"/>
  <c r="I666" i="1"/>
  <c r="H666" i="1"/>
  <c r="I668" i="1"/>
  <c r="H668" i="1"/>
  <c r="I672" i="1"/>
  <c r="H672" i="1"/>
  <c r="I676" i="1"/>
  <c r="H676" i="1"/>
  <c r="I678" i="1"/>
  <c r="H678" i="1"/>
  <c r="I680" i="1"/>
  <c r="H680" i="1"/>
  <c r="I684" i="1"/>
  <c r="H684" i="1"/>
  <c r="I686" i="1"/>
  <c r="H686" i="1"/>
  <c r="I688" i="1"/>
  <c r="H688" i="1"/>
  <c r="I692" i="1"/>
  <c r="H692" i="1"/>
  <c r="I694" i="1"/>
  <c r="H694" i="1"/>
  <c r="I696" i="1"/>
  <c r="H696" i="1"/>
  <c r="I698" i="1"/>
  <c r="H698" i="1"/>
  <c r="I700" i="1"/>
  <c r="H700" i="1"/>
  <c r="I702" i="1"/>
  <c r="H702" i="1"/>
  <c r="I704" i="1"/>
  <c r="H704" i="1"/>
  <c r="I706" i="1"/>
  <c r="H706" i="1"/>
  <c r="I708" i="1"/>
  <c r="H708" i="1"/>
  <c r="I710" i="1"/>
  <c r="H710" i="1"/>
  <c r="I712" i="1"/>
  <c r="H712" i="1"/>
  <c r="I714" i="1"/>
  <c r="H714" i="1"/>
  <c r="I716" i="1"/>
  <c r="H716" i="1"/>
  <c r="I720" i="1"/>
  <c r="H720" i="1"/>
  <c r="I722" i="1"/>
  <c r="H722" i="1"/>
  <c r="I724" i="1"/>
  <c r="H724" i="1"/>
  <c r="I726" i="1"/>
  <c r="H726" i="1"/>
  <c r="I728" i="1"/>
  <c r="H728" i="1"/>
  <c r="I730" i="1"/>
  <c r="H730" i="1"/>
  <c r="I732" i="1"/>
  <c r="H732" i="1"/>
  <c r="I734" i="1"/>
  <c r="H734" i="1"/>
  <c r="I736" i="1"/>
  <c r="H736" i="1"/>
  <c r="I738" i="1"/>
  <c r="H738" i="1"/>
  <c r="I740" i="1"/>
  <c r="H740" i="1"/>
  <c r="I742" i="1"/>
  <c r="H742" i="1"/>
  <c r="I744" i="1"/>
  <c r="H744" i="1"/>
  <c r="I748" i="1"/>
  <c r="H748" i="1"/>
  <c r="I750" i="1"/>
  <c r="H750" i="1"/>
  <c r="I752" i="1"/>
  <c r="H752" i="1"/>
  <c r="I754" i="1"/>
  <c r="H754" i="1"/>
  <c r="I756" i="1"/>
  <c r="H756" i="1"/>
  <c r="I758" i="1"/>
  <c r="H758" i="1"/>
  <c r="I760" i="1"/>
  <c r="H760" i="1"/>
  <c r="I762" i="1"/>
  <c r="H762" i="1"/>
  <c r="I764" i="1"/>
  <c r="H764" i="1"/>
  <c r="I766" i="1"/>
  <c r="H766" i="1"/>
  <c r="I768" i="1"/>
  <c r="H768" i="1"/>
  <c r="I770" i="1"/>
  <c r="H770" i="1"/>
  <c r="I772" i="1"/>
  <c r="H772" i="1"/>
  <c r="I774" i="1"/>
  <c r="H774" i="1"/>
  <c r="I776" i="1"/>
  <c r="H776" i="1"/>
  <c r="I778" i="1"/>
  <c r="H778" i="1"/>
  <c r="I780" i="1"/>
  <c r="H780" i="1"/>
  <c r="I784" i="1"/>
  <c r="H784" i="1"/>
  <c r="I786" i="1"/>
  <c r="H786" i="1"/>
  <c r="I788" i="1"/>
  <c r="H788" i="1"/>
  <c r="I790" i="1"/>
  <c r="H790" i="1"/>
  <c r="I792" i="1"/>
  <c r="H792" i="1"/>
  <c r="I794" i="1"/>
  <c r="H794" i="1"/>
  <c r="I796" i="1"/>
  <c r="H796" i="1"/>
  <c r="I798" i="1"/>
  <c r="H798" i="1"/>
  <c r="I800" i="1"/>
  <c r="H800" i="1"/>
  <c r="I802" i="1"/>
  <c r="H802" i="1"/>
  <c r="I804" i="1"/>
  <c r="H804" i="1"/>
  <c r="I806" i="1"/>
  <c r="H806" i="1"/>
  <c r="I808" i="1"/>
  <c r="H808" i="1"/>
  <c r="I810" i="1"/>
  <c r="H810" i="1"/>
  <c r="I812" i="1"/>
  <c r="H812" i="1"/>
  <c r="I814" i="1"/>
  <c r="H814" i="1"/>
  <c r="I816" i="1"/>
  <c r="H816" i="1"/>
  <c r="I820" i="1"/>
  <c r="H820" i="1"/>
  <c r="I822" i="1"/>
  <c r="H822" i="1"/>
  <c r="I824" i="1"/>
  <c r="H824" i="1"/>
  <c r="I826" i="1"/>
  <c r="H826" i="1"/>
  <c r="I828" i="1"/>
  <c r="H828" i="1"/>
  <c r="I830" i="1"/>
  <c r="H830" i="1"/>
  <c r="I832" i="1"/>
  <c r="H832" i="1"/>
  <c r="I834" i="1"/>
  <c r="H834" i="1"/>
  <c r="I838" i="1"/>
  <c r="H838" i="1"/>
  <c r="I842" i="1"/>
  <c r="H842" i="1"/>
  <c r="I844" i="1"/>
  <c r="H844" i="1"/>
  <c r="I846" i="1"/>
  <c r="H846" i="1"/>
  <c r="I848" i="1"/>
  <c r="H848" i="1"/>
  <c r="I850" i="1"/>
  <c r="H850" i="1"/>
  <c r="I852" i="1"/>
  <c r="H852" i="1"/>
  <c r="I854" i="1"/>
  <c r="H854" i="1"/>
  <c r="I856" i="1"/>
  <c r="H856" i="1"/>
  <c r="I858" i="1"/>
  <c r="H858" i="1"/>
  <c r="I860" i="1"/>
  <c r="H860" i="1"/>
  <c r="I862" i="1"/>
  <c r="H862" i="1"/>
  <c r="I864" i="1"/>
  <c r="H864" i="1"/>
  <c r="I866" i="1"/>
  <c r="H866" i="1"/>
  <c r="I868" i="1"/>
  <c r="H868" i="1"/>
  <c r="I870" i="1"/>
  <c r="H870" i="1"/>
  <c r="I872" i="1"/>
  <c r="H872" i="1"/>
  <c r="I874" i="1"/>
  <c r="H874" i="1"/>
  <c r="I876" i="1"/>
  <c r="H876" i="1"/>
  <c r="I880" i="1"/>
  <c r="H880" i="1"/>
  <c r="I884" i="1"/>
  <c r="H884" i="1"/>
  <c r="I886" i="1"/>
  <c r="H886" i="1"/>
  <c r="I888" i="1"/>
  <c r="H888" i="1"/>
  <c r="I890" i="1"/>
  <c r="H890" i="1"/>
  <c r="I892" i="1"/>
  <c r="H892" i="1"/>
  <c r="I894" i="1"/>
  <c r="H894" i="1"/>
  <c r="I896" i="1"/>
  <c r="H896" i="1"/>
  <c r="I898" i="1"/>
  <c r="H898" i="1"/>
  <c r="I900" i="1"/>
  <c r="H900" i="1"/>
  <c r="I902" i="1"/>
  <c r="H902" i="1"/>
  <c r="I904" i="1"/>
  <c r="H904" i="1"/>
  <c r="I906" i="1"/>
  <c r="H906" i="1"/>
  <c r="I910" i="1"/>
  <c r="H910" i="1"/>
  <c r="I912" i="1"/>
  <c r="H912" i="1"/>
  <c r="I914" i="1"/>
  <c r="H914" i="1"/>
  <c r="I916" i="1"/>
  <c r="H916" i="1"/>
  <c r="I918" i="1"/>
  <c r="H918" i="1"/>
  <c r="I922" i="1"/>
  <c r="H922" i="1"/>
  <c r="I926" i="1"/>
  <c r="H926" i="1"/>
  <c r="I928" i="1"/>
  <c r="H928" i="1"/>
  <c r="I930" i="1"/>
  <c r="H930" i="1"/>
  <c r="I932" i="1"/>
  <c r="H932" i="1"/>
  <c r="I934" i="1"/>
  <c r="H934" i="1"/>
  <c r="I936" i="1"/>
  <c r="H936" i="1"/>
  <c r="I938" i="1"/>
  <c r="H938" i="1"/>
  <c r="I940" i="1"/>
  <c r="H940" i="1"/>
  <c r="I942" i="1"/>
  <c r="H942" i="1"/>
  <c r="I944" i="1"/>
  <c r="H944" i="1"/>
  <c r="I948" i="1"/>
  <c r="H948" i="1"/>
  <c r="I952" i="1"/>
  <c r="H952" i="1"/>
  <c r="I954" i="1"/>
  <c r="H954" i="1"/>
  <c r="I956" i="1"/>
  <c r="H956" i="1"/>
  <c r="I958" i="1"/>
  <c r="H958" i="1"/>
  <c r="I960" i="1"/>
  <c r="H960" i="1"/>
  <c r="I962" i="1"/>
  <c r="H962" i="1"/>
  <c r="I964" i="1"/>
  <c r="H964" i="1"/>
  <c r="I966" i="1"/>
  <c r="H966" i="1"/>
  <c r="I968" i="1"/>
  <c r="H968" i="1"/>
  <c r="I970" i="1"/>
  <c r="H970" i="1"/>
  <c r="I974" i="1"/>
  <c r="H974" i="1"/>
  <c r="I976" i="1"/>
  <c r="H976" i="1"/>
  <c r="I978" i="1"/>
  <c r="H978" i="1"/>
  <c r="I980" i="1"/>
  <c r="H980" i="1"/>
  <c r="I982" i="1"/>
  <c r="H982" i="1"/>
  <c r="I984" i="1"/>
  <c r="H984" i="1"/>
  <c r="I986" i="1"/>
  <c r="H986" i="1"/>
  <c r="I988" i="1"/>
  <c r="H988" i="1"/>
  <c r="I990" i="1"/>
  <c r="H990" i="1"/>
  <c r="I992" i="1"/>
  <c r="H992" i="1"/>
  <c r="I994" i="1"/>
  <c r="H994" i="1"/>
  <c r="I996" i="1"/>
  <c r="H996" i="1"/>
  <c r="I998" i="1"/>
  <c r="H998" i="1"/>
  <c r="I1000" i="1"/>
  <c r="H1000" i="1"/>
  <c r="I1002" i="1"/>
  <c r="H1002" i="1"/>
  <c r="I1004" i="1"/>
  <c r="H1004" i="1"/>
  <c r="I1006" i="1"/>
  <c r="H1006" i="1"/>
  <c r="I1008" i="1"/>
  <c r="H1008" i="1"/>
  <c r="I1010" i="1"/>
  <c r="H1010" i="1"/>
  <c r="I1012" i="1"/>
  <c r="H1012" i="1"/>
  <c r="I1016" i="1"/>
  <c r="H1016" i="1"/>
  <c r="I1018" i="1"/>
  <c r="H1018" i="1"/>
  <c r="I1020" i="1"/>
  <c r="H1020" i="1"/>
  <c r="I1022" i="1"/>
  <c r="H1022" i="1"/>
  <c r="I1024" i="1"/>
  <c r="H1024" i="1"/>
  <c r="I1026" i="1"/>
  <c r="H1026" i="1"/>
  <c r="I1028" i="1"/>
  <c r="H1028" i="1"/>
  <c r="I1032" i="1"/>
  <c r="H1032" i="1"/>
  <c r="I1034" i="1"/>
  <c r="H1034" i="1"/>
  <c r="I1036" i="1"/>
  <c r="H1036" i="1"/>
  <c r="I1038" i="1"/>
  <c r="H1038" i="1"/>
  <c r="I1040" i="1"/>
  <c r="H1040" i="1"/>
  <c r="I1042" i="1"/>
  <c r="H1042" i="1"/>
  <c r="I1044" i="1"/>
  <c r="H1044" i="1"/>
  <c r="I1046" i="1"/>
  <c r="H1046" i="1"/>
  <c r="I1048" i="1"/>
  <c r="H1048" i="1"/>
  <c r="I1050" i="1"/>
  <c r="H1050" i="1"/>
  <c r="I1052" i="1"/>
  <c r="H1052" i="1"/>
  <c r="I1054" i="1"/>
  <c r="H1054" i="1"/>
  <c r="I1056" i="1"/>
  <c r="H1056" i="1"/>
  <c r="I1058" i="1"/>
  <c r="H1058" i="1"/>
  <c r="I1060" i="1"/>
  <c r="H1060" i="1"/>
  <c r="I1062" i="1"/>
  <c r="H1062" i="1"/>
  <c r="I1064" i="1"/>
  <c r="H1064" i="1"/>
  <c r="I1066" i="1"/>
  <c r="H1066" i="1"/>
  <c r="I1068" i="1"/>
  <c r="H1068" i="1"/>
  <c r="I1070" i="1"/>
  <c r="H1070" i="1"/>
  <c r="I1072" i="1"/>
  <c r="H1072" i="1"/>
  <c r="I1074" i="1"/>
  <c r="H1074" i="1"/>
  <c r="I1076" i="1"/>
  <c r="H1076" i="1"/>
  <c r="I1078" i="1"/>
  <c r="H1078" i="1"/>
  <c r="I1080" i="1"/>
  <c r="H1080" i="1"/>
  <c r="I1082" i="1"/>
  <c r="H1082" i="1"/>
  <c r="I1084" i="1"/>
  <c r="H1084" i="1"/>
  <c r="I1086" i="1"/>
  <c r="H1086" i="1"/>
  <c r="I1088" i="1"/>
  <c r="H1088" i="1"/>
  <c r="I1090" i="1"/>
  <c r="H1090" i="1"/>
  <c r="I1092" i="1"/>
  <c r="H1092" i="1"/>
  <c r="I1094" i="1"/>
  <c r="H1094" i="1"/>
  <c r="I1096" i="1"/>
  <c r="H1096" i="1"/>
  <c r="I1098" i="1"/>
  <c r="H1098" i="1"/>
  <c r="I1100" i="1"/>
  <c r="H1100" i="1"/>
  <c r="G403" i="1"/>
  <c r="G45" i="1"/>
  <c r="G615" i="1"/>
  <c r="G1044" i="1"/>
  <c r="G300" i="1"/>
  <c r="G482" i="1"/>
  <c r="G485" i="1"/>
  <c r="G890" i="1"/>
  <c r="G469" i="1"/>
  <c r="G666" i="1"/>
  <c r="G864" i="1"/>
  <c r="G75" i="1"/>
  <c r="G49" i="1"/>
  <c r="G52" i="1"/>
  <c r="G281" i="1"/>
  <c r="G853" i="1"/>
  <c r="G868" i="1"/>
  <c r="G225" i="1"/>
  <c r="G319" i="1"/>
  <c r="G500" i="1"/>
  <c r="G540" i="1"/>
  <c r="G651" i="1"/>
  <c r="G450" i="1"/>
  <c r="G525" i="1"/>
  <c r="G258" i="1"/>
  <c r="G1034" i="1"/>
  <c r="G84" i="1"/>
  <c r="G1073" i="1"/>
  <c r="G489" i="1"/>
  <c r="G626" i="1"/>
  <c r="G140" i="1"/>
  <c r="G331" i="1"/>
  <c r="G334" i="1"/>
  <c r="G478" i="1"/>
  <c r="G598" i="1"/>
  <c r="G645" i="1"/>
  <c r="G91" i="1"/>
  <c r="G214" i="1"/>
  <c r="G261" i="1"/>
  <c r="G430" i="1"/>
  <c r="G448" i="1"/>
  <c r="G462" i="1"/>
  <c r="G586" i="1"/>
  <c r="G657" i="1"/>
  <c r="G790" i="1"/>
  <c r="G968" i="1"/>
  <c r="G983" i="1"/>
  <c r="G1040" i="1"/>
  <c r="G43" i="1"/>
  <c r="G46" i="1"/>
  <c r="G148" i="1"/>
  <c r="G205" i="1"/>
  <c r="G447" i="1"/>
  <c r="G550" i="1"/>
  <c r="G624" i="1"/>
  <c r="G999" i="1"/>
  <c r="G486" i="1"/>
  <c r="G556" i="1"/>
  <c r="G602" i="1"/>
  <c r="G964" i="1"/>
  <c r="G564" i="1"/>
  <c r="G832" i="1"/>
  <c r="G456" i="1"/>
  <c r="G465" i="1"/>
  <c r="G534" i="1"/>
  <c r="G621" i="1"/>
  <c r="G654" i="1"/>
  <c r="G733" i="1"/>
  <c r="G851" i="1"/>
  <c r="G896" i="1"/>
  <c r="G925" i="1"/>
  <c r="G95" i="1"/>
  <c r="G219" i="1"/>
  <c r="G446" i="1"/>
  <c r="G490" i="1"/>
  <c r="G502" i="1"/>
  <c r="G508" i="1"/>
  <c r="G518" i="1"/>
  <c r="G521" i="1"/>
  <c r="G527" i="1"/>
  <c r="G533" i="1"/>
  <c r="G966" i="1"/>
  <c r="G121" i="1"/>
  <c r="G514" i="1"/>
  <c r="G569" i="1"/>
  <c r="G640" i="1"/>
  <c r="G691" i="1"/>
  <c r="G697" i="1"/>
  <c r="G898" i="1"/>
  <c r="G945" i="1"/>
  <c r="G959" i="1"/>
  <c r="G859" i="1"/>
  <c r="G904" i="1"/>
  <c r="G1060" i="1"/>
  <c r="G1063" i="1"/>
  <c r="G183" i="1"/>
  <c r="G228" i="1"/>
  <c r="G297" i="1"/>
  <c r="G336" i="1"/>
  <c r="G421" i="1"/>
  <c r="G441" i="1"/>
  <c r="G504" i="1"/>
  <c r="G529" i="1"/>
  <c r="G557" i="1"/>
  <c r="G664" i="1"/>
  <c r="G779" i="1"/>
  <c r="G823" i="1"/>
  <c r="G1048" i="1"/>
  <c r="G1051" i="1"/>
  <c r="G180" i="1"/>
  <c r="G220" i="1"/>
  <c r="G247" i="1"/>
  <c r="G325" i="1"/>
  <c r="G397" i="1"/>
  <c r="G436" i="1"/>
  <c r="G517" i="1"/>
  <c r="G643" i="1"/>
  <c r="G717" i="1"/>
  <c r="G725" i="1"/>
  <c r="G737" i="1"/>
  <c r="G758" i="1"/>
  <c r="G856" i="1"/>
  <c r="G863" i="1"/>
  <c r="G892" i="1"/>
  <c r="G962" i="1"/>
  <c r="G979" i="1"/>
  <c r="G998" i="1"/>
  <c r="G1005" i="1"/>
  <c r="G1036" i="1"/>
  <c r="G1069" i="1"/>
  <c r="G1079" i="1"/>
  <c r="G262" i="1"/>
  <c r="G286" i="1"/>
  <c r="G358" i="1"/>
  <c r="G396" i="1"/>
  <c r="G546" i="1"/>
  <c r="G553" i="1"/>
  <c r="G680" i="1"/>
  <c r="G699" i="1"/>
  <c r="G714" i="1"/>
  <c r="G720" i="1"/>
  <c r="G754" i="1"/>
  <c r="G775" i="1"/>
  <c r="G803" i="1"/>
  <c r="G991" i="1"/>
  <c r="G10" i="1"/>
  <c r="G23" i="1"/>
  <c r="G26" i="1"/>
  <c r="G29" i="1"/>
  <c r="G144" i="1"/>
  <c r="G192" i="1"/>
  <c r="G212" i="1"/>
  <c r="G315" i="1"/>
  <c r="G458" i="1"/>
  <c r="G475" i="1"/>
  <c r="G498" i="1"/>
  <c r="G565" i="1"/>
  <c r="G577" i="1"/>
  <c r="G618" i="1"/>
  <c r="G628" i="1"/>
  <c r="G649" i="1"/>
  <c r="G668" i="1"/>
  <c r="G831" i="1"/>
  <c r="G835" i="1"/>
  <c r="G76" i="1"/>
  <c r="G243" i="1"/>
  <c r="G327" i="1"/>
  <c r="G364" i="1"/>
  <c r="G824" i="1"/>
  <c r="G931" i="1"/>
  <c r="G1025" i="1"/>
  <c r="G1031" i="1"/>
  <c r="G1068" i="1"/>
  <c r="G150" i="1"/>
  <c r="G408" i="1"/>
  <c r="G444" i="1"/>
  <c r="G451" i="1"/>
  <c r="G454" i="1"/>
  <c r="G464" i="1"/>
  <c r="G471" i="1"/>
  <c r="G494" i="1"/>
  <c r="G497" i="1"/>
  <c r="G501" i="1"/>
  <c r="G505" i="1"/>
  <c r="G531" i="1"/>
  <c r="G544" i="1"/>
  <c r="G561" i="1"/>
  <c r="G688" i="1"/>
  <c r="G701" i="1"/>
  <c r="G763" i="1"/>
  <c r="G777" i="1"/>
  <c r="G805" i="1"/>
  <c r="G820" i="1"/>
  <c r="G848" i="1"/>
  <c r="G984" i="1"/>
  <c r="G987" i="1"/>
  <c r="G1038" i="1"/>
  <c r="G1052" i="1"/>
  <c r="G1055" i="1"/>
  <c r="G1064" i="1"/>
  <c r="G431" i="1"/>
  <c r="G474" i="1"/>
  <c r="G481" i="1"/>
  <c r="G573" i="1"/>
  <c r="G583" i="1"/>
  <c r="G607" i="1"/>
  <c r="G735" i="1"/>
  <c r="G813" i="1"/>
  <c r="G996" i="1"/>
  <c r="G1009" i="1"/>
  <c r="G15" i="1"/>
  <c r="G65" i="1"/>
  <c r="G99" i="1"/>
  <c r="G231" i="1"/>
  <c r="G264" i="1"/>
  <c r="G284" i="1"/>
  <c r="G345" i="1"/>
  <c r="G369" i="1"/>
  <c r="G681" i="1"/>
  <c r="G801" i="1"/>
  <c r="G826" i="1"/>
  <c r="G923" i="1"/>
  <c r="G973" i="1"/>
  <c r="G980" i="1"/>
  <c r="G1018" i="1"/>
  <c r="G1021" i="1"/>
  <c r="I109" i="1"/>
  <c r="G109" i="1"/>
  <c r="I658" i="1"/>
  <c r="G658" i="1"/>
  <c r="I920" i="1"/>
  <c r="G920" i="1"/>
  <c r="G125" i="1"/>
  <c r="I619" i="1"/>
  <c r="G619" i="1"/>
  <c r="I718" i="1"/>
  <c r="G718" i="1"/>
  <c r="I765" i="1"/>
  <c r="G765" i="1"/>
  <c r="I785" i="1"/>
  <c r="G785" i="1"/>
  <c r="I807" i="1"/>
  <c r="G807" i="1"/>
  <c r="G13" i="1"/>
  <c r="I30" i="1"/>
  <c r="G30" i="1"/>
  <c r="I87" i="1"/>
  <c r="G87" i="1"/>
  <c r="G115" i="1"/>
  <c r="G159" i="1"/>
  <c r="I167" i="1"/>
  <c r="G167" i="1"/>
  <c r="I179" i="1"/>
  <c r="G179" i="1"/>
  <c r="G253" i="1"/>
  <c r="G288" i="1"/>
  <c r="G292" i="1"/>
  <c r="G323" i="1"/>
  <c r="G383" i="1"/>
  <c r="G392" i="1"/>
  <c r="I395" i="1"/>
  <c r="G395" i="1"/>
  <c r="I442" i="1"/>
  <c r="G442" i="1"/>
  <c r="G468" i="1"/>
  <c r="G472" i="1"/>
  <c r="I480" i="1"/>
  <c r="G480" i="1"/>
  <c r="G493" i="1"/>
  <c r="I496" i="1"/>
  <c r="G496" i="1"/>
  <c r="G519" i="1"/>
  <c r="G526" i="1"/>
  <c r="G552" i="1"/>
  <c r="G568" i="1"/>
  <c r="G585" i="1"/>
  <c r="I594" i="1"/>
  <c r="G594" i="1"/>
  <c r="I690" i="1"/>
  <c r="G690" i="1"/>
  <c r="I746" i="1"/>
  <c r="G746" i="1"/>
  <c r="I825" i="1"/>
  <c r="G825" i="1"/>
  <c r="I836" i="1"/>
  <c r="G836" i="1"/>
  <c r="I878" i="1"/>
  <c r="G878" i="1"/>
  <c r="I953" i="1"/>
  <c r="G953" i="1"/>
  <c r="I53" i="1"/>
  <c r="G53" i="1"/>
  <c r="I235" i="1"/>
  <c r="G235" i="1"/>
  <c r="I399" i="1"/>
  <c r="G399" i="1"/>
  <c r="G439" i="1"/>
  <c r="G523" i="1"/>
  <c r="G530" i="1"/>
  <c r="I606" i="1"/>
  <c r="G606" i="1"/>
  <c r="I703" i="1"/>
  <c r="G703" i="1"/>
  <c r="I743" i="1"/>
  <c r="G743" i="1"/>
  <c r="I829" i="1"/>
  <c r="G829" i="1"/>
  <c r="I839" i="1"/>
  <c r="G839" i="1"/>
  <c r="I857" i="1"/>
  <c r="G857" i="1"/>
  <c r="I881" i="1"/>
  <c r="G881" i="1"/>
  <c r="I1083" i="1"/>
  <c r="G1083" i="1"/>
  <c r="I5" i="1"/>
  <c r="G5" i="1"/>
  <c r="I60" i="1"/>
  <c r="G60" i="1"/>
  <c r="I72" i="1"/>
  <c r="G72" i="1"/>
  <c r="G111" i="1"/>
  <c r="I175" i="1"/>
  <c r="G175" i="1"/>
  <c r="G189" i="1"/>
  <c r="G193" i="1"/>
  <c r="I201" i="1"/>
  <c r="G201" i="1"/>
  <c r="I216" i="1"/>
  <c r="G216" i="1"/>
  <c r="G252" i="1"/>
  <c r="G291" i="1"/>
  <c r="I298" i="1"/>
  <c r="G298" i="1"/>
  <c r="I333" i="1"/>
  <c r="G333" i="1"/>
  <c r="I360" i="1"/>
  <c r="G360" i="1"/>
  <c r="G391" i="1"/>
  <c r="G405" i="1"/>
  <c r="G409" i="1"/>
  <c r="I417" i="1"/>
  <c r="G417" i="1"/>
  <c r="G435" i="1"/>
  <c r="G460" i="1"/>
  <c r="G522" i="1"/>
  <c r="I547" i="1"/>
  <c r="G547" i="1"/>
  <c r="G584" i="1"/>
  <c r="I634" i="1"/>
  <c r="G634" i="1"/>
  <c r="I674" i="1"/>
  <c r="G674" i="1"/>
  <c r="I782" i="1"/>
  <c r="G782" i="1"/>
  <c r="I797" i="1"/>
  <c r="G797" i="1"/>
  <c r="I818" i="1"/>
  <c r="G818" i="1"/>
  <c r="I895" i="1"/>
  <c r="G895" i="1"/>
  <c r="I911" i="1"/>
  <c r="G911" i="1"/>
  <c r="I935" i="1"/>
  <c r="G935" i="1"/>
  <c r="I950" i="1"/>
  <c r="G950" i="1"/>
  <c r="I1001" i="1"/>
  <c r="G1001" i="1"/>
  <c r="I1017" i="1"/>
  <c r="G1017" i="1"/>
  <c r="G61" i="1"/>
  <c r="G70" i="1"/>
  <c r="G118" i="1"/>
  <c r="I142" i="1"/>
  <c r="G142" i="1"/>
  <c r="I273" i="1"/>
  <c r="G273" i="1"/>
  <c r="I311" i="1"/>
  <c r="G311" i="1"/>
  <c r="I69" i="1"/>
  <c r="G69" i="1"/>
  <c r="I117" i="1"/>
  <c r="G117" i="1"/>
  <c r="I209" i="1"/>
  <c r="G209" i="1"/>
  <c r="I438" i="1"/>
  <c r="G438" i="1"/>
  <c r="I463" i="1"/>
  <c r="G463" i="1"/>
  <c r="I492" i="1"/>
  <c r="G492" i="1"/>
  <c r="I580" i="1"/>
  <c r="G580" i="1"/>
  <c r="I757" i="1"/>
  <c r="G757" i="1"/>
  <c r="I908" i="1"/>
  <c r="G908" i="1"/>
  <c r="I972" i="1"/>
  <c r="G972" i="1"/>
  <c r="I997" i="1"/>
  <c r="G997" i="1"/>
  <c r="I1014" i="1"/>
  <c r="G1014" i="1"/>
  <c r="I187" i="1"/>
  <c r="G187" i="1"/>
  <c r="I265" i="1"/>
  <c r="G265" i="1"/>
  <c r="G38" i="1"/>
  <c r="G41" i="1"/>
  <c r="I120" i="1"/>
  <c r="G120" i="1"/>
  <c r="G147" i="1"/>
  <c r="G239" i="1"/>
  <c r="I248" i="1"/>
  <c r="G248" i="1"/>
  <c r="I255" i="1"/>
  <c r="G255" i="1"/>
  <c r="G269" i="1"/>
  <c r="I287" i="1"/>
  <c r="G287" i="1"/>
  <c r="I294" i="1"/>
  <c r="G294" i="1"/>
  <c r="G307" i="1"/>
  <c r="G353" i="1"/>
  <c r="I356" i="1"/>
  <c r="G356" i="1"/>
  <c r="G370" i="1"/>
  <c r="I379" i="1"/>
  <c r="G379" i="1"/>
  <c r="G452" i="1"/>
  <c r="G459" i="1"/>
  <c r="G513" i="1"/>
  <c r="G543" i="1"/>
  <c r="I707" i="1"/>
  <c r="G707" i="1"/>
  <c r="I739" i="1"/>
  <c r="G739" i="1"/>
  <c r="I769" i="1"/>
  <c r="G769" i="1"/>
  <c r="I793" i="1"/>
  <c r="G793" i="1"/>
  <c r="I811" i="1"/>
  <c r="G811" i="1"/>
  <c r="I843" i="1"/>
  <c r="G843" i="1"/>
  <c r="I869" i="1"/>
  <c r="G869" i="1"/>
  <c r="I885" i="1"/>
  <c r="G885" i="1"/>
  <c r="I303" i="1"/>
  <c r="G303" i="1"/>
  <c r="I349" i="1"/>
  <c r="G349" i="1"/>
  <c r="I484" i="1"/>
  <c r="G484" i="1"/>
  <c r="I903" i="1"/>
  <c r="G903" i="1"/>
  <c r="G3" i="1"/>
  <c r="I42" i="1"/>
  <c r="G42" i="1"/>
  <c r="I133" i="1"/>
  <c r="G133" i="1"/>
  <c r="G330" i="1"/>
  <c r="I57" i="1"/>
  <c r="G57" i="1"/>
  <c r="I363" i="1"/>
  <c r="G363" i="1"/>
  <c r="G19" i="1"/>
  <c r="G103" i="1"/>
  <c r="G107" i="1"/>
  <c r="G137" i="1"/>
  <c r="G181" i="1"/>
  <c r="G226" i="1"/>
  <c r="I251" i="1"/>
  <c r="G251" i="1"/>
  <c r="G277" i="1"/>
  <c r="I324" i="1"/>
  <c r="G324" i="1"/>
  <c r="G366" i="1"/>
  <c r="G455" i="1"/>
  <c r="I488" i="1"/>
  <c r="G488" i="1"/>
  <c r="G510" i="1"/>
  <c r="G536" i="1"/>
  <c r="G560" i="1"/>
  <c r="I610" i="1"/>
  <c r="G610" i="1"/>
  <c r="I648" i="1"/>
  <c r="G648" i="1"/>
  <c r="I727" i="1"/>
  <c r="G727" i="1"/>
  <c r="I840" i="1"/>
  <c r="G840" i="1"/>
  <c r="I865" i="1"/>
  <c r="G865" i="1"/>
  <c r="I882" i="1"/>
  <c r="G882" i="1"/>
  <c r="I949" i="1"/>
  <c r="G949" i="1"/>
  <c r="I641" i="1"/>
  <c r="G641" i="1"/>
  <c r="G156" i="1"/>
  <c r="G7" i="1"/>
  <c r="G18" i="1"/>
  <c r="G25" i="1"/>
  <c r="G34" i="1"/>
  <c r="G37" i="1"/>
  <c r="I56" i="1"/>
  <c r="G56" i="1"/>
  <c r="G78" i="1"/>
  <c r="G171" i="1"/>
  <c r="I190" i="1"/>
  <c r="G190" i="1"/>
  <c r="G215" i="1"/>
  <c r="G222" i="1"/>
  <c r="I341" i="1"/>
  <c r="G341" i="1"/>
  <c r="G535" i="1"/>
  <c r="I630" i="1"/>
  <c r="G630" i="1"/>
  <c r="I670" i="1"/>
  <c r="G670" i="1"/>
  <c r="I682" i="1"/>
  <c r="G682" i="1"/>
  <c r="I685" i="1"/>
  <c r="G685" i="1"/>
  <c r="I907" i="1"/>
  <c r="G907" i="1"/>
  <c r="I924" i="1"/>
  <c r="G924" i="1"/>
  <c r="I946" i="1"/>
  <c r="G946" i="1"/>
  <c r="I1030" i="1"/>
  <c r="G1030" i="1"/>
  <c r="I1067" i="1"/>
  <c r="G1067" i="1"/>
  <c r="G1013" i="1"/>
  <c r="G1026" i="1"/>
  <c r="G1029" i="1"/>
  <c r="G1042" i="1"/>
  <c r="G1046" i="1"/>
  <c r="G1074" i="1"/>
  <c r="G555" i="1"/>
  <c r="G559" i="1"/>
  <c r="G563" i="1"/>
  <c r="G567" i="1"/>
  <c r="G579" i="1"/>
  <c r="G636" i="1"/>
  <c r="G652" i="1"/>
  <c r="G660" i="1"/>
  <c r="G676" i="1"/>
  <c r="G684" i="1"/>
  <c r="G693" i="1"/>
  <c r="G709" i="1"/>
  <c r="G729" i="1"/>
  <c r="G771" i="1"/>
  <c r="G781" i="1"/>
  <c r="G796" i="1"/>
  <c r="G976" i="1"/>
  <c r="G992" i="1"/>
  <c r="G1045" i="1"/>
  <c r="G1056" i="1"/>
  <c r="G1059" i="1"/>
  <c r="G1070" i="1"/>
  <c r="G1081" i="1"/>
  <c r="G874" i="1"/>
  <c r="G877" i="1"/>
  <c r="G916" i="1"/>
  <c r="G919" i="1"/>
  <c r="G942" i="1"/>
  <c r="G958" i="1"/>
  <c r="G995" i="1"/>
  <c r="G1022" i="1"/>
  <c r="G372" i="1"/>
  <c r="G387" i="1"/>
  <c r="G402" i="1"/>
  <c r="G406" i="1"/>
  <c r="G425" i="1"/>
  <c r="G483" i="1"/>
  <c r="G487" i="1"/>
  <c r="G491" i="1"/>
  <c r="G495" i="1"/>
  <c r="G537" i="1"/>
  <c r="G541" i="1"/>
  <c r="G554" i="1"/>
  <c r="G558" i="1"/>
  <c r="G562" i="1"/>
  <c r="G566" i="1"/>
  <c r="G570" i="1"/>
  <c r="G574" i="1"/>
  <c r="G590" i="1"/>
  <c r="G609" i="1"/>
  <c r="G613" i="1"/>
  <c r="G632" i="1"/>
  <c r="G672" i="1"/>
  <c r="G679" i="1"/>
  <c r="G705" i="1"/>
  <c r="G712" i="1"/>
  <c r="G724" i="1"/>
  <c r="G741" i="1"/>
  <c r="G752" i="1"/>
  <c r="G760" i="1"/>
  <c r="G767" i="1"/>
  <c r="G809" i="1"/>
  <c r="G858" i="1"/>
  <c r="G862" i="1"/>
  <c r="G988" i="1"/>
  <c r="G1003" i="1"/>
  <c r="G1007" i="1"/>
  <c r="G108" i="1"/>
  <c r="G129" i="1"/>
  <c r="G153" i="1"/>
  <c r="G163" i="1"/>
  <c r="G186" i="1"/>
  <c r="G197" i="1"/>
  <c r="G259" i="1"/>
  <c r="G320" i="1"/>
  <c r="G337" i="1"/>
  <c r="G359" i="1"/>
  <c r="G375" i="1"/>
  <c r="G413" i="1"/>
  <c r="G428" i="1"/>
  <c r="G432" i="1"/>
  <c r="G445" i="1"/>
  <c r="G449" i="1"/>
  <c r="G453" i="1"/>
  <c r="G457" i="1"/>
  <c r="G461" i="1"/>
  <c r="G507" i="1"/>
  <c r="G511" i="1"/>
  <c r="G516" i="1"/>
  <c r="G520" i="1"/>
  <c r="G524" i="1"/>
  <c r="G528" i="1"/>
  <c r="G532" i="1"/>
  <c r="G612" i="1"/>
  <c r="G622" i="1"/>
  <c r="G638" i="1"/>
  <c r="G646" i="1"/>
  <c r="G662" i="1"/>
  <c r="G687" i="1"/>
  <c r="G695" i="1"/>
  <c r="G731" i="1"/>
  <c r="G748" i="1"/>
  <c r="G751" i="1"/>
  <c r="G759" i="1"/>
  <c r="G773" i="1"/>
  <c r="G787" i="1"/>
  <c r="G791" i="1"/>
  <c r="G799" i="1"/>
  <c r="G815" i="1"/>
  <c r="G844" i="1"/>
  <c r="G847" i="1"/>
  <c r="G870" i="1"/>
  <c r="G873" i="1"/>
  <c r="G886" i="1"/>
  <c r="G897" i="1"/>
  <c r="G901" i="1"/>
  <c r="G912" i="1"/>
  <c r="G915" i="1"/>
  <c r="G926" i="1"/>
  <c r="G929" i="1"/>
  <c r="G937" i="1"/>
  <c r="G941" i="1"/>
  <c r="G954" i="1"/>
  <c r="G957" i="1"/>
  <c r="G970" i="1"/>
  <c r="G974" i="1"/>
  <c r="G1011" i="1"/>
  <c r="G1080" i="1"/>
  <c r="G6" i="1"/>
  <c r="G11" i="1"/>
  <c r="G16" i="1"/>
  <c r="G21" i="1"/>
  <c r="I31" i="1"/>
  <c r="G31" i="1"/>
  <c r="I44" i="1"/>
  <c r="G44" i="1"/>
  <c r="I62" i="1"/>
  <c r="G62" i="1"/>
  <c r="I73" i="1"/>
  <c r="G73" i="1"/>
  <c r="G81" i="1"/>
  <c r="I85" i="1"/>
  <c r="G85" i="1"/>
  <c r="I88" i="1"/>
  <c r="G88" i="1"/>
  <c r="I106" i="1"/>
  <c r="G106" i="1"/>
  <c r="G114" i="1"/>
  <c r="I122" i="1"/>
  <c r="G122" i="1"/>
  <c r="I218" i="1"/>
  <c r="G218" i="1"/>
  <c r="I223" i="1"/>
  <c r="G223" i="1"/>
  <c r="I257" i="1"/>
  <c r="G257" i="1"/>
  <c r="I296" i="1"/>
  <c r="G296" i="1"/>
  <c r="I301" i="1"/>
  <c r="G301" i="1"/>
  <c r="I339" i="1"/>
  <c r="G339" i="1"/>
  <c r="I377" i="1"/>
  <c r="G377" i="1"/>
  <c r="I415" i="1"/>
  <c r="G415" i="1"/>
  <c r="I576" i="1"/>
  <c r="G576" i="1"/>
  <c r="I28" i="1"/>
  <c r="G28" i="1"/>
  <c r="I59" i="1"/>
  <c r="G59" i="1"/>
  <c r="I94" i="1"/>
  <c r="G94" i="1"/>
  <c r="I162" i="1"/>
  <c r="G162" i="1"/>
  <c r="I199" i="1"/>
  <c r="G199" i="1"/>
  <c r="I234" i="1"/>
  <c r="G234" i="1"/>
  <c r="I272" i="1"/>
  <c r="G272" i="1"/>
  <c r="I351" i="1"/>
  <c r="G351" i="1"/>
  <c r="I24" i="1"/>
  <c r="G24" i="1"/>
  <c r="I55" i="1"/>
  <c r="G55" i="1"/>
  <c r="I80" i="1"/>
  <c r="G80" i="1"/>
  <c r="I102" i="1"/>
  <c r="G102" i="1"/>
  <c r="I113" i="1"/>
  <c r="G113" i="1"/>
  <c r="I136" i="1"/>
  <c r="G136" i="1"/>
  <c r="I139" i="1"/>
  <c r="G139" i="1"/>
  <c r="I151" i="1"/>
  <c r="G151" i="1"/>
  <c r="I170" i="1"/>
  <c r="G170" i="1"/>
  <c r="I173" i="1"/>
  <c r="G173" i="1"/>
  <c r="I184" i="1"/>
  <c r="G184" i="1"/>
  <c r="I204" i="1"/>
  <c r="G204" i="1"/>
  <c r="I207" i="1"/>
  <c r="G207" i="1"/>
  <c r="I242" i="1"/>
  <c r="G242" i="1"/>
  <c r="I245" i="1"/>
  <c r="G245" i="1"/>
  <c r="I280" i="1"/>
  <c r="G280" i="1"/>
  <c r="I283" i="1"/>
  <c r="G283" i="1"/>
  <c r="I318" i="1"/>
  <c r="G318" i="1"/>
  <c r="I322" i="1"/>
  <c r="G322" i="1"/>
  <c r="I361" i="1"/>
  <c r="G361" i="1"/>
  <c r="I400" i="1"/>
  <c r="G400" i="1"/>
  <c r="I600" i="1"/>
  <c r="G600" i="1"/>
  <c r="I310" i="1"/>
  <c r="G310" i="1"/>
  <c r="I477" i="1"/>
  <c r="G477" i="1"/>
  <c r="I592" i="1"/>
  <c r="G592" i="1"/>
  <c r="G9" i="1"/>
  <c r="I20" i="1"/>
  <c r="G20" i="1"/>
  <c r="I27" i="1"/>
  <c r="G27" i="1"/>
  <c r="G48" i="1"/>
  <c r="I58" i="1"/>
  <c r="G58" i="1"/>
  <c r="G68" i="1"/>
  <c r="I90" i="1"/>
  <c r="G90" i="1"/>
  <c r="I93" i="1"/>
  <c r="G93" i="1"/>
  <c r="I96" i="1"/>
  <c r="G96" i="1"/>
  <c r="I124" i="1"/>
  <c r="G124" i="1"/>
  <c r="I127" i="1"/>
  <c r="G127" i="1"/>
  <c r="I130" i="1"/>
  <c r="G130" i="1"/>
  <c r="I146" i="1"/>
  <c r="G146" i="1"/>
  <c r="I158" i="1"/>
  <c r="G158" i="1"/>
  <c r="I161" i="1"/>
  <c r="G161" i="1"/>
  <c r="I191" i="1"/>
  <c r="G191" i="1"/>
  <c r="I195" i="1"/>
  <c r="G195" i="1"/>
  <c r="I230" i="1"/>
  <c r="G230" i="1"/>
  <c r="I233" i="1"/>
  <c r="G233" i="1"/>
  <c r="I268" i="1"/>
  <c r="G268" i="1"/>
  <c r="I271" i="1"/>
  <c r="G271" i="1"/>
  <c r="I306" i="1"/>
  <c r="G306" i="1"/>
  <c r="I309" i="1"/>
  <c r="G309" i="1"/>
  <c r="I347" i="1"/>
  <c r="G347" i="1"/>
  <c r="I385" i="1"/>
  <c r="G385" i="1"/>
  <c r="I423" i="1"/>
  <c r="G423" i="1"/>
  <c r="I588" i="1"/>
  <c r="G588" i="1"/>
  <c r="I77" i="1"/>
  <c r="G77" i="1"/>
  <c r="I100" i="1"/>
  <c r="G100" i="1"/>
  <c r="I110" i="1"/>
  <c r="G110" i="1"/>
  <c r="I128" i="1"/>
  <c r="G128" i="1"/>
  <c r="I134" i="1"/>
  <c r="G134" i="1"/>
  <c r="I275" i="1"/>
  <c r="G275" i="1"/>
  <c r="G4" i="1"/>
  <c r="I14" i="1"/>
  <c r="G14" i="1"/>
  <c r="G33" i="1"/>
  <c r="I36" i="1"/>
  <c r="G36" i="1"/>
  <c r="I40" i="1"/>
  <c r="G40" i="1"/>
  <c r="G47" i="1"/>
  <c r="I51" i="1"/>
  <c r="G51" i="1"/>
  <c r="G64" i="1"/>
  <c r="I67" i="1"/>
  <c r="G67" i="1"/>
  <c r="I83" i="1"/>
  <c r="G83" i="1"/>
  <c r="I105" i="1"/>
  <c r="G105" i="1"/>
  <c r="I116" i="1"/>
  <c r="G116" i="1"/>
  <c r="I213" i="1"/>
  <c r="G213" i="1"/>
  <c r="I217" i="1"/>
  <c r="G217" i="1"/>
  <c r="I256" i="1"/>
  <c r="G256" i="1"/>
  <c r="I290" i="1"/>
  <c r="G290" i="1"/>
  <c r="I295" i="1"/>
  <c r="G295" i="1"/>
  <c r="I373" i="1"/>
  <c r="G373" i="1"/>
  <c r="I411" i="1"/>
  <c r="G411" i="1"/>
  <c r="I538" i="1"/>
  <c r="G538" i="1"/>
  <c r="I571" i="1"/>
  <c r="G571" i="1"/>
  <c r="I8" i="1"/>
  <c r="G8" i="1"/>
  <c r="I54" i="1"/>
  <c r="G54" i="1"/>
  <c r="I79" i="1"/>
  <c r="G79" i="1"/>
  <c r="I98" i="1"/>
  <c r="G98" i="1"/>
  <c r="I101" i="1"/>
  <c r="G101" i="1"/>
  <c r="I112" i="1"/>
  <c r="G112" i="1"/>
  <c r="I132" i="1"/>
  <c r="G132" i="1"/>
  <c r="I135" i="1"/>
  <c r="G135" i="1"/>
  <c r="I138" i="1"/>
  <c r="G138" i="1"/>
  <c r="I166" i="1"/>
  <c r="G166" i="1"/>
  <c r="I169" i="1"/>
  <c r="G169" i="1"/>
  <c r="I200" i="1"/>
  <c r="G200" i="1"/>
  <c r="I203" i="1"/>
  <c r="G203" i="1"/>
  <c r="I238" i="1"/>
  <c r="G238" i="1"/>
  <c r="I241" i="1"/>
  <c r="G241" i="1"/>
  <c r="I276" i="1"/>
  <c r="G276" i="1"/>
  <c r="I279" i="1"/>
  <c r="G279" i="1"/>
  <c r="I314" i="1"/>
  <c r="G314" i="1"/>
  <c r="I317" i="1"/>
  <c r="G317" i="1"/>
  <c r="I355" i="1"/>
  <c r="G355" i="1"/>
  <c r="I394" i="1"/>
  <c r="G394" i="1"/>
  <c r="I433" i="1"/>
  <c r="G433" i="1"/>
  <c r="I596" i="1"/>
  <c r="G596" i="1"/>
  <c r="I97" i="1"/>
  <c r="G97" i="1"/>
  <c r="I131" i="1"/>
  <c r="G131" i="1"/>
  <c r="I237" i="1"/>
  <c r="G237" i="1"/>
  <c r="I313" i="1"/>
  <c r="G313" i="1"/>
  <c r="I2" i="1"/>
  <c r="G2" i="1"/>
  <c r="I32" i="1"/>
  <c r="G32" i="1"/>
  <c r="I63" i="1"/>
  <c r="G63" i="1"/>
  <c r="I74" i="1"/>
  <c r="G74" i="1"/>
  <c r="I86" i="1"/>
  <c r="G86" i="1"/>
  <c r="I89" i="1"/>
  <c r="G89" i="1"/>
  <c r="I92" i="1"/>
  <c r="G92" i="1"/>
  <c r="I119" i="1"/>
  <c r="G119" i="1"/>
  <c r="I123" i="1"/>
  <c r="G123" i="1"/>
  <c r="I126" i="1"/>
  <c r="G126" i="1"/>
  <c r="I145" i="1"/>
  <c r="G145" i="1"/>
  <c r="I157" i="1"/>
  <c r="G157" i="1"/>
  <c r="I178" i="1"/>
  <c r="G178" i="1"/>
  <c r="I224" i="1"/>
  <c r="G224" i="1"/>
  <c r="I229" i="1"/>
  <c r="G229" i="1"/>
  <c r="I263" i="1"/>
  <c r="G263" i="1"/>
  <c r="I267" i="1"/>
  <c r="G267" i="1"/>
  <c r="I302" i="1"/>
  <c r="G302" i="1"/>
  <c r="I305" i="1"/>
  <c r="G305" i="1"/>
  <c r="I343" i="1"/>
  <c r="G343" i="1"/>
  <c r="I381" i="1"/>
  <c r="G381" i="1"/>
  <c r="I419" i="1"/>
  <c r="G419" i="1"/>
  <c r="I466" i="1"/>
  <c r="G466" i="1"/>
  <c r="I499" i="1"/>
  <c r="G499" i="1"/>
  <c r="I549" i="1"/>
  <c r="G549" i="1"/>
  <c r="I582" i="1"/>
  <c r="G582" i="1"/>
  <c r="I165" i="1"/>
  <c r="G165" i="1"/>
  <c r="I196" i="1"/>
  <c r="G196" i="1"/>
  <c r="I389" i="1"/>
  <c r="G389" i="1"/>
  <c r="I427" i="1"/>
  <c r="G427" i="1"/>
  <c r="G12" i="1"/>
  <c r="G17" i="1"/>
  <c r="G22" i="1"/>
  <c r="I35" i="1"/>
  <c r="G35" i="1"/>
  <c r="I50" i="1"/>
  <c r="G50" i="1"/>
  <c r="I66" i="1"/>
  <c r="G66" i="1"/>
  <c r="I141" i="1"/>
  <c r="G141" i="1"/>
  <c r="I152" i="1"/>
  <c r="G152" i="1"/>
  <c r="I174" i="1"/>
  <c r="G174" i="1"/>
  <c r="I185" i="1"/>
  <c r="G185" i="1"/>
  <c r="I208" i="1"/>
  <c r="G208" i="1"/>
  <c r="I211" i="1"/>
  <c r="G211" i="1"/>
  <c r="I246" i="1"/>
  <c r="G246" i="1"/>
  <c r="I250" i="1"/>
  <c r="G250" i="1"/>
  <c r="I285" i="1"/>
  <c r="G285" i="1"/>
  <c r="I289" i="1"/>
  <c r="G289" i="1"/>
  <c r="I328" i="1"/>
  <c r="G328" i="1"/>
  <c r="I367" i="1"/>
  <c r="G367" i="1"/>
  <c r="I604" i="1"/>
  <c r="G604" i="1"/>
  <c r="G616" i="1"/>
  <c r="G644" i="1"/>
  <c r="G655" i="1"/>
  <c r="G677" i="1"/>
  <c r="G715" i="1"/>
  <c r="G721" i="1"/>
  <c r="G749" i="1"/>
  <c r="G755" i="1"/>
  <c r="G761" i="1"/>
  <c r="G788" i="1"/>
  <c r="G794" i="1"/>
  <c r="G821" i="1"/>
  <c r="G827" i="1"/>
  <c r="G833" i="1"/>
  <c r="G837" i="1"/>
  <c r="G841" i="1"/>
  <c r="G845" i="1"/>
  <c r="G849" i="1"/>
  <c r="G854" i="1"/>
  <c r="G860" i="1"/>
  <c r="G871" i="1"/>
  <c r="G875" i="1"/>
  <c r="G879" i="1"/>
  <c r="G883" i="1"/>
  <c r="G887" i="1"/>
  <c r="G893" i="1"/>
  <c r="G899" i="1"/>
  <c r="G905" i="1"/>
  <c r="G909" i="1"/>
  <c r="G913" i="1"/>
  <c r="G917" i="1"/>
  <c r="G921" i="1"/>
  <c r="G932" i="1"/>
  <c r="G938" i="1"/>
  <c r="G943" i="1"/>
  <c r="G947" i="1"/>
  <c r="G951" i="1"/>
  <c r="G955" i="1"/>
  <c r="G960" i="1"/>
  <c r="G965" i="1"/>
  <c r="G971" i="1"/>
  <c r="G977" i="1"/>
  <c r="G981" i="1"/>
  <c r="G985" i="1"/>
  <c r="G989" i="1"/>
  <c r="G993" i="1"/>
  <c r="G1004" i="1"/>
  <c r="G1010" i="1"/>
  <c r="G1015" i="1"/>
  <c r="G1019" i="1"/>
  <c r="G1023" i="1"/>
  <c r="G1027" i="1"/>
  <c r="G1032" i="1"/>
  <c r="G1037" i="1"/>
  <c r="G1043" i="1"/>
  <c r="G1049" i="1"/>
  <c r="G1053" i="1"/>
  <c r="G1057" i="1"/>
  <c r="G1061" i="1"/>
  <c r="G1065" i="1"/>
  <c r="G1076" i="1"/>
  <c r="G1082" i="1"/>
  <c r="G1087" i="1"/>
  <c r="G1091" i="1"/>
  <c r="G1095" i="1"/>
  <c r="G1099" i="1"/>
  <c r="G1075" i="1"/>
  <c r="G1086" i="1"/>
  <c r="G1090" i="1"/>
  <c r="G1094" i="1"/>
  <c r="G1098" i="1"/>
  <c r="G149" i="1"/>
  <c r="G155" i="1"/>
  <c r="G160" i="1"/>
  <c r="G164" i="1"/>
  <c r="G168" i="1"/>
  <c r="G172" i="1"/>
  <c r="G177" i="1"/>
  <c r="G182" i="1"/>
  <c r="G188" i="1"/>
  <c r="G194" i="1"/>
  <c r="G198" i="1"/>
  <c r="G202" i="1"/>
  <c r="G206" i="1"/>
  <c r="G210" i="1"/>
  <c r="G221" i="1"/>
  <c r="G227" i="1"/>
  <c r="G232" i="1"/>
  <c r="G236" i="1"/>
  <c r="G240" i="1"/>
  <c r="G244" i="1"/>
  <c r="G249" i="1"/>
  <c r="G254" i="1"/>
  <c r="G260" i="1"/>
  <c r="G266" i="1"/>
  <c r="G270" i="1"/>
  <c r="G274" i="1"/>
  <c r="G278" i="1"/>
  <c r="G282" i="1"/>
  <c r="G293" i="1"/>
  <c r="G299" i="1"/>
  <c r="G304" i="1"/>
  <c r="G308" i="1"/>
  <c r="G312" i="1"/>
  <c r="G316" i="1"/>
  <c r="G321" i="1"/>
  <c r="G326" i="1"/>
  <c r="G332" i="1"/>
  <c r="G338" i="1"/>
  <c r="G342" i="1"/>
  <c r="G346" i="1"/>
  <c r="G350" i="1"/>
  <c r="G354" i="1"/>
  <c r="G365" i="1"/>
  <c r="G371" i="1"/>
  <c r="G376" i="1"/>
  <c r="G380" i="1"/>
  <c r="G384" i="1"/>
  <c r="G388" i="1"/>
  <c r="G393" i="1"/>
  <c r="G398" i="1"/>
  <c r="G404" i="1"/>
  <c r="G410" i="1"/>
  <c r="G414" i="1"/>
  <c r="G418" i="1"/>
  <c r="G422" i="1"/>
  <c r="G426" i="1"/>
  <c r="G437" i="1"/>
  <c r="G443" i="1"/>
  <c r="G470" i="1"/>
  <c r="G476" i="1"/>
  <c r="G503" i="1"/>
  <c r="G509" i="1"/>
  <c r="G515" i="1"/>
  <c r="G542" i="1"/>
  <c r="G548" i="1"/>
  <c r="G575" i="1"/>
  <c r="G581" i="1"/>
  <c r="G587" i="1"/>
  <c r="G591" i="1"/>
  <c r="G595" i="1"/>
  <c r="G599" i="1"/>
  <c r="G603" i="1"/>
  <c r="G608" i="1"/>
  <c r="G614" i="1"/>
  <c r="G620" i="1"/>
  <c r="G625" i="1"/>
  <c r="G629" i="1"/>
  <c r="G633" i="1"/>
  <c r="G637" i="1"/>
  <c r="G642" i="1"/>
  <c r="G647" i="1"/>
  <c r="G653" i="1"/>
  <c r="G659" i="1"/>
  <c r="G663" i="1"/>
  <c r="G667" i="1"/>
  <c r="G671" i="1"/>
  <c r="G675" i="1"/>
  <c r="G686" i="1"/>
  <c r="G692" i="1"/>
  <c r="G696" i="1"/>
  <c r="G700" i="1"/>
  <c r="G704" i="1"/>
  <c r="G708" i="1"/>
  <c r="G713" i="1"/>
  <c r="G719" i="1"/>
  <c r="G726" i="1"/>
  <c r="G730" i="1"/>
  <c r="G734" i="1"/>
  <c r="G738" i="1"/>
  <c r="G742" i="1"/>
  <c r="G747" i="1"/>
  <c r="G753" i="1"/>
  <c r="G764" i="1"/>
  <c r="G768" i="1"/>
  <c r="G772" i="1"/>
  <c r="G776" i="1"/>
  <c r="G780" i="1"/>
  <c r="G786" i="1"/>
  <c r="G792" i="1"/>
  <c r="G798" i="1"/>
  <c r="G802" i="1"/>
  <c r="G806" i="1"/>
  <c r="G810" i="1"/>
  <c r="G814" i="1"/>
  <c r="G819" i="1"/>
  <c r="G830" i="1"/>
  <c r="G852" i="1"/>
  <c r="G891" i="1"/>
  <c r="G902" i="1"/>
  <c r="G930" i="1"/>
  <c r="G936" i="1"/>
  <c r="G963" i="1"/>
  <c r="G969" i="1"/>
  <c r="G975" i="1"/>
  <c r="G1002" i="1"/>
  <c r="G1008" i="1"/>
  <c r="G1035" i="1"/>
  <c r="G1041" i="1"/>
  <c r="G1047" i="1"/>
  <c r="G39" i="1"/>
  <c r="G71" i="1"/>
  <c r="G82" i="1"/>
  <c r="G104" i="1"/>
  <c r="G143" i="1"/>
  <c r="G154" i="1"/>
  <c r="G176" i="1"/>
  <c r="G1085" i="1"/>
  <c r="G1089" i="1"/>
  <c r="G1093" i="1"/>
  <c r="G1097" i="1"/>
  <c r="G1101" i="1"/>
  <c r="G711" i="1"/>
  <c r="G723" i="1"/>
  <c r="G745" i="1"/>
  <c r="G784" i="1"/>
  <c r="G795" i="1"/>
  <c r="G817" i="1"/>
  <c r="G822" i="1"/>
  <c r="G828" i="1"/>
  <c r="G834" i="1"/>
  <c r="G838" i="1"/>
  <c r="G842" i="1"/>
  <c r="G846" i="1"/>
  <c r="G850" i="1"/>
  <c r="G861" i="1"/>
  <c r="G867" i="1"/>
  <c r="G872" i="1"/>
  <c r="G876" i="1"/>
  <c r="G880" i="1"/>
  <c r="G884" i="1"/>
  <c r="G889" i="1"/>
  <c r="G894" i="1"/>
  <c r="G900" i="1"/>
  <c r="G906" i="1"/>
  <c r="G910" i="1"/>
  <c r="G914" i="1"/>
  <c r="G918" i="1"/>
  <c r="G922" i="1"/>
  <c r="G928" i="1"/>
  <c r="G934" i="1"/>
  <c r="G940" i="1"/>
  <c r="G944" i="1"/>
  <c r="G948" i="1"/>
  <c r="G952" i="1"/>
  <c r="G956" i="1"/>
  <c r="G961" i="1"/>
  <c r="G967" i="1"/>
  <c r="G978" i="1"/>
  <c r="G982" i="1"/>
  <c r="G986" i="1"/>
  <c r="G990" i="1"/>
  <c r="G994" i="1"/>
  <c r="G1000" i="1"/>
  <c r="G1006" i="1"/>
  <c r="G1012" i="1"/>
  <c r="G1016" i="1"/>
  <c r="G1020" i="1"/>
  <c r="G1024" i="1"/>
  <c r="G1028" i="1"/>
  <c r="G1033" i="1"/>
  <c r="G1039" i="1"/>
  <c r="G1050" i="1"/>
  <c r="G1054" i="1"/>
  <c r="G1058" i="1"/>
  <c r="G1062" i="1"/>
  <c r="G1066" i="1"/>
  <c r="G1072" i="1"/>
  <c r="G1078" i="1"/>
  <c r="G1084" i="1"/>
  <c r="G1088" i="1"/>
  <c r="G1092" i="1"/>
  <c r="G1096" i="1"/>
  <c r="G1100" i="1"/>
  <c r="G329" i="1"/>
  <c r="G335" i="1"/>
  <c r="G340" i="1"/>
  <c r="G344" i="1"/>
  <c r="G348" i="1"/>
  <c r="G352" i="1"/>
  <c r="G357" i="1"/>
  <c r="G362" i="1"/>
  <c r="G368" i="1"/>
  <c r="G374" i="1"/>
  <c r="G378" i="1"/>
  <c r="G382" i="1"/>
  <c r="G386" i="1"/>
  <c r="G390" i="1"/>
  <c r="G401" i="1"/>
  <c r="G407" i="1"/>
  <c r="G412" i="1"/>
  <c r="G416" i="1"/>
  <c r="G420" i="1"/>
  <c r="G424" i="1"/>
  <c r="G429" i="1"/>
  <c r="G434" i="1"/>
  <c r="G440" i="1"/>
  <c r="G467" i="1"/>
  <c r="G473" i="1"/>
  <c r="G479" i="1"/>
  <c r="G506" i="1"/>
  <c r="G512" i="1"/>
  <c r="G539" i="1"/>
  <c r="G545" i="1"/>
  <c r="G551" i="1"/>
  <c r="G572" i="1"/>
  <c r="G578" i="1"/>
  <c r="G589" i="1"/>
  <c r="G593" i="1"/>
  <c r="G597" i="1"/>
  <c r="G601" i="1"/>
  <c r="G605" i="1"/>
  <c r="G611" i="1"/>
  <c r="G617" i="1"/>
  <c r="G623" i="1"/>
  <c r="G627" i="1"/>
  <c r="G631" i="1"/>
  <c r="G635" i="1"/>
  <c r="G639" i="1"/>
  <c r="G650" i="1"/>
  <c r="G656" i="1"/>
  <c r="G661" i="1"/>
  <c r="G665" i="1"/>
  <c r="G669" i="1"/>
  <c r="G673" i="1"/>
  <c r="G678" i="1"/>
  <c r="G683" i="1"/>
  <c r="G689" i="1"/>
  <c r="G694" i="1"/>
  <c r="G698" i="1"/>
  <c r="G702" i="1"/>
  <c r="G706" i="1"/>
  <c r="G710" i="1"/>
  <c r="G716" i="1"/>
  <c r="G722" i="1"/>
  <c r="G728" i="1"/>
  <c r="G732" i="1"/>
  <c r="G736" i="1"/>
  <c r="G740" i="1"/>
  <c r="G744" i="1"/>
  <c r="G750" i="1"/>
  <c r="G756" i="1"/>
  <c r="G762" i="1"/>
  <c r="G766" i="1"/>
  <c r="G770" i="1"/>
  <c r="G774" i="1"/>
  <c r="G778" i="1"/>
  <c r="G783" i="1"/>
  <c r="G789" i="1"/>
  <c r="G800" i="1"/>
  <c r="G804" i="1"/>
  <c r="G808" i="1"/>
  <c r="G812" i="1"/>
  <c r="G816" i="1"/>
  <c r="G855" i="1"/>
  <c r="G866" i="1"/>
  <c r="G888" i="1"/>
  <c r="G927" i="1"/>
  <c r="G933" i="1"/>
  <c r="G939" i="1"/>
  <c r="G1071" i="1"/>
  <c r="G1077" i="1"/>
</calcChain>
</file>

<file path=xl/sharedStrings.xml><?xml version="1.0" encoding="utf-8"?>
<sst xmlns="http://schemas.openxmlformats.org/spreadsheetml/2006/main" count="8922" uniqueCount="55">
  <si>
    <t>Sitio</t>
  </si>
  <si>
    <t>Date_IV</t>
  </si>
  <si>
    <t>File Name</t>
  </si>
  <si>
    <t>Exp_Flux</t>
  </si>
  <si>
    <t>Exp_FluxCV</t>
  </si>
  <si>
    <t>Exp_R2</t>
  </si>
  <si>
    <t>Exp_Flux[2]</t>
  </si>
  <si>
    <t>Exp_FluxCV[2]</t>
  </si>
  <si>
    <t>Exp_R2[2]</t>
  </si>
  <si>
    <t>soilp_t_Mean</t>
  </si>
  <si>
    <t>soilp_m_Mean</t>
  </si>
  <si>
    <t>soilp_c_IV</t>
  </si>
  <si>
    <t>Tcham_IV</t>
  </si>
  <si>
    <t>Pine forest (Portugos)</t>
  </si>
  <si>
    <t>-</t>
  </si>
  <si>
    <t>Oak forest</t>
  </si>
  <si>
    <t>2,103,45</t>
  </si>
  <si>
    <t>Exp_Flux_Filtrado</t>
  </si>
  <si>
    <t>Exp_Flux[2]_filtrado</t>
  </si>
  <si>
    <t>Pressure (kPa)</t>
  </si>
  <si>
    <t>treatment</t>
  </si>
  <si>
    <t>Tree</t>
  </si>
  <si>
    <t>VP</t>
  </si>
  <si>
    <t>BS</t>
  </si>
  <si>
    <t>month</t>
  </si>
  <si>
    <t>year</t>
  </si>
  <si>
    <t>season</t>
  </si>
  <si>
    <t>week</t>
  </si>
  <si>
    <t>month_acc</t>
  </si>
  <si>
    <t>Oak forest (Finana)</t>
  </si>
  <si>
    <t>Pine forest (Abrucena)</t>
  </si>
  <si>
    <t>Obs</t>
  </si>
  <si>
    <t>autumn</t>
  </si>
  <si>
    <t>spring</t>
  </si>
  <si>
    <t>summer</t>
  </si>
  <si>
    <t>winter</t>
  </si>
  <si>
    <t>soil</t>
  </si>
  <si>
    <t>tree</t>
  </si>
  <si>
    <t>NaN</t>
  </si>
  <si>
    <t>1.NaN</t>
  </si>
  <si>
    <t>3.1NaN</t>
  </si>
  <si>
    <t>9999</t>
  </si>
  <si>
    <t>0</t>
  </si>
  <si>
    <t>9090</t>
  </si>
  <si>
    <t>4545</t>
  </si>
  <si>
    <t>5454</t>
  </si>
  <si>
    <t>Flujo_CO2</t>
  </si>
  <si>
    <t>Tratamiento</t>
  </si>
  <si>
    <t>Semana</t>
  </si>
  <si>
    <t>Estación</t>
  </si>
  <si>
    <t>Año</t>
  </si>
  <si>
    <t>Mes</t>
  </si>
  <si>
    <t>Week</t>
  </si>
  <si>
    <t>Month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</si>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</sst>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C0A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33" borderId="0" xfId="0" applyFill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22" fontId="0" fillId="0" borderId="0" xfId="0" applyNumberFormat="1" applyAlignment="1">
      <alignment horizontal="right"/>
    </xf>
    <xf numFmtId="0" fontId="14" fillId="0" borderId="0" xfId="0" applyFon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E219EB-1BA9-4EFE-84B4-8D36B76E8F61}">
  <we:reference id="0986d9dd-94f1-4b67-978d-c4cf6e6142a8" version="23.1.0.0" store="EXCatalog" storeType="EXCatalog"/>
  <we:alternateReferences>
    <we:reference id="WA200000018" version="23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353"/>
  <sheetViews>
    <sheetView tabSelected="1" zoomScale="80" zoomScaleNormal="80" workbookViewId="0">
      <pane ySplit="1" topLeftCell="A1088" activePane="bottomLeft" state="frozen"/>
      <selection pane="bottomLeft" activeCell="A1091" sqref="A1091:A1353"/>
    </sheetView>
  </sheetViews>
  <sheetFormatPr baseColWidth="10" defaultColWidth="9.109375" defaultRowHeight="14.4" x14ac:dyDescent="0.3"/>
  <cols>
    <col min="1" max="1" width="20.6640625" customWidth="1"/>
    <col min="2" max="2" width="12.33203125" bestFit="1" customWidth="1"/>
    <col min="3" max="3" width="23.5546875" customWidth="1"/>
    <col min="4" max="4" width="20.6640625" bestFit="1" customWidth="1"/>
    <col min="5" max="5" width="7.109375" bestFit="1" customWidth="1"/>
    <col min="6" max="6" width="9.109375" customWidth="1"/>
    <col min="7" max="7" width="12.88671875" bestFit="1" customWidth="1"/>
    <col min="8" max="8" width="12.88671875" customWidth="1"/>
    <col min="9" max="9" width="14.5546875" customWidth="1"/>
    <col min="10" max="10" width="8.109375" bestFit="1" customWidth="1"/>
    <col min="11" max="11" width="8.109375" customWidth="1"/>
    <col min="12" max="12" width="28.5546875" customWidth="1"/>
    <col min="13" max="13" width="28.21875" customWidth="1"/>
    <col min="14" max="14" width="7.33203125" bestFit="1" customWidth="1"/>
    <col min="15" max="15" width="19.88671875" customWidth="1"/>
    <col min="16" max="16" width="23" customWidth="1"/>
    <col min="17" max="17" width="13.33203125" customWidth="1"/>
    <col min="18" max="18" width="18.6640625" bestFit="1" customWidth="1"/>
    <col min="20" max="20" width="10.6640625" customWidth="1"/>
    <col min="21" max="21" width="15.44140625" customWidth="1"/>
    <col min="23" max="23" width="13.88671875" bestFit="1" customWidth="1"/>
  </cols>
  <sheetData>
    <row r="1" spans="1:58" x14ac:dyDescent="0.3">
      <c r="A1" t="s">
        <v>31</v>
      </c>
      <c r="B1" t="s">
        <v>2</v>
      </c>
      <c r="C1" t="s">
        <v>1</v>
      </c>
      <c r="D1" t="s">
        <v>0</v>
      </c>
      <c r="E1" t="s">
        <v>50</v>
      </c>
      <c r="F1" t="s">
        <v>53</v>
      </c>
      <c r="G1" t="s">
        <v>28</v>
      </c>
      <c r="H1" t="s">
        <v>51</v>
      </c>
      <c r="I1" t="s">
        <v>49</v>
      </c>
      <c r="J1" t="s">
        <v>52</v>
      </c>
      <c r="K1" t="s">
        <v>48</v>
      </c>
      <c r="L1" t="s">
        <v>54</v>
      </c>
      <c r="M1" t="s">
        <v>47</v>
      </c>
      <c r="N1" t="s">
        <v>21</v>
      </c>
      <c r="O1" t="s">
        <v>46</v>
      </c>
      <c r="P1" t="s">
        <v>17</v>
      </c>
      <c r="Q1" t="s">
        <v>4</v>
      </c>
      <c r="R1" t="s">
        <v>5</v>
      </c>
      <c r="S1" t="s">
        <v>11</v>
      </c>
      <c r="T1" s="2" t="s">
        <v>10</v>
      </c>
      <c r="U1" s="2" t="s">
        <v>9</v>
      </c>
      <c r="V1" t="s">
        <v>12</v>
      </c>
      <c r="W1" t="s">
        <v>19</v>
      </c>
    </row>
    <row r="2" spans="1:58" x14ac:dyDescent="0.3">
      <c r="A2">
        <v>209</v>
      </c>
      <c r="B2">
        <v>1</v>
      </c>
      <c r="C2" s="1">
        <v>44698.390011574076</v>
      </c>
      <c r="D2" t="s">
        <v>13</v>
      </c>
      <c r="E2" s="5">
        <f>YEAR(C2)</f>
        <v>2022</v>
      </c>
      <c r="F2" s="5">
        <f>MONTH(C2)</f>
        <v>5</v>
      </c>
      <c r="G2" s="5">
        <f>F2</f>
        <v>5</v>
      </c>
      <c r="H2" s="5">
        <f>F2-4</f>
        <v>1</v>
      </c>
      <c r="I2" s="5" t="str">
        <f>IF(OR(F2=1,F2=2,F2=3),"winter",IF(OR(F2=4,F2=5,F2=6),"spring",IF(OR(F2=7,F2=8,F2=9),"summer","autumn")))</f>
        <v>spring</v>
      </c>
      <c r="J2" s="5">
        <f>WEEKNUM(C2)</f>
        <v>21</v>
      </c>
      <c r="K2" s="5">
        <f>J2-20</f>
        <v>1</v>
      </c>
      <c r="L2" s="8">
        <f>C2</f>
        <v>44698.390011574076</v>
      </c>
      <c r="M2" t="str">
        <f>IF(OR(B2=1,B2=2,B2=3,B2=4,B2=9,B2=10,B2=11,B2=12,B2=17,B2=18,B2=19,B2=20),"Bajo biomasa","Suelo desnudo")</f>
        <v>Bajo biomasa</v>
      </c>
      <c r="N2" t="str">
        <f>IF(OR(B2=4,B2=7,B2=10,B2=14,B2=18,B2=21),"tree","soil")</f>
        <v>soil</v>
      </c>
      <c r="O2">
        <v>2.5475500000000002</v>
      </c>
      <c r="P2">
        <f>IF(R2&gt;0.95,O2,NA())</f>
        <v>2.5475500000000002</v>
      </c>
      <c r="Q2">
        <v>1.4603999999999999</v>
      </c>
      <c r="R2">
        <v>0.99246999999999996</v>
      </c>
      <c r="S2">
        <v>2E-3</v>
      </c>
      <c r="U2">
        <v>22.005500000000001</v>
      </c>
      <c r="V2">
        <v>19.639700000000001</v>
      </c>
      <c r="W2">
        <v>84.432100000000005</v>
      </c>
      <c r="BF2" s="3"/>
    </row>
    <row r="3" spans="1:58" x14ac:dyDescent="0.3">
      <c r="A3">
        <v>210</v>
      </c>
      <c r="B3">
        <v>2</v>
      </c>
      <c r="C3" s="1">
        <v>44698.392071759263</v>
      </c>
      <c r="D3" t="s">
        <v>13</v>
      </c>
      <c r="E3" s="5">
        <f>YEAR(C3)</f>
        <v>2022</v>
      </c>
      <c r="F3" s="5">
        <f>MONTH(C3)</f>
        <v>5</v>
      </c>
      <c r="G3" s="5">
        <f>F3</f>
        <v>5</v>
      </c>
      <c r="H3" s="5">
        <f>F3-4</f>
        <v>1</v>
      </c>
      <c r="I3" s="5" t="str">
        <f>IF(OR(F3=1,F3=2,F3=3),"winter",IF(OR(F3=4,F3=5,F3=6),"spring",IF(OR(F3=7,F3=8,F3=9),"summer","autumn")))</f>
        <v>spring</v>
      </c>
      <c r="J3" s="5">
        <f>WEEKNUM(C3)</f>
        <v>21</v>
      </c>
      <c r="K3" s="5">
        <f>J3-20</f>
        <v>1</v>
      </c>
      <c r="L3" s="8">
        <f>C3</f>
        <v>44698.392071759263</v>
      </c>
      <c r="M3" t="str">
        <f>IF(OR(B3=1,B3=2,B3=3,B3=4,B3=9,B3=10,B3=11,B3=12,B3=17,B3=18,B3=19,B3=20),"Bajo biomasa","Suelo desnudo")</f>
        <v>Bajo biomasa</v>
      </c>
      <c r="N3" t="str">
        <f>IF(OR(B3=4,B3=7,B3=10,B3=14,B3=18,B3=21),"tree","soil")</f>
        <v>soil</v>
      </c>
      <c r="O3">
        <v>3.9824999999999999</v>
      </c>
      <c r="P3">
        <f>IF(R3&gt;0.95,O3,NA())</f>
        <v>3.9824999999999999</v>
      </c>
      <c r="Q3">
        <v>1.3455900000000001</v>
      </c>
      <c r="R3">
        <v>0.99677000000000004</v>
      </c>
      <c r="S3">
        <v>4.0000000000000001E-3</v>
      </c>
      <c r="T3">
        <v>2.8729999999999999E-2</v>
      </c>
      <c r="U3">
        <v>21.409099999999999</v>
      </c>
      <c r="V3">
        <v>19.173400000000001</v>
      </c>
      <c r="W3">
        <v>84.450999999999993</v>
      </c>
      <c r="BF3" s="3"/>
    </row>
    <row r="4" spans="1:58" x14ac:dyDescent="0.3">
      <c r="A4">
        <v>211</v>
      </c>
      <c r="B4">
        <v>3</v>
      </c>
      <c r="C4" s="1">
        <v>44698.394155092596</v>
      </c>
      <c r="D4" t="s">
        <v>13</v>
      </c>
      <c r="E4" s="5">
        <f>YEAR(C4)</f>
        <v>2022</v>
      </c>
      <c r="F4" s="5">
        <f>MONTH(C4)</f>
        <v>5</v>
      </c>
      <c r="G4" s="5">
        <f>F4</f>
        <v>5</v>
      </c>
      <c r="H4" s="5">
        <f>F4-4</f>
        <v>1</v>
      </c>
      <c r="I4" s="5" t="str">
        <f>IF(OR(F4=1,F4=2,F4=3),"winter",IF(OR(F4=4,F4=5,F4=6),"spring",IF(OR(F4=7,F4=8,F4=9),"summer","autumn")))</f>
        <v>spring</v>
      </c>
      <c r="J4" s="5">
        <f>WEEKNUM(C4)</f>
        <v>21</v>
      </c>
      <c r="K4" s="5">
        <f>J4-20</f>
        <v>1</v>
      </c>
      <c r="L4" s="8">
        <f>C4</f>
        <v>44698.394155092596</v>
      </c>
      <c r="M4" t="str">
        <f>IF(OR(B4=1,B4=2,B4=3,B4=4,B4=9,B4=10,B4=11,B4=12,B4=17,B4=18,B4=19,B4=20),"Bajo biomasa","Suelo desnudo")</f>
        <v>Bajo biomasa</v>
      </c>
      <c r="N4" t="str">
        <f>IF(OR(B4=4,B4=7,B4=10,B4=14,B4=18,B4=21),"tree","soil")</f>
        <v>soil</v>
      </c>
      <c r="O4">
        <v>5.1494600000000004</v>
      </c>
      <c r="P4">
        <f>IF(R4&gt;0.95,O4,NA())</f>
        <v>5.1494600000000004</v>
      </c>
      <c r="Q4">
        <v>1.31423</v>
      </c>
      <c r="R4">
        <v>0.99795</v>
      </c>
      <c r="S4">
        <v>2E-3</v>
      </c>
      <c r="U4">
        <v>20.809100000000001</v>
      </c>
      <c r="V4">
        <v>18.869900000000001</v>
      </c>
      <c r="W4">
        <v>84.430899999999994</v>
      </c>
      <c r="BF4" s="3"/>
    </row>
    <row r="5" spans="1:58" x14ac:dyDescent="0.3">
      <c r="A5">
        <v>213</v>
      </c>
      <c r="B5">
        <v>5</v>
      </c>
      <c r="C5" s="1">
        <v>44698.398425925923</v>
      </c>
      <c r="D5" t="s">
        <v>13</v>
      </c>
      <c r="E5" s="5">
        <f>YEAR(C5)</f>
        <v>2022</v>
      </c>
      <c r="F5" s="5">
        <f>MONTH(C5)</f>
        <v>5</v>
      </c>
      <c r="G5" s="5">
        <f>F5</f>
        <v>5</v>
      </c>
      <c r="H5" s="5">
        <f>F5-4</f>
        <v>1</v>
      </c>
      <c r="I5" s="5" t="str">
        <f>IF(OR(F5=1,F5=2,F5=3),"winter",IF(OR(F5=4,F5=5,F5=6),"spring",IF(OR(F5=7,F5=8,F5=9),"summer","autumn")))</f>
        <v>spring</v>
      </c>
      <c r="J5" s="5">
        <f>WEEKNUM(C5)</f>
        <v>21</v>
      </c>
      <c r="K5" s="5">
        <f>J5-20</f>
        <v>1</v>
      </c>
      <c r="L5" s="8">
        <f>C5</f>
        <v>44698.398425925923</v>
      </c>
      <c r="M5" t="str">
        <f>IF(OR(B5=1,B5=2,B5=3,B5=4,B5=9,B5=10,B5=11,B5=12,B5=17,B5=18,B5=19,B5=20),"Bajo biomasa","Suelo desnudo")</f>
        <v>Suelo desnudo</v>
      </c>
      <c r="N5" t="str">
        <f>IF(OR(B5=4,B5=7,B5=10,B5=14,B5=18,B5=21),"tree","soil")</f>
        <v>soil</v>
      </c>
      <c r="O5">
        <v>3.89778</v>
      </c>
      <c r="P5">
        <f>IF(R5&gt;0.95,O5,NA())</f>
        <v>3.89778</v>
      </c>
      <c r="Q5">
        <v>1.34459</v>
      </c>
      <c r="R5">
        <v>0.99675000000000002</v>
      </c>
      <c r="S5">
        <v>2E-3</v>
      </c>
      <c r="U5">
        <v>19.992699999999999</v>
      </c>
      <c r="V5">
        <v>18.876899999999999</v>
      </c>
      <c r="W5">
        <v>84.409700000000001</v>
      </c>
      <c r="BF5" s="3"/>
    </row>
    <row r="6" spans="1:58" x14ac:dyDescent="0.3">
      <c r="A6">
        <v>214</v>
      </c>
      <c r="B6">
        <v>6</v>
      </c>
      <c r="C6" s="1">
        <v>44698.400682870371</v>
      </c>
      <c r="D6" t="s">
        <v>13</v>
      </c>
      <c r="E6" s="5">
        <f>YEAR(C6)</f>
        <v>2022</v>
      </c>
      <c r="F6" s="5">
        <f>MONTH(C6)</f>
        <v>5</v>
      </c>
      <c r="G6" s="5">
        <f>F6</f>
        <v>5</v>
      </c>
      <c r="H6" s="5">
        <f>F6-4</f>
        <v>1</v>
      </c>
      <c r="I6" s="5" t="str">
        <f>IF(OR(F6=1,F6=2,F6=3),"winter",IF(OR(F6=4,F6=5,F6=6),"spring",IF(OR(F6=7,F6=8,F6=9),"summer","autumn")))</f>
        <v>spring</v>
      </c>
      <c r="J6" s="5">
        <f>WEEKNUM(C6)</f>
        <v>21</v>
      </c>
      <c r="K6" s="5">
        <f>J6-20</f>
        <v>1</v>
      </c>
      <c r="L6" s="8">
        <f>C6</f>
        <v>44698.400682870371</v>
      </c>
      <c r="M6" t="str">
        <f>IF(OR(B6=1,B6=2,B6=3,B6=4,B6=9,B6=10,B6=11,B6=12,B6=17,B6=18,B6=19,B6=20),"Bajo biomasa","Suelo desnudo")</f>
        <v>Suelo desnudo</v>
      </c>
      <c r="N6" t="str">
        <f>IF(OR(B6=4,B6=7,B6=10,B6=14,B6=18,B6=21),"tree","soil")</f>
        <v>soil</v>
      </c>
      <c r="O6">
        <v>3.48245</v>
      </c>
      <c r="P6">
        <f>IF(R6&gt;0.95,O6,NA())</f>
        <v>3.48245</v>
      </c>
      <c r="Q6">
        <v>1.37365</v>
      </c>
      <c r="R6">
        <v>0.99656999999999996</v>
      </c>
      <c r="S6">
        <v>2E-3</v>
      </c>
      <c r="U6">
        <v>19.5</v>
      </c>
      <c r="V6">
        <v>18.918399999999998</v>
      </c>
      <c r="W6">
        <v>84.405000000000001</v>
      </c>
      <c r="AC6" s="3"/>
      <c r="BF6" s="3"/>
    </row>
    <row r="7" spans="1:58" x14ac:dyDescent="0.3">
      <c r="A7">
        <v>216</v>
      </c>
      <c r="B7">
        <v>8</v>
      </c>
      <c r="C7" s="1">
        <v>44698.404849537037</v>
      </c>
      <c r="D7" t="s">
        <v>13</v>
      </c>
      <c r="E7" s="5">
        <f>YEAR(C7)</f>
        <v>2022</v>
      </c>
      <c r="F7" s="5">
        <f>MONTH(C7)</f>
        <v>5</v>
      </c>
      <c r="G7" s="5">
        <f>F7</f>
        <v>5</v>
      </c>
      <c r="H7" s="5">
        <f>F7-4</f>
        <v>1</v>
      </c>
      <c r="I7" s="5" t="str">
        <f>IF(OR(F7=1,F7=2,F7=3),"winter",IF(OR(F7=4,F7=5,F7=6),"spring",IF(OR(F7=7,F7=8,F7=9),"summer","autumn")))</f>
        <v>spring</v>
      </c>
      <c r="J7" s="5">
        <f>WEEKNUM(C7)</f>
        <v>21</v>
      </c>
      <c r="K7" s="5">
        <f>J7-20</f>
        <v>1</v>
      </c>
      <c r="L7" s="8">
        <f>C7</f>
        <v>44698.404849537037</v>
      </c>
      <c r="M7" t="str">
        <f>IF(OR(B7=1,B7=2,B7=3,B7=4,B7=9,B7=10,B7=11,B7=12,B7=17,B7=18,B7=19,B7=20),"Bajo biomasa","Suelo desnudo")</f>
        <v>Suelo desnudo</v>
      </c>
      <c r="N7" t="str">
        <f>IF(OR(B7=4,B7=7,B7=10,B7=14,B7=18,B7=21),"tree","soil")</f>
        <v>soil</v>
      </c>
      <c r="O7">
        <v>3.4849999999999999</v>
      </c>
      <c r="P7">
        <f>IF(R7&gt;0.95,O7,NA())</f>
        <v>3.4849999999999999</v>
      </c>
      <c r="Q7">
        <v>1.38124</v>
      </c>
      <c r="R7">
        <v>0.99577000000000004</v>
      </c>
      <c r="S7">
        <v>2E-3</v>
      </c>
      <c r="U7">
        <v>19.0745</v>
      </c>
      <c r="V7">
        <v>18.846399999999999</v>
      </c>
      <c r="W7">
        <v>84.409099999999995</v>
      </c>
      <c r="BF7" s="3"/>
    </row>
    <row r="8" spans="1:58" x14ac:dyDescent="0.3">
      <c r="A8">
        <v>217</v>
      </c>
      <c r="B8">
        <v>9</v>
      </c>
      <c r="C8" s="1">
        <v>44698.406944444447</v>
      </c>
      <c r="D8" t="s">
        <v>13</v>
      </c>
      <c r="E8" s="5">
        <f>YEAR(C8)</f>
        <v>2022</v>
      </c>
      <c r="F8" s="5">
        <f>MONTH(C8)</f>
        <v>5</v>
      </c>
      <c r="G8" s="5">
        <f>F8</f>
        <v>5</v>
      </c>
      <c r="H8" s="5">
        <f>F8-4</f>
        <v>1</v>
      </c>
      <c r="I8" s="5" t="str">
        <f>IF(OR(F8=1,F8=2,F8=3),"winter",IF(OR(F8=4,F8=5,F8=6),"spring",IF(OR(F8=7,F8=8,F8=9),"summer","autumn")))</f>
        <v>spring</v>
      </c>
      <c r="J8" s="5">
        <f>WEEKNUM(C8)</f>
        <v>21</v>
      </c>
      <c r="K8" s="5">
        <f>J8-20</f>
        <v>1</v>
      </c>
      <c r="L8" s="8">
        <f>C8</f>
        <v>44698.406944444447</v>
      </c>
      <c r="M8" t="str">
        <f>IF(OR(B8=1,B8=2,B8=3,B8=4,B8=9,B8=10,B8=11,B8=12,B8=17,B8=18,B8=19,B8=20),"Bajo biomasa","Suelo desnudo")</f>
        <v>Bajo biomasa</v>
      </c>
      <c r="N8" t="str">
        <f>IF(OR(B8=4,B8=7,B8=10,B8=14,B8=18,B8=21),"tree","soil")</f>
        <v>soil</v>
      </c>
      <c r="O8">
        <v>3.7212299999999998</v>
      </c>
      <c r="P8">
        <f>IF(R8&gt;0.95,O8,NA())</f>
        <v>3.7212299999999998</v>
      </c>
      <c r="Q8">
        <v>1.4090499999999999</v>
      </c>
      <c r="R8">
        <v>0.99521000000000004</v>
      </c>
      <c r="S8">
        <v>3.0000000000000001E-3</v>
      </c>
      <c r="U8">
        <v>18.831800000000001</v>
      </c>
      <c r="V8">
        <v>18.456600000000002</v>
      </c>
      <c r="W8">
        <v>84.444299999999998</v>
      </c>
      <c r="BF8" s="3"/>
    </row>
    <row r="9" spans="1:58" x14ac:dyDescent="0.3">
      <c r="A9">
        <v>219</v>
      </c>
      <c r="B9">
        <v>11</v>
      </c>
      <c r="C9" s="1">
        <v>44698.412303240744</v>
      </c>
      <c r="D9" t="s">
        <v>13</v>
      </c>
      <c r="E9" s="5">
        <f>YEAR(C9)</f>
        <v>2022</v>
      </c>
      <c r="F9" s="5">
        <f>MONTH(C9)</f>
        <v>5</v>
      </c>
      <c r="G9" s="5">
        <f>F9</f>
        <v>5</v>
      </c>
      <c r="H9" s="5">
        <f>F9-4</f>
        <v>1</v>
      </c>
      <c r="I9" s="5" t="str">
        <f>IF(OR(F9=1,F9=2,F9=3),"winter",IF(OR(F9=4,F9=5,F9=6),"spring",IF(OR(F9=7,F9=8,F9=9),"summer","autumn")))</f>
        <v>spring</v>
      </c>
      <c r="J9" s="5">
        <f>WEEKNUM(C9)</f>
        <v>21</v>
      </c>
      <c r="K9" s="5">
        <f>J9-20</f>
        <v>1</v>
      </c>
      <c r="L9" s="8">
        <f>C9</f>
        <v>44698.412303240744</v>
      </c>
      <c r="M9" t="str">
        <f>IF(OR(B9=1,B9=2,B9=3,B9=4,B9=9,B9=10,B9=11,B9=12,B9=17,B9=18,B9=19,B9=20),"Bajo biomasa","Suelo desnudo")</f>
        <v>Bajo biomasa</v>
      </c>
      <c r="N9" t="str">
        <f>IF(OR(B9=4,B9=7,B9=10,B9=14,B9=18,B9=21),"tree","soil")</f>
        <v>soil</v>
      </c>
      <c r="O9">
        <v>3.40828</v>
      </c>
      <c r="P9">
        <f>IF(R9&gt;0.95,O9,NA())</f>
        <v>3.40828</v>
      </c>
      <c r="Q9">
        <v>1.4196599999999999</v>
      </c>
      <c r="R9">
        <v>0.99485999999999997</v>
      </c>
      <c r="S9">
        <v>4.0000000000000001E-3</v>
      </c>
      <c r="T9">
        <v>9.3579999999999997E-2</v>
      </c>
      <c r="U9">
        <v>18.2</v>
      </c>
      <c r="V9">
        <v>18.716899999999999</v>
      </c>
      <c r="W9">
        <v>84.445999999999998</v>
      </c>
      <c r="BF9" s="3"/>
    </row>
    <row r="10" spans="1:58" x14ac:dyDescent="0.3">
      <c r="A10">
        <v>220</v>
      </c>
      <c r="B10">
        <v>12</v>
      </c>
      <c r="C10" s="1">
        <v>44698.414386574077</v>
      </c>
      <c r="D10" t="s">
        <v>13</v>
      </c>
      <c r="E10" s="5">
        <f>YEAR(C10)</f>
        <v>2022</v>
      </c>
      <c r="F10" s="5">
        <f>MONTH(C10)</f>
        <v>5</v>
      </c>
      <c r="G10" s="5">
        <f>F10</f>
        <v>5</v>
      </c>
      <c r="H10" s="5">
        <f>F10-4</f>
        <v>1</v>
      </c>
      <c r="I10" s="5" t="str">
        <f>IF(OR(F10=1,F10=2,F10=3),"winter",IF(OR(F10=4,F10=5,F10=6),"spring",IF(OR(F10=7,F10=8,F10=9),"summer","autumn")))</f>
        <v>spring</v>
      </c>
      <c r="J10" s="5">
        <f>WEEKNUM(C10)</f>
        <v>21</v>
      </c>
      <c r="K10" s="5">
        <f>J10-20</f>
        <v>1</v>
      </c>
      <c r="L10" s="8">
        <f>C10</f>
        <v>44698.414386574077</v>
      </c>
      <c r="M10" t="str">
        <f>IF(OR(B10=1,B10=2,B10=3,B10=4,B10=9,B10=10,B10=11,B10=12,B10=17,B10=18,B10=19,B10=20),"Bajo biomasa","Suelo desnudo")</f>
        <v>Bajo biomasa</v>
      </c>
      <c r="N10" t="str">
        <f>IF(OR(B10=4,B10=7,B10=10,B10=14,B10=18,B10=21),"tree","soil")</f>
        <v>soil</v>
      </c>
      <c r="O10">
        <v>2.9093</v>
      </c>
      <c r="P10">
        <f>IF(R10&gt;0.95,O10,NA())</f>
        <v>2.9093</v>
      </c>
      <c r="Q10">
        <v>1.50203</v>
      </c>
      <c r="R10">
        <v>0.99367000000000005</v>
      </c>
      <c r="S10">
        <v>2E-3</v>
      </c>
      <c r="U10">
        <v>18</v>
      </c>
      <c r="V10">
        <v>18.7575</v>
      </c>
      <c r="W10">
        <v>84.452399999999997</v>
      </c>
      <c r="BF10" s="3"/>
    </row>
    <row r="11" spans="1:58" x14ac:dyDescent="0.3">
      <c r="A11">
        <v>221</v>
      </c>
      <c r="B11">
        <v>13</v>
      </c>
      <c r="C11" s="1">
        <v>44698.41646990741</v>
      </c>
      <c r="D11" t="s">
        <v>13</v>
      </c>
      <c r="E11" s="5">
        <f>YEAR(C11)</f>
        <v>2022</v>
      </c>
      <c r="F11" s="5">
        <f>MONTH(C11)</f>
        <v>5</v>
      </c>
      <c r="G11" s="5">
        <f>F11</f>
        <v>5</v>
      </c>
      <c r="H11" s="5">
        <f>F11-4</f>
        <v>1</v>
      </c>
      <c r="I11" s="5" t="str">
        <f>IF(OR(F11=1,F11=2,F11=3),"winter",IF(OR(F11=4,F11=5,F11=6),"spring",IF(OR(F11=7,F11=8,F11=9),"summer","autumn")))</f>
        <v>spring</v>
      </c>
      <c r="J11" s="5">
        <f>WEEKNUM(C11)</f>
        <v>21</v>
      </c>
      <c r="K11" s="5">
        <f>J11-20</f>
        <v>1</v>
      </c>
      <c r="L11" s="8">
        <f>C11</f>
        <v>44698.41646990741</v>
      </c>
      <c r="M11" t="str">
        <f>IF(OR(B11=1,B11=2,B11=3,B11=4,B11=9,B11=10,B11=11,B11=12,B11=17,B11=18,B11=19,B11=20),"Bajo biomasa","Suelo desnudo")</f>
        <v>Suelo desnudo</v>
      </c>
      <c r="N11" t="str">
        <f>IF(OR(B11=4,B11=7,B11=10,B11=14,B11=18,B11=21),"tree","soil")</f>
        <v>soil</v>
      </c>
      <c r="O11">
        <v>1.61144</v>
      </c>
      <c r="P11">
        <f>IF(R11&gt;0.95,O11,NA())</f>
        <v>1.61144</v>
      </c>
      <c r="Q11">
        <v>1.8986400000000001</v>
      </c>
      <c r="R11">
        <v>0.98307</v>
      </c>
      <c r="S11">
        <v>3.0000000000000001E-3</v>
      </c>
      <c r="U11">
        <v>18</v>
      </c>
      <c r="V11">
        <v>19.185099999999998</v>
      </c>
      <c r="W11">
        <v>84.454499999999996</v>
      </c>
      <c r="BF11" s="3"/>
    </row>
    <row r="12" spans="1:58" x14ac:dyDescent="0.3">
      <c r="A12">
        <v>223</v>
      </c>
      <c r="B12">
        <v>15</v>
      </c>
      <c r="C12" s="1">
        <v>44698.420752314814</v>
      </c>
      <c r="D12" t="s">
        <v>13</v>
      </c>
      <c r="E12" s="5">
        <f>YEAR(C12)</f>
        <v>2022</v>
      </c>
      <c r="F12" s="5">
        <f>MONTH(C12)</f>
        <v>5</v>
      </c>
      <c r="G12" s="5">
        <f>F12</f>
        <v>5</v>
      </c>
      <c r="H12" s="5">
        <f>F12-4</f>
        <v>1</v>
      </c>
      <c r="I12" s="5" t="str">
        <f>IF(OR(F12=1,F12=2,F12=3),"winter",IF(OR(F12=4,F12=5,F12=6),"spring",IF(OR(F12=7,F12=8,F12=9),"summer","autumn")))</f>
        <v>spring</v>
      </c>
      <c r="J12" s="5">
        <f>WEEKNUM(C12)</f>
        <v>21</v>
      </c>
      <c r="K12" s="5">
        <f>J12-20</f>
        <v>1</v>
      </c>
      <c r="L12" s="8">
        <f>C12</f>
        <v>44698.420752314814</v>
      </c>
      <c r="M12" t="str">
        <f>IF(OR(B12=1,B12=2,B12=3,B12=4,B12=9,B12=10,B12=11,B12=12,B12=17,B12=18,B12=19,B12=20),"Bajo biomasa","Suelo desnudo")</f>
        <v>Suelo desnudo</v>
      </c>
      <c r="N12" t="str">
        <f>IF(OR(B12=4,B12=7,B12=10,B12=14,B12=18,B12=21),"tree","soil")</f>
        <v>soil</v>
      </c>
      <c r="O12">
        <v>4.1306599999999998</v>
      </c>
      <c r="P12">
        <f>IF(R12&gt;0.95,O12,NA())</f>
        <v>4.1306599999999998</v>
      </c>
      <c r="Q12">
        <v>1.4677800000000001</v>
      </c>
      <c r="R12">
        <v>0.99473999999999996</v>
      </c>
      <c r="T12">
        <v>3.1E-2</v>
      </c>
      <c r="U12">
        <v>18.8</v>
      </c>
      <c r="V12">
        <v>20.546299999999999</v>
      </c>
      <c r="W12">
        <v>84.443399999999997</v>
      </c>
      <c r="BF12" s="3"/>
    </row>
    <row r="13" spans="1:58" x14ac:dyDescent="0.3">
      <c r="A13">
        <v>224</v>
      </c>
      <c r="B13">
        <v>16</v>
      </c>
      <c r="C13" s="1">
        <v>44698.422847222224</v>
      </c>
      <c r="D13" t="s">
        <v>13</v>
      </c>
      <c r="E13" s="5">
        <f>YEAR(C13)</f>
        <v>2022</v>
      </c>
      <c r="F13" s="5">
        <f>MONTH(C13)</f>
        <v>5</v>
      </c>
      <c r="G13" s="5">
        <f>F13</f>
        <v>5</v>
      </c>
      <c r="H13" s="5">
        <f>F13-4</f>
        <v>1</v>
      </c>
      <c r="I13" s="5" t="str">
        <f>IF(OR(F13=1,F13=2,F13=3),"winter",IF(OR(F13=4,F13=5,F13=6),"spring",IF(OR(F13=7,F13=8,F13=9),"summer","autumn")))</f>
        <v>spring</v>
      </c>
      <c r="J13" s="5">
        <f>WEEKNUM(C13)</f>
        <v>21</v>
      </c>
      <c r="K13" s="5">
        <f>J13-20</f>
        <v>1</v>
      </c>
      <c r="L13" s="8">
        <f>C13</f>
        <v>44698.422847222224</v>
      </c>
      <c r="M13" t="str">
        <f>IF(OR(B13=1,B13=2,B13=3,B13=4,B13=9,B13=10,B13=11,B13=12,B13=17,B13=18,B13=19,B13=20),"Bajo biomasa","Suelo desnudo")</f>
        <v>Suelo desnudo</v>
      </c>
      <c r="N13" t="str">
        <f>IF(OR(B13=4,B13=7,B13=10,B13=14,B13=18,B13=21),"tree","soil")</f>
        <v>soil</v>
      </c>
      <c r="O13">
        <v>1.6208</v>
      </c>
      <c r="P13">
        <f>IF(R13&gt;0.95,O13,NA())</f>
        <v>1.6208</v>
      </c>
      <c r="Q13">
        <v>2.0767199999999999</v>
      </c>
      <c r="R13">
        <v>0.97404000000000002</v>
      </c>
      <c r="S13">
        <v>2E-3</v>
      </c>
      <c r="U13">
        <v>18.899999999999999</v>
      </c>
      <c r="V13">
        <v>19.991099999999999</v>
      </c>
      <c r="W13">
        <v>84.4345</v>
      </c>
      <c r="BF13" s="3"/>
    </row>
    <row r="14" spans="1:58" x14ac:dyDescent="0.3">
      <c r="A14">
        <v>225</v>
      </c>
      <c r="B14">
        <v>17</v>
      </c>
      <c r="C14" s="1">
        <v>44698.425358796296</v>
      </c>
      <c r="D14" t="s">
        <v>13</v>
      </c>
      <c r="E14" s="5">
        <f>YEAR(C14)</f>
        <v>2022</v>
      </c>
      <c r="F14" s="5">
        <f>MONTH(C14)</f>
        <v>5</v>
      </c>
      <c r="G14" s="5">
        <f>F14</f>
        <v>5</v>
      </c>
      <c r="H14" s="5">
        <f>F14-4</f>
        <v>1</v>
      </c>
      <c r="I14" s="5" t="str">
        <f>IF(OR(F14=1,F14=2,F14=3),"winter",IF(OR(F14=4,F14=5,F14=6),"spring",IF(OR(F14=7,F14=8,F14=9),"summer","autumn")))</f>
        <v>spring</v>
      </c>
      <c r="J14" s="5">
        <f>WEEKNUM(C14)</f>
        <v>21</v>
      </c>
      <c r="K14" s="5">
        <f>J14-20</f>
        <v>1</v>
      </c>
      <c r="L14" s="8">
        <f>C14</f>
        <v>44698.425358796296</v>
      </c>
      <c r="M14" t="str">
        <f>IF(OR(B14=1,B14=2,B14=3,B14=4,B14=9,B14=10,B14=11,B14=12,B14=17,B14=18,B14=19,B14=20),"Bajo biomasa","Suelo desnudo")</f>
        <v>Bajo biomasa</v>
      </c>
      <c r="N14" t="str">
        <f>IF(OR(B14=4,B14=7,B14=10,B14=14,B14=18,B14=21),"tree","soil")</f>
        <v>soil</v>
      </c>
      <c r="O14">
        <v>3.1878299999999999</v>
      </c>
      <c r="P14">
        <f>IF(R14&gt;0.95,O14,NA())</f>
        <v>3.1878299999999999</v>
      </c>
      <c r="Q14">
        <v>1.4258900000000001</v>
      </c>
      <c r="R14">
        <v>0.99573</v>
      </c>
      <c r="S14">
        <v>5.9999999999999995E-4</v>
      </c>
      <c r="U14">
        <v>19.100000000000001</v>
      </c>
      <c r="V14">
        <v>19.625399999999999</v>
      </c>
      <c r="W14">
        <v>84.441000000000003</v>
      </c>
      <c r="BF14" s="3"/>
    </row>
    <row r="15" spans="1:58" x14ac:dyDescent="0.3">
      <c r="A15">
        <v>227</v>
      </c>
      <c r="B15">
        <v>19</v>
      </c>
      <c r="C15" s="1">
        <v>44698.429490740738</v>
      </c>
      <c r="D15" t="s">
        <v>13</v>
      </c>
      <c r="E15" s="5">
        <f>YEAR(C15)</f>
        <v>2022</v>
      </c>
      <c r="F15" s="5">
        <f>MONTH(C15)</f>
        <v>5</v>
      </c>
      <c r="G15" s="5">
        <f>F15</f>
        <v>5</v>
      </c>
      <c r="H15" s="5">
        <f>F15-4</f>
        <v>1</v>
      </c>
      <c r="I15" s="5" t="str">
        <f>IF(OR(F15=1,F15=2,F15=3),"winter",IF(OR(F15=4,F15=5,F15=6),"spring",IF(OR(F15=7,F15=8,F15=9),"summer","autumn")))</f>
        <v>spring</v>
      </c>
      <c r="J15" s="5">
        <f>WEEKNUM(C15)</f>
        <v>21</v>
      </c>
      <c r="K15" s="5">
        <f>J15-20</f>
        <v>1</v>
      </c>
      <c r="L15" s="8">
        <f>C15</f>
        <v>44698.429490740738</v>
      </c>
      <c r="M15" t="str">
        <f>IF(OR(B15=1,B15=2,B15=3,B15=4,B15=9,B15=10,B15=11,B15=12,B15=17,B15=18,B15=19,B15=20),"Bajo biomasa","Suelo desnudo")</f>
        <v>Bajo biomasa</v>
      </c>
      <c r="N15" t="str">
        <f>IF(OR(B15=4,B15=7,B15=10,B15=14,B15=18,B15=21),"tree","soil")</f>
        <v>soil</v>
      </c>
      <c r="O15">
        <v>5.5578700000000003</v>
      </c>
      <c r="P15">
        <f>IF(R15&gt;0.95,O15,NA())</f>
        <v>5.5578700000000003</v>
      </c>
      <c r="Q15">
        <v>1.2708900000000001</v>
      </c>
      <c r="R15">
        <v>0.99919999999999998</v>
      </c>
      <c r="S15">
        <v>2.0000000000000001E-4</v>
      </c>
      <c r="T15">
        <v>7.9000000000000001E-2</v>
      </c>
      <c r="U15">
        <v>18.8</v>
      </c>
      <c r="V15">
        <v>19.283300000000001</v>
      </c>
      <c r="W15">
        <v>84.45</v>
      </c>
      <c r="BF15" s="3"/>
    </row>
    <row r="16" spans="1:58" x14ac:dyDescent="0.3">
      <c r="A16">
        <v>228</v>
      </c>
      <c r="B16">
        <v>20</v>
      </c>
      <c r="C16" s="1">
        <v>44698.431712962964</v>
      </c>
      <c r="D16" t="s">
        <v>13</v>
      </c>
      <c r="E16" s="5">
        <f>YEAR(C16)</f>
        <v>2022</v>
      </c>
      <c r="F16" s="5">
        <f>MONTH(C16)</f>
        <v>5</v>
      </c>
      <c r="G16" s="5">
        <f>F16</f>
        <v>5</v>
      </c>
      <c r="H16" s="5">
        <f>F16-4</f>
        <v>1</v>
      </c>
      <c r="I16" s="5" t="str">
        <f>IF(OR(F16=1,F16=2,F16=3),"winter",IF(OR(F16=4,F16=5,F16=6),"spring",IF(OR(F16=7,F16=8,F16=9),"summer","autumn")))</f>
        <v>spring</v>
      </c>
      <c r="J16" s="5">
        <f>WEEKNUM(C16)</f>
        <v>21</v>
      </c>
      <c r="K16" s="5">
        <f>J16-20</f>
        <v>1</v>
      </c>
      <c r="L16" s="8">
        <f>C16</f>
        <v>44698.431712962964</v>
      </c>
      <c r="M16" t="str">
        <f>IF(OR(B16=1,B16=2,B16=3,B16=4,B16=9,B16=10,B16=11,B16=12,B16=17,B16=18,B16=19,B16=20),"Bajo biomasa","Suelo desnudo")</f>
        <v>Bajo biomasa</v>
      </c>
      <c r="N16" t="str">
        <f>IF(OR(B16=4,B16=7,B16=10,B16=14,B16=18,B16=21),"tree","soil")</f>
        <v>soil</v>
      </c>
      <c r="O16">
        <v>4.9393500000000001</v>
      </c>
      <c r="P16">
        <f>IF(R16&gt;0.95,O16,NA())</f>
        <v>4.9393500000000001</v>
      </c>
      <c r="Q16">
        <v>1.2763599999999999</v>
      </c>
      <c r="R16">
        <v>0.99883999999999995</v>
      </c>
      <c r="U16">
        <v>18.600000000000001</v>
      </c>
      <c r="V16">
        <v>19.376300000000001</v>
      </c>
      <c r="W16">
        <v>84.453199999999995</v>
      </c>
      <c r="BF16" s="3"/>
    </row>
    <row r="17" spans="1:58" x14ac:dyDescent="0.3">
      <c r="A17">
        <v>230</v>
      </c>
      <c r="B17">
        <v>22</v>
      </c>
      <c r="C17" s="1">
        <v>44698.436111111114</v>
      </c>
      <c r="D17" t="s">
        <v>13</v>
      </c>
      <c r="E17" s="5">
        <f>YEAR(C17)</f>
        <v>2022</v>
      </c>
      <c r="F17" s="5">
        <f>MONTH(C17)</f>
        <v>5</v>
      </c>
      <c r="G17" s="5">
        <f>F17</f>
        <v>5</v>
      </c>
      <c r="H17" s="5">
        <f>F17-4</f>
        <v>1</v>
      </c>
      <c r="I17" s="5" t="str">
        <f>IF(OR(F17=1,F17=2,F17=3),"winter",IF(OR(F17=4,F17=5,F17=6),"spring",IF(OR(F17=7,F17=8,F17=9),"summer","autumn")))</f>
        <v>spring</v>
      </c>
      <c r="J17" s="5">
        <f>WEEKNUM(C17)</f>
        <v>21</v>
      </c>
      <c r="K17" s="5">
        <f>J17-20</f>
        <v>1</v>
      </c>
      <c r="L17" s="8">
        <f>C17</f>
        <v>44698.436111111114</v>
      </c>
      <c r="M17" t="str">
        <f>IF(OR(B17=1,B17=2,B17=3,B17=4,B17=9,B17=10,B17=11,B17=12,B17=17,B17=18,B17=19,B17=20),"Bajo biomasa","Suelo desnudo")</f>
        <v>Suelo desnudo</v>
      </c>
      <c r="N17" t="str">
        <f>IF(OR(B17=4,B17=7,B17=10,B17=14,B17=18,B17=21),"tree","soil")</f>
        <v>soil</v>
      </c>
      <c r="O17">
        <v>2.1208499999999999</v>
      </c>
      <c r="P17">
        <f>IF(R17&gt;0.95,O17,NA())</f>
        <v>2.1208499999999999</v>
      </c>
      <c r="Q17">
        <v>2.1167699999999998</v>
      </c>
      <c r="R17">
        <v>0.97607999999999995</v>
      </c>
      <c r="S17">
        <v>1E-3</v>
      </c>
      <c r="U17">
        <v>18.868200000000002</v>
      </c>
      <c r="V17">
        <v>19.994499999999999</v>
      </c>
      <c r="W17">
        <v>84.479299999999995</v>
      </c>
      <c r="BF17" s="3"/>
    </row>
    <row r="18" spans="1:58" x14ac:dyDescent="0.3">
      <c r="A18">
        <v>231</v>
      </c>
      <c r="B18">
        <v>23</v>
      </c>
      <c r="C18" s="1">
        <v>44698.438379629632</v>
      </c>
      <c r="D18" t="s">
        <v>13</v>
      </c>
      <c r="E18" s="5">
        <f>YEAR(C18)</f>
        <v>2022</v>
      </c>
      <c r="F18" s="5">
        <f>MONTH(C18)</f>
        <v>5</v>
      </c>
      <c r="G18" s="5">
        <f>F18</f>
        <v>5</v>
      </c>
      <c r="H18" s="5">
        <f>F18-4</f>
        <v>1</v>
      </c>
      <c r="I18" s="5" t="str">
        <f>IF(OR(F18=1,F18=2,F18=3),"winter",IF(OR(F18=4,F18=5,F18=6),"spring",IF(OR(F18=7,F18=8,F18=9),"summer","autumn")))</f>
        <v>spring</v>
      </c>
      <c r="J18" s="5">
        <f>WEEKNUM(C18)</f>
        <v>21</v>
      </c>
      <c r="K18" s="5">
        <f>J18-20</f>
        <v>1</v>
      </c>
      <c r="L18" s="8">
        <f>C18</f>
        <v>44698.438379629632</v>
      </c>
      <c r="M18" t="str">
        <f>IF(OR(B18=1,B18=2,B18=3,B18=4,B18=9,B18=10,B18=11,B18=12,B18=17,B18=18,B18=19,B18=20),"Bajo biomasa","Suelo desnudo")</f>
        <v>Suelo desnudo</v>
      </c>
      <c r="N18" t="str">
        <f>IF(OR(B18=4,B18=7,B18=10,B18=14,B18=18,B18=21),"tree","soil")</f>
        <v>soil</v>
      </c>
      <c r="O18">
        <v>3.3308</v>
      </c>
      <c r="P18">
        <f>IF(R18&gt;0.95,O18,NA())</f>
        <v>3.3308</v>
      </c>
      <c r="Q18">
        <v>1.4580900000000001</v>
      </c>
      <c r="R18">
        <v>0.99517999999999995</v>
      </c>
      <c r="T18">
        <v>8.0000000000000002E-3</v>
      </c>
      <c r="U18">
        <v>18.899999999999999</v>
      </c>
      <c r="V18">
        <v>19.993099999999998</v>
      </c>
      <c r="W18">
        <v>84.458399999999997</v>
      </c>
      <c r="BF18" s="3"/>
    </row>
    <row r="19" spans="1:58" x14ac:dyDescent="0.3">
      <c r="A19">
        <v>232</v>
      </c>
      <c r="B19">
        <v>24</v>
      </c>
      <c r="C19" s="1">
        <v>44698.440474537034</v>
      </c>
      <c r="D19" t="s">
        <v>13</v>
      </c>
      <c r="E19" s="5">
        <f>YEAR(C19)</f>
        <v>2022</v>
      </c>
      <c r="F19" s="5">
        <f>MONTH(C19)</f>
        <v>5</v>
      </c>
      <c r="G19" s="5">
        <f>F19</f>
        <v>5</v>
      </c>
      <c r="H19" s="5">
        <f>F19-4</f>
        <v>1</v>
      </c>
      <c r="I19" s="5" t="str">
        <f>IF(OR(F19=1,F19=2,F19=3),"winter",IF(OR(F19=4,F19=5,F19=6),"spring",IF(OR(F19=7,F19=8,F19=9),"summer","autumn")))</f>
        <v>spring</v>
      </c>
      <c r="J19" s="5">
        <f>WEEKNUM(C19)</f>
        <v>21</v>
      </c>
      <c r="K19" s="5">
        <f>J19-20</f>
        <v>1</v>
      </c>
      <c r="L19" s="8">
        <f>C19</f>
        <v>44698.440474537034</v>
      </c>
      <c r="M19" t="str">
        <f>IF(OR(B19=1,B19=2,B19=3,B19=4,B19=9,B19=10,B19=11,B19=12,B19=17,B19=18,B19=19,B19=20),"Bajo biomasa","Suelo desnudo")</f>
        <v>Suelo desnudo</v>
      </c>
      <c r="N19" t="str">
        <f>IF(OR(B19=4,B19=7,B19=10,B19=14,B19=18,B19=21),"tree","soil")</f>
        <v>soil</v>
      </c>
      <c r="O19">
        <v>3.3993500000000001</v>
      </c>
      <c r="P19">
        <f>IF(R19&gt;0.95,O19,NA())</f>
        <v>3.3993500000000001</v>
      </c>
      <c r="Q19">
        <v>1.54338</v>
      </c>
      <c r="R19">
        <v>0.99216000000000004</v>
      </c>
      <c r="S19">
        <v>5.0000000000000001E-3</v>
      </c>
      <c r="T19">
        <v>3.8269999999999998E-2</v>
      </c>
      <c r="U19">
        <v>18.941800000000001</v>
      </c>
      <c r="V19">
        <v>20.326899999999998</v>
      </c>
      <c r="W19">
        <v>84.492500000000007</v>
      </c>
      <c r="BF19" s="3"/>
    </row>
    <row r="20" spans="1:58" x14ac:dyDescent="0.3">
      <c r="A20">
        <v>233</v>
      </c>
      <c r="B20">
        <v>1</v>
      </c>
      <c r="C20" s="1">
        <v>44698.483969907407</v>
      </c>
      <c r="D20" t="s">
        <v>15</v>
      </c>
      <c r="E20" s="5">
        <f>YEAR(C20)</f>
        <v>2022</v>
      </c>
      <c r="F20" s="5">
        <f>MONTH(C20)</f>
        <v>5</v>
      </c>
      <c r="G20" s="5">
        <f>F20</f>
        <v>5</v>
      </c>
      <c r="H20" s="5">
        <f>F20-4</f>
        <v>1</v>
      </c>
      <c r="I20" s="5" t="str">
        <f>IF(OR(F20=1,F20=2,F20=3),"winter",IF(OR(F20=4,F20=5,F20=6),"spring",IF(OR(F20=7,F20=8,F20=9),"summer","autumn")))</f>
        <v>spring</v>
      </c>
      <c r="J20" s="5">
        <f>WEEKNUM(C20)</f>
        <v>21</v>
      </c>
      <c r="K20" s="5">
        <f>J20-20</f>
        <v>1</v>
      </c>
      <c r="L20" s="8">
        <f>C20</f>
        <v>44698.483969907407</v>
      </c>
      <c r="M20" t="str">
        <f>IF(OR(B20=1,B20=2,B20=3,B20=7,B20=8,B20=9,B20=13,B20=14,B20=15),"Bajo biomasa","Suelo desnudo")</f>
        <v>Bajo biomasa</v>
      </c>
      <c r="O20">
        <v>5.8190600000000003</v>
      </c>
      <c r="P20">
        <f>IF(R20&gt;0.95,O20,NA())</f>
        <v>5.8190600000000003</v>
      </c>
      <c r="Q20">
        <v>1.35737</v>
      </c>
      <c r="R20">
        <v>0.99653000000000003</v>
      </c>
      <c r="S20">
        <v>8.0000000000000002E-3</v>
      </c>
      <c r="T20">
        <v>0.23899999999999999</v>
      </c>
      <c r="U20">
        <v>24.3309</v>
      </c>
      <c r="V20">
        <v>29.610099999999999</v>
      </c>
      <c r="W20">
        <v>83.461100000000002</v>
      </c>
    </row>
    <row r="21" spans="1:58" x14ac:dyDescent="0.3">
      <c r="A21">
        <v>234</v>
      </c>
      <c r="B21">
        <v>2</v>
      </c>
      <c r="C21" s="1">
        <v>44698.486087962963</v>
      </c>
      <c r="D21" t="s">
        <v>15</v>
      </c>
      <c r="E21" s="5">
        <f>YEAR(C21)</f>
        <v>2022</v>
      </c>
      <c r="F21" s="5">
        <f>MONTH(C21)</f>
        <v>5</v>
      </c>
      <c r="G21" s="5">
        <f>F21</f>
        <v>5</v>
      </c>
      <c r="H21" s="5">
        <f>F21-4</f>
        <v>1</v>
      </c>
      <c r="I21" s="5" t="str">
        <f>IF(OR(F21=1,F21=2,F21=3),"winter",IF(OR(F21=4,F21=5,F21=6),"spring",IF(OR(F21=7,F21=8,F21=9),"summer","autumn")))</f>
        <v>spring</v>
      </c>
      <c r="J21" s="5">
        <f>WEEKNUM(C21)</f>
        <v>21</v>
      </c>
      <c r="K21" s="5">
        <f>J21-20</f>
        <v>1</v>
      </c>
      <c r="L21" s="8">
        <f>C21</f>
        <v>44698.486087962963</v>
      </c>
      <c r="M21" t="str">
        <f>IF(OR(B21=1,B21=2,B21=3,B21=7,B21=8,B21=9,B21=13,B21=14,B21=15),"Bajo biomasa","Suelo desnudo")</f>
        <v>Bajo biomasa</v>
      </c>
      <c r="O21">
        <v>4.1053100000000002</v>
      </c>
      <c r="P21">
        <f>IF(R21&gt;0.95,O21,NA())</f>
        <v>4.1053100000000002</v>
      </c>
      <c r="Q21">
        <v>1.38731</v>
      </c>
      <c r="R21">
        <v>0.99694000000000005</v>
      </c>
      <c r="S21">
        <v>1E-3</v>
      </c>
      <c r="T21">
        <v>7.868E-2</v>
      </c>
      <c r="U21">
        <v>25.040900000000001</v>
      </c>
      <c r="V21">
        <v>28.389299999999999</v>
      </c>
      <c r="W21">
        <v>83.481800000000007</v>
      </c>
    </row>
    <row r="22" spans="1:58" x14ac:dyDescent="0.3">
      <c r="A22">
        <v>235</v>
      </c>
      <c r="B22">
        <v>3</v>
      </c>
      <c r="C22" s="1">
        <v>44698.488275462965</v>
      </c>
      <c r="D22" t="s">
        <v>15</v>
      </c>
      <c r="E22" s="5">
        <f>YEAR(C22)</f>
        <v>2022</v>
      </c>
      <c r="F22" s="5">
        <f>MONTH(C22)</f>
        <v>5</v>
      </c>
      <c r="G22" s="5">
        <f>F22</f>
        <v>5</v>
      </c>
      <c r="H22" s="5">
        <f>F22-4</f>
        <v>1</v>
      </c>
      <c r="I22" s="5" t="str">
        <f>IF(OR(F22=1,F22=2,F22=3),"winter",IF(OR(F22=4,F22=5,F22=6),"spring",IF(OR(F22=7,F22=8,F22=9),"summer","autumn")))</f>
        <v>spring</v>
      </c>
      <c r="J22" s="5">
        <f>WEEKNUM(C22)</f>
        <v>21</v>
      </c>
      <c r="K22" s="5">
        <f>J22-20</f>
        <v>1</v>
      </c>
      <c r="L22" s="8">
        <f>C22</f>
        <v>44698.488275462965</v>
      </c>
      <c r="M22" t="str">
        <f>IF(OR(B22=1,B22=2,B22=3,B22=7,B22=8,B22=9,B22=13,B22=14,B22=15),"Bajo biomasa","Suelo desnudo")</f>
        <v>Bajo biomasa</v>
      </c>
      <c r="O22">
        <v>4.3240299999999996</v>
      </c>
      <c r="P22">
        <f>IF(R22&gt;0.95,O22,NA())</f>
        <v>4.3240299999999996</v>
      </c>
      <c r="Q22">
        <v>1.40446</v>
      </c>
      <c r="R22">
        <v>0.99563000000000001</v>
      </c>
      <c r="S22">
        <v>1E-3</v>
      </c>
      <c r="U22">
        <v>26.2</v>
      </c>
      <c r="V22">
        <v>29.132100000000001</v>
      </c>
      <c r="W22">
        <v>83.504400000000004</v>
      </c>
    </row>
    <row r="23" spans="1:58" x14ac:dyDescent="0.3">
      <c r="A23">
        <v>236</v>
      </c>
      <c r="B23">
        <v>4</v>
      </c>
      <c r="C23" s="1">
        <v>44698.490393518521</v>
      </c>
      <c r="D23" t="s">
        <v>15</v>
      </c>
      <c r="E23" s="5">
        <f>YEAR(C23)</f>
        <v>2022</v>
      </c>
      <c r="F23" s="5">
        <f>MONTH(C23)</f>
        <v>5</v>
      </c>
      <c r="G23" s="5">
        <f>F23</f>
        <v>5</v>
      </c>
      <c r="H23" s="5">
        <f>F23-4</f>
        <v>1</v>
      </c>
      <c r="I23" s="5" t="str">
        <f>IF(OR(F23=1,F23=2,F23=3),"winter",IF(OR(F23=4,F23=5,F23=6),"spring",IF(OR(F23=7,F23=8,F23=9),"summer","autumn")))</f>
        <v>spring</v>
      </c>
      <c r="J23" s="5">
        <f>WEEKNUM(C23)</f>
        <v>21</v>
      </c>
      <c r="K23" s="5">
        <f>J23-20</f>
        <v>1</v>
      </c>
      <c r="L23" s="8">
        <f>C23</f>
        <v>44698.490393518521</v>
      </c>
      <c r="M23" t="str">
        <f>IF(OR(B23=1,B23=2,B23=3,B23=7,B23=8,B23=9,B23=13,B23=14,B23=15),"Bajo biomasa","Suelo desnudo")</f>
        <v>Suelo desnudo</v>
      </c>
      <c r="O23">
        <v>3.9081600000000001</v>
      </c>
      <c r="P23">
        <f>IF(R23&gt;0.95,O23,NA())</f>
        <v>3.9081600000000001</v>
      </c>
      <c r="Q23">
        <v>1.4072100000000001</v>
      </c>
      <c r="R23">
        <v>0.99648000000000003</v>
      </c>
      <c r="S23">
        <v>1E-3</v>
      </c>
      <c r="T23">
        <v>0</v>
      </c>
      <c r="U23">
        <v>26.749099999999999</v>
      </c>
      <c r="V23">
        <v>27.130700000000001</v>
      </c>
      <c r="W23">
        <v>83.511399999999995</v>
      </c>
    </row>
    <row r="24" spans="1:58" x14ac:dyDescent="0.3">
      <c r="A24">
        <v>237</v>
      </c>
      <c r="B24">
        <v>5</v>
      </c>
      <c r="C24" s="1">
        <v>44698.492488425924</v>
      </c>
      <c r="D24" t="s">
        <v>15</v>
      </c>
      <c r="E24" s="5">
        <f>YEAR(C24)</f>
        <v>2022</v>
      </c>
      <c r="F24" s="5">
        <f>MONTH(C24)</f>
        <v>5</v>
      </c>
      <c r="G24" s="5">
        <f>F24</f>
        <v>5</v>
      </c>
      <c r="H24" s="5">
        <f>F24-4</f>
        <v>1</v>
      </c>
      <c r="I24" s="5" t="str">
        <f>IF(OR(F24=1,F24=2,F24=3),"winter",IF(OR(F24=4,F24=5,F24=6),"spring",IF(OR(F24=7,F24=8,F24=9),"summer","autumn")))</f>
        <v>spring</v>
      </c>
      <c r="J24" s="5">
        <f>WEEKNUM(C24)</f>
        <v>21</v>
      </c>
      <c r="K24" s="5">
        <f>J24-20</f>
        <v>1</v>
      </c>
      <c r="L24" s="8">
        <f>C24</f>
        <v>44698.492488425924</v>
      </c>
      <c r="M24" t="str">
        <f>IF(OR(B24=1,B24=2,B24=3,B24=7,B24=8,B24=9,B24=13,B24=14,B24=15),"Bajo biomasa","Suelo desnudo")</f>
        <v>Suelo desnudo</v>
      </c>
      <c r="O24">
        <v>3.8448199999999999</v>
      </c>
      <c r="P24">
        <f>IF(R24&gt;0.95,O24,NA())</f>
        <v>3.8448199999999999</v>
      </c>
      <c r="Q24">
        <v>1.42547</v>
      </c>
      <c r="R24">
        <v>0.99611000000000005</v>
      </c>
      <c r="S24">
        <v>1E-3</v>
      </c>
      <c r="U24">
        <v>26.9</v>
      </c>
      <c r="V24">
        <v>27.560700000000001</v>
      </c>
      <c r="W24">
        <v>83.497</v>
      </c>
    </row>
    <row r="25" spans="1:58" x14ac:dyDescent="0.3">
      <c r="A25">
        <v>238</v>
      </c>
      <c r="B25">
        <v>6</v>
      </c>
      <c r="C25" s="1">
        <v>44698.49459490741</v>
      </c>
      <c r="D25" t="s">
        <v>15</v>
      </c>
      <c r="E25" s="5">
        <f>YEAR(C25)</f>
        <v>2022</v>
      </c>
      <c r="F25" s="5">
        <f>MONTH(C25)</f>
        <v>5</v>
      </c>
      <c r="G25" s="5">
        <f>F25</f>
        <v>5</v>
      </c>
      <c r="H25" s="5">
        <f>F25-4</f>
        <v>1</v>
      </c>
      <c r="I25" s="5" t="str">
        <f>IF(OR(F25=1,F25=2,F25=3),"winter",IF(OR(F25=4,F25=5,F25=6),"spring",IF(OR(F25=7,F25=8,F25=9),"summer","autumn")))</f>
        <v>spring</v>
      </c>
      <c r="J25" s="5">
        <f>WEEKNUM(C25)</f>
        <v>21</v>
      </c>
      <c r="K25" s="5">
        <f>J25-20</f>
        <v>1</v>
      </c>
      <c r="L25" s="8">
        <f>C25</f>
        <v>44698.49459490741</v>
      </c>
      <c r="M25" t="str">
        <f>IF(OR(B25=1,B25=2,B25=3,B25=7,B25=8,B25=9,B25=13,B25=14,B25=15),"Bajo biomasa","Suelo desnudo")</f>
        <v>Suelo desnudo</v>
      </c>
      <c r="O25">
        <v>2.0231300000000001</v>
      </c>
      <c r="P25">
        <f>IF(R25&gt;0.95,O25,NA())</f>
        <v>2.0231300000000001</v>
      </c>
      <c r="Q25">
        <v>1.9955700000000001</v>
      </c>
      <c r="R25">
        <v>0.98024999999999995</v>
      </c>
      <c r="U25">
        <v>28</v>
      </c>
      <c r="V25">
        <v>28.2331</v>
      </c>
      <c r="W25">
        <v>83.507999999999996</v>
      </c>
    </row>
    <row r="26" spans="1:58" x14ac:dyDescent="0.3">
      <c r="A26">
        <v>239</v>
      </c>
      <c r="B26">
        <v>10</v>
      </c>
      <c r="C26" s="1">
        <v>44698.498298611114</v>
      </c>
      <c r="D26" t="s">
        <v>15</v>
      </c>
      <c r="E26" s="5">
        <f>YEAR(C26)</f>
        <v>2022</v>
      </c>
      <c r="F26" s="5">
        <f>MONTH(C26)</f>
        <v>5</v>
      </c>
      <c r="G26" s="5">
        <f>F26</f>
        <v>5</v>
      </c>
      <c r="H26" s="5">
        <f>F26-4</f>
        <v>1</v>
      </c>
      <c r="I26" s="5" t="str">
        <f>IF(OR(F26=1,F26=2,F26=3),"winter",IF(OR(F26=4,F26=5,F26=6),"spring",IF(OR(F26=7,F26=8,F26=9),"summer","autumn")))</f>
        <v>spring</v>
      </c>
      <c r="J26" s="5">
        <f>WEEKNUM(C26)</f>
        <v>21</v>
      </c>
      <c r="K26" s="5">
        <f>J26-20</f>
        <v>1</v>
      </c>
      <c r="L26" s="8">
        <f>C26</f>
        <v>44698.498298611114</v>
      </c>
      <c r="M26" t="str">
        <f>IF(OR(B26=1,B26=2,B26=3,B26=7,B26=8,B26=9,B26=13,B26=14,B26=15),"Bajo biomasa","Suelo desnudo")</f>
        <v>Suelo desnudo</v>
      </c>
      <c r="O26">
        <v>2.1787999999999998</v>
      </c>
      <c r="P26">
        <f>IF(R26&gt;0.95,O26,NA())</f>
        <v>2.1787999999999998</v>
      </c>
      <c r="Q26">
        <v>1.66391</v>
      </c>
      <c r="R26">
        <v>0.99000999999999995</v>
      </c>
      <c r="S26">
        <v>3.0000000000000001E-3</v>
      </c>
      <c r="U26">
        <v>28.6</v>
      </c>
      <c r="V26">
        <v>28.7074</v>
      </c>
      <c r="W26">
        <v>83.533100000000005</v>
      </c>
    </row>
    <row r="27" spans="1:58" x14ac:dyDescent="0.3">
      <c r="A27">
        <v>240</v>
      </c>
      <c r="B27">
        <v>11</v>
      </c>
      <c r="C27" s="1">
        <v>44698.500381944446</v>
      </c>
      <c r="D27" t="s">
        <v>15</v>
      </c>
      <c r="E27" s="5">
        <f>YEAR(C27)</f>
        <v>2022</v>
      </c>
      <c r="F27" s="5">
        <f>MONTH(C27)</f>
        <v>5</v>
      </c>
      <c r="G27" s="5">
        <f>F27</f>
        <v>5</v>
      </c>
      <c r="H27" s="5">
        <f>F27-4</f>
        <v>1</v>
      </c>
      <c r="I27" s="5" t="str">
        <f>IF(OR(F27=1,F27=2,F27=3),"winter",IF(OR(F27=4,F27=5,F27=6),"spring",IF(OR(F27=7,F27=8,F27=9),"summer","autumn")))</f>
        <v>spring</v>
      </c>
      <c r="J27" s="5">
        <f>WEEKNUM(C27)</f>
        <v>21</v>
      </c>
      <c r="K27" s="5">
        <f>J27-20</f>
        <v>1</v>
      </c>
      <c r="L27" s="8">
        <f>C27</f>
        <v>44698.500381944446</v>
      </c>
      <c r="M27" t="str">
        <f>IF(OR(B27=1,B27=2,B27=3,B27=7,B27=8,B27=9,B27=13,B27=14,B27=15),"Bajo biomasa","Suelo desnudo")</f>
        <v>Suelo desnudo</v>
      </c>
      <c r="O27">
        <v>1.6605099999999999</v>
      </c>
      <c r="P27">
        <f>IF(R27&gt;0.95,O27,NA())</f>
        <v>1.6605099999999999</v>
      </c>
      <c r="Q27">
        <v>1.85741</v>
      </c>
      <c r="R27">
        <v>0.98451</v>
      </c>
      <c r="S27">
        <v>5.0000000000000001E-3</v>
      </c>
      <c r="U27">
        <v>29.2</v>
      </c>
      <c r="V27">
        <v>28.3354</v>
      </c>
      <c r="W27">
        <v>83.524299999999997</v>
      </c>
    </row>
    <row r="28" spans="1:58" x14ac:dyDescent="0.3">
      <c r="A28">
        <v>241</v>
      </c>
      <c r="B28">
        <v>12</v>
      </c>
      <c r="C28" s="1">
        <v>44698.502604166664</v>
      </c>
      <c r="D28" t="s">
        <v>15</v>
      </c>
      <c r="E28" s="5">
        <f>YEAR(C28)</f>
        <v>2022</v>
      </c>
      <c r="F28" s="5">
        <f>MONTH(C28)</f>
        <v>5</v>
      </c>
      <c r="G28" s="5">
        <f>F28</f>
        <v>5</v>
      </c>
      <c r="H28" s="5">
        <f>F28-4</f>
        <v>1</v>
      </c>
      <c r="I28" s="5" t="str">
        <f>IF(OR(F28=1,F28=2,F28=3),"winter",IF(OR(F28=4,F28=5,F28=6),"spring",IF(OR(F28=7,F28=8,F28=9),"summer","autumn")))</f>
        <v>spring</v>
      </c>
      <c r="J28" s="5">
        <f>WEEKNUM(C28)</f>
        <v>21</v>
      </c>
      <c r="K28" s="5">
        <f>J28-20</f>
        <v>1</v>
      </c>
      <c r="L28" s="8">
        <f>C28</f>
        <v>44698.502604166664</v>
      </c>
      <c r="M28" t="str">
        <f>IF(OR(B28=1,B28=2,B28=3,B28=7,B28=8,B28=9,B28=13,B28=14,B28=15),"Bajo biomasa","Suelo desnudo")</f>
        <v>Suelo desnudo</v>
      </c>
      <c r="O28">
        <v>1.1472599999999999</v>
      </c>
      <c r="P28" t="e">
        <f>IF(R28&gt;0.95,O28,NA())</f>
        <v>#N/A</v>
      </c>
      <c r="Q28">
        <v>3.3481700000000001</v>
      </c>
      <c r="R28">
        <v>0.92745</v>
      </c>
      <c r="S28">
        <v>2E-3</v>
      </c>
      <c r="U28">
        <v>29.5</v>
      </c>
      <c r="V28">
        <v>30.084199999999999</v>
      </c>
      <c r="W28">
        <v>83.520499999999998</v>
      </c>
    </row>
    <row r="29" spans="1:58" x14ac:dyDescent="0.3">
      <c r="A29">
        <v>242</v>
      </c>
      <c r="B29">
        <v>7</v>
      </c>
      <c r="C29" s="1">
        <v>44698.505057870374</v>
      </c>
      <c r="D29" t="s">
        <v>15</v>
      </c>
      <c r="E29" s="5">
        <f>YEAR(C29)</f>
        <v>2022</v>
      </c>
      <c r="F29" s="5">
        <f>MONTH(C29)</f>
        <v>5</v>
      </c>
      <c r="G29" s="5">
        <f>F29</f>
        <v>5</v>
      </c>
      <c r="H29" s="5">
        <f>F29-4</f>
        <v>1</v>
      </c>
      <c r="I29" s="5" t="str">
        <f>IF(OR(F29=1,F29=2,F29=3),"winter",IF(OR(F29=4,F29=5,F29=6),"spring",IF(OR(F29=7,F29=8,F29=9),"summer","autumn")))</f>
        <v>spring</v>
      </c>
      <c r="J29" s="5">
        <f>WEEKNUM(C29)</f>
        <v>21</v>
      </c>
      <c r="K29" s="5">
        <f>J29-20</f>
        <v>1</v>
      </c>
      <c r="L29" s="8">
        <f>C29</f>
        <v>44698.505057870374</v>
      </c>
      <c r="M29" t="str">
        <f>IF(OR(B29=1,B29=2,B29=3,B29=7,B29=8,B29=9,B29=13,B29=14,B29=15),"Bajo biomasa","Suelo desnudo")</f>
        <v>Bajo biomasa</v>
      </c>
      <c r="O29">
        <v>4.9967199999999998</v>
      </c>
      <c r="P29">
        <f>IF(R29&gt;0.95,O29,NA())</f>
        <v>4.9967199999999998</v>
      </c>
      <c r="Q29">
        <v>1.3526499999999999</v>
      </c>
      <c r="R29">
        <v>0.99687000000000003</v>
      </c>
      <c r="S29">
        <v>1E-3</v>
      </c>
      <c r="U29">
        <v>29.2</v>
      </c>
      <c r="V29">
        <v>28.671299999999999</v>
      </c>
      <c r="W29">
        <v>83.5792</v>
      </c>
    </row>
    <row r="30" spans="1:58" x14ac:dyDescent="0.3">
      <c r="A30">
        <v>243</v>
      </c>
      <c r="B30">
        <v>8</v>
      </c>
      <c r="C30" s="1">
        <v>44698.50712962963</v>
      </c>
      <c r="D30" t="s">
        <v>15</v>
      </c>
      <c r="E30" s="5">
        <f>YEAR(C30)</f>
        <v>2022</v>
      </c>
      <c r="F30" s="5">
        <f>MONTH(C30)</f>
        <v>5</v>
      </c>
      <c r="G30" s="5">
        <f>F30</f>
        <v>5</v>
      </c>
      <c r="H30" s="5">
        <f>F30-4</f>
        <v>1</v>
      </c>
      <c r="I30" s="5" t="str">
        <f>IF(OR(F30=1,F30=2,F30=3),"winter",IF(OR(F30=4,F30=5,F30=6),"spring",IF(OR(F30=7,F30=8,F30=9),"summer","autumn")))</f>
        <v>spring</v>
      </c>
      <c r="J30" s="5">
        <f>WEEKNUM(C30)</f>
        <v>21</v>
      </c>
      <c r="K30" s="5">
        <f>J30-20</f>
        <v>1</v>
      </c>
      <c r="L30" s="8">
        <f>C30</f>
        <v>44698.50712962963</v>
      </c>
      <c r="M30" t="str">
        <f>IF(OR(B30=1,B30=2,B30=3,B30=7,B30=8,B30=9,B30=13,B30=14,B30=15),"Bajo biomasa","Suelo desnudo")</f>
        <v>Bajo biomasa</v>
      </c>
      <c r="O30">
        <v>5.9668999999999999</v>
      </c>
      <c r="P30">
        <f>IF(R30&gt;0.95,O30,NA())</f>
        <v>5.9668999999999999</v>
      </c>
      <c r="Q30">
        <v>1.3145100000000001</v>
      </c>
      <c r="R30">
        <v>0.99821000000000004</v>
      </c>
      <c r="S30">
        <v>1E-3</v>
      </c>
      <c r="U30">
        <v>29.5</v>
      </c>
      <c r="V30">
        <v>28.3584</v>
      </c>
      <c r="W30">
        <v>83.533100000000005</v>
      </c>
    </row>
    <row r="31" spans="1:58" x14ac:dyDescent="0.3">
      <c r="A31">
        <v>244</v>
      </c>
      <c r="B31">
        <v>9</v>
      </c>
      <c r="C31" s="1">
        <v>44698.509456018517</v>
      </c>
      <c r="D31" t="s">
        <v>15</v>
      </c>
      <c r="E31" s="5">
        <f>YEAR(C31)</f>
        <v>2022</v>
      </c>
      <c r="F31" s="5">
        <f>MONTH(C31)</f>
        <v>5</v>
      </c>
      <c r="G31" s="5">
        <f>F31</f>
        <v>5</v>
      </c>
      <c r="H31" s="5">
        <f>F31-4</f>
        <v>1</v>
      </c>
      <c r="I31" s="5" t="str">
        <f>IF(OR(F31=1,F31=2,F31=3),"winter",IF(OR(F31=4,F31=5,F31=6),"spring",IF(OR(F31=7,F31=8,F31=9),"summer","autumn")))</f>
        <v>spring</v>
      </c>
      <c r="J31" s="5">
        <f>WEEKNUM(C31)</f>
        <v>21</v>
      </c>
      <c r="K31" s="5">
        <f>J31-20</f>
        <v>1</v>
      </c>
      <c r="L31" s="8">
        <f>C31</f>
        <v>44698.509456018517</v>
      </c>
      <c r="M31" t="str">
        <f>IF(OR(B31=1,B31=2,B31=3,B31=7,B31=8,B31=9,B31=13,B31=14,B31=15),"Bajo biomasa","Suelo desnudo")</f>
        <v>Bajo biomasa</v>
      </c>
      <c r="O31">
        <v>3.5936499999999998</v>
      </c>
      <c r="P31">
        <f>IF(R31&gt;0.95,O31,NA())</f>
        <v>3.5936499999999998</v>
      </c>
      <c r="Q31">
        <v>1.36517</v>
      </c>
      <c r="R31">
        <v>0.99729000000000001</v>
      </c>
      <c r="U31">
        <v>30.1</v>
      </c>
      <c r="V31">
        <v>28.950500000000002</v>
      </c>
      <c r="W31">
        <v>83.528700000000001</v>
      </c>
    </row>
    <row r="32" spans="1:58" x14ac:dyDescent="0.3">
      <c r="A32">
        <v>245</v>
      </c>
      <c r="B32">
        <v>13</v>
      </c>
      <c r="C32" s="1">
        <v>44698.512199074074</v>
      </c>
      <c r="D32" t="s">
        <v>15</v>
      </c>
      <c r="E32" s="5">
        <f>YEAR(C32)</f>
        <v>2022</v>
      </c>
      <c r="F32" s="5">
        <f>MONTH(C32)</f>
        <v>5</v>
      </c>
      <c r="G32" s="5">
        <f>F32</f>
        <v>5</v>
      </c>
      <c r="H32" s="5">
        <f>F32-4</f>
        <v>1</v>
      </c>
      <c r="I32" s="5" t="str">
        <f>IF(OR(F32=1,F32=2,F32=3),"winter",IF(OR(F32=4,F32=5,F32=6),"spring",IF(OR(F32=7,F32=8,F32=9),"summer","autumn")))</f>
        <v>spring</v>
      </c>
      <c r="J32" s="5">
        <f>WEEKNUM(C32)</f>
        <v>21</v>
      </c>
      <c r="K32" s="5">
        <f>J32-20</f>
        <v>1</v>
      </c>
      <c r="L32" s="8">
        <f>C32</f>
        <v>44698.512199074074</v>
      </c>
      <c r="M32" t="str">
        <f>IF(OR(B32=1,B32=2,B32=3,B32=7,B32=8,B32=9,B32=13,B32=14,B32=15),"Bajo biomasa","Suelo desnudo")</f>
        <v>Bajo biomasa</v>
      </c>
      <c r="O32">
        <v>6.1807499999999997</v>
      </c>
      <c r="P32">
        <f>IF(R32&gt;0.95,O32,NA())</f>
        <v>6.1807499999999997</v>
      </c>
      <c r="Q32">
        <v>1.4473499999999999</v>
      </c>
      <c r="R32">
        <v>0.99431999999999998</v>
      </c>
      <c r="S32">
        <v>1E-3</v>
      </c>
      <c r="U32">
        <v>29.8</v>
      </c>
      <c r="V32">
        <v>31.097200000000001</v>
      </c>
      <c r="W32">
        <v>83.522000000000006</v>
      </c>
    </row>
    <row r="33" spans="1:23" x14ac:dyDescent="0.3">
      <c r="A33">
        <v>246</v>
      </c>
      <c r="B33">
        <v>14</v>
      </c>
      <c r="C33" s="1">
        <v>44698.514282407406</v>
      </c>
      <c r="D33" t="s">
        <v>15</v>
      </c>
      <c r="E33" s="5">
        <f>YEAR(C33)</f>
        <v>2022</v>
      </c>
      <c r="F33" s="5">
        <f>MONTH(C33)</f>
        <v>5</v>
      </c>
      <c r="G33" s="5">
        <f>F33</f>
        <v>5</v>
      </c>
      <c r="H33" s="5">
        <f>F33-4</f>
        <v>1</v>
      </c>
      <c r="I33" s="5" t="str">
        <f>IF(OR(F33=1,F33=2,F33=3),"winter",IF(OR(F33=4,F33=5,F33=6),"spring",IF(OR(F33=7,F33=8,F33=9),"summer","autumn")))</f>
        <v>spring</v>
      </c>
      <c r="J33" s="5">
        <f>WEEKNUM(C33)</f>
        <v>21</v>
      </c>
      <c r="K33" s="5">
        <f>J33-20</f>
        <v>1</v>
      </c>
      <c r="L33" s="8">
        <f>C33</f>
        <v>44698.514282407406</v>
      </c>
      <c r="M33" t="str">
        <f>IF(OR(B33=1,B33=2,B33=3,B33=7,B33=8,B33=9,B33=13,B33=14,B33=15),"Bajo biomasa","Suelo desnudo")</f>
        <v>Bajo biomasa</v>
      </c>
      <c r="O33">
        <v>2.92008</v>
      </c>
      <c r="P33">
        <f>IF(R33&gt;0.95,O33,NA())</f>
        <v>2.92008</v>
      </c>
      <c r="Q33">
        <v>1.4848699999999999</v>
      </c>
      <c r="R33">
        <v>0.98685</v>
      </c>
      <c r="V33">
        <v>31.352900000000002</v>
      </c>
      <c r="W33">
        <v>83.503100000000003</v>
      </c>
    </row>
    <row r="34" spans="1:23" x14ac:dyDescent="0.3">
      <c r="A34">
        <v>247</v>
      </c>
      <c r="B34">
        <v>15</v>
      </c>
      <c r="C34" s="1">
        <v>44698.51666666667</v>
      </c>
      <c r="D34" t="s">
        <v>15</v>
      </c>
      <c r="E34" s="5">
        <f>YEAR(C34)</f>
        <v>2022</v>
      </c>
      <c r="F34" s="5">
        <f>MONTH(C34)</f>
        <v>5</v>
      </c>
      <c r="G34" s="5">
        <f>F34</f>
        <v>5</v>
      </c>
      <c r="H34" s="5">
        <f>F34-4</f>
        <v>1</v>
      </c>
      <c r="I34" s="5" t="str">
        <f>IF(OR(F34=1,F34=2,F34=3),"winter",IF(OR(F34=4,F34=5,F34=6),"spring",IF(OR(F34=7,F34=8,F34=9),"summer","autumn")))</f>
        <v>spring</v>
      </c>
      <c r="J34" s="5">
        <f>WEEKNUM(C34)</f>
        <v>21</v>
      </c>
      <c r="K34" s="5">
        <f>J34-20</f>
        <v>1</v>
      </c>
      <c r="L34" s="8">
        <f>C34</f>
        <v>44698.51666666667</v>
      </c>
      <c r="M34" t="str">
        <f>IF(OR(B34=1,B34=2,B34=3,B34=7,B34=8,B34=9,B34=13,B34=14,B34=15),"Bajo biomasa","Suelo desnudo")</f>
        <v>Bajo biomasa</v>
      </c>
      <c r="O34">
        <v>3.70838</v>
      </c>
      <c r="P34">
        <f>IF(R34&gt;0.95,O34,NA())</f>
        <v>3.70838</v>
      </c>
      <c r="Q34">
        <v>1.3486100000000001</v>
      </c>
      <c r="R34">
        <v>0.99748999999999999</v>
      </c>
      <c r="S34">
        <v>5.0000000000000001E-3</v>
      </c>
      <c r="T34">
        <v>9.8299999999999998E-2</v>
      </c>
      <c r="U34">
        <v>31.98</v>
      </c>
      <c r="V34">
        <v>30.396999999999998</v>
      </c>
      <c r="W34">
        <v>83.503500000000003</v>
      </c>
    </row>
    <row r="35" spans="1:23" x14ac:dyDescent="0.3">
      <c r="A35">
        <v>248</v>
      </c>
      <c r="B35">
        <v>16</v>
      </c>
      <c r="C35" s="1">
        <v>44698.518877314818</v>
      </c>
      <c r="D35" t="s">
        <v>15</v>
      </c>
      <c r="E35" s="5">
        <f>YEAR(C35)</f>
        <v>2022</v>
      </c>
      <c r="F35" s="5">
        <f>MONTH(C35)</f>
        <v>5</v>
      </c>
      <c r="G35" s="5">
        <f>F35</f>
        <v>5</v>
      </c>
      <c r="H35" s="5">
        <f>F35-4</f>
        <v>1</v>
      </c>
      <c r="I35" s="5" t="str">
        <f>IF(OR(F35=1,F35=2,F35=3),"winter",IF(OR(F35=4,F35=5,F35=6),"spring",IF(OR(F35=7,F35=8,F35=9),"summer","autumn")))</f>
        <v>spring</v>
      </c>
      <c r="J35" s="5">
        <f>WEEKNUM(C35)</f>
        <v>21</v>
      </c>
      <c r="K35" s="5">
        <f>J35-20</f>
        <v>1</v>
      </c>
      <c r="L35" s="8">
        <f>C35</f>
        <v>44698.518877314818</v>
      </c>
      <c r="M35" t="str">
        <f>IF(OR(B35=1,B35=2,B35=3,B35=7,B35=8,B35=9,B35=13,B35=14,B35=15),"Bajo biomasa","Suelo desnudo")</f>
        <v>Suelo desnudo</v>
      </c>
      <c r="O35">
        <v>1.9614100000000001</v>
      </c>
      <c r="P35">
        <f>IF(R35&gt;0.95,O35,NA())</f>
        <v>1.9614100000000001</v>
      </c>
      <c r="Q35">
        <v>2.0619700000000001</v>
      </c>
      <c r="R35">
        <v>0.97809999999999997</v>
      </c>
      <c r="U35">
        <v>32.4</v>
      </c>
      <c r="V35">
        <v>29.364100000000001</v>
      </c>
      <c r="W35">
        <v>83.491600000000005</v>
      </c>
    </row>
    <row r="36" spans="1:23" x14ac:dyDescent="0.3">
      <c r="A36">
        <v>249</v>
      </c>
      <c r="B36">
        <v>17</v>
      </c>
      <c r="C36" s="1">
        <v>44698.520983796298</v>
      </c>
      <c r="D36" t="s">
        <v>15</v>
      </c>
      <c r="E36" s="5">
        <f>YEAR(C36)</f>
        <v>2022</v>
      </c>
      <c r="F36" s="5">
        <f>MONTH(C36)</f>
        <v>5</v>
      </c>
      <c r="G36" s="5">
        <f>F36</f>
        <v>5</v>
      </c>
      <c r="H36" s="5">
        <f>F36-4</f>
        <v>1</v>
      </c>
      <c r="I36" s="5" t="str">
        <f>IF(OR(F36=1,F36=2,F36=3),"winter",IF(OR(F36=4,F36=5,F36=6),"spring",IF(OR(F36=7,F36=8,F36=9),"summer","autumn")))</f>
        <v>spring</v>
      </c>
      <c r="J36" s="5">
        <f>WEEKNUM(C36)</f>
        <v>21</v>
      </c>
      <c r="K36" s="5">
        <f>J36-20</f>
        <v>1</v>
      </c>
      <c r="L36" s="8">
        <f>C36</f>
        <v>44698.520983796298</v>
      </c>
      <c r="M36" t="str">
        <f>IF(OR(B36=1,B36=2,B36=3,B36=7,B36=8,B36=9,B36=13,B36=14,B36=15),"Bajo biomasa","Suelo desnudo")</f>
        <v>Suelo desnudo</v>
      </c>
      <c r="O36">
        <v>2.1200600000000001</v>
      </c>
      <c r="P36">
        <f>IF(R36&gt;0.95,O36,NA())</f>
        <v>2.1200600000000001</v>
      </c>
      <c r="Q36">
        <v>1.46288</v>
      </c>
      <c r="R36">
        <v>0.99492000000000003</v>
      </c>
      <c r="S36">
        <v>4.0000000000000001E-3</v>
      </c>
      <c r="U36">
        <v>32.5</v>
      </c>
      <c r="V36">
        <v>30.846</v>
      </c>
      <c r="W36">
        <v>83.490399999999994</v>
      </c>
    </row>
    <row r="37" spans="1:23" x14ac:dyDescent="0.3">
      <c r="A37">
        <v>250</v>
      </c>
      <c r="B37">
        <v>18</v>
      </c>
      <c r="C37" s="1">
        <v>44698.523321759261</v>
      </c>
      <c r="D37" t="s">
        <v>15</v>
      </c>
      <c r="E37" s="5">
        <f>YEAR(C37)</f>
        <v>2022</v>
      </c>
      <c r="F37" s="5">
        <f>MONTH(C37)</f>
        <v>5</v>
      </c>
      <c r="G37" s="5">
        <f>F37</f>
        <v>5</v>
      </c>
      <c r="H37" s="5">
        <f>F37-4</f>
        <v>1</v>
      </c>
      <c r="I37" s="5" t="str">
        <f>IF(OR(F37=1,F37=2,F37=3),"winter",IF(OR(F37=4,F37=5,F37=6),"spring",IF(OR(F37=7,F37=8,F37=9),"summer","autumn")))</f>
        <v>spring</v>
      </c>
      <c r="J37" s="5">
        <f>WEEKNUM(C37)</f>
        <v>21</v>
      </c>
      <c r="K37" s="5">
        <f>J37-20</f>
        <v>1</v>
      </c>
      <c r="L37" s="8">
        <f>C37</f>
        <v>44698.523321759261</v>
      </c>
      <c r="M37" t="str">
        <f>IF(OR(B37=1,B37=2,B37=3,B37=7,B37=8,B37=9,B37=13,B37=14,B37=15),"Bajo biomasa","Suelo desnudo")</f>
        <v>Suelo desnudo</v>
      </c>
      <c r="O37">
        <v>1.8946799999999999</v>
      </c>
      <c r="P37">
        <f>IF(R37&gt;0.95,O37,NA())</f>
        <v>1.8946799999999999</v>
      </c>
      <c r="Q37">
        <v>1.5733699999999999</v>
      </c>
      <c r="R37">
        <v>0.99250000000000005</v>
      </c>
      <c r="V37">
        <v>30.1587</v>
      </c>
      <c r="W37">
        <v>83.484999999999999</v>
      </c>
    </row>
    <row r="38" spans="1:23" x14ac:dyDescent="0.3">
      <c r="A38">
        <v>251</v>
      </c>
      <c r="B38">
        <v>1</v>
      </c>
      <c r="C38" s="1">
        <v>44708.412465277775</v>
      </c>
      <c r="D38" t="s">
        <v>30</v>
      </c>
      <c r="E38" s="5">
        <f>YEAR(C38)</f>
        <v>2022</v>
      </c>
      <c r="F38" s="5">
        <f>MONTH(C38)</f>
        <v>5</v>
      </c>
      <c r="G38" s="5">
        <f>F38</f>
        <v>5</v>
      </c>
      <c r="H38" s="5">
        <f>F38-4</f>
        <v>1</v>
      </c>
      <c r="I38" s="5" t="str">
        <f>IF(OR(F38=1,F38=2,F38=3),"winter",IF(OR(F38=4,F38=5,F38=6),"spring",IF(OR(F38=7,F38=8,F38=9),"summer","autumn")))</f>
        <v>spring</v>
      </c>
      <c r="J38" s="5">
        <f>WEEKNUM(C38)</f>
        <v>22</v>
      </c>
      <c r="K38" s="5">
        <f>J38-20</f>
        <v>2</v>
      </c>
      <c r="L38" s="8">
        <f>C38</f>
        <v>44708.412465277775</v>
      </c>
      <c r="M38" t="str">
        <f>IF(OR(B38=1,B38=2,B38=3,B38=4,B38=9,B38=10,B38=11,B38=12,B38=17,B38=18,B38=19,B38=20),"Bajo biomasa","Suelo desnudo")</f>
        <v>Bajo biomasa</v>
      </c>
      <c r="N38" t="str">
        <f>IF(OR(B38=4,B38=7,B38=10,B38=14,B38=18,B38=21),"tree","soil")</f>
        <v>soil</v>
      </c>
      <c r="O38">
        <v>1.2725200000000001</v>
      </c>
      <c r="P38" t="e">
        <f>IF(R38&gt;0.95,O38,NA())</f>
        <v>#N/A</v>
      </c>
      <c r="Q38">
        <v>3.3393000000000002</v>
      </c>
      <c r="R38">
        <v>0.92569000000000001</v>
      </c>
      <c r="T38">
        <v>0</v>
      </c>
      <c r="U38">
        <v>20.7</v>
      </c>
      <c r="V38">
        <v>19.741299999999999</v>
      </c>
      <c r="W38">
        <v>88.553100000000001</v>
      </c>
    </row>
    <row r="39" spans="1:23" x14ac:dyDescent="0.3">
      <c r="A39">
        <v>252</v>
      </c>
      <c r="B39">
        <v>3</v>
      </c>
      <c r="C39" s="1">
        <v>44708.415138888886</v>
      </c>
      <c r="D39" t="s">
        <v>30</v>
      </c>
      <c r="E39" s="5">
        <f>YEAR(C39)</f>
        <v>2022</v>
      </c>
      <c r="F39" s="5">
        <f>MONTH(C39)</f>
        <v>5</v>
      </c>
      <c r="G39" s="5">
        <f>F39</f>
        <v>5</v>
      </c>
      <c r="H39" s="5">
        <f>F39-4</f>
        <v>1</v>
      </c>
      <c r="I39" s="5" t="str">
        <f>IF(OR(F39=1,F39=2,F39=3),"winter",IF(OR(F39=4,F39=5,F39=6),"spring",IF(OR(F39=7,F39=8,F39=9),"summer","autumn")))</f>
        <v>spring</v>
      </c>
      <c r="J39" s="5">
        <f>WEEKNUM(C39)</f>
        <v>22</v>
      </c>
      <c r="K39" s="5">
        <f>J39-20</f>
        <v>2</v>
      </c>
      <c r="L39" s="8">
        <f>C39</f>
        <v>44708.415138888886</v>
      </c>
      <c r="M39" t="str">
        <f>IF(OR(B39=1,B39=2,B39=3,B39=4,B39=9,B39=10,B39=11,B39=12,B39=17,B39=18,B39=19,B39=20),"Bajo biomasa","Suelo desnudo")</f>
        <v>Bajo biomasa</v>
      </c>
      <c r="N39" t="str">
        <f>IF(OR(B39=4,B39=7,B39=10,B39=14,B39=18,B39=21),"tree","soil")</f>
        <v>soil</v>
      </c>
      <c r="O39">
        <v>2.0095999999999998</v>
      </c>
      <c r="P39">
        <f>IF(R39&gt;0.95,O39,NA())</f>
        <v>2.0095999999999998</v>
      </c>
      <c r="Q39">
        <v>2.0088400000000002</v>
      </c>
      <c r="R39">
        <v>0.97885999999999995</v>
      </c>
      <c r="T39">
        <v>0</v>
      </c>
      <c r="U39">
        <v>20.5</v>
      </c>
      <c r="V39">
        <v>19.841899999999999</v>
      </c>
      <c r="W39">
        <v>88.567400000000006</v>
      </c>
    </row>
    <row r="40" spans="1:23" x14ac:dyDescent="0.3">
      <c r="A40">
        <v>253</v>
      </c>
      <c r="B40">
        <v>5</v>
      </c>
      <c r="C40" s="1">
        <v>44708.417488425926</v>
      </c>
      <c r="D40" t="s">
        <v>30</v>
      </c>
      <c r="E40" s="5">
        <f>YEAR(C40)</f>
        <v>2022</v>
      </c>
      <c r="F40" s="5">
        <f>MONTH(C40)</f>
        <v>5</v>
      </c>
      <c r="G40" s="5">
        <f>F40</f>
        <v>5</v>
      </c>
      <c r="H40" s="5">
        <f>F40-4</f>
        <v>1</v>
      </c>
      <c r="I40" s="5" t="str">
        <f>IF(OR(F40=1,F40=2,F40=3),"winter",IF(OR(F40=4,F40=5,F40=6),"spring",IF(OR(F40=7,F40=8,F40=9),"summer","autumn")))</f>
        <v>spring</v>
      </c>
      <c r="J40" s="5">
        <f>WEEKNUM(C40)</f>
        <v>22</v>
      </c>
      <c r="K40" s="5">
        <f>J40-20</f>
        <v>2</v>
      </c>
      <c r="L40" s="8">
        <f>C40</f>
        <v>44708.417488425926</v>
      </c>
      <c r="M40" t="str">
        <f>IF(OR(B40=1,B40=2,B40=3,B40=4,B40=9,B40=10,B40=11,B40=12,B40=17,B40=18,B40=19,B40=20),"Bajo biomasa","Suelo desnudo")</f>
        <v>Suelo desnudo</v>
      </c>
      <c r="N40" t="str">
        <f>IF(OR(B40=4,B40=7,B40=10,B40=14,B40=18,B40=21),"tree","soil")</f>
        <v>soil</v>
      </c>
      <c r="O40">
        <v>1.9720599999999999</v>
      </c>
      <c r="P40" t="e">
        <f>IF(R40&gt;0.95,O40,NA())</f>
        <v>#N/A</v>
      </c>
      <c r="Q40">
        <v>2.9522300000000001</v>
      </c>
      <c r="R40">
        <v>0.89395000000000002</v>
      </c>
      <c r="S40">
        <v>2E-3</v>
      </c>
      <c r="T40">
        <v>0</v>
      </c>
      <c r="U40">
        <v>20.3</v>
      </c>
      <c r="V40">
        <v>19.9392</v>
      </c>
      <c r="W40">
        <v>88.538799999999995</v>
      </c>
    </row>
    <row r="41" spans="1:23" x14ac:dyDescent="0.3">
      <c r="A41">
        <v>256</v>
      </c>
      <c r="B41">
        <v>11</v>
      </c>
      <c r="C41" s="1">
        <v>44708.425104166665</v>
      </c>
      <c r="D41" t="s">
        <v>30</v>
      </c>
      <c r="E41" s="5">
        <f>YEAR(C41)</f>
        <v>2022</v>
      </c>
      <c r="F41" s="5">
        <f>MONTH(C41)</f>
        <v>5</v>
      </c>
      <c r="G41" s="5">
        <f>F41</f>
        <v>5</v>
      </c>
      <c r="H41" s="5">
        <f>F41-4</f>
        <v>1</v>
      </c>
      <c r="I41" s="5" t="str">
        <f>IF(OR(F41=1,F41=2,F41=3),"winter",IF(OR(F41=4,F41=5,F41=6),"spring",IF(OR(F41=7,F41=8,F41=9),"summer","autumn")))</f>
        <v>spring</v>
      </c>
      <c r="J41" s="5">
        <f>WEEKNUM(C41)</f>
        <v>22</v>
      </c>
      <c r="K41" s="5">
        <f>J41-20</f>
        <v>2</v>
      </c>
      <c r="L41" s="8">
        <f>C41</f>
        <v>44708.425104166665</v>
      </c>
      <c r="M41" t="str">
        <f>IF(OR(B41=1,B41=2,B41=3,B41=4,B41=9,B41=10,B41=11,B41=12,B41=17,B41=18,B41=19,B41=20),"Bajo biomasa","Suelo desnudo")</f>
        <v>Bajo biomasa</v>
      </c>
      <c r="N41" t="str">
        <f>IF(OR(B41=4,B41=7,B41=10,B41=14,B41=18,B41=21),"tree","soil")</f>
        <v>soil</v>
      </c>
      <c r="O41">
        <v>3.8597999999999999</v>
      </c>
      <c r="P41" t="e">
        <f>IF(R41&gt;0.95,O41,NA())</f>
        <v>#N/A</v>
      </c>
      <c r="Q41">
        <v>2.13184</v>
      </c>
      <c r="R41">
        <v>0.91327999999999998</v>
      </c>
      <c r="S41">
        <v>1E-3</v>
      </c>
      <c r="T41">
        <v>0</v>
      </c>
      <c r="U41">
        <v>20.100000000000001</v>
      </c>
      <c r="V41">
        <v>20.394500000000001</v>
      </c>
      <c r="W41">
        <v>88.560199999999995</v>
      </c>
    </row>
    <row r="42" spans="1:23" x14ac:dyDescent="0.3">
      <c r="A42">
        <v>258</v>
      </c>
      <c r="B42">
        <v>16</v>
      </c>
      <c r="C42" s="1">
        <v>44708.429699074077</v>
      </c>
      <c r="D42" t="s">
        <v>30</v>
      </c>
      <c r="E42" s="5">
        <f>YEAR(C42)</f>
        <v>2022</v>
      </c>
      <c r="F42" s="5">
        <f>MONTH(C42)</f>
        <v>5</v>
      </c>
      <c r="G42" s="5">
        <f>F42</f>
        <v>5</v>
      </c>
      <c r="H42" s="5">
        <f>F42-4</f>
        <v>1</v>
      </c>
      <c r="I42" s="5" t="str">
        <f>IF(OR(F42=1,F42=2,F42=3),"winter",IF(OR(F42=4,F42=5,F42=6),"spring",IF(OR(F42=7,F42=8,F42=9),"summer","autumn")))</f>
        <v>spring</v>
      </c>
      <c r="J42" s="5">
        <f>WEEKNUM(C42)</f>
        <v>22</v>
      </c>
      <c r="K42" s="5">
        <f>J42-20</f>
        <v>2</v>
      </c>
      <c r="L42" s="8">
        <f>C42</f>
        <v>44708.429699074077</v>
      </c>
      <c r="M42" t="str">
        <f>IF(OR(B42=1,B42=2,B42=3,B42=4,B42=9,B42=10,B42=11,B42=12,B42=17,B42=18,B42=19,B42=20),"Bajo biomasa","Suelo desnudo")</f>
        <v>Suelo desnudo</v>
      </c>
      <c r="N42" t="str">
        <f>IF(OR(B42=4,B42=7,B42=10,B42=14,B42=18,B42=21),"tree","soil")</f>
        <v>soil</v>
      </c>
      <c r="O42">
        <v>6.8265399999999996</v>
      </c>
      <c r="P42">
        <f>IF(R42&gt;0.95,O42,NA())</f>
        <v>6.8265399999999996</v>
      </c>
      <c r="Q42">
        <v>1.2822199999999999</v>
      </c>
      <c r="R42">
        <v>0.99724999999999997</v>
      </c>
      <c r="S42">
        <v>3.0000000000000001E-3</v>
      </c>
      <c r="T42">
        <v>0</v>
      </c>
      <c r="U42">
        <v>20.3218</v>
      </c>
      <c r="V42">
        <v>21.1738</v>
      </c>
      <c r="W42">
        <v>88.546800000000005</v>
      </c>
    </row>
    <row r="43" spans="1:23" x14ac:dyDescent="0.3">
      <c r="A43">
        <v>259</v>
      </c>
      <c r="B43">
        <v>17</v>
      </c>
      <c r="C43" s="1">
        <v>44708.431909722225</v>
      </c>
      <c r="D43" t="s">
        <v>30</v>
      </c>
      <c r="E43" s="5">
        <f>YEAR(C43)</f>
        <v>2022</v>
      </c>
      <c r="F43" s="5">
        <f>MONTH(C43)</f>
        <v>5</v>
      </c>
      <c r="G43" s="5">
        <f>F43</f>
        <v>5</v>
      </c>
      <c r="H43" s="5">
        <f>F43-4</f>
        <v>1</v>
      </c>
      <c r="I43" s="5" t="str">
        <f>IF(OR(F43=1,F43=2,F43=3),"winter",IF(OR(F43=4,F43=5,F43=6),"spring",IF(OR(F43=7,F43=8,F43=9),"summer","autumn")))</f>
        <v>spring</v>
      </c>
      <c r="J43" s="5">
        <f>WEEKNUM(C43)</f>
        <v>22</v>
      </c>
      <c r="K43" s="5">
        <f>J43-20</f>
        <v>2</v>
      </c>
      <c r="L43" s="8">
        <f>C43</f>
        <v>44708.431909722225</v>
      </c>
      <c r="M43" t="str">
        <f>IF(OR(B43=1,B43=2,B43=3,B43=4,B43=9,B43=10,B43=11,B43=12,B43=17,B43=18,B43=19,B43=20),"Bajo biomasa","Suelo desnudo")</f>
        <v>Bajo biomasa</v>
      </c>
      <c r="N43" t="str">
        <f>IF(OR(B43=4,B43=7,B43=10,B43=14,B43=18,B43=21),"tree","soil")</f>
        <v>soil</v>
      </c>
      <c r="O43">
        <v>8.9186399999999999</v>
      </c>
      <c r="P43">
        <f>IF(R43&gt;0.95,O43,NA())</f>
        <v>8.9186399999999999</v>
      </c>
      <c r="Q43">
        <v>1.2719100000000001</v>
      </c>
      <c r="R43">
        <v>0.99822</v>
      </c>
      <c r="S43">
        <v>2E-3</v>
      </c>
      <c r="T43">
        <v>0</v>
      </c>
      <c r="U43">
        <v>21.176400000000001</v>
      </c>
      <c r="V43">
        <v>22.581900000000001</v>
      </c>
      <c r="W43">
        <v>88.523200000000003</v>
      </c>
    </row>
    <row r="44" spans="1:23" x14ac:dyDescent="0.3">
      <c r="A44">
        <v>261</v>
      </c>
      <c r="B44">
        <v>19</v>
      </c>
      <c r="C44" s="1">
        <v>44708.436111111114</v>
      </c>
      <c r="D44" t="s">
        <v>30</v>
      </c>
      <c r="E44" s="5">
        <f>YEAR(C44)</f>
        <v>2022</v>
      </c>
      <c r="F44" s="5">
        <f>MONTH(C44)</f>
        <v>5</v>
      </c>
      <c r="G44" s="5">
        <f>F44</f>
        <v>5</v>
      </c>
      <c r="H44" s="5">
        <f>F44-4</f>
        <v>1</v>
      </c>
      <c r="I44" s="5" t="str">
        <f>IF(OR(F44=1,F44=2,F44=3),"winter",IF(OR(F44=4,F44=5,F44=6),"spring",IF(OR(F44=7,F44=8,F44=9),"summer","autumn")))</f>
        <v>spring</v>
      </c>
      <c r="J44" s="5">
        <f>WEEKNUM(C44)</f>
        <v>22</v>
      </c>
      <c r="K44" s="5">
        <f>J44-20</f>
        <v>2</v>
      </c>
      <c r="L44" s="8">
        <f>C44</f>
        <v>44708.436111111114</v>
      </c>
      <c r="M44" t="str">
        <f>IF(OR(B44=1,B44=2,B44=3,B44=4,B44=9,B44=10,B44=11,B44=12,B44=17,B44=18,B44=19,B44=20),"Bajo biomasa","Suelo desnudo")</f>
        <v>Bajo biomasa</v>
      </c>
      <c r="N44" t="str">
        <f>IF(OR(B44=4,B44=7,B44=10,B44=14,B44=18,B44=21),"tree","soil")</f>
        <v>soil</v>
      </c>
      <c r="O44">
        <v>3.0879699999999999</v>
      </c>
      <c r="P44" t="e">
        <f>IF(R44&gt;0.95,O44,NA())</f>
        <v>#N/A</v>
      </c>
      <c r="Q44">
        <v>2.00861</v>
      </c>
      <c r="R44">
        <v>0.24401</v>
      </c>
      <c r="S44">
        <v>1E-3</v>
      </c>
      <c r="T44">
        <v>0</v>
      </c>
      <c r="U44">
        <v>23.1</v>
      </c>
      <c r="V44">
        <v>25.254100000000001</v>
      </c>
      <c r="W44">
        <v>88.513599999999997</v>
      </c>
    </row>
    <row r="45" spans="1:23" x14ac:dyDescent="0.3">
      <c r="A45">
        <v>262</v>
      </c>
      <c r="B45">
        <v>20</v>
      </c>
      <c r="C45" s="1">
        <v>44708.43818287037</v>
      </c>
      <c r="D45" t="s">
        <v>30</v>
      </c>
      <c r="E45" s="5">
        <f>YEAR(C45)</f>
        <v>2022</v>
      </c>
      <c r="F45" s="5">
        <f>MONTH(C45)</f>
        <v>5</v>
      </c>
      <c r="G45" s="5">
        <f>F45</f>
        <v>5</v>
      </c>
      <c r="H45" s="5">
        <f>F45-4</f>
        <v>1</v>
      </c>
      <c r="I45" s="5" t="str">
        <f>IF(OR(F45=1,F45=2,F45=3),"winter",IF(OR(F45=4,F45=5,F45=6),"spring",IF(OR(F45=7,F45=8,F45=9),"summer","autumn")))</f>
        <v>spring</v>
      </c>
      <c r="J45" s="5">
        <f>WEEKNUM(C45)</f>
        <v>22</v>
      </c>
      <c r="K45" s="5">
        <f>J45-20</f>
        <v>2</v>
      </c>
      <c r="L45" s="8">
        <f>C45</f>
        <v>44708.43818287037</v>
      </c>
      <c r="M45" t="str">
        <f>IF(OR(B45=1,B45=2,B45=3,B45=4,B45=9,B45=10,B45=11,B45=12,B45=17,B45=18,B45=19,B45=20),"Bajo biomasa","Suelo desnudo")</f>
        <v>Bajo biomasa</v>
      </c>
      <c r="N45" t="str">
        <f>IF(OR(B45=4,B45=7,B45=10,B45=14,B45=18,B45=21),"tree","soil")</f>
        <v>soil</v>
      </c>
      <c r="O45">
        <v>1.6869000000000001</v>
      </c>
      <c r="P45">
        <f>IF(R45&gt;0.95,O45,NA())</f>
        <v>1.6869000000000001</v>
      </c>
      <c r="Q45">
        <v>2.20648</v>
      </c>
      <c r="R45">
        <v>0.97062000000000004</v>
      </c>
      <c r="S45">
        <v>1E-3</v>
      </c>
      <c r="T45">
        <v>0</v>
      </c>
      <c r="U45">
        <v>23.7</v>
      </c>
      <c r="V45">
        <v>24.177199999999999</v>
      </c>
      <c r="W45">
        <v>88.553600000000003</v>
      </c>
    </row>
    <row r="46" spans="1:23" x14ac:dyDescent="0.3">
      <c r="A46">
        <v>264</v>
      </c>
      <c r="B46">
        <v>22</v>
      </c>
      <c r="C46" s="1">
        <v>44708.44259259259</v>
      </c>
      <c r="D46" t="s">
        <v>30</v>
      </c>
      <c r="E46" s="5">
        <f>YEAR(C46)</f>
        <v>2022</v>
      </c>
      <c r="F46" s="5">
        <f>MONTH(C46)</f>
        <v>5</v>
      </c>
      <c r="G46" s="5">
        <f>F46</f>
        <v>5</v>
      </c>
      <c r="H46" s="5">
        <f>F46-4</f>
        <v>1</v>
      </c>
      <c r="I46" s="5" t="str">
        <f>IF(OR(F46=1,F46=2,F46=3),"winter",IF(OR(F46=4,F46=5,F46=6),"spring",IF(OR(F46=7,F46=8,F46=9),"summer","autumn")))</f>
        <v>spring</v>
      </c>
      <c r="J46" s="5">
        <f>WEEKNUM(C46)</f>
        <v>22</v>
      </c>
      <c r="K46" s="5">
        <f>J46-20</f>
        <v>2</v>
      </c>
      <c r="L46" s="8">
        <f>C46</f>
        <v>44708.44259259259</v>
      </c>
      <c r="M46" t="str">
        <f>IF(OR(B46=1,B46=2,B46=3,B46=4,B46=9,B46=10,B46=11,B46=12,B46=17,B46=18,B46=19,B46=20),"Bajo biomasa","Suelo desnudo")</f>
        <v>Suelo desnudo</v>
      </c>
      <c r="N46" t="str">
        <f>IF(OR(B46=4,B46=7,B46=10,B46=14,B46=18,B46=21),"tree","soil")</f>
        <v>soil</v>
      </c>
      <c r="O46">
        <v>1.47824</v>
      </c>
      <c r="P46" t="e">
        <f>IF(R46&gt;0.95,O46,NA())</f>
        <v>#N/A</v>
      </c>
      <c r="Q46">
        <v>2.8214600000000001</v>
      </c>
      <c r="R46">
        <v>0.94896000000000003</v>
      </c>
      <c r="S46">
        <v>1E-3</v>
      </c>
      <c r="T46">
        <v>0</v>
      </c>
      <c r="U46">
        <v>22.807300000000001</v>
      </c>
      <c r="V46">
        <v>21.248999999999999</v>
      </c>
      <c r="W46">
        <v>88.557100000000005</v>
      </c>
    </row>
    <row r="47" spans="1:23" x14ac:dyDescent="0.3">
      <c r="A47">
        <v>265</v>
      </c>
      <c r="B47">
        <v>23</v>
      </c>
      <c r="C47" s="1">
        <v>44708.444710648146</v>
      </c>
      <c r="D47" t="s">
        <v>30</v>
      </c>
      <c r="E47" s="5">
        <f>YEAR(C47)</f>
        <v>2022</v>
      </c>
      <c r="F47" s="5">
        <f>MONTH(C47)</f>
        <v>5</v>
      </c>
      <c r="G47" s="5">
        <f>F47</f>
        <v>5</v>
      </c>
      <c r="H47" s="5">
        <f>F47-4</f>
        <v>1</v>
      </c>
      <c r="I47" s="5" t="str">
        <f>IF(OR(F47=1,F47=2,F47=3),"winter",IF(OR(F47=4,F47=5,F47=6),"spring",IF(OR(F47=7,F47=8,F47=9),"summer","autumn")))</f>
        <v>spring</v>
      </c>
      <c r="J47" s="5">
        <f>WEEKNUM(C47)</f>
        <v>22</v>
      </c>
      <c r="K47" s="5">
        <f>J47-20</f>
        <v>2</v>
      </c>
      <c r="L47" s="8">
        <f>C47</f>
        <v>44708.444710648146</v>
      </c>
      <c r="M47" t="str">
        <f>IF(OR(B47=1,B47=2,B47=3,B47=4,B47=9,B47=10,B47=11,B47=12,B47=17,B47=18,B47=19,B47=20),"Bajo biomasa","Suelo desnudo")</f>
        <v>Suelo desnudo</v>
      </c>
      <c r="N47" t="str">
        <f>IF(OR(B47=4,B47=7,B47=10,B47=14,B47=18,B47=21),"tree","soil")</f>
        <v>soil</v>
      </c>
      <c r="O47">
        <v>1.34992</v>
      </c>
      <c r="P47" t="e">
        <f>IF(R47&gt;0.95,O47,NA())</f>
        <v>#N/A</v>
      </c>
      <c r="Q47">
        <v>3.4402499999999998</v>
      </c>
      <c r="R47">
        <v>0.89964999999999995</v>
      </c>
      <c r="S47">
        <v>3.0500000000000002E-3</v>
      </c>
      <c r="T47">
        <v>0</v>
      </c>
      <c r="U47">
        <v>22.601800000000001</v>
      </c>
      <c r="V47">
        <v>21.974399999999999</v>
      </c>
      <c r="W47">
        <v>88.566999999999993</v>
      </c>
    </row>
    <row r="48" spans="1:23" x14ac:dyDescent="0.3">
      <c r="A48">
        <v>266</v>
      </c>
      <c r="B48">
        <v>24</v>
      </c>
      <c r="C48" s="1">
        <v>44708.446944444448</v>
      </c>
      <c r="D48" t="s">
        <v>30</v>
      </c>
      <c r="E48" s="5">
        <f>YEAR(C48)</f>
        <v>2022</v>
      </c>
      <c r="F48" s="5">
        <f>MONTH(C48)</f>
        <v>5</v>
      </c>
      <c r="G48" s="5">
        <f>F48</f>
        <v>5</v>
      </c>
      <c r="H48" s="5">
        <f>F48-4</f>
        <v>1</v>
      </c>
      <c r="I48" s="5" t="str">
        <f>IF(OR(F48=1,F48=2,F48=3),"winter",IF(OR(F48=4,F48=5,F48=6),"spring",IF(OR(F48=7,F48=8,F48=9),"summer","autumn")))</f>
        <v>spring</v>
      </c>
      <c r="J48" s="5">
        <f>WEEKNUM(C48)</f>
        <v>22</v>
      </c>
      <c r="K48" s="5">
        <f>J48-20</f>
        <v>2</v>
      </c>
      <c r="L48" s="8">
        <f>C48</f>
        <v>44708.446944444448</v>
      </c>
      <c r="M48" t="str">
        <f>IF(OR(B48=1,B48=2,B48=3,B48=4,B48=9,B48=10,B48=11,B48=12,B48=17,B48=18,B48=19,B48=20),"Bajo biomasa","Suelo desnudo")</f>
        <v>Suelo desnudo</v>
      </c>
      <c r="N48" t="str">
        <f>IF(OR(B48=4,B48=7,B48=10,B48=14,B48=18,B48=21),"tree","soil")</f>
        <v>soil</v>
      </c>
      <c r="O48">
        <v>2.4769600000000001</v>
      </c>
      <c r="P48">
        <f>IF(R48&gt;0.95,O48,NA())</f>
        <v>2.4769600000000001</v>
      </c>
      <c r="Q48">
        <v>1.8301099999999999</v>
      </c>
      <c r="R48">
        <v>0.97641</v>
      </c>
      <c r="S48">
        <v>2E-3</v>
      </c>
      <c r="T48">
        <v>0</v>
      </c>
      <c r="U48">
        <v>22.6</v>
      </c>
      <c r="V48">
        <v>21.879100000000001</v>
      </c>
      <c r="W48">
        <v>88.564499999999995</v>
      </c>
    </row>
    <row r="49" spans="1:23" x14ac:dyDescent="0.3">
      <c r="A49">
        <v>267</v>
      </c>
      <c r="B49">
        <v>1</v>
      </c>
      <c r="C49" s="1">
        <v>44708.497789351852</v>
      </c>
      <c r="D49" t="s">
        <v>29</v>
      </c>
      <c r="E49" s="5">
        <f>YEAR(C49)</f>
        <v>2022</v>
      </c>
      <c r="F49" s="5">
        <f>MONTH(C49)</f>
        <v>5</v>
      </c>
      <c r="G49" s="5">
        <f>F49</f>
        <v>5</v>
      </c>
      <c r="H49" s="5">
        <f>F49-4</f>
        <v>1</v>
      </c>
      <c r="I49" s="5" t="str">
        <f>IF(OR(F49=1,F49=2,F49=3),"winter",IF(OR(F49=4,F49=5,F49=6),"spring",IF(OR(F49=7,F49=8,F49=9),"summer","autumn")))</f>
        <v>spring</v>
      </c>
      <c r="J49" s="5">
        <f>WEEKNUM(C49)</f>
        <v>22</v>
      </c>
      <c r="K49" s="5">
        <f>J49-20</f>
        <v>2</v>
      </c>
      <c r="L49" s="8">
        <f>C49</f>
        <v>44708.497789351852</v>
      </c>
      <c r="M49" t="str">
        <f>IF(OR(B49=1,B49=2,B49=3,B49=7,B49=8,B49=9,B49=13,B49=14,B49=15),"Bajo biomasa","Suelo desnudo")</f>
        <v>Bajo biomasa</v>
      </c>
      <c r="O49">
        <v>1.2942199999999999</v>
      </c>
      <c r="P49" t="e">
        <f>IF(R49&gt;0.95,O49,NA())</f>
        <v>#N/A</v>
      </c>
      <c r="Q49">
        <v>2.7989799999999998</v>
      </c>
      <c r="R49">
        <v>0.92898999999999998</v>
      </c>
      <c r="V49">
        <v>26.418199999999999</v>
      </c>
      <c r="W49">
        <v>85.745999999999995</v>
      </c>
    </row>
    <row r="50" spans="1:23" x14ac:dyDescent="0.3">
      <c r="A50">
        <v>268</v>
      </c>
      <c r="B50">
        <v>2</v>
      </c>
      <c r="C50" s="1">
        <v>44708.500011574077</v>
      </c>
      <c r="D50" t="s">
        <v>29</v>
      </c>
      <c r="E50" s="5">
        <f>YEAR(C50)</f>
        <v>2022</v>
      </c>
      <c r="F50" s="5">
        <f>MONTH(C50)</f>
        <v>5</v>
      </c>
      <c r="G50" s="5">
        <f>F50</f>
        <v>5</v>
      </c>
      <c r="H50" s="5">
        <f>F50-4</f>
        <v>1</v>
      </c>
      <c r="I50" s="5" t="str">
        <f>IF(OR(F50=1,F50=2,F50=3),"winter",IF(OR(F50=4,F50=5,F50=6),"spring",IF(OR(F50=7,F50=8,F50=9),"summer","autumn")))</f>
        <v>spring</v>
      </c>
      <c r="J50" s="5">
        <f>WEEKNUM(C50)</f>
        <v>22</v>
      </c>
      <c r="K50" s="5">
        <f>J50-20</f>
        <v>2</v>
      </c>
      <c r="L50" s="8">
        <f>C50</f>
        <v>44708.500011574077</v>
      </c>
      <c r="M50" t="str">
        <f>IF(OR(B50=1,B50=2,B50=3,B50=7,B50=8,B50=9,B50=13,B50=14,B50=15),"Bajo biomasa","Suelo desnudo")</f>
        <v>Bajo biomasa</v>
      </c>
      <c r="O50">
        <v>1.14083</v>
      </c>
      <c r="P50" t="e">
        <f>IF(R50&gt;0.95,O50,NA())</f>
        <v>#N/A</v>
      </c>
      <c r="Q50">
        <v>2.9758599999999999</v>
      </c>
      <c r="R50">
        <v>0.94298000000000004</v>
      </c>
      <c r="S50">
        <v>2E-3</v>
      </c>
      <c r="T50">
        <v>0</v>
      </c>
      <c r="U50">
        <v>25.6</v>
      </c>
      <c r="V50">
        <v>26.811499999999999</v>
      </c>
      <c r="W50">
        <v>85.734099999999998</v>
      </c>
    </row>
    <row r="51" spans="1:23" x14ac:dyDescent="0.3">
      <c r="A51">
        <v>269</v>
      </c>
      <c r="B51">
        <v>3</v>
      </c>
      <c r="C51" s="1">
        <v>44708.502118055556</v>
      </c>
      <c r="D51" t="s">
        <v>29</v>
      </c>
      <c r="E51" s="5">
        <f>YEAR(C51)</f>
        <v>2022</v>
      </c>
      <c r="F51" s="5">
        <f>MONTH(C51)</f>
        <v>5</v>
      </c>
      <c r="G51" s="5">
        <f>F51</f>
        <v>5</v>
      </c>
      <c r="H51" s="5">
        <f>F51-4</f>
        <v>1</v>
      </c>
      <c r="I51" s="5" t="str">
        <f>IF(OR(F51=1,F51=2,F51=3),"winter",IF(OR(F51=4,F51=5,F51=6),"spring",IF(OR(F51=7,F51=8,F51=9),"summer","autumn")))</f>
        <v>spring</v>
      </c>
      <c r="J51" s="5">
        <f>WEEKNUM(C51)</f>
        <v>22</v>
      </c>
      <c r="K51" s="5">
        <f>J51-20</f>
        <v>2</v>
      </c>
      <c r="L51" s="8">
        <f>C51</f>
        <v>44708.502118055556</v>
      </c>
      <c r="M51" t="str">
        <f>IF(OR(B51=1,B51=2,B51=3,B51=7,B51=8,B51=9,B51=13,B51=14,B51=15),"Bajo biomasa","Suelo desnudo")</f>
        <v>Bajo biomasa</v>
      </c>
      <c r="O51">
        <v>1.7157</v>
      </c>
      <c r="P51">
        <f>IF(R51&gt;0.95,O51,NA())</f>
        <v>1.7157</v>
      </c>
      <c r="Q51">
        <v>2.3208600000000001</v>
      </c>
      <c r="R51">
        <v>0.96860999999999997</v>
      </c>
      <c r="S51">
        <v>3.0000000000000001E-3</v>
      </c>
      <c r="T51">
        <v>0</v>
      </c>
      <c r="U51">
        <v>27.8</v>
      </c>
      <c r="V51">
        <v>26.1355</v>
      </c>
      <c r="W51">
        <v>85.742500000000007</v>
      </c>
    </row>
    <row r="52" spans="1:23" x14ac:dyDescent="0.3">
      <c r="A52">
        <v>270</v>
      </c>
      <c r="B52">
        <v>4</v>
      </c>
      <c r="C52" s="1">
        <v>44708.504745370374</v>
      </c>
      <c r="D52" t="s">
        <v>29</v>
      </c>
      <c r="E52" s="5">
        <f>YEAR(C52)</f>
        <v>2022</v>
      </c>
      <c r="F52" s="5">
        <f>MONTH(C52)</f>
        <v>5</v>
      </c>
      <c r="G52" s="5">
        <f>F52</f>
        <v>5</v>
      </c>
      <c r="H52" s="5">
        <f>F52-4</f>
        <v>1</v>
      </c>
      <c r="I52" s="5" t="str">
        <f>IF(OR(F52=1,F52=2,F52=3),"winter",IF(OR(F52=4,F52=5,F52=6),"spring",IF(OR(F52=7,F52=8,F52=9),"summer","autumn")))</f>
        <v>spring</v>
      </c>
      <c r="J52" s="5">
        <f>WEEKNUM(C52)</f>
        <v>22</v>
      </c>
      <c r="K52" s="5">
        <f>J52-20</f>
        <v>2</v>
      </c>
      <c r="L52" s="8">
        <f>C52</f>
        <v>44708.504745370374</v>
      </c>
      <c r="M52" t="str">
        <f>IF(OR(B52=1,B52=2,B52=3,B52=7,B52=8,B52=9,B52=13,B52=14,B52=15),"Bajo biomasa","Suelo desnudo")</f>
        <v>Suelo desnudo</v>
      </c>
      <c r="O52">
        <v>2.5273099999999999</v>
      </c>
      <c r="P52">
        <f>IF(R52&gt;0.95,O52,NA())</f>
        <v>2.5273099999999999</v>
      </c>
      <c r="Q52">
        <v>1.9237200000000001</v>
      </c>
      <c r="R52">
        <v>0.98214999999999997</v>
      </c>
      <c r="S52">
        <v>1E-3</v>
      </c>
      <c r="T52">
        <v>0</v>
      </c>
      <c r="U52">
        <v>29.2</v>
      </c>
      <c r="V52">
        <v>24.5046</v>
      </c>
      <c r="W52">
        <v>85.733199999999997</v>
      </c>
    </row>
    <row r="53" spans="1:23" x14ac:dyDescent="0.3">
      <c r="A53">
        <v>271</v>
      </c>
      <c r="B53">
        <v>5</v>
      </c>
      <c r="C53" s="1">
        <v>44708.507453703707</v>
      </c>
      <c r="D53" t="s">
        <v>29</v>
      </c>
      <c r="E53" s="5">
        <f>YEAR(C53)</f>
        <v>2022</v>
      </c>
      <c r="F53" s="5">
        <f>MONTH(C53)</f>
        <v>5</v>
      </c>
      <c r="G53" s="5">
        <f>F53</f>
        <v>5</v>
      </c>
      <c r="H53" s="5">
        <f>F53-4</f>
        <v>1</v>
      </c>
      <c r="I53" s="5" t="str">
        <f>IF(OR(F53=1,F53=2,F53=3),"winter",IF(OR(F53=4,F53=5,F53=6),"spring",IF(OR(F53=7,F53=8,F53=9),"summer","autumn")))</f>
        <v>spring</v>
      </c>
      <c r="J53" s="5">
        <f>WEEKNUM(C53)</f>
        <v>22</v>
      </c>
      <c r="K53" s="5">
        <f>J53-20</f>
        <v>2</v>
      </c>
      <c r="L53" s="8">
        <f>C53</f>
        <v>44708.507453703707</v>
      </c>
      <c r="M53" t="str">
        <f>IF(OR(B53=1,B53=2,B53=3,B53=7,B53=8,B53=9,B53=13,B53=14,B53=15),"Bajo biomasa","Suelo desnudo")</f>
        <v>Suelo desnudo</v>
      </c>
      <c r="O53">
        <v>1.83423</v>
      </c>
      <c r="P53">
        <f>IF(R53&gt;0.95,O53,NA())</f>
        <v>1.83423</v>
      </c>
      <c r="Q53">
        <v>1.7647900000000001</v>
      </c>
      <c r="R53">
        <v>0.98663000000000001</v>
      </c>
      <c r="S53">
        <v>2E-3</v>
      </c>
      <c r="T53">
        <v>0</v>
      </c>
      <c r="U53">
        <v>28.9</v>
      </c>
      <c r="V53">
        <v>25.586600000000001</v>
      </c>
      <c r="W53">
        <v>85.752799999999993</v>
      </c>
    </row>
    <row r="54" spans="1:23" x14ac:dyDescent="0.3">
      <c r="A54">
        <v>272</v>
      </c>
      <c r="B54">
        <v>6</v>
      </c>
      <c r="C54" s="1">
        <v>44708.51059027778</v>
      </c>
      <c r="D54" t="s">
        <v>29</v>
      </c>
      <c r="E54" s="5">
        <f>YEAR(C54)</f>
        <v>2022</v>
      </c>
      <c r="F54" s="5">
        <f>MONTH(C54)</f>
        <v>5</v>
      </c>
      <c r="G54" s="5">
        <f>F54</f>
        <v>5</v>
      </c>
      <c r="H54" s="5">
        <f>F54-4</f>
        <v>1</v>
      </c>
      <c r="I54" s="5" t="str">
        <f>IF(OR(F54=1,F54=2,F54=3),"winter",IF(OR(F54=4,F54=5,F54=6),"spring",IF(OR(F54=7,F54=8,F54=9),"summer","autumn")))</f>
        <v>spring</v>
      </c>
      <c r="J54" s="5">
        <f>WEEKNUM(C54)</f>
        <v>22</v>
      </c>
      <c r="K54" s="5">
        <f>J54-20</f>
        <v>2</v>
      </c>
      <c r="L54" s="8">
        <f>C54</f>
        <v>44708.51059027778</v>
      </c>
      <c r="M54" t="str">
        <f>IF(OR(B54=1,B54=2,B54=3,B54=7,B54=8,B54=9,B54=13,B54=14,B54=15),"Bajo biomasa","Suelo desnudo")</f>
        <v>Suelo desnudo</v>
      </c>
      <c r="O54">
        <v>3.8433999999999999</v>
      </c>
      <c r="P54">
        <f>IF(R54&gt;0.95,O54,NA())</f>
        <v>3.8433999999999999</v>
      </c>
      <c r="Q54">
        <v>1.41574</v>
      </c>
      <c r="R54">
        <v>0.99443000000000004</v>
      </c>
      <c r="S54">
        <v>2E-3</v>
      </c>
      <c r="T54">
        <v>0</v>
      </c>
      <c r="U54">
        <v>28</v>
      </c>
      <c r="V54">
        <v>27.678599999999999</v>
      </c>
      <c r="W54">
        <v>85.719499999999996</v>
      </c>
    </row>
    <row r="55" spans="1:23" x14ac:dyDescent="0.3">
      <c r="A55">
        <v>273</v>
      </c>
      <c r="B55">
        <v>7</v>
      </c>
      <c r="C55" s="1">
        <v>44708.512650462966</v>
      </c>
      <c r="D55" t="s">
        <v>29</v>
      </c>
      <c r="E55" s="5">
        <f>YEAR(C55)</f>
        <v>2022</v>
      </c>
      <c r="F55" s="5">
        <f>MONTH(C55)</f>
        <v>5</v>
      </c>
      <c r="G55" s="5">
        <f>F55</f>
        <v>5</v>
      </c>
      <c r="H55" s="5">
        <f>F55-4</f>
        <v>1</v>
      </c>
      <c r="I55" s="5" t="str">
        <f>IF(OR(F55=1,F55=2,F55=3),"winter",IF(OR(F55=4,F55=5,F55=6),"spring",IF(OR(F55=7,F55=8,F55=9),"summer","autumn")))</f>
        <v>spring</v>
      </c>
      <c r="J55" s="5">
        <f>WEEKNUM(C55)</f>
        <v>22</v>
      </c>
      <c r="K55" s="5">
        <f>J55-20</f>
        <v>2</v>
      </c>
      <c r="L55" s="8">
        <f>C55</f>
        <v>44708.512650462966</v>
      </c>
      <c r="M55" t="str">
        <f>IF(OR(B55=1,B55=2,B55=3,B55=7,B55=8,B55=9,B55=13,B55=14,B55=15),"Bajo biomasa","Suelo desnudo")</f>
        <v>Bajo biomasa</v>
      </c>
      <c r="O55">
        <v>0.48000999999999999</v>
      </c>
      <c r="P55" t="e">
        <f>IF(R55&gt;0.95,O55,NA())</f>
        <v>#N/A</v>
      </c>
      <c r="Q55">
        <v>4.7436400000000001</v>
      </c>
      <c r="R55">
        <v>0.80398999999999998</v>
      </c>
      <c r="S55">
        <v>1E-3</v>
      </c>
      <c r="T55">
        <v>0</v>
      </c>
      <c r="U55">
        <v>28</v>
      </c>
      <c r="V55">
        <v>27.569500000000001</v>
      </c>
      <c r="W55">
        <v>85.700400000000002</v>
      </c>
    </row>
    <row r="56" spans="1:23" x14ac:dyDescent="0.3">
      <c r="A56">
        <v>274</v>
      </c>
      <c r="B56">
        <v>8</v>
      </c>
      <c r="C56" s="1">
        <v>44708.514745370368</v>
      </c>
      <c r="D56" t="s">
        <v>29</v>
      </c>
      <c r="E56" s="5">
        <f>YEAR(C56)</f>
        <v>2022</v>
      </c>
      <c r="F56" s="5">
        <f>MONTH(C56)</f>
        <v>5</v>
      </c>
      <c r="G56" s="5">
        <f>F56</f>
        <v>5</v>
      </c>
      <c r="H56" s="5">
        <f>F56-4</f>
        <v>1</v>
      </c>
      <c r="I56" s="5" t="str">
        <f>IF(OR(F56=1,F56=2,F56=3),"winter",IF(OR(F56=4,F56=5,F56=6),"spring",IF(OR(F56=7,F56=8,F56=9),"summer","autumn")))</f>
        <v>spring</v>
      </c>
      <c r="J56" s="5">
        <f>WEEKNUM(C56)</f>
        <v>22</v>
      </c>
      <c r="K56" s="5">
        <f>J56-20</f>
        <v>2</v>
      </c>
      <c r="L56" s="8">
        <f>C56</f>
        <v>44708.514745370368</v>
      </c>
      <c r="M56" t="str">
        <f>IF(OR(B56=1,B56=2,B56=3,B56=7,B56=8,B56=9,B56=13,B56=14,B56=15),"Bajo biomasa","Suelo desnudo")</f>
        <v>Bajo biomasa</v>
      </c>
      <c r="O56">
        <v>1.36757</v>
      </c>
      <c r="P56">
        <f>IF(R56&gt;0.95,O56,NA())</f>
        <v>1.36757</v>
      </c>
      <c r="Q56">
        <v>2.3252100000000002</v>
      </c>
      <c r="R56">
        <v>0.96504000000000001</v>
      </c>
      <c r="S56">
        <v>1E-3</v>
      </c>
      <c r="T56">
        <v>0</v>
      </c>
      <c r="U56">
        <v>28.6</v>
      </c>
      <c r="V56">
        <v>28.503900000000002</v>
      </c>
      <c r="W56">
        <v>85.704700000000003</v>
      </c>
    </row>
    <row r="57" spans="1:23" x14ac:dyDescent="0.3">
      <c r="A57">
        <v>275</v>
      </c>
      <c r="B57">
        <v>9</v>
      </c>
      <c r="C57" s="1">
        <v>44708.516817129632</v>
      </c>
      <c r="D57" t="s">
        <v>29</v>
      </c>
      <c r="E57" s="5">
        <f>YEAR(C57)</f>
        <v>2022</v>
      </c>
      <c r="F57" s="5">
        <f>MONTH(C57)</f>
        <v>5</v>
      </c>
      <c r="G57" s="5">
        <f>F57</f>
        <v>5</v>
      </c>
      <c r="H57" s="5">
        <f>F57-4</f>
        <v>1</v>
      </c>
      <c r="I57" s="5" t="str">
        <f>IF(OR(F57=1,F57=2,F57=3),"winter",IF(OR(F57=4,F57=5,F57=6),"spring",IF(OR(F57=7,F57=8,F57=9),"summer","autumn")))</f>
        <v>spring</v>
      </c>
      <c r="J57" s="5">
        <f>WEEKNUM(C57)</f>
        <v>22</v>
      </c>
      <c r="K57" s="5">
        <f>J57-20</f>
        <v>2</v>
      </c>
      <c r="L57" s="8">
        <f>C57</f>
        <v>44708.516817129632</v>
      </c>
      <c r="M57" t="str">
        <f>IF(OR(B57=1,B57=2,B57=3,B57=7,B57=8,B57=9,B57=13,B57=14,B57=15),"Bajo biomasa","Suelo desnudo")</f>
        <v>Bajo biomasa</v>
      </c>
      <c r="O57">
        <v>0.64729999999999999</v>
      </c>
      <c r="P57" t="e">
        <f>IF(R57&gt;0.95,O57,NA())</f>
        <v>#N/A</v>
      </c>
      <c r="Q57">
        <v>4.4434899999999997</v>
      </c>
      <c r="R57">
        <v>0.80954000000000004</v>
      </c>
      <c r="S57">
        <v>3.0000000000000001E-3</v>
      </c>
      <c r="T57">
        <v>0</v>
      </c>
      <c r="U57">
        <v>29.5</v>
      </c>
      <c r="V57">
        <v>28.299600000000002</v>
      </c>
      <c r="W57">
        <v>85.693399999999997</v>
      </c>
    </row>
    <row r="58" spans="1:23" x14ac:dyDescent="0.3">
      <c r="A58">
        <v>276</v>
      </c>
      <c r="B58">
        <v>10</v>
      </c>
      <c r="C58" s="1">
        <v>44708.519247685188</v>
      </c>
      <c r="D58" t="s">
        <v>29</v>
      </c>
      <c r="E58" s="5">
        <f>YEAR(C58)</f>
        <v>2022</v>
      </c>
      <c r="F58" s="5">
        <f>MONTH(C58)</f>
        <v>5</v>
      </c>
      <c r="G58" s="5">
        <f>F58</f>
        <v>5</v>
      </c>
      <c r="H58" s="5">
        <f>F58-4</f>
        <v>1</v>
      </c>
      <c r="I58" s="5" t="str">
        <f>IF(OR(F58=1,F58=2,F58=3),"winter",IF(OR(F58=4,F58=5,F58=6),"spring",IF(OR(F58=7,F58=8,F58=9),"summer","autumn")))</f>
        <v>spring</v>
      </c>
      <c r="J58" s="5">
        <f>WEEKNUM(C58)</f>
        <v>22</v>
      </c>
      <c r="K58" s="5">
        <f>J58-20</f>
        <v>2</v>
      </c>
      <c r="L58" s="8">
        <f>C58</f>
        <v>44708.519247685188</v>
      </c>
      <c r="M58" t="str">
        <f>IF(OR(B58=1,B58=2,B58=3,B58=7,B58=8,B58=9,B58=13,B58=14,B58=15),"Bajo biomasa","Suelo desnudo")</f>
        <v>Suelo desnudo</v>
      </c>
      <c r="O58">
        <v>1.0225</v>
      </c>
      <c r="P58">
        <f>IF(R58&gt;0.95,O58,NA())</f>
        <v>1.0225</v>
      </c>
      <c r="Q58">
        <v>2.7084000000000001</v>
      </c>
      <c r="R58">
        <v>0.95421</v>
      </c>
      <c r="V58">
        <v>24.841699999999999</v>
      </c>
      <c r="W58">
        <v>85.728899999999996</v>
      </c>
    </row>
    <row r="59" spans="1:23" x14ac:dyDescent="0.3">
      <c r="A59">
        <v>277</v>
      </c>
      <c r="B59">
        <v>11</v>
      </c>
      <c r="C59" s="1">
        <v>44708.521597222221</v>
      </c>
      <c r="D59" t="s">
        <v>29</v>
      </c>
      <c r="E59" s="5">
        <f>YEAR(C59)</f>
        <v>2022</v>
      </c>
      <c r="F59" s="5">
        <f>MONTH(C59)</f>
        <v>5</v>
      </c>
      <c r="G59" s="5">
        <f>F59</f>
        <v>5</v>
      </c>
      <c r="H59" s="5">
        <f>F59-4</f>
        <v>1</v>
      </c>
      <c r="I59" s="5" t="str">
        <f>IF(OR(F59=1,F59=2,F59=3),"winter",IF(OR(F59=4,F59=5,F59=6),"spring",IF(OR(F59=7,F59=8,F59=9),"summer","autumn")))</f>
        <v>spring</v>
      </c>
      <c r="J59" s="5">
        <f>WEEKNUM(C59)</f>
        <v>22</v>
      </c>
      <c r="K59" s="5">
        <f>J59-20</f>
        <v>2</v>
      </c>
      <c r="L59" s="8">
        <f>C59</f>
        <v>44708.521597222221</v>
      </c>
      <c r="M59" t="str">
        <f>IF(OR(B59=1,B59=2,B59=3,B59=7,B59=8,B59=9,B59=13,B59=14,B59=15),"Bajo biomasa","Suelo desnudo")</f>
        <v>Suelo desnudo</v>
      </c>
      <c r="O59">
        <v>0.91888000000000003</v>
      </c>
      <c r="P59" t="e">
        <f>IF(R59&gt;0.95,O59,NA())</f>
        <v>#N/A</v>
      </c>
      <c r="Q59">
        <v>3.1114600000000001</v>
      </c>
      <c r="R59">
        <v>0.93701000000000001</v>
      </c>
      <c r="S59">
        <v>1E-3</v>
      </c>
      <c r="T59">
        <v>0</v>
      </c>
      <c r="U59">
        <v>29.5</v>
      </c>
      <c r="V59">
        <v>25.832799999999999</v>
      </c>
      <c r="W59">
        <v>85.721299999999999</v>
      </c>
    </row>
    <row r="60" spans="1:23" x14ac:dyDescent="0.3">
      <c r="A60">
        <v>278</v>
      </c>
      <c r="B60">
        <v>12</v>
      </c>
      <c r="C60" s="1">
        <v>44708.523668981485</v>
      </c>
      <c r="D60" t="s">
        <v>29</v>
      </c>
      <c r="E60" s="5">
        <f>YEAR(C60)</f>
        <v>2022</v>
      </c>
      <c r="F60" s="5">
        <f>MONTH(C60)</f>
        <v>5</v>
      </c>
      <c r="G60" s="5">
        <f>F60</f>
        <v>5</v>
      </c>
      <c r="H60" s="5">
        <f>F60-4</f>
        <v>1</v>
      </c>
      <c r="I60" s="5" t="str">
        <f>IF(OR(F60=1,F60=2,F60=3),"winter",IF(OR(F60=4,F60=5,F60=6),"spring",IF(OR(F60=7,F60=8,F60=9),"summer","autumn")))</f>
        <v>spring</v>
      </c>
      <c r="J60" s="5">
        <f>WEEKNUM(C60)</f>
        <v>22</v>
      </c>
      <c r="K60" s="5">
        <f>J60-20</f>
        <v>2</v>
      </c>
      <c r="L60" s="8">
        <f>C60</f>
        <v>44708.523668981485</v>
      </c>
      <c r="M60" t="str">
        <f>IF(OR(B60=1,B60=2,B60=3,B60=7,B60=8,B60=9,B60=13,B60=14,B60=15),"Bajo biomasa","Suelo desnudo")</f>
        <v>Suelo desnudo</v>
      </c>
      <c r="O60">
        <v>1.8851599999999999</v>
      </c>
      <c r="P60">
        <f>IF(R60&gt;0.95,O60,NA())</f>
        <v>1.8851599999999999</v>
      </c>
      <c r="Q60">
        <v>2.4155600000000002</v>
      </c>
      <c r="R60">
        <v>0.96514</v>
      </c>
      <c r="S60">
        <v>3.0000000000000001E-3</v>
      </c>
      <c r="T60">
        <v>0</v>
      </c>
      <c r="U60">
        <v>29.8</v>
      </c>
      <c r="V60">
        <v>23.843900000000001</v>
      </c>
      <c r="W60">
        <v>85.745599999999996</v>
      </c>
    </row>
    <row r="61" spans="1:23" x14ac:dyDescent="0.3">
      <c r="A61">
        <v>279</v>
      </c>
      <c r="B61">
        <v>13</v>
      </c>
      <c r="C61" s="1">
        <v>44708.526041666664</v>
      </c>
      <c r="D61" t="s">
        <v>29</v>
      </c>
      <c r="E61" s="5">
        <f>YEAR(C61)</f>
        <v>2022</v>
      </c>
      <c r="F61" s="5">
        <f>MONTH(C61)</f>
        <v>5</v>
      </c>
      <c r="G61" s="5">
        <f>F61</f>
        <v>5</v>
      </c>
      <c r="H61" s="5">
        <f>F61-4</f>
        <v>1</v>
      </c>
      <c r="I61" s="5" t="str">
        <f>IF(OR(F61=1,F61=2,F61=3),"winter",IF(OR(F61=4,F61=5,F61=6),"spring",IF(OR(F61=7,F61=8,F61=9),"summer","autumn")))</f>
        <v>spring</v>
      </c>
      <c r="J61" s="5">
        <f>WEEKNUM(C61)</f>
        <v>22</v>
      </c>
      <c r="K61" s="5">
        <f>J61-20</f>
        <v>2</v>
      </c>
      <c r="L61" s="8">
        <f>C61</f>
        <v>44708.526041666664</v>
      </c>
      <c r="M61" t="str">
        <f>IF(OR(B61=1,B61=2,B61=3,B61=7,B61=8,B61=9,B61=13,B61=14,B61=15),"Bajo biomasa","Suelo desnudo")</f>
        <v>Bajo biomasa</v>
      </c>
      <c r="O61">
        <v>0.61578999999999995</v>
      </c>
      <c r="P61" t="e">
        <f>IF(R61&gt;0.95,O61,NA())</f>
        <v>#N/A</v>
      </c>
      <c r="Q61">
        <v>3.35839</v>
      </c>
      <c r="R61">
        <v>0.92176000000000002</v>
      </c>
      <c r="S61">
        <v>1E-3</v>
      </c>
      <c r="T61">
        <v>0</v>
      </c>
      <c r="U61">
        <v>28.3</v>
      </c>
      <c r="V61">
        <v>26.1037</v>
      </c>
      <c r="W61">
        <v>85.6631</v>
      </c>
    </row>
    <row r="62" spans="1:23" x14ac:dyDescent="0.3">
      <c r="A62">
        <v>280</v>
      </c>
      <c r="B62">
        <v>14</v>
      </c>
      <c r="C62" s="1">
        <v>44708.528113425928</v>
      </c>
      <c r="D62" t="s">
        <v>29</v>
      </c>
      <c r="E62" s="5">
        <f>YEAR(C62)</f>
        <v>2022</v>
      </c>
      <c r="F62" s="5">
        <f>MONTH(C62)</f>
        <v>5</v>
      </c>
      <c r="G62" s="5">
        <f>F62</f>
        <v>5</v>
      </c>
      <c r="H62" s="5">
        <f>F62-4</f>
        <v>1</v>
      </c>
      <c r="I62" s="5" t="str">
        <f>IF(OR(F62=1,F62=2,F62=3),"winter",IF(OR(F62=4,F62=5,F62=6),"spring",IF(OR(F62=7,F62=8,F62=9),"summer","autumn")))</f>
        <v>spring</v>
      </c>
      <c r="J62" s="5">
        <f>WEEKNUM(C62)</f>
        <v>22</v>
      </c>
      <c r="K62" s="5">
        <f>J62-20</f>
        <v>2</v>
      </c>
      <c r="L62" s="8">
        <f>C62</f>
        <v>44708.528113425928</v>
      </c>
      <c r="M62" t="str">
        <f>IF(OR(B62=1,B62=2,B62=3,B62=7,B62=8,B62=9,B62=13,B62=14,B62=15),"Bajo biomasa","Suelo desnudo")</f>
        <v>Bajo biomasa</v>
      </c>
      <c r="O62">
        <v>0.65456999999999999</v>
      </c>
      <c r="P62" t="e">
        <f>IF(R62&gt;0.95,O62,NA())</f>
        <v>#N/A</v>
      </c>
      <c r="Q62">
        <v>3.23583</v>
      </c>
      <c r="R62">
        <v>0.93135999999999997</v>
      </c>
      <c r="S62">
        <v>1E-3</v>
      </c>
      <c r="T62">
        <v>0</v>
      </c>
      <c r="U62">
        <v>28</v>
      </c>
      <c r="V62">
        <v>28.241</v>
      </c>
      <c r="W62">
        <v>85.670500000000004</v>
      </c>
    </row>
    <row r="63" spans="1:23" x14ac:dyDescent="0.3">
      <c r="A63">
        <v>281</v>
      </c>
      <c r="B63">
        <v>15</v>
      </c>
      <c r="C63" s="1">
        <v>44708.53019675926</v>
      </c>
      <c r="D63" t="s">
        <v>29</v>
      </c>
      <c r="E63" s="5">
        <f>YEAR(C63)</f>
        <v>2022</v>
      </c>
      <c r="F63" s="5">
        <f>MONTH(C63)</f>
        <v>5</v>
      </c>
      <c r="G63" s="5">
        <f>F63</f>
        <v>5</v>
      </c>
      <c r="H63" s="5">
        <f>F63-4</f>
        <v>1</v>
      </c>
      <c r="I63" s="5" t="str">
        <f>IF(OR(F63=1,F63=2,F63=3),"winter",IF(OR(F63=4,F63=5,F63=6),"spring",IF(OR(F63=7,F63=8,F63=9),"summer","autumn")))</f>
        <v>spring</v>
      </c>
      <c r="J63" s="5">
        <f>WEEKNUM(C63)</f>
        <v>22</v>
      </c>
      <c r="K63" s="5">
        <f>J63-20</f>
        <v>2</v>
      </c>
      <c r="L63" s="8">
        <f>C63</f>
        <v>44708.53019675926</v>
      </c>
      <c r="M63" t="str">
        <f>IF(OR(B63=1,B63=2,B63=3,B63=7,B63=8,B63=9,B63=13,B63=14,B63=15),"Bajo biomasa","Suelo desnudo")</f>
        <v>Bajo biomasa</v>
      </c>
      <c r="O63">
        <v>1.14432</v>
      </c>
      <c r="P63">
        <f>IF(R63&gt;0.95,O63,NA())</f>
        <v>1.14432</v>
      </c>
      <c r="Q63">
        <v>1.98922</v>
      </c>
      <c r="R63">
        <v>0.97736000000000001</v>
      </c>
      <c r="S63">
        <v>1E-3</v>
      </c>
      <c r="T63">
        <v>0</v>
      </c>
      <c r="U63">
        <v>28.9</v>
      </c>
      <c r="V63">
        <v>28.235900000000001</v>
      </c>
      <c r="W63">
        <v>85.643699999999995</v>
      </c>
    </row>
    <row r="64" spans="1:23" x14ac:dyDescent="0.3">
      <c r="A64">
        <v>282</v>
      </c>
      <c r="B64">
        <v>16</v>
      </c>
      <c r="C64" s="1">
        <v>44708.532256944447</v>
      </c>
      <c r="D64" t="s">
        <v>29</v>
      </c>
      <c r="E64" s="5">
        <f>YEAR(C64)</f>
        <v>2022</v>
      </c>
      <c r="F64" s="5">
        <f>MONTH(C64)</f>
        <v>5</v>
      </c>
      <c r="G64" s="5">
        <f>F64</f>
        <v>5</v>
      </c>
      <c r="H64" s="5">
        <f>F64-4</f>
        <v>1</v>
      </c>
      <c r="I64" s="5" t="str">
        <f>IF(OR(F64=1,F64=2,F64=3),"winter",IF(OR(F64=4,F64=5,F64=6),"spring",IF(OR(F64=7,F64=8,F64=9),"summer","autumn")))</f>
        <v>spring</v>
      </c>
      <c r="J64" s="5">
        <f>WEEKNUM(C64)</f>
        <v>22</v>
      </c>
      <c r="K64" s="5">
        <f>J64-20</f>
        <v>2</v>
      </c>
      <c r="L64" s="8">
        <f>C64</f>
        <v>44708.532256944447</v>
      </c>
      <c r="M64" t="str">
        <f>IF(OR(B64=1,B64=2,B64=3,B64=7,B64=8,B64=9,B64=13,B64=14,B64=15),"Bajo biomasa","Suelo desnudo")</f>
        <v>Suelo desnudo</v>
      </c>
      <c r="O64">
        <v>1.214</v>
      </c>
      <c r="P64">
        <f>IF(R64&gt;0.95,O64,NA())</f>
        <v>1.214</v>
      </c>
      <c r="Q64">
        <v>2.4569299999999998</v>
      </c>
      <c r="R64">
        <v>0.96401000000000003</v>
      </c>
      <c r="S64">
        <v>2E-3</v>
      </c>
      <c r="T64">
        <v>0</v>
      </c>
      <c r="U64">
        <v>29.5</v>
      </c>
      <c r="V64">
        <v>26.658100000000001</v>
      </c>
      <c r="W64">
        <v>85.688000000000002</v>
      </c>
    </row>
    <row r="65" spans="1:82" x14ac:dyDescent="0.3">
      <c r="A65">
        <v>283</v>
      </c>
      <c r="B65">
        <v>17</v>
      </c>
      <c r="C65" s="1">
        <v>44708.534386574072</v>
      </c>
      <c r="D65" t="s">
        <v>29</v>
      </c>
      <c r="E65" s="5">
        <f>YEAR(C65)</f>
        <v>2022</v>
      </c>
      <c r="F65" s="5">
        <f>MONTH(C65)</f>
        <v>5</v>
      </c>
      <c r="G65" s="5">
        <f>F65</f>
        <v>5</v>
      </c>
      <c r="H65" s="5">
        <f>F65-4</f>
        <v>1</v>
      </c>
      <c r="I65" s="5" t="str">
        <f>IF(OR(F65=1,F65=2,F65=3),"winter",IF(OR(F65=4,F65=5,F65=6),"spring",IF(OR(F65=7,F65=8,F65=9),"summer","autumn")))</f>
        <v>spring</v>
      </c>
      <c r="J65" s="5">
        <f>WEEKNUM(C65)</f>
        <v>22</v>
      </c>
      <c r="K65" s="5">
        <f>J65-20</f>
        <v>2</v>
      </c>
      <c r="L65" s="8">
        <f>C65</f>
        <v>44708.534386574072</v>
      </c>
      <c r="M65" t="str">
        <f>IF(OR(B65=1,B65=2,B65=3,B65=7,B65=8,B65=9,B65=13,B65=14,B65=15),"Bajo biomasa","Suelo desnudo")</f>
        <v>Suelo desnudo</v>
      </c>
      <c r="O65">
        <v>2.4223300000000001</v>
      </c>
      <c r="P65">
        <f>IF(R65&gt;0.95,O65,NA())</f>
        <v>2.4223300000000001</v>
      </c>
      <c r="Q65">
        <v>1.8139000000000001</v>
      </c>
      <c r="R65">
        <v>0.98541000000000001</v>
      </c>
      <c r="S65">
        <v>2E-3</v>
      </c>
      <c r="T65">
        <v>0</v>
      </c>
      <c r="U65">
        <v>28.9</v>
      </c>
      <c r="V65">
        <v>25.617899999999999</v>
      </c>
      <c r="W65">
        <v>85.665000000000006</v>
      </c>
    </row>
    <row r="66" spans="1:82" x14ac:dyDescent="0.3">
      <c r="A66">
        <v>284</v>
      </c>
      <c r="B66">
        <v>18</v>
      </c>
      <c r="C66" s="1">
        <v>44708.536458333336</v>
      </c>
      <c r="D66" t="s">
        <v>29</v>
      </c>
      <c r="E66" s="5">
        <f>YEAR(C66)</f>
        <v>2022</v>
      </c>
      <c r="F66" s="5">
        <f>MONTH(C66)</f>
        <v>5</v>
      </c>
      <c r="G66" s="5">
        <f>F66</f>
        <v>5</v>
      </c>
      <c r="H66" s="5">
        <f>F66-4</f>
        <v>1</v>
      </c>
      <c r="I66" s="5" t="str">
        <f>IF(OR(F66=1,F66=2,F66=3),"winter",IF(OR(F66=4,F66=5,F66=6),"spring",IF(OR(F66=7,F66=8,F66=9),"summer","autumn")))</f>
        <v>spring</v>
      </c>
      <c r="J66" s="5">
        <f>WEEKNUM(C66)</f>
        <v>22</v>
      </c>
      <c r="K66" s="5">
        <f>J66-20</f>
        <v>2</v>
      </c>
      <c r="L66" s="8">
        <f>C66</f>
        <v>44708.536458333336</v>
      </c>
      <c r="M66" t="str">
        <f>IF(OR(B66=1,B66=2,B66=3,B66=7,B66=8,B66=9,B66=13,B66=14,B66=15),"Bajo biomasa","Suelo desnudo")</f>
        <v>Suelo desnudo</v>
      </c>
      <c r="O66">
        <v>6.2476200000000004</v>
      </c>
      <c r="P66">
        <f>IF(R66&gt;0.95,O66,NA())</f>
        <v>6.2476200000000004</v>
      </c>
      <c r="Q66">
        <v>1.2688299999999999</v>
      </c>
      <c r="R66">
        <v>0.99872000000000005</v>
      </c>
      <c r="S66">
        <v>3.0000000000000001E-3</v>
      </c>
      <c r="T66">
        <v>0</v>
      </c>
      <c r="U66">
        <v>28.6</v>
      </c>
      <c r="V66">
        <v>26.244299999999999</v>
      </c>
      <c r="W66">
        <v>85.682100000000005</v>
      </c>
    </row>
    <row r="67" spans="1:82" x14ac:dyDescent="0.3">
      <c r="A67">
        <v>285</v>
      </c>
      <c r="B67">
        <v>1</v>
      </c>
      <c r="C67" s="1">
        <v>44714.411435185182</v>
      </c>
      <c r="D67" t="s">
        <v>13</v>
      </c>
      <c r="E67" s="5">
        <f>YEAR(C67)</f>
        <v>2022</v>
      </c>
      <c r="F67" s="5">
        <f>MONTH(C67)</f>
        <v>6</v>
      </c>
      <c r="G67" s="5">
        <f>F67</f>
        <v>6</v>
      </c>
      <c r="H67" s="5">
        <f>F67-4</f>
        <v>2</v>
      </c>
      <c r="I67" s="5" t="str">
        <f>IF(OR(F67=1,F67=2,F67=3),"winter",IF(OR(F67=4,F67=5,F67=6),"spring",IF(OR(F67=7,F67=8,F67=9),"summer","autumn")))</f>
        <v>spring</v>
      </c>
      <c r="J67" s="5">
        <f>WEEKNUM(C67)</f>
        <v>23</v>
      </c>
      <c r="K67" s="5">
        <f>J67-20</f>
        <v>3</v>
      </c>
      <c r="L67" s="8">
        <f>C67</f>
        <v>44714.411435185182</v>
      </c>
      <c r="M67" t="str">
        <f>IF(OR(B67=1,B67=2,B67=3,B67=4,B67=9,B67=10,B67=11,B67=12,B67=17,B67=18,B67=19,B67=20),"Bajo biomasa","Suelo desnudo")</f>
        <v>Bajo biomasa</v>
      </c>
      <c r="N67" t="str">
        <f>IF(OR(B67=4,B67=7,B67=10,B67=14,B67=18,B67=21),"tree","soil")</f>
        <v>soil</v>
      </c>
      <c r="O67">
        <v>1.38855</v>
      </c>
      <c r="P67">
        <f>IF(R67&gt;0.95,O67,NA())</f>
        <v>1.38855</v>
      </c>
      <c r="Q67">
        <v>2.6300599999999998</v>
      </c>
      <c r="R67">
        <v>0.95735000000000003</v>
      </c>
      <c r="S67">
        <v>1E-3</v>
      </c>
      <c r="U67">
        <v>21.9</v>
      </c>
      <c r="V67">
        <v>20.202300000000001</v>
      </c>
      <c r="W67">
        <v>83.844399999999993</v>
      </c>
      <c r="BF67" s="3"/>
    </row>
    <row r="68" spans="1:82" x14ac:dyDescent="0.3">
      <c r="A68">
        <v>286</v>
      </c>
      <c r="B68">
        <v>2</v>
      </c>
      <c r="C68" s="1">
        <v>44714.413530092592</v>
      </c>
      <c r="D68" t="s">
        <v>13</v>
      </c>
      <c r="E68" s="5">
        <f>YEAR(C68)</f>
        <v>2022</v>
      </c>
      <c r="F68" s="5">
        <f>MONTH(C68)</f>
        <v>6</v>
      </c>
      <c r="G68" s="5">
        <f>F68</f>
        <v>6</v>
      </c>
      <c r="H68" s="5">
        <f>F68-4</f>
        <v>2</v>
      </c>
      <c r="I68" s="5" t="str">
        <f>IF(OR(F68=1,F68=2,F68=3),"winter",IF(OR(F68=4,F68=5,F68=6),"spring",IF(OR(F68=7,F68=8,F68=9),"summer","autumn")))</f>
        <v>spring</v>
      </c>
      <c r="J68" s="5">
        <f>WEEKNUM(C68)</f>
        <v>23</v>
      </c>
      <c r="K68" s="5">
        <f>J68-20</f>
        <v>3</v>
      </c>
      <c r="L68" s="8">
        <f>C68</f>
        <v>44714.413530092592</v>
      </c>
      <c r="M68" t="str">
        <f>IF(OR(B68=1,B68=2,B68=3,B68=4,B68=9,B68=10,B68=11,B68=12,B68=17,B68=18,B68=19,B68=20),"Bajo biomasa","Suelo desnudo")</f>
        <v>Bajo biomasa</v>
      </c>
      <c r="N68" t="str">
        <f>IF(OR(B68=4,B68=7,B68=10,B68=14,B68=18,B68=21),"tree","soil")</f>
        <v>soil</v>
      </c>
      <c r="O68">
        <v>2.52291</v>
      </c>
      <c r="P68">
        <f>IF(R68&gt;0.95,O68,NA())</f>
        <v>2.52291</v>
      </c>
      <c r="Q68">
        <v>2.4512700000000001</v>
      </c>
      <c r="R68">
        <v>0.95082999999999995</v>
      </c>
      <c r="S68">
        <v>2E-3</v>
      </c>
      <c r="U68">
        <v>21.3</v>
      </c>
      <c r="V68">
        <v>19.288799999999998</v>
      </c>
      <c r="W68">
        <v>83.841800000000006</v>
      </c>
      <c r="AC68" s="3"/>
      <c r="BF68" s="3"/>
    </row>
    <row r="69" spans="1:82" x14ac:dyDescent="0.3">
      <c r="A69">
        <v>287</v>
      </c>
      <c r="B69">
        <v>3</v>
      </c>
      <c r="C69" s="1">
        <v>44714.415671296294</v>
      </c>
      <c r="D69" t="s">
        <v>13</v>
      </c>
      <c r="E69" s="5">
        <f>YEAR(C69)</f>
        <v>2022</v>
      </c>
      <c r="F69" s="5">
        <f>MONTH(C69)</f>
        <v>6</v>
      </c>
      <c r="G69" s="5">
        <f>F69</f>
        <v>6</v>
      </c>
      <c r="H69" s="5">
        <f>F69-4</f>
        <v>2</v>
      </c>
      <c r="I69" s="5" t="str">
        <f>IF(OR(F69=1,F69=2,F69=3),"winter",IF(OR(F69=4,F69=5,F69=6),"spring",IF(OR(F69=7,F69=8,F69=9),"summer","autumn")))</f>
        <v>spring</v>
      </c>
      <c r="J69" s="5">
        <f>WEEKNUM(C69)</f>
        <v>23</v>
      </c>
      <c r="K69" s="5">
        <f>J69-20</f>
        <v>3</v>
      </c>
      <c r="L69" s="8">
        <f>C69</f>
        <v>44714.415671296294</v>
      </c>
      <c r="M69" t="str">
        <f>IF(OR(B69=1,B69=2,B69=3,B69=4,B69=9,B69=10,B69=11,B69=12,B69=17,B69=18,B69=19,B69=20),"Bajo biomasa","Suelo desnudo")</f>
        <v>Bajo biomasa</v>
      </c>
      <c r="N69" t="str">
        <f>IF(OR(B69=4,B69=7,B69=10,B69=14,B69=18,B69=21),"tree","soil")</f>
        <v>soil</v>
      </c>
      <c r="O69">
        <v>4.2693399999999997</v>
      </c>
      <c r="P69">
        <f>IF(R69&gt;0.95,O69,NA())</f>
        <v>4.2693399999999997</v>
      </c>
      <c r="Q69">
        <v>1.3165</v>
      </c>
      <c r="R69">
        <v>0.99826000000000004</v>
      </c>
      <c r="S69">
        <v>2E-3</v>
      </c>
      <c r="U69">
        <v>20.8</v>
      </c>
      <c r="V69">
        <v>18.985499999999998</v>
      </c>
      <c r="W69">
        <v>83.870699999999999</v>
      </c>
      <c r="BF69" s="3"/>
      <c r="CD69" s="3"/>
    </row>
    <row r="70" spans="1:82" x14ac:dyDescent="0.3">
      <c r="A70">
        <v>289</v>
      </c>
      <c r="B70">
        <v>5</v>
      </c>
      <c r="C70" s="1">
        <v>44714.419907407406</v>
      </c>
      <c r="D70" t="s">
        <v>13</v>
      </c>
      <c r="E70" s="5">
        <f>YEAR(C70)</f>
        <v>2022</v>
      </c>
      <c r="F70" s="5">
        <f>MONTH(C70)</f>
        <v>6</v>
      </c>
      <c r="G70" s="5">
        <f>F70</f>
        <v>6</v>
      </c>
      <c r="H70" s="5">
        <f>F70-4</f>
        <v>2</v>
      </c>
      <c r="I70" s="5" t="str">
        <f>IF(OR(F70=1,F70=2,F70=3),"winter",IF(OR(F70=4,F70=5,F70=6),"spring",IF(OR(F70=7,F70=8,F70=9),"summer","autumn")))</f>
        <v>spring</v>
      </c>
      <c r="J70" s="5">
        <f>WEEKNUM(C70)</f>
        <v>23</v>
      </c>
      <c r="K70" s="5">
        <f>J70-20</f>
        <v>3</v>
      </c>
      <c r="L70" s="8">
        <f>C70</f>
        <v>44714.419907407406</v>
      </c>
      <c r="M70" t="str">
        <f>IF(OR(B70=1,B70=2,B70=3,B70=4,B70=9,B70=10,B70=11,B70=12,B70=17,B70=18,B70=19,B70=20),"Bajo biomasa","Suelo desnudo")</f>
        <v>Suelo desnudo</v>
      </c>
      <c r="N70" t="str">
        <f>IF(OR(B70=4,B70=7,B70=10,B70=14,B70=18,B70=21),"tree","soil")</f>
        <v>soil</v>
      </c>
      <c r="O70">
        <v>3.0737999999999999</v>
      </c>
      <c r="P70">
        <f>IF(R70&gt;0.95,O70,NA())</f>
        <v>3.0737999999999999</v>
      </c>
      <c r="Q70">
        <v>1.38689</v>
      </c>
      <c r="R70">
        <v>0.99695</v>
      </c>
      <c r="S70">
        <v>2E-3</v>
      </c>
      <c r="U70">
        <v>20.1873</v>
      </c>
      <c r="V70">
        <v>17.772300000000001</v>
      </c>
      <c r="W70">
        <v>83.876999999999995</v>
      </c>
      <c r="BF70" s="3"/>
    </row>
    <row r="71" spans="1:82" x14ac:dyDescent="0.3">
      <c r="A71">
        <v>290</v>
      </c>
      <c r="B71">
        <v>6</v>
      </c>
      <c r="C71" s="1">
        <v>44714.422048611108</v>
      </c>
      <c r="D71" t="s">
        <v>13</v>
      </c>
      <c r="E71" s="5">
        <f>YEAR(C71)</f>
        <v>2022</v>
      </c>
      <c r="F71" s="5">
        <f>MONTH(C71)</f>
        <v>6</v>
      </c>
      <c r="G71" s="5">
        <f>F71</f>
        <v>6</v>
      </c>
      <c r="H71" s="5">
        <f>F71-4</f>
        <v>2</v>
      </c>
      <c r="I71" s="5" t="str">
        <f>IF(OR(F71=1,F71=2,F71=3),"winter",IF(OR(F71=4,F71=5,F71=6),"spring",IF(OR(F71=7,F71=8,F71=9),"summer","autumn")))</f>
        <v>spring</v>
      </c>
      <c r="J71" s="5">
        <f>WEEKNUM(C71)</f>
        <v>23</v>
      </c>
      <c r="K71" s="5">
        <f>J71-20</f>
        <v>3</v>
      </c>
      <c r="L71" s="8">
        <f>C71</f>
        <v>44714.422048611108</v>
      </c>
      <c r="M71" t="str">
        <f>IF(OR(B71=1,B71=2,B71=3,B71=4,B71=9,B71=10,B71=11,B71=12,B71=17,B71=18,B71=19,B71=20),"Bajo biomasa","Suelo desnudo")</f>
        <v>Suelo desnudo</v>
      </c>
      <c r="N71" t="str">
        <f>IF(OR(B71=4,B71=7,B71=10,B71=14,B71=18,B71=21),"tree","soil")</f>
        <v>soil</v>
      </c>
      <c r="O71">
        <v>3.2590499999999998</v>
      </c>
      <c r="P71">
        <f>IF(R71&gt;0.95,O71,NA())</f>
        <v>3.2590499999999998</v>
      </c>
      <c r="Q71">
        <v>1.3880999999999999</v>
      </c>
      <c r="R71">
        <v>0.99644999999999995</v>
      </c>
      <c r="S71">
        <v>2E-3</v>
      </c>
      <c r="U71">
        <v>19.6891</v>
      </c>
      <c r="V71">
        <v>17.899899999999999</v>
      </c>
      <c r="W71">
        <v>83.876599999999996</v>
      </c>
      <c r="BF71" s="3"/>
    </row>
    <row r="72" spans="1:82" x14ac:dyDescent="0.3">
      <c r="A72">
        <v>292</v>
      </c>
      <c r="B72">
        <v>8</v>
      </c>
      <c r="C72" s="1">
        <v>44714.426435185182</v>
      </c>
      <c r="D72" t="s">
        <v>13</v>
      </c>
      <c r="E72" s="5">
        <f>YEAR(C72)</f>
        <v>2022</v>
      </c>
      <c r="F72" s="5">
        <f>MONTH(C72)</f>
        <v>6</v>
      </c>
      <c r="G72" s="5">
        <f>F72</f>
        <v>6</v>
      </c>
      <c r="H72" s="5">
        <f>F72-4</f>
        <v>2</v>
      </c>
      <c r="I72" s="5" t="str">
        <f>IF(OR(F72=1,F72=2,F72=3),"winter",IF(OR(F72=4,F72=5,F72=6),"spring",IF(OR(F72=7,F72=8,F72=9),"summer","autumn")))</f>
        <v>spring</v>
      </c>
      <c r="J72" s="5">
        <f>WEEKNUM(C72)</f>
        <v>23</v>
      </c>
      <c r="K72" s="5">
        <f>J72-20</f>
        <v>3</v>
      </c>
      <c r="L72" s="8">
        <f>C72</f>
        <v>44714.426435185182</v>
      </c>
      <c r="M72" t="str">
        <f>IF(OR(B72=1,B72=2,B72=3,B72=4,B72=9,B72=10,B72=11,B72=12,B72=17,B72=18,B72=19,B72=20),"Bajo biomasa","Suelo desnudo")</f>
        <v>Suelo desnudo</v>
      </c>
      <c r="N72" t="str">
        <f>IF(OR(B72=4,B72=7,B72=10,B72=14,B72=18,B72=21),"tree","soil")</f>
        <v>soil</v>
      </c>
      <c r="O72">
        <v>2.3594400000000002</v>
      </c>
      <c r="P72">
        <f>IF(R72&gt;0.95,O72,NA())</f>
        <v>2.3594400000000002</v>
      </c>
      <c r="Q72">
        <v>1.59101</v>
      </c>
      <c r="R72">
        <v>0.99202000000000001</v>
      </c>
      <c r="S72">
        <v>2E-3</v>
      </c>
      <c r="U72">
        <v>19.5</v>
      </c>
      <c r="V72">
        <v>18.448</v>
      </c>
      <c r="W72">
        <v>83.863600000000005</v>
      </c>
      <c r="BF72" s="3"/>
    </row>
    <row r="73" spans="1:82" x14ac:dyDescent="0.3">
      <c r="A73">
        <v>293</v>
      </c>
      <c r="B73">
        <v>9</v>
      </c>
      <c r="C73" s="1">
        <v>44714.428599537037</v>
      </c>
      <c r="D73" t="s">
        <v>13</v>
      </c>
      <c r="E73" s="5">
        <f>YEAR(C73)</f>
        <v>2022</v>
      </c>
      <c r="F73" s="5">
        <f>MONTH(C73)</f>
        <v>6</v>
      </c>
      <c r="G73" s="5">
        <f>F73</f>
        <v>6</v>
      </c>
      <c r="H73" s="5">
        <f>F73-4</f>
        <v>2</v>
      </c>
      <c r="I73" s="5" t="str">
        <f>IF(OR(F73=1,F73=2,F73=3),"winter",IF(OR(F73=4,F73=5,F73=6),"spring",IF(OR(F73=7,F73=8,F73=9),"summer","autumn")))</f>
        <v>spring</v>
      </c>
      <c r="J73" s="5">
        <f>WEEKNUM(C73)</f>
        <v>23</v>
      </c>
      <c r="K73" s="5">
        <f>J73-20</f>
        <v>3</v>
      </c>
      <c r="L73" s="8">
        <f>C73</f>
        <v>44714.428599537037</v>
      </c>
      <c r="M73" t="str">
        <f>IF(OR(B73=1,B73=2,B73=3,B73=4,B73=9,B73=10,B73=11,B73=12,B73=17,B73=18,B73=19,B73=20),"Bajo biomasa","Suelo desnudo")</f>
        <v>Bajo biomasa</v>
      </c>
      <c r="N73" t="str">
        <f>IF(OR(B73=4,B73=7,B73=10,B73=14,B73=18,B73=21),"tree","soil")</f>
        <v>soil</v>
      </c>
      <c r="O73">
        <v>2.5198399999999999</v>
      </c>
      <c r="P73">
        <f>IF(R73&gt;0.95,O73,NA())</f>
        <v>2.5198399999999999</v>
      </c>
      <c r="Q73">
        <v>1.4557800000000001</v>
      </c>
      <c r="R73">
        <v>0.99467000000000005</v>
      </c>
      <c r="S73">
        <v>1E-3</v>
      </c>
      <c r="U73">
        <v>19.441800000000001</v>
      </c>
      <c r="V73">
        <v>18.116599999999998</v>
      </c>
      <c r="W73">
        <v>83.909499999999994</v>
      </c>
    </row>
    <row r="74" spans="1:82" x14ac:dyDescent="0.3">
      <c r="A74">
        <v>295</v>
      </c>
      <c r="B74">
        <v>11</v>
      </c>
      <c r="C74" s="1">
        <v>44714.432974537034</v>
      </c>
      <c r="D74" t="s">
        <v>13</v>
      </c>
      <c r="E74" s="5">
        <f>YEAR(C74)</f>
        <v>2022</v>
      </c>
      <c r="F74" s="5">
        <f>MONTH(C74)</f>
        <v>6</v>
      </c>
      <c r="G74" s="5">
        <f>F74</f>
        <v>6</v>
      </c>
      <c r="H74" s="5">
        <f>F74-4</f>
        <v>2</v>
      </c>
      <c r="I74" s="5" t="str">
        <f>IF(OR(F74=1,F74=2,F74=3),"winter",IF(OR(F74=4,F74=5,F74=6),"spring",IF(OR(F74=7,F74=8,F74=9),"summer","autumn")))</f>
        <v>spring</v>
      </c>
      <c r="J74" s="5">
        <f>WEEKNUM(C74)</f>
        <v>23</v>
      </c>
      <c r="K74" s="5">
        <f>J74-20</f>
        <v>3</v>
      </c>
      <c r="L74" s="8">
        <f>C74</f>
        <v>44714.432974537034</v>
      </c>
      <c r="M74" t="str">
        <f>IF(OR(B74=1,B74=2,B74=3,B74=4,B74=9,B74=10,B74=11,B74=12,B74=17,B74=18,B74=19,B74=20),"Bajo biomasa","Suelo desnudo")</f>
        <v>Bajo biomasa</v>
      </c>
      <c r="N74" t="str">
        <f>IF(OR(B74=4,B74=7,B74=10,B74=14,B74=18,B74=21),"tree","soil")</f>
        <v>soil</v>
      </c>
      <c r="O74">
        <v>1.9919500000000001</v>
      </c>
      <c r="P74">
        <f>IF(R74&gt;0.95,O74,NA())</f>
        <v>1.9919500000000001</v>
      </c>
      <c r="Q74">
        <v>1.64232</v>
      </c>
      <c r="R74">
        <v>0.99056</v>
      </c>
      <c r="S74">
        <v>2E-3</v>
      </c>
      <c r="U74">
        <v>18.854500000000002</v>
      </c>
      <c r="V74">
        <v>17.453299999999999</v>
      </c>
      <c r="W74">
        <v>83.897900000000007</v>
      </c>
    </row>
    <row r="75" spans="1:82" x14ac:dyDescent="0.3">
      <c r="A75">
        <v>296</v>
      </c>
      <c r="B75">
        <v>12</v>
      </c>
      <c r="C75" s="1">
        <v>44714.435104166667</v>
      </c>
      <c r="D75" t="s">
        <v>13</v>
      </c>
      <c r="E75" s="5">
        <f>YEAR(C75)</f>
        <v>2022</v>
      </c>
      <c r="F75" s="5">
        <f>MONTH(C75)</f>
        <v>6</v>
      </c>
      <c r="G75" s="5">
        <f>F75</f>
        <v>6</v>
      </c>
      <c r="H75" s="5">
        <f>F75-4</f>
        <v>2</v>
      </c>
      <c r="I75" s="5" t="str">
        <f>IF(OR(F75=1,F75=2,F75=3),"winter",IF(OR(F75=4,F75=5,F75=6),"spring",IF(OR(F75=7,F75=8,F75=9),"summer","autumn")))</f>
        <v>spring</v>
      </c>
      <c r="J75" s="5">
        <f>WEEKNUM(C75)</f>
        <v>23</v>
      </c>
      <c r="K75" s="5">
        <f>J75-20</f>
        <v>3</v>
      </c>
      <c r="L75" s="8">
        <f>C75</f>
        <v>44714.435104166667</v>
      </c>
      <c r="M75" t="str">
        <f>IF(OR(B75=1,B75=2,B75=3,B75=4,B75=9,B75=10,B75=11,B75=12,B75=17,B75=18,B75=19,B75=20),"Bajo biomasa","Suelo desnudo")</f>
        <v>Bajo biomasa</v>
      </c>
      <c r="N75" t="str">
        <f>IF(OR(B75=4,B75=7,B75=10,B75=14,B75=18,B75=21),"tree","soil")</f>
        <v>soil</v>
      </c>
      <c r="O75">
        <v>3.2884600000000002</v>
      </c>
      <c r="P75">
        <f>IF(R75&gt;0.95,O75,NA())</f>
        <v>3.2884600000000002</v>
      </c>
      <c r="Q75">
        <v>1.46672</v>
      </c>
      <c r="R75">
        <v>0.99404999999999999</v>
      </c>
      <c r="S75">
        <v>2E-3</v>
      </c>
      <c r="U75">
        <v>18.501799999999999</v>
      </c>
      <c r="V75">
        <v>17.641200000000001</v>
      </c>
      <c r="W75">
        <v>83.909599999999998</v>
      </c>
    </row>
    <row r="76" spans="1:82" x14ac:dyDescent="0.3">
      <c r="A76">
        <v>297</v>
      </c>
      <c r="B76">
        <v>13</v>
      </c>
      <c r="C76" s="1">
        <v>44714.438043981485</v>
      </c>
      <c r="D76" t="s">
        <v>13</v>
      </c>
      <c r="E76" s="5">
        <f>YEAR(C76)</f>
        <v>2022</v>
      </c>
      <c r="F76" s="5">
        <f>MONTH(C76)</f>
        <v>6</v>
      </c>
      <c r="G76" s="5">
        <f>F76</f>
        <v>6</v>
      </c>
      <c r="H76" s="5">
        <f>F76-4</f>
        <v>2</v>
      </c>
      <c r="I76" s="5" t="str">
        <f>IF(OR(F76=1,F76=2,F76=3),"winter",IF(OR(F76=4,F76=5,F76=6),"spring",IF(OR(F76=7,F76=8,F76=9),"summer","autumn")))</f>
        <v>spring</v>
      </c>
      <c r="J76" s="5">
        <f>WEEKNUM(C76)</f>
        <v>23</v>
      </c>
      <c r="K76" s="5">
        <f>J76-20</f>
        <v>3</v>
      </c>
      <c r="L76" s="8">
        <f>C76</f>
        <v>44714.438043981485</v>
      </c>
      <c r="M76" t="str">
        <f>IF(OR(B76=1,B76=2,B76=3,B76=4,B76=9,B76=10,B76=11,B76=12,B76=17,B76=18,B76=19,B76=20),"Bajo biomasa","Suelo desnudo")</f>
        <v>Suelo desnudo</v>
      </c>
      <c r="N76" t="str">
        <f>IF(OR(B76=4,B76=7,B76=10,B76=14,B76=18,B76=21),"tree","soil")</f>
        <v>soil</v>
      </c>
      <c r="O76">
        <v>1.4749300000000001</v>
      </c>
      <c r="P76">
        <f>IF(R76&gt;0.95,O76,NA())</f>
        <v>1.4749300000000001</v>
      </c>
      <c r="Q76">
        <v>1.81463</v>
      </c>
      <c r="R76">
        <v>0.98543999999999998</v>
      </c>
      <c r="S76">
        <v>3.0000000000000001E-3</v>
      </c>
      <c r="U76">
        <v>18.276399999999999</v>
      </c>
      <c r="V76">
        <v>17.932099999999998</v>
      </c>
      <c r="W76">
        <v>83.911799999999999</v>
      </c>
    </row>
    <row r="77" spans="1:82" x14ac:dyDescent="0.3">
      <c r="A77">
        <v>299</v>
      </c>
      <c r="B77">
        <v>15</v>
      </c>
      <c r="C77" s="1">
        <v>44714.442372685182</v>
      </c>
      <c r="D77" t="s">
        <v>13</v>
      </c>
      <c r="E77" s="5">
        <f>YEAR(C77)</f>
        <v>2022</v>
      </c>
      <c r="F77" s="5">
        <f>MONTH(C77)</f>
        <v>6</v>
      </c>
      <c r="G77" s="5">
        <f>F77</f>
        <v>6</v>
      </c>
      <c r="H77" s="5">
        <f>F77-4</f>
        <v>2</v>
      </c>
      <c r="I77" s="5" t="str">
        <f>IF(OR(F77=1,F77=2,F77=3),"winter",IF(OR(F77=4,F77=5,F77=6),"spring",IF(OR(F77=7,F77=8,F77=9),"summer","autumn")))</f>
        <v>spring</v>
      </c>
      <c r="J77" s="5">
        <f>WEEKNUM(C77)</f>
        <v>23</v>
      </c>
      <c r="K77" s="5">
        <f>J77-20</f>
        <v>3</v>
      </c>
      <c r="L77" s="8">
        <f>C77</f>
        <v>44714.442372685182</v>
      </c>
      <c r="M77" t="str">
        <f>IF(OR(B77=1,B77=2,B77=3,B77=4,B77=9,B77=10,B77=11,B77=12,B77=17,B77=18,B77=19,B77=20),"Bajo biomasa","Suelo desnudo")</f>
        <v>Suelo desnudo</v>
      </c>
      <c r="N77" t="str">
        <f>IF(OR(B77=4,B77=7,B77=10,B77=14,B77=18,B77=21),"tree","soil")</f>
        <v>soil</v>
      </c>
      <c r="O77">
        <v>3.3406899999999999</v>
      </c>
      <c r="P77">
        <f>IF(R77&gt;0.95,O77,NA())</f>
        <v>3.3406899999999999</v>
      </c>
      <c r="Q77">
        <v>1.38418</v>
      </c>
      <c r="R77">
        <v>0.99675000000000002</v>
      </c>
      <c r="S77">
        <v>2E-3</v>
      </c>
      <c r="U77">
        <v>19.049099999999999</v>
      </c>
      <c r="V77">
        <v>18.577999999999999</v>
      </c>
      <c r="W77">
        <v>83.906899999999993</v>
      </c>
    </row>
    <row r="78" spans="1:82" x14ac:dyDescent="0.3">
      <c r="A78">
        <v>300</v>
      </c>
      <c r="B78">
        <v>16</v>
      </c>
      <c r="C78" s="1">
        <v>44714.444664351853</v>
      </c>
      <c r="D78" t="s">
        <v>13</v>
      </c>
      <c r="E78" s="5">
        <f>YEAR(C78)</f>
        <v>2022</v>
      </c>
      <c r="F78" s="5">
        <f>MONTH(C78)</f>
        <v>6</v>
      </c>
      <c r="G78" s="5">
        <f>F78</f>
        <v>6</v>
      </c>
      <c r="H78" s="5">
        <f>F78-4</f>
        <v>2</v>
      </c>
      <c r="I78" s="5" t="str">
        <f>IF(OR(F78=1,F78=2,F78=3),"winter",IF(OR(F78=4,F78=5,F78=6),"spring",IF(OR(F78=7,F78=8,F78=9),"summer","autumn")))</f>
        <v>spring</v>
      </c>
      <c r="J78" s="5">
        <f>WEEKNUM(C78)</f>
        <v>23</v>
      </c>
      <c r="K78" s="5">
        <f>J78-20</f>
        <v>3</v>
      </c>
      <c r="L78" s="8">
        <f>C78</f>
        <v>44714.444664351853</v>
      </c>
      <c r="M78" t="str">
        <f>IF(OR(B78=1,B78=2,B78=3,B78=4,B78=9,B78=10,B78=11,B78=12,B78=17,B78=18,B78=19,B78=20),"Bajo biomasa","Suelo desnudo")</f>
        <v>Suelo desnudo</v>
      </c>
      <c r="N78" t="str">
        <f>IF(OR(B78=4,B78=7,B78=10,B78=14,B78=18,B78=21),"tree","soil")</f>
        <v>soil</v>
      </c>
      <c r="O78">
        <v>1.48024</v>
      </c>
      <c r="P78">
        <f>IF(R78&gt;0.95,O78,NA())</f>
        <v>1.48024</v>
      </c>
      <c r="Q78">
        <v>2.1274000000000002</v>
      </c>
      <c r="R78">
        <v>0.97018000000000004</v>
      </c>
      <c r="S78">
        <v>8.5999999999999998E-4</v>
      </c>
      <c r="U78">
        <v>19.354500000000002</v>
      </c>
      <c r="V78">
        <v>19.165299999999998</v>
      </c>
      <c r="W78">
        <v>83.921199999999999</v>
      </c>
    </row>
    <row r="79" spans="1:82" x14ac:dyDescent="0.3">
      <c r="A79">
        <v>301</v>
      </c>
      <c r="B79">
        <v>17</v>
      </c>
      <c r="C79" s="1">
        <v>44714.447094907409</v>
      </c>
      <c r="D79" t="s">
        <v>13</v>
      </c>
      <c r="E79" s="5">
        <f>YEAR(C79)</f>
        <v>2022</v>
      </c>
      <c r="F79" s="5">
        <f>MONTH(C79)</f>
        <v>6</v>
      </c>
      <c r="G79" s="5">
        <f>F79</f>
        <v>6</v>
      </c>
      <c r="H79" s="5">
        <f>F79-4</f>
        <v>2</v>
      </c>
      <c r="I79" s="5" t="str">
        <f>IF(OR(F79=1,F79=2,F79=3),"winter",IF(OR(F79=4,F79=5,F79=6),"spring",IF(OR(F79=7,F79=8,F79=9),"summer","autumn")))</f>
        <v>spring</v>
      </c>
      <c r="J79" s="5">
        <f>WEEKNUM(C79)</f>
        <v>23</v>
      </c>
      <c r="K79" s="5">
        <f>J79-20</f>
        <v>3</v>
      </c>
      <c r="L79" s="8">
        <f>C79</f>
        <v>44714.447094907409</v>
      </c>
      <c r="M79" t="str">
        <f>IF(OR(B79=1,B79=2,B79=3,B79=4,B79=9,B79=10,B79=11,B79=12,B79=17,B79=18,B79=19,B79=20),"Bajo biomasa","Suelo desnudo")</f>
        <v>Bajo biomasa</v>
      </c>
      <c r="N79" t="str">
        <f>IF(OR(B79=4,B79=7,B79=10,B79=14,B79=18,B79=21),"tree","soil")</f>
        <v>soil</v>
      </c>
      <c r="O79">
        <v>3.0113799999999999</v>
      </c>
      <c r="P79">
        <f>IF(R79&gt;0.95,O79,NA())</f>
        <v>3.0113799999999999</v>
      </c>
      <c r="Q79">
        <v>1.3903300000000001</v>
      </c>
      <c r="R79">
        <v>0.99658999999999998</v>
      </c>
      <c r="S79">
        <v>1E-3</v>
      </c>
      <c r="U79">
        <v>19.572700000000001</v>
      </c>
      <c r="V79">
        <v>19.230899999999998</v>
      </c>
      <c r="W79">
        <v>83.941100000000006</v>
      </c>
    </row>
    <row r="80" spans="1:82" x14ac:dyDescent="0.3">
      <c r="A80">
        <v>303</v>
      </c>
      <c r="B80">
        <v>19</v>
      </c>
      <c r="C80" s="1">
        <v>44714.451354166667</v>
      </c>
      <c r="D80" t="s">
        <v>13</v>
      </c>
      <c r="E80" s="5">
        <f>YEAR(C80)</f>
        <v>2022</v>
      </c>
      <c r="F80" s="5">
        <f>MONTH(C80)</f>
        <v>6</v>
      </c>
      <c r="G80" s="5">
        <f>F80</f>
        <v>6</v>
      </c>
      <c r="H80" s="5">
        <f>F80-4</f>
        <v>2</v>
      </c>
      <c r="I80" s="5" t="str">
        <f>IF(OR(F80=1,F80=2,F80=3),"winter",IF(OR(F80=4,F80=5,F80=6),"spring",IF(OR(F80=7,F80=8,F80=9),"summer","autumn")))</f>
        <v>spring</v>
      </c>
      <c r="J80" s="5">
        <f>WEEKNUM(C80)</f>
        <v>23</v>
      </c>
      <c r="K80" s="5">
        <f>J80-20</f>
        <v>3</v>
      </c>
      <c r="L80" s="8">
        <f>C80</f>
        <v>44714.451354166667</v>
      </c>
      <c r="M80" t="str">
        <f>IF(OR(B80=1,B80=2,B80=3,B80=4,B80=9,B80=10,B80=11,B80=12,B80=17,B80=18,B80=19,B80=20),"Bajo biomasa","Suelo desnudo")</f>
        <v>Bajo biomasa</v>
      </c>
      <c r="N80" t="str">
        <f>IF(OR(B80=4,B80=7,B80=10,B80=14,B80=18,B80=21),"tree","soil")</f>
        <v>soil</v>
      </c>
      <c r="O80">
        <v>5.7258599999999999</v>
      </c>
      <c r="P80">
        <f>IF(R80&gt;0.95,O80,NA())</f>
        <v>5.7258599999999999</v>
      </c>
      <c r="Q80">
        <v>1.3034399999999999</v>
      </c>
      <c r="R80">
        <v>0.99875999999999998</v>
      </c>
      <c r="S80">
        <v>2E-3</v>
      </c>
      <c r="U80">
        <v>19.7</v>
      </c>
      <c r="V80">
        <v>18.796299999999999</v>
      </c>
      <c r="W80">
        <v>83.917500000000004</v>
      </c>
    </row>
    <row r="81" spans="1:23" x14ac:dyDescent="0.3">
      <c r="A81">
        <v>304</v>
      </c>
      <c r="B81">
        <v>20</v>
      </c>
      <c r="C81" s="1">
        <v>44714.453553240739</v>
      </c>
      <c r="D81" t="s">
        <v>13</v>
      </c>
      <c r="E81" s="5">
        <f>YEAR(C81)</f>
        <v>2022</v>
      </c>
      <c r="F81" s="5">
        <f>MONTH(C81)</f>
        <v>6</v>
      </c>
      <c r="G81" s="5">
        <f>F81</f>
        <v>6</v>
      </c>
      <c r="H81" s="5">
        <f>F81-4</f>
        <v>2</v>
      </c>
      <c r="I81" s="5" t="str">
        <f>IF(OR(F81=1,F81=2,F81=3),"winter",IF(OR(F81=4,F81=5,F81=6),"spring",IF(OR(F81=7,F81=8,F81=9),"summer","autumn")))</f>
        <v>spring</v>
      </c>
      <c r="J81" s="5">
        <f>WEEKNUM(C81)</f>
        <v>23</v>
      </c>
      <c r="K81" s="5">
        <f>J81-20</f>
        <v>3</v>
      </c>
      <c r="L81" s="8">
        <f>C81</f>
        <v>44714.453553240739</v>
      </c>
      <c r="M81" t="str">
        <f>IF(OR(B81=1,B81=2,B81=3,B81=4,B81=9,B81=10,B81=11,B81=12,B81=17,B81=18,B81=19,B81=20),"Bajo biomasa","Suelo desnudo")</f>
        <v>Bajo biomasa</v>
      </c>
      <c r="N81" t="str">
        <f>IF(OR(B81=4,B81=7,B81=10,B81=14,B81=18,B81=21),"tree","soil")</f>
        <v>soil</v>
      </c>
      <c r="O81">
        <v>2.87798</v>
      </c>
      <c r="P81">
        <f>IF(R81&gt;0.95,O81,NA())</f>
        <v>2.87798</v>
      </c>
      <c r="Q81">
        <v>1.50891</v>
      </c>
      <c r="R81">
        <v>0.99273</v>
      </c>
      <c r="S81">
        <v>3.0000000000000001E-3</v>
      </c>
      <c r="U81">
        <v>19.5</v>
      </c>
      <c r="V81">
        <v>18.5274</v>
      </c>
      <c r="W81">
        <v>83.936099999999996</v>
      </c>
    </row>
    <row r="82" spans="1:23" x14ac:dyDescent="0.3">
      <c r="A82">
        <v>306</v>
      </c>
      <c r="B82">
        <v>22</v>
      </c>
      <c r="C82" s="1">
        <v>44714.45784722222</v>
      </c>
      <c r="D82" t="s">
        <v>13</v>
      </c>
      <c r="E82" s="5">
        <f>YEAR(C82)</f>
        <v>2022</v>
      </c>
      <c r="F82" s="5">
        <f>MONTH(C82)</f>
        <v>6</v>
      </c>
      <c r="G82" s="5">
        <f>F82</f>
        <v>6</v>
      </c>
      <c r="H82" s="5">
        <f>F82-4</f>
        <v>2</v>
      </c>
      <c r="I82" s="5" t="str">
        <f>IF(OR(F82=1,F82=2,F82=3),"winter",IF(OR(F82=4,F82=5,F82=6),"spring",IF(OR(F82=7,F82=8,F82=9),"summer","autumn")))</f>
        <v>spring</v>
      </c>
      <c r="J82" s="5">
        <f>WEEKNUM(C82)</f>
        <v>23</v>
      </c>
      <c r="K82" s="5">
        <f>J82-20</f>
        <v>3</v>
      </c>
      <c r="L82" s="8">
        <f>C82</f>
        <v>44714.45784722222</v>
      </c>
      <c r="M82" t="str">
        <f>IF(OR(B82=1,B82=2,B82=3,B82=4,B82=9,B82=10,B82=11,B82=12,B82=17,B82=18,B82=19,B82=20),"Bajo biomasa","Suelo desnudo")</f>
        <v>Suelo desnudo</v>
      </c>
      <c r="N82" t="str">
        <f>IF(OR(B82=4,B82=7,B82=10,B82=14,B82=18,B82=21),"tree","soil")</f>
        <v>soil</v>
      </c>
      <c r="O82">
        <v>1.4174100000000001</v>
      </c>
      <c r="P82">
        <f>IF(R82&gt;0.95,O82,NA())</f>
        <v>1.4174100000000001</v>
      </c>
      <c r="Q82">
        <v>1.7608999999999999</v>
      </c>
      <c r="R82">
        <v>0.98538000000000003</v>
      </c>
      <c r="U82">
        <v>19.3</v>
      </c>
      <c r="V82">
        <v>18.348299999999998</v>
      </c>
      <c r="W82">
        <v>83.924499999999995</v>
      </c>
    </row>
    <row r="83" spans="1:23" x14ac:dyDescent="0.3">
      <c r="A83">
        <v>307</v>
      </c>
      <c r="B83">
        <v>23</v>
      </c>
      <c r="C83" s="1">
        <v>44714.459965277776</v>
      </c>
      <c r="D83" t="s">
        <v>13</v>
      </c>
      <c r="E83" s="5">
        <f>YEAR(C83)</f>
        <v>2022</v>
      </c>
      <c r="F83" s="5">
        <f>MONTH(C83)</f>
        <v>6</v>
      </c>
      <c r="G83" s="5">
        <f>F83</f>
        <v>6</v>
      </c>
      <c r="H83" s="5">
        <f>F83-4</f>
        <v>2</v>
      </c>
      <c r="I83" s="5" t="str">
        <f>IF(OR(F83=1,F83=2,F83=3),"winter",IF(OR(F83=4,F83=5,F83=6),"spring",IF(OR(F83=7,F83=8,F83=9),"summer","autumn")))</f>
        <v>spring</v>
      </c>
      <c r="J83" s="5">
        <f>WEEKNUM(C83)</f>
        <v>23</v>
      </c>
      <c r="K83" s="5">
        <f>J83-20</f>
        <v>3</v>
      </c>
      <c r="L83" s="8">
        <f>C83</f>
        <v>44714.459965277776</v>
      </c>
      <c r="M83" t="str">
        <f>IF(OR(B83=1,B83=2,B83=3,B83=4,B83=9,B83=10,B83=11,B83=12,B83=17,B83=18,B83=19,B83=20),"Bajo biomasa","Suelo desnudo")</f>
        <v>Suelo desnudo</v>
      </c>
      <c r="N83" t="str">
        <f>IF(OR(B83=4,B83=7,B83=10,B83=14,B83=18,B83=21),"tree","soil")</f>
        <v>soil</v>
      </c>
      <c r="O83">
        <v>2.5205700000000002</v>
      </c>
      <c r="P83">
        <f>IF(R83&gt;0.95,O83,NA())</f>
        <v>2.5205700000000002</v>
      </c>
      <c r="Q83">
        <v>1.49664</v>
      </c>
      <c r="R83">
        <v>0.99353999999999998</v>
      </c>
      <c r="S83">
        <v>7.2999999999999996E-4</v>
      </c>
      <c r="U83">
        <v>19.3764</v>
      </c>
      <c r="V83">
        <v>19.095300000000002</v>
      </c>
      <c r="W83">
        <v>83.939599999999999</v>
      </c>
    </row>
    <row r="84" spans="1:23" x14ac:dyDescent="0.3">
      <c r="A84">
        <v>308</v>
      </c>
      <c r="B84">
        <v>24</v>
      </c>
      <c r="C84" s="1">
        <v>44714.462129629632</v>
      </c>
      <c r="D84" t="s">
        <v>13</v>
      </c>
      <c r="E84" s="5">
        <f>YEAR(C84)</f>
        <v>2022</v>
      </c>
      <c r="F84" s="5">
        <f>MONTH(C84)</f>
        <v>6</v>
      </c>
      <c r="G84" s="5">
        <f>F84</f>
        <v>6</v>
      </c>
      <c r="H84" s="5">
        <f>F84-4</f>
        <v>2</v>
      </c>
      <c r="I84" s="5" t="str">
        <f>IF(OR(F84=1,F84=2,F84=3),"winter",IF(OR(F84=4,F84=5,F84=6),"spring",IF(OR(F84=7,F84=8,F84=9),"summer","autumn")))</f>
        <v>spring</v>
      </c>
      <c r="J84" s="5">
        <f>WEEKNUM(C84)</f>
        <v>23</v>
      </c>
      <c r="K84" s="5">
        <f>J84-20</f>
        <v>3</v>
      </c>
      <c r="L84" s="8">
        <f>C84</f>
        <v>44714.462129629632</v>
      </c>
      <c r="M84" t="str">
        <f>IF(OR(B84=1,B84=2,B84=3,B84=4,B84=9,B84=10,B84=11,B84=12,B84=17,B84=18,B84=19,B84=20),"Bajo biomasa","Suelo desnudo")</f>
        <v>Suelo desnudo</v>
      </c>
      <c r="N84" t="str">
        <f>IF(OR(B84=4,B84=7,B84=10,B84=14,B84=18,B84=21),"tree","soil")</f>
        <v>soil</v>
      </c>
      <c r="O84">
        <v>3.1062400000000001</v>
      </c>
      <c r="P84">
        <f>IF(R84&gt;0.95,O84,NA())</f>
        <v>3.1062400000000001</v>
      </c>
      <c r="Q84">
        <v>1.32959</v>
      </c>
      <c r="R84">
        <v>0.99780999999999997</v>
      </c>
      <c r="S84">
        <v>2.3600000000000001E-3</v>
      </c>
      <c r="U84">
        <v>19.589099999999998</v>
      </c>
      <c r="V84">
        <v>19.905799999999999</v>
      </c>
      <c r="W84">
        <v>83.936999999999998</v>
      </c>
    </row>
    <row r="85" spans="1:23" x14ac:dyDescent="0.3">
      <c r="A85">
        <v>309</v>
      </c>
      <c r="B85">
        <v>2</v>
      </c>
      <c r="C85" s="1">
        <v>44714.52684027778</v>
      </c>
      <c r="D85" t="s">
        <v>15</v>
      </c>
      <c r="E85" s="5">
        <f>YEAR(C85)</f>
        <v>2022</v>
      </c>
      <c r="F85" s="5">
        <f>MONTH(C85)</f>
        <v>6</v>
      </c>
      <c r="G85" s="5">
        <f>F85</f>
        <v>6</v>
      </c>
      <c r="H85" s="5">
        <f>F85-4</f>
        <v>2</v>
      </c>
      <c r="I85" s="5" t="str">
        <f>IF(OR(F85=1,F85=2,F85=3),"winter",IF(OR(F85=4,F85=5,F85=6),"spring",IF(OR(F85=7,F85=8,F85=9),"summer","autumn")))</f>
        <v>spring</v>
      </c>
      <c r="J85" s="5">
        <f>WEEKNUM(C85)</f>
        <v>23</v>
      </c>
      <c r="K85" s="5">
        <f>J85-20</f>
        <v>3</v>
      </c>
      <c r="L85" s="8">
        <f>C85</f>
        <v>44714.52684027778</v>
      </c>
      <c r="M85" t="str">
        <f>IF(OR(B85=1,B85=2,B85=3,B85=7,B85=8,B85=9,B85=13,B85=14,B85=15),"Bajo biomasa","Suelo desnudo")</f>
        <v>Bajo biomasa</v>
      </c>
      <c r="O85">
        <v>5.2644000000000002</v>
      </c>
      <c r="P85">
        <f>IF(R85&gt;0.95,O85,NA())</f>
        <v>5.2644000000000002</v>
      </c>
      <c r="Q85">
        <v>1.3370599999999999</v>
      </c>
      <c r="R85">
        <v>0.99777000000000005</v>
      </c>
      <c r="S85">
        <v>3.0000000000000001E-3</v>
      </c>
      <c r="U85">
        <v>22.9</v>
      </c>
      <c r="V85">
        <v>21.529499999999999</v>
      </c>
      <c r="W85">
        <v>83.023700000000005</v>
      </c>
    </row>
    <row r="86" spans="1:23" x14ac:dyDescent="0.3">
      <c r="A86">
        <v>310</v>
      </c>
      <c r="B86">
        <v>3</v>
      </c>
      <c r="C86" s="1">
        <v>44714.529120370367</v>
      </c>
      <c r="D86" t="s">
        <v>15</v>
      </c>
      <c r="E86" s="5">
        <f>YEAR(C86)</f>
        <v>2022</v>
      </c>
      <c r="F86" s="5">
        <f>MONTH(C86)</f>
        <v>6</v>
      </c>
      <c r="G86" s="5">
        <f>F86</f>
        <v>6</v>
      </c>
      <c r="H86" s="5">
        <f>F86-4</f>
        <v>2</v>
      </c>
      <c r="I86" s="5" t="str">
        <f>IF(OR(F86=1,F86=2,F86=3),"winter",IF(OR(F86=4,F86=5,F86=6),"spring",IF(OR(F86=7,F86=8,F86=9),"summer","autumn")))</f>
        <v>spring</v>
      </c>
      <c r="J86" s="5">
        <f>WEEKNUM(C86)</f>
        <v>23</v>
      </c>
      <c r="K86" s="5">
        <f>J86-20</f>
        <v>3</v>
      </c>
      <c r="L86" s="8">
        <f>C86</f>
        <v>44714.529120370367</v>
      </c>
      <c r="M86" t="str">
        <f>IF(OR(B86=1,B86=2,B86=3,B86=7,B86=8,B86=9,B86=13,B86=14,B86=15),"Bajo biomasa","Suelo desnudo")</f>
        <v>Bajo biomasa</v>
      </c>
      <c r="O86">
        <v>3.8757100000000002</v>
      </c>
      <c r="P86">
        <f>IF(R86&gt;0.95,O86,NA())</f>
        <v>3.8757100000000002</v>
      </c>
      <c r="Q86">
        <v>1.4499</v>
      </c>
      <c r="R86">
        <v>0.99387000000000003</v>
      </c>
      <c r="S86">
        <v>2E-3</v>
      </c>
      <c r="T86">
        <v>0</v>
      </c>
      <c r="U86">
        <v>22.92</v>
      </c>
      <c r="V86">
        <v>22.084</v>
      </c>
      <c r="W86">
        <v>83.015900000000002</v>
      </c>
    </row>
    <row r="87" spans="1:23" x14ac:dyDescent="0.3">
      <c r="A87">
        <v>311</v>
      </c>
      <c r="B87">
        <v>1</v>
      </c>
      <c r="C87" s="1">
        <v>44714.531446759262</v>
      </c>
      <c r="D87" t="s">
        <v>15</v>
      </c>
      <c r="E87" s="5">
        <f>YEAR(C87)</f>
        <v>2022</v>
      </c>
      <c r="F87" s="5">
        <f>MONTH(C87)</f>
        <v>6</v>
      </c>
      <c r="G87" s="5">
        <f>F87</f>
        <v>6</v>
      </c>
      <c r="H87" s="5">
        <f>F87-4</f>
        <v>2</v>
      </c>
      <c r="I87" s="5" t="str">
        <f>IF(OR(F87=1,F87=2,F87=3),"winter",IF(OR(F87=4,F87=5,F87=6),"spring",IF(OR(F87=7,F87=8,F87=9),"summer","autumn")))</f>
        <v>spring</v>
      </c>
      <c r="J87" s="5">
        <f>WEEKNUM(C87)</f>
        <v>23</v>
      </c>
      <c r="K87" s="5">
        <f>J87-20</f>
        <v>3</v>
      </c>
      <c r="L87" s="8">
        <f>C87</f>
        <v>44714.531446759262</v>
      </c>
      <c r="M87" t="str">
        <f>IF(OR(B87=1,B87=2,B87=3,B87=7,B87=8,B87=9,B87=13,B87=14,B87=15),"Bajo biomasa","Suelo desnudo")</f>
        <v>Bajo biomasa</v>
      </c>
      <c r="O87">
        <v>6.2532800000000002</v>
      </c>
      <c r="P87">
        <f>IF(R87&gt;0.95,O87,NA())</f>
        <v>6.2532800000000002</v>
      </c>
      <c r="Q87">
        <v>1.33179</v>
      </c>
      <c r="R87">
        <v>0.99780999999999997</v>
      </c>
      <c r="S87">
        <v>1E-3</v>
      </c>
      <c r="T87">
        <v>0</v>
      </c>
      <c r="U87">
        <v>23</v>
      </c>
      <c r="V87">
        <v>22.2242</v>
      </c>
      <c r="W87">
        <v>83.019599999999997</v>
      </c>
    </row>
    <row r="88" spans="1:23" x14ac:dyDescent="0.3">
      <c r="A88">
        <v>312</v>
      </c>
      <c r="B88">
        <v>4</v>
      </c>
      <c r="C88" s="1">
        <v>44714.533888888887</v>
      </c>
      <c r="D88" t="s">
        <v>15</v>
      </c>
      <c r="E88" s="5">
        <f>YEAR(C88)</f>
        <v>2022</v>
      </c>
      <c r="F88" s="5">
        <f>MONTH(C88)</f>
        <v>6</v>
      </c>
      <c r="G88" s="5">
        <f>F88</f>
        <v>6</v>
      </c>
      <c r="H88" s="5">
        <f>F88-4</f>
        <v>2</v>
      </c>
      <c r="I88" s="5" t="str">
        <f>IF(OR(F88=1,F88=2,F88=3),"winter",IF(OR(F88=4,F88=5,F88=6),"spring",IF(OR(F88=7,F88=8,F88=9),"summer","autumn")))</f>
        <v>spring</v>
      </c>
      <c r="J88" s="5">
        <f>WEEKNUM(C88)</f>
        <v>23</v>
      </c>
      <c r="K88" s="5">
        <f>J88-20</f>
        <v>3</v>
      </c>
      <c r="L88" s="8">
        <f>C88</f>
        <v>44714.533888888887</v>
      </c>
      <c r="M88" t="str">
        <f>IF(OR(B88=1,B88=2,B88=3,B88=7,B88=8,B88=9,B88=13,B88=14,B88=15),"Bajo biomasa","Suelo desnudo")</f>
        <v>Suelo desnudo</v>
      </c>
      <c r="O88">
        <v>3.36605</v>
      </c>
      <c r="P88">
        <f>IF(R88&gt;0.95,O88,NA())</f>
        <v>3.36605</v>
      </c>
      <c r="Q88">
        <v>1.45678</v>
      </c>
      <c r="R88">
        <v>0.99548000000000003</v>
      </c>
      <c r="S88">
        <v>2E-3</v>
      </c>
      <c r="T88">
        <v>0</v>
      </c>
      <c r="U88">
        <v>23.063600000000001</v>
      </c>
      <c r="V88">
        <v>23.767600000000002</v>
      </c>
      <c r="W88">
        <v>83.007000000000005</v>
      </c>
    </row>
    <row r="89" spans="1:23" x14ac:dyDescent="0.3">
      <c r="A89">
        <v>313</v>
      </c>
      <c r="B89">
        <v>5</v>
      </c>
      <c r="C89" s="1">
        <v>44714.536030092589</v>
      </c>
      <c r="D89" t="s">
        <v>15</v>
      </c>
      <c r="E89" s="5">
        <f>YEAR(C89)</f>
        <v>2022</v>
      </c>
      <c r="F89" s="5">
        <f>MONTH(C89)</f>
        <v>6</v>
      </c>
      <c r="G89" s="5">
        <f>F89</f>
        <v>6</v>
      </c>
      <c r="H89" s="5">
        <f>F89-4</f>
        <v>2</v>
      </c>
      <c r="I89" s="5" t="str">
        <f>IF(OR(F89=1,F89=2,F89=3),"winter",IF(OR(F89=4,F89=5,F89=6),"spring",IF(OR(F89=7,F89=8,F89=9),"summer","autumn")))</f>
        <v>spring</v>
      </c>
      <c r="J89" s="5">
        <f>WEEKNUM(C89)</f>
        <v>23</v>
      </c>
      <c r="K89" s="5">
        <f>J89-20</f>
        <v>3</v>
      </c>
      <c r="L89" s="8">
        <f>C89</f>
        <v>44714.536030092589</v>
      </c>
      <c r="M89" t="str">
        <f>IF(OR(B89=1,B89=2,B89=3,B89=7,B89=8,B89=9,B89=13,B89=14,B89=15),"Bajo biomasa","Suelo desnudo")</f>
        <v>Suelo desnudo</v>
      </c>
      <c r="O89">
        <v>2.7667600000000001</v>
      </c>
      <c r="P89">
        <f>IF(R89&gt;0.95,O89,NA())</f>
        <v>2.7667600000000001</v>
      </c>
      <c r="Q89">
        <v>1.50335</v>
      </c>
      <c r="R89">
        <v>0.99441000000000002</v>
      </c>
      <c r="U89">
        <v>24.7</v>
      </c>
      <c r="V89">
        <v>24.081700000000001</v>
      </c>
      <c r="W89">
        <v>83.005600000000001</v>
      </c>
    </row>
    <row r="90" spans="1:23" x14ac:dyDescent="0.3">
      <c r="A90">
        <v>314</v>
      </c>
      <c r="B90">
        <v>6</v>
      </c>
      <c r="C90" s="1">
        <v>44714.538402777776</v>
      </c>
      <c r="D90" t="s">
        <v>15</v>
      </c>
      <c r="E90" s="5">
        <f>YEAR(C90)</f>
        <v>2022</v>
      </c>
      <c r="F90" s="5">
        <f>MONTH(C90)</f>
        <v>6</v>
      </c>
      <c r="G90" s="5">
        <f>F90</f>
        <v>6</v>
      </c>
      <c r="H90" s="5">
        <f>F90-4</f>
        <v>2</v>
      </c>
      <c r="I90" s="5" t="str">
        <f>IF(OR(F90=1,F90=2,F90=3),"winter",IF(OR(F90=4,F90=5,F90=6),"spring",IF(OR(F90=7,F90=8,F90=9),"summer","autumn")))</f>
        <v>spring</v>
      </c>
      <c r="J90" s="5">
        <f>WEEKNUM(C90)</f>
        <v>23</v>
      </c>
      <c r="K90" s="5">
        <f>J90-20</f>
        <v>3</v>
      </c>
      <c r="L90" s="8">
        <f>C90</f>
        <v>44714.538402777776</v>
      </c>
      <c r="M90" t="str">
        <f>IF(OR(B90=1,B90=2,B90=3,B90=7,B90=8,B90=9,B90=13,B90=14,B90=15),"Bajo biomasa","Suelo desnudo")</f>
        <v>Suelo desnudo</v>
      </c>
      <c r="O90">
        <v>1.6013200000000001</v>
      </c>
      <c r="P90">
        <f>IF(R90&gt;0.95,O90,NA())</f>
        <v>1.6013200000000001</v>
      </c>
      <c r="Q90">
        <v>1.6977800000000001</v>
      </c>
      <c r="R90">
        <v>0.98938999999999999</v>
      </c>
      <c r="S90">
        <v>1E-3</v>
      </c>
      <c r="T90">
        <v>0</v>
      </c>
      <c r="U90">
        <v>25.5764</v>
      </c>
      <c r="V90">
        <v>25.160499999999999</v>
      </c>
      <c r="W90">
        <v>83.009399999999999</v>
      </c>
    </row>
    <row r="91" spans="1:23" x14ac:dyDescent="0.3">
      <c r="A91">
        <v>315</v>
      </c>
      <c r="B91">
        <v>10</v>
      </c>
      <c r="C91" s="1">
        <v>44714.541979166665</v>
      </c>
      <c r="D91" t="s">
        <v>15</v>
      </c>
      <c r="E91" s="5">
        <f>YEAR(C91)</f>
        <v>2022</v>
      </c>
      <c r="F91" s="5">
        <f>MONTH(C91)</f>
        <v>6</v>
      </c>
      <c r="G91" s="5">
        <f>F91</f>
        <v>6</v>
      </c>
      <c r="H91" s="5">
        <f>F91-4</f>
        <v>2</v>
      </c>
      <c r="I91" s="5" t="str">
        <f>IF(OR(F91=1,F91=2,F91=3),"winter",IF(OR(F91=4,F91=5,F91=6),"spring",IF(OR(F91=7,F91=8,F91=9),"summer","autumn")))</f>
        <v>spring</v>
      </c>
      <c r="J91" s="5">
        <f>WEEKNUM(C91)</f>
        <v>23</v>
      </c>
      <c r="K91" s="5">
        <f>J91-20</f>
        <v>3</v>
      </c>
      <c r="L91" s="8">
        <f>C91</f>
        <v>44714.541979166665</v>
      </c>
      <c r="M91" t="str">
        <f>IF(OR(B91=1,B91=2,B91=3,B91=7,B91=8,B91=9,B91=13,B91=14,B91=15),"Bajo biomasa","Suelo desnudo")</f>
        <v>Suelo desnudo</v>
      </c>
      <c r="O91">
        <v>2.1632500000000001</v>
      </c>
      <c r="P91">
        <f>IF(R91&gt;0.95,O91,NA())</f>
        <v>2.1632500000000001</v>
      </c>
      <c r="Q91">
        <v>1.45312</v>
      </c>
      <c r="R91">
        <v>0.99526000000000003</v>
      </c>
      <c r="U91">
        <v>26.4</v>
      </c>
      <c r="V91">
        <v>24.9617</v>
      </c>
      <c r="W91">
        <v>83.025899999999993</v>
      </c>
    </row>
    <row r="92" spans="1:23" x14ac:dyDescent="0.3">
      <c r="A92">
        <v>316</v>
      </c>
      <c r="B92">
        <v>11</v>
      </c>
      <c r="C92" s="1">
        <v>44714.544131944444</v>
      </c>
      <c r="D92" t="s">
        <v>15</v>
      </c>
      <c r="E92" s="5">
        <f>YEAR(C92)</f>
        <v>2022</v>
      </c>
      <c r="F92" s="5">
        <f>MONTH(C92)</f>
        <v>6</v>
      </c>
      <c r="G92" s="5">
        <f>F92</f>
        <v>6</v>
      </c>
      <c r="H92" s="5">
        <f>F92-4</f>
        <v>2</v>
      </c>
      <c r="I92" s="5" t="str">
        <f>IF(OR(F92=1,F92=2,F92=3),"winter",IF(OR(F92=4,F92=5,F92=6),"spring",IF(OR(F92=7,F92=8,F92=9),"summer","autumn")))</f>
        <v>spring</v>
      </c>
      <c r="J92" s="5">
        <f>WEEKNUM(C92)</f>
        <v>23</v>
      </c>
      <c r="K92" s="5">
        <f>J92-20</f>
        <v>3</v>
      </c>
      <c r="L92" s="8">
        <f>C92</f>
        <v>44714.544131944444</v>
      </c>
      <c r="M92" t="str">
        <f>IF(OR(B92=1,B92=2,B92=3,B92=7,B92=8,B92=9,B92=13,B92=14,B92=15),"Bajo biomasa","Suelo desnudo")</f>
        <v>Suelo desnudo</v>
      </c>
      <c r="O92">
        <v>1.6209800000000001</v>
      </c>
      <c r="P92">
        <f>IF(R92&gt;0.95,O92,NA())</f>
        <v>1.6209800000000001</v>
      </c>
      <c r="Q92">
        <v>2.0092400000000001</v>
      </c>
      <c r="R92">
        <v>0.98019000000000001</v>
      </c>
      <c r="U92">
        <v>26.9</v>
      </c>
      <c r="V92">
        <v>26.3689</v>
      </c>
      <c r="W92">
        <v>83.034700000000001</v>
      </c>
    </row>
    <row r="93" spans="1:23" x14ac:dyDescent="0.3">
      <c r="A93">
        <v>317</v>
      </c>
      <c r="B93">
        <v>12</v>
      </c>
      <c r="C93" s="1">
        <v>44714.546249999999</v>
      </c>
      <c r="D93" t="s">
        <v>15</v>
      </c>
      <c r="E93" s="5">
        <f>YEAR(C93)</f>
        <v>2022</v>
      </c>
      <c r="F93" s="5">
        <f>MONTH(C93)</f>
        <v>6</v>
      </c>
      <c r="G93" s="5">
        <f>F93</f>
        <v>6</v>
      </c>
      <c r="H93" s="5">
        <f>F93-4</f>
        <v>2</v>
      </c>
      <c r="I93" s="5" t="str">
        <f>IF(OR(F93=1,F93=2,F93=3),"winter",IF(OR(F93=4,F93=5,F93=6),"spring",IF(OR(F93=7,F93=8,F93=9),"summer","autumn")))</f>
        <v>spring</v>
      </c>
      <c r="J93" s="5">
        <f>WEEKNUM(C93)</f>
        <v>23</v>
      </c>
      <c r="K93" s="5">
        <f>J93-20</f>
        <v>3</v>
      </c>
      <c r="L93" s="8">
        <f>C93</f>
        <v>44714.546249999999</v>
      </c>
      <c r="M93" t="str">
        <f>IF(OR(B93=1,B93=2,B93=3,B93=7,B93=8,B93=9,B93=13,B93=14,B93=15),"Bajo biomasa","Suelo desnudo")</f>
        <v>Suelo desnudo</v>
      </c>
      <c r="O93">
        <v>1.0254799999999999</v>
      </c>
      <c r="P93" t="e">
        <f>IF(R93&gt;0.95,O93,NA())</f>
        <v>#N/A</v>
      </c>
      <c r="Q93">
        <v>2.7462399999999998</v>
      </c>
      <c r="R93">
        <v>0.94145000000000001</v>
      </c>
      <c r="U93">
        <v>28.2</v>
      </c>
      <c r="V93">
        <v>26.109100000000002</v>
      </c>
      <c r="W93">
        <v>83.032899999999998</v>
      </c>
    </row>
    <row r="94" spans="1:23" x14ac:dyDescent="0.3">
      <c r="A94">
        <v>318</v>
      </c>
      <c r="B94">
        <v>7</v>
      </c>
      <c r="C94" s="1">
        <v>44714.548877314817</v>
      </c>
      <c r="D94" t="s">
        <v>15</v>
      </c>
      <c r="E94" s="5">
        <f>YEAR(C94)</f>
        <v>2022</v>
      </c>
      <c r="F94" s="5">
        <f>MONTH(C94)</f>
        <v>6</v>
      </c>
      <c r="G94" s="5">
        <f>F94</f>
        <v>6</v>
      </c>
      <c r="H94" s="5">
        <f>F94-4</f>
        <v>2</v>
      </c>
      <c r="I94" s="5" t="str">
        <f>IF(OR(F94=1,F94=2,F94=3),"winter",IF(OR(F94=4,F94=5,F94=6),"spring",IF(OR(F94=7,F94=8,F94=9),"summer","autumn")))</f>
        <v>spring</v>
      </c>
      <c r="J94" s="5">
        <f>WEEKNUM(C94)</f>
        <v>23</v>
      </c>
      <c r="K94" s="5">
        <f>J94-20</f>
        <v>3</v>
      </c>
      <c r="L94" s="8">
        <f>C94</f>
        <v>44714.548877314817</v>
      </c>
      <c r="M94" t="str">
        <f>IF(OR(B94=1,B94=2,B94=3,B94=7,B94=8,B94=9,B94=13,B94=14,B94=15),"Bajo biomasa","Suelo desnudo")</f>
        <v>Bajo biomasa</v>
      </c>
      <c r="O94">
        <v>4.2872500000000002</v>
      </c>
      <c r="P94">
        <f>IF(R94&gt;0.95,O94,NA())</f>
        <v>4.2872500000000002</v>
      </c>
      <c r="Q94">
        <v>1.31986</v>
      </c>
      <c r="R94">
        <v>0.99826999999999999</v>
      </c>
      <c r="S94">
        <v>4.0000000000000001E-3</v>
      </c>
      <c r="U94">
        <v>28.6</v>
      </c>
      <c r="V94">
        <v>25.433499999999999</v>
      </c>
      <c r="W94">
        <v>83.013800000000003</v>
      </c>
    </row>
    <row r="95" spans="1:23" x14ac:dyDescent="0.3">
      <c r="A95">
        <v>319</v>
      </c>
      <c r="B95">
        <v>8</v>
      </c>
      <c r="C95" s="1">
        <v>44714.553865740738</v>
      </c>
      <c r="D95" t="s">
        <v>15</v>
      </c>
      <c r="E95" s="5">
        <f>YEAR(C95)</f>
        <v>2022</v>
      </c>
      <c r="F95" s="5">
        <f>MONTH(C95)</f>
        <v>6</v>
      </c>
      <c r="G95" s="5">
        <f>F95</f>
        <v>6</v>
      </c>
      <c r="H95" s="5">
        <f>F95-4</f>
        <v>2</v>
      </c>
      <c r="I95" s="5" t="str">
        <f>IF(OR(F95=1,F95=2,F95=3),"winter",IF(OR(F95=4,F95=5,F95=6),"spring",IF(OR(F95=7,F95=8,F95=9),"summer","autumn")))</f>
        <v>spring</v>
      </c>
      <c r="J95" s="5">
        <f>WEEKNUM(C95)</f>
        <v>23</v>
      </c>
      <c r="K95" s="5">
        <f>J95-20</f>
        <v>3</v>
      </c>
      <c r="L95" s="8">
        <f>C95</f>
        <v>44714.553865740738</v>
      </c>
      <c r="M95" t="str">
        <f>IF(OR(B95=1,B95=2,B95=3,B95=7,B95=8,B95=9,B95=13,B95=14,B95=15),"Bajo biomasa","Suelo desnudo")</f>
        <v>Bajo biomasa</v>
      </c>
      <c r="O95">
        <v>5.6700699999999999</v>
      </c>
      <c r="P95">
        <f>IF(R95&gt;0.95,O95,NA())</f>
        <v>5.6700699999999999</v>
      </c>
      <c r="Q95">
        <v>1.34013</v>
      </c>
      <c r="R95">
        <v>0.99743999999999999</v>
      </c>
      <c r="U95">
        <v>28.6</v>
      </c>
      <c r="V95">
        <v>27.9239</v>
      </c>
      <c r="W95">
        <v>83.021500000000003</v>
      </c>
    </row>
    <row r="96" spans="1:23" x14ac:dyDescent="0.3">
      <c r="A96">
        <v>320</v>
      </c>
      <c r="B96">
        <v>9</v>
      </c>
      <c r="C96" s="1">
        <v>44714.555937500001</v>
      </c>
      <c r="D96" t="s">
        <v>15</v>
      </c>
      <c r="E96" s="5">
        <f>YEAR(C96)</f>
        <v>2022</v>
      </c>
      <c r="F96" s="5">
        <f>MONTH(C96)</f>
        <v>6</v>
      </c>
      <c r="G96" s="5">
        <f>F96</f>
        <v>6</v>
      </c>
      <c r="H96" s="5">
        <f>F96-4</f>
        <v>2</v>
      </c>
      <c r="I96" s="5" t="str">
        <f>IF(OR(F96=1,F96=2,F96=3),"winter",IF(OR(F96=4,F96=5,F96=6),"spring",IF(OR(F96=7,F96=8,F96=9),"summer","autumn")))</f>
        <v>spring</v>
      </c>
      <c r="J96" s="5">
        <f>WEEKNUM(C96)</f>
        <v>23</v>
      </c>
      <c r="K96" s="5">
        <f>J96-20</f>
        <v>3</v>
      </c>
      <c r="L96" s="8">
        <f>C96</f>
        <v>44714.555937500001</v>
      </c>
      <c r="M96" t="str">
        <f>IF(OR(B96=1,B96=2,B96=3,B96=7,B96=8,B96=9,B96=13,B96=14,B96=15),"Bajo biomasa","Suelo desnudo")</f>
        <v>Bajo biomasa</v>
      </c>
      <c r="O96">
        <v>3.3744499999999999</v>
      </c>
      <c r="P96">
        <f>IF(R96&gt;0.95,O96,NA())</f>
        <v>3.3744499999999999</v>
      </c>
      <c r="Q96">
        <v>1.42486</v>
      </c>
      <c r="R96">
        <v>0.99626000000000003</v>
      </c>
      <c r="S96">
        <v>7.2999999999999996E-4</v>
      </c>
      <c r="T96">
        <v>0</v>
      </c>
      <c r="U96">
        <v>29.2</v>
      </c>
      <c r="V96">
        <v>26.19</v>
      </c>
      <c r="W96">
        <v>83.030500000000004</v>
      </c>
    </row>
    <row r="97" spans="1:23" x14ac:dyDescent="0.3">
      <c r="A97">
        <v>321</v>
      </c>
      <c r="B97">
        <v>13</v>
      </c>
      <c r="C97" s="1">
        <v>44714.559525462966</v>
      </c>
      <c r="D97" t="s">
        <v>15</v>
      </c>
      <c r="E97" s="5">
        <f>YEAR(C97)</f>
        <v>2022</v>
      </c>
      <c r="F97" s="5">
        <f>MONTH(C97)</f>
        <v>6</v>
      </c>
      <c r="G97" s="5">
        <f>F97</f>
        <v>6</v>
      </c>
      <c r="H97" s="5">
        <f>F97-4</f>
        <v>2</v>
      </c>
      <c r="I97" s="5" t="str">
        <f>IF(OR(F97=1,F97=2,F97=3),"winter",IF(OR(F97=4,F97=5,F97=6),"spring",IF(OR(F97=7,F97=8,F97=9),"summer","autumn")))</f>
        <v>spring</v>
      </c>
      <c r="J97" s="5">
        <f>WEEKNUM(C97)</f>
        <v>23</v>
      </c>
      <c r="K97" s="5">
        <f>J97-20</f>
        <v>3</v>
      </c>
      <c r="L97" s="8">
        <f>C97</f>
        <v>44714.559525462966</v>
      </c>
      <c r="M97" t="str">
        <f>IF(OR(B97=1,B97=2,B97=3,B97=7,B97=8,B97=9,B97=13,B97=14,B97=15),"Bajo biomasa","Suelo desnudo")</f>
        <v>Bajo biomasa</v>
      </c>
      <c r="O97">
        <v>4.4796800000000001</v>
      </c>
      <c r="P97">
        <f>IF(R97&gt;0.95,O97,NA())</f>
        <v>4.4796800000000001</v>
      </c>
      <c r="Q97">
        <v>1.36486</v>
      </c>
      <c r="R97">
        <v>0.99753000000000003</v>
      </c>
      <c r="U97">
        <v>28.9</v>
      </c>
      <c r="V97">
        <v>25.319099999999999</v>
      </c>
      <c r="W97">
        <v>83.006200000000007</v>
      </c>
    </row>
    <row r="98" spans="1:23" x14ac:dyDescent="0.3">
      <c r="A98">
        <v>322</v>
      </c>
      <c r="B98">
        <v>14</v>
      </c>
      <c r="C98" s="1">
        <v>44714.561631944445</v>
      </c>
      <c r="D98" t="s">
        <v>15</v>
      </c>
      <c r="E98" s="5">
        <f>YEAR(C98)</f>
        <v>2022</v>
      </c>
      <c r="F98" s="5">
        <f>MONTH(C98)</f>
        <v>6</v>
      </c>
      <c r="G98" s="5">
        <f>F98</f>
        <v>6</v>
      </c>
      <c r="H98" s="5">
        <f>F98-4</f>
        <v>2</v>
      </c>
      <c r="I98" s="5" t="str">
        <f>IF(OR(F98=1,F98=2,F98=3),"winter",IF(OR(F98=4,F98=5,F98=6),"spring",IF(OR(F98=7,F98=8,F98=9),"summer","autumn")))</f>
        <v>spring</v>
      </c>
      <c r="J98" s="5">
        <f>WEEKNUM(C98)</f>
        <v>23</v>
      </c>
      <c r="K98" s="5">
        <f>J98-20</f>
        <v>3</v>
      </c>
      <c r="L98" s="8">
        <f>C98</f>
        <v>44714.561631944445</v>
      </c>
      <c r="M98" t="str">
        <f>IF(OR(B98=1,B98=2,B98=3,B98=7,B98=8,B98=9,B98=13,B98=14,B98=15),"Bajo biomasa","Suelo desnudo")</f>
        <v>Bajo biomasa</v>
      </c>
      <c r="O98">
        <v>2.2753700000000001</v>
      </c>
      <c r="P98">
        <f>IF(R98&gt;0.95,O98,NA())</f>
        <v>2.2753700000000001</v>
      </c>
      <c r="Q98">
        <v>1.5522100000000001</v>
      </c>
      <c r="R98">
        <v>0.99273</v>
      </c>
      <c r="U98">
        <v>28</v>
      </c>
      <c r="V98">
        <v>25.3948</v>
      </c>
      <c r="W98">
        <v>83.010199999999998</v>
      </c>
    </row>
    <row r="99" spans="1:23" x14ac:dyDescent="0.3">
      <c r="A99">
        <v>323</v>
      </c>
      <c r="B99">
        <v>15</v>
      </c>
      <c r="C99" s="1">
        <v>44714.563738425924</v>
      </c>
      <c r="D99" t="s">
        <v>15</v>
      </c>
      <c r="E99" s="5">
        <f>YEAR(C99)</f>
        <v>2022</v>
      </c>
      <c r="F99" s="5">
        <f>MONTH(C99)</f>
        <v>6</v>
      </c>
      <c r="G99" s="5">
        <f>F99</f>
        <v>6</v>
      </c>
      <c r="H99" s="5">
        <f>F99-4</f>
        <v>2</v>
      </c>
      <c r="I99" s="5" t="str">
        <f>IF(OR(F99=1,F99=2,F99=3),"winter",IF(OR(F99=4,F99=5,F99=6),"spring",IF(OR(F99=7,F99=8,F99=9),"summer","autumn")))</f>
        <v>spring</v>
      </c>
      <c r="J99" s="5">
        <f>WEEKNUM(C99)</f>
        <v>23</v>
      </c>
      <c r="K99" s="5">
        <f>J99-20</f>
        <v>3</v>
      </c>
      <c r="L99" s="8">
        <f>C99</f>
        <v>44714.563738425924</v>
      </c>
      <c r="M99" t="str">
        <f>IF(OR(B99=1,B99=2,B99=3,B99=7,B99=8,B99=9,B99=13,B99=14,B99=15),"Bajo biomasa","Suelo desnudo")</f>
        <v>Bajo biomasa</v>
      </c>
      <c r="O99">
        <v>3.6816499999999999</v>
      </c>
      <c r="P99">
        <f>IF(R99&gt;0.95,O99,NA())</f>
        <v>3.6816499999999999</v>
      </c>
      <c r="Q99">
        <v>1.3590800000000001</v>
      </c>
      <c r="R99">
        <v>0.99736000000000002</v>
      </c>
      <c r="U99">
        <v>27.8</v>
      </c>
      <c r="V99">
        <v>25.136800000000001</v>
      </c>
      <c r="W99">
        <v>83.015699999999995</v>
      </c>
    </row>
    <row r="100" spans="1:23" x14ac:dyDescent="0.3">
      <c r="A100">
        <v>324</v>
      </c>
      <c r="B100">
        <v>16</v>
      </c>
      <c r="C100" s="1">
        <v>44714.566018518519</v>
      </c>
      <c r="D100" t="s">
        <v>15</v>
      </c>
      <c r="E100" s="5">
        <f>YEAR(C100)</f>
        <v>2022</v>
      </c>
      <c r="F100" s="5">
        <f>MONTH(C100)</f>
        <v>6</v>
      </c>
      <c r="G100" s="5">
        <f>F100</f>
        <v>6</v>
      </c>
      <c r="H100" s="5">
        <f>F100-4</f>
        <v>2</v>
      </c>
      <c r="I100" s="5" t="str">
        <f>IF(OR(F100=1,F100=2,F100=3),"winter",IF(OR(F100=4,F100=5,F100=6),"spring",IF(OR(F100=7,F100=8,F100=9),"summer","autumn")))</f>
        <v>spring</v>
      </c>
      <c r="J100" s="5">
        <f>WEEKNUM(C100)</f>
        <v>23</v>
      </c>
      <c r="K100" s="5">
        <f>J100-20</f>
        <v>3</v>
      </c>
      <c r="L100" s="8">
        <f>C100</f>
        <v>44714.566018518519</v>
      </c>
      <c r="M100" t="str">
        <f>IF(OR(B100=1,B100=2,B100=3,B100=7,B100=8,B100=9,B100=13,B100=14,B100=15),"Bajo biomasa","Suelo desnudo")</f>
        <v>Suelo desnudo</v>
      </c>
      <c r="O100">
        <v>1.7746900000000001</v>
      </c>
      <c r="P100">
        <f>IF(R100&gt;0.95,O100,NA())</f>
        <v>1.7746900000000001</v>
      </c>
      <c r="Q100">
        <v>1.97075</v>
      </c>
      <c r="R100">
        <v>0.98141999999999996</v>
      </c>
      <c r="U100">
        <v>27.7</v>
      </c>
      <c r="V100">
        <v>24.542300000000001</v>
      </c>
      <c r="W100">
        <v>82.994200000000006</v>
      </c>
    </row>
    <row r="101" spans="1:23" x14ac:dyDescent="0.3">
      <c r="A101">
        <v>325</v>
      </c>
      <c r="B101">
        <v>17</v>
      </c>
      <c r="C101" s="1">
        <v>44714.568240740744</v>
      </c>
      <c r="D101" t="s">
        <v>15</v>
      </c>
      <c r="E101" s="5">
        <f>YEAR(C101)</f>
        <v>2022</v>
      </c>
      <c r="F101" s="5">
        <f>MONTH(C101)</f>
        <v>6</v>
      </c>
      <c r="G101" s="5">
        <f>F101</f>
        <v>6</v>
      </c>
      <c r="H101" s="5">
        <f>F101-4</f>
        <v>2</v>
      </c>
      <c r="I101" s="5" t="str">
        <f>IF(OR(F101=1,F101=2,F101=3),"winter",IF(OR(F101=4,F101=5,F101=6),"spring",IF(OR(F101=7,F101=8,F101=9),"summer","autumn")))</f>
        <v>spring</v>
      </c>
      <c r="J101" s="5">
        <f>WEEKNUM(C101)</f>
        <v>23</v>
      </c>
      <c r="K101" s="5">
        <f>J101-20</f>
        <v>3</v>
      </c>
      <c r="L101" s="8">
        <f>C101</f>
        <v>44714.568240740744</v>
      </c>
      <c r="M101" t="str">
        <f>IF(OR(B101=1,B101=2,B101=3,B101=7,B101=8,B101=9,B101=13,B101=14,B101=15),"Bajo biomasa","Suelo desnudo")</f>
        <v>Suelo desnudo</v>
      </c>
      <c r="O101">
        <v>1.60684</v>
      </c>
      <c r="P101">
        <f>IF(R101&gt;0.95,O101,NA())</f>
        <v>1.60684</v>
      </c>
      <c r="Q101">
        <v>1.7006399999999999</v>
      </c>
      <c r="R101">
        <v>0.98741000000000001</v>
      </c>
      <c r="U101">
        <v>28.9</v>
      </c>
      <c r="V101">
        <v>25.959900000000001</v>
      </c>
      <c r="W101">
        <v>82.991299999999995</v>
      </c>
    </row>
    <row r="102" spans="1:23" x14ac:dyDescent="0.3">
      <c r="A102">
        <v>326</v>
      </c>
      <c r="B102">
        <v>18</v>
      </c>
      <c r="C102" s="1">
        <v>44714.570509259262</v>
      </c>
      <c r="D102" t="s">
        <v>15</v>
      </c>
      <c r="E102" s="5">
        <f>YEAR(C102)</f>
        <v>2022</v>
      </c>
      <c r="F102" s="5">
        <f>MONTH(C102)</f>
        <v>6</v>
      </c>
      <c r="G102" s="5">
        <f>F102</f>
        <v>6</v>
      </c>
      <c r="H102" s="5">
        <f>F102-4</f>
        <v>2</v>
      </c>
      <c r="I102" s="5" t="str">
        <f>IF(OR(F102=1,F102=2,F102=3),"winter",IF(OR(F102=4,F102=5,F102=6),"spring",IF(OR(F102=7,F102=8,F102=9),"summer","autumn")))</f>
        <v>spring</v>
      </c>
      <c r="J102" s="5">
        <f>WEEKNUM(C102)</f>
        <v>23</v>
      </c>
      <c r="K102" s="5">
        <f>J102-20</f>
        <v>3</v>
      </c>
      <c r="L102" s="8">
        <f>C102</f>
        <v>44714.570509259262</v>
      </c>
      <c r="M102" t="str">
        <f>IF(OR(B102=1,B102=2,B102=3,B102=7,B102=8,B102=9,B102=13,B102=14,B102=15),"Bajo biomasa","Suelo desnudo")</f>
        <v>Suelo desnudo</v>
      </c>
      <c r="O102">
        <v>1.6794899999999999</v>
      </c>
      <c r="P102">
        <f>IF(R102&gt;0.95,O102,NA())</f>
        <v>1.6794899999999999</v>
      </c>
      <c r="Q102">
        <v>1.8461799999999999</v>
      </c>
      <c r="R102">
        <v>0.97994999999999999</v>
      </c>
      <c r="S102">
        <v>1E-3</v>
      </c>
      <c r="U102">
        <v>30.4</v>
      </c>
      <c r="V102">
        <v>26.1313</v>
      </c>
      <c r="W102">
        <v>82.979699999999994</v>
      </c>
    </row>
    <row r="103" spans="1:23" x14ac:dyDescent="0.3">
      <c r="A103">
        <v>327</v>
      </c>
      <c r="B103">
        <v>1</v>
      </c>
      <c r="C103" s="1">
        <v>44721.414143518516</v>
      </c>
      <c r="D103" t="s">
        <v>30</v>
      </c>
      <c r="E103" s="5">
        <f>YEAR(C103)</f>
        <v>2022</v>
      </c>
      <c r="F103" s="5">
        <f>MONTH(C103)</f>
        <v>6</v>
      </c>
      <c r="G103" s="5">
        <f>F103</f>
        <v>6</v>
      </c>
      <c r="H103" s="5">
        <f>F103-4</f>
        <v>2</v>
      </c>
      <c r="I103" s="5" t="str">
        <f>IF(OR(F103=1,F103=2,F103=3),"winter",IF(OR(F103=4,F103=5,F103=6),"spring",IF(OR(F103=7,F103=8,F103=9),"summer","autumn")))</f>
        <v>spring</v>
      </c>
      <c r="J103" s="5">
        <f>WEEKNUM(C103)</f>
        <v>24</v>
      </c>
      <c r="K103" s="5">
        <f>J103-20</f>
        <v>4</v>
      </c>
      <c r="L103" s="8">
        <f>C103</f>
        <v>44721.414143518516</v>
      </c>
      <c r="M103" t="str">
        <f>IF(OR(B103=1,B103=2,B103=3,B103=4,B103=9,B103=10,B103=11,B103=12,B103=17,B103=18,B103=19,B103=20),"Bajo biomasa","Suelo desnudo")</f>
        <v>Bajo biomasa</v>
      </c>
      <c r="N103" t="str">
        <f>IF(OR(B103=4,B103=7,B103=10,B103=14,B103=18,B103=21),"tree","soil")</f>
        <v>soil</v>
      </c>
      <c r="O103">
        <v>1.74715</v>
      </c>
      <c r="P103">
        <f>IF(R103&gt;0.95,O103,NA())</f>
        <v>1.74715</v>
      </c>
      <c r="Q103">
        <v>1.95794</v>
      </c>
      <c r="R103">
        <v>0.97004999999999997</v>
      </c>
      <c r="V103">
        <v>24.27</v>
      </c>
      <c r="W103">
        <v>88.426199999999994</v>
      </c>
    </row>
    <row r="104" spans="1:23" x14ac:dyDescent="0.3">
      <c r="A104">
        <v>328</v>
      </c>
      <c r="B104">
        <v>2</v>
      </c>
      <c r="C104" s="1">
        <v>44721.416608796295</v>
      </c>
      <c r="D104" t="s">
        <v>30</v>
      </c>
      <c r="E104" s="5">
        <f>YEAR(C104)</f>
        <v>2022</v>
      </c>
      <c r="F104" s="5">
        <f>MONTH(C104)</f>
        <v>6</v>
      </c>
      <c r="G104" s="5">
        <f>F104</f>
        <v>6</v>
      </c>
      <c r="H104" s="5">
        <f>F104-4</f>
        <v>2</v>
      </c>
      <c r="I104" s="5" t="str">
        <f>IF(OR(F104=1,F104=2,F104=3),"winter",IF(OR(F104=4,F104=5,F104=6),"spring",IF(OR(F104=7,F104=8,F104=9),"summer","autumn")))</f>
        <v>spring</v>
      </c>
      <c r="J104" s="5">
        <f>WEEKNUM(C104)</f>
        <v>24</v>
      </c>
      <c r="K104" s="5">
        <f>J104-20</f>
        <v>4</v>
      </c>
      <c r="L104" s="8">
        <f>C104</f>
        <v>44721.416608796295</v>
      </c>
      <c r="M104" t="str">
        <f>IF(OR(B104=1,B104=2,B104=3,B104=4,B104=9,B104=10,B104=11,B104=12,B104=17,B104=18,B104=19,B104=20),"Bajo biomasa","Suelo desnudo")</f>
        <v>Bajo biomasa</v>
      </c>
      <c r="N104" t="str">
        <f>IF(OR(B104=4,B104=7,B104=10,B104=14,B104=18,B104=21),"tree","soil")</f>
        <v>soil</v>
      </c>
      <c r="O104">
        <v>4.3758600000000003</v>
      </c>
      <c r="P104">
        <f>IF(R104&gt;0.95,O104,NA())</f>
        <v>4.3758600000000003</v>
      </c>
      <c r="Q104">
        <v>1.35202</v>
      </c>
      <c r="R104">
        <v>0.99626000000000003</v>
      </c>
      <c r="S104">
        <v>1E-3</v>
      </c>
      <c r="T104">
        <v>0</v>
      </c>
      <c r="U104">
        <v>26</v>
      </c>
      <c r="V104">
        <v>24.865500000000001</v>
      </c>
      <c r="W104">
        <v>88.432500000000005</v>
      </c>
    </row>
    <row r="105" spans="1:23" x14ac:dyDescent="0.3">
      <c r="A105">
        <v>329</v>
      </c>
      <c r="B105">
        <v>3</v>
      </c>
      <c r="C105" s="1">
        <v>44721.418749999997</v>
      </c>
      <c r="D105" t="s">
        <v>30</v>
      </c>
      <c r="E105" s="5">
        <f>YEAR(C105)</f>
        <v>2022</v>
      </c>
      <c r="F105" s="5">
        <f>MONTH(C105)</f>
        <v>6</v>
      </c>
      <c r="G105" s="5">
        <f>F105</f>
        <v>6</v>
      </c>
      <c r="H105" s="5">
        <f>F105-4</f>
        <v>2</v>
      </c>
      <c r="I105" s="5" t="str">
        <f>IF(OR(F105=1,F105=2,F105=3),"winter",IF(OR(F105=4,F105=5,F105=6),"spring",IF(OR(F105=7,F105=8,F105=9),"summer","autumn")))</f>
        <v>spring</v>
      </c>
      <c r="J105" s="5">
        <f>WEEKNUM(C105)</f>
        <v>24</v>
      </c>
      <c r="K105" s="5">
        <f>J105-20</f>
        <v>4</v>
      </c>
      <c r="L105" s="8">
        <f>C105</f>
        <v>44721.418749999997</v>
      </c>
      <c r="M105" t="str">
        <f>IF(OR(B105=1,B105=2,B105=3,B105=4,B105=9,B105=10,B105=11,B105=12,B105=17,B105=18,B105=19,B105=20),"Bajo biomasa","Suelo desnudo")</f>
        <v>Bajo biomasa</v>
      </c>
      <c r="N105" t="str">
        <f>IF(OR(B105=4,B105=7,B105=10,B105=14,B105=18,B105=21),"tree","soil")</f>
        <v>soil</v>
      </c>
      <c r="O105">
        <v>1.8329200000000001</v>
      </c>
      <c r="P105">
        <f>IF(R105&gt;0.95,O105,NA())</f>
        <v>1.8329200000000001</v>
      </c>
      <c r="Q105">
        <v>1.7508999999999999</v>
      </c>
      <c r="R105">
        <v>0.98604999999999998</v>
      </c>
      <c r="T105">
        <v>0</v>
      </c>
      <c r="U105">
        <v>25.9</v>
      </c>
      <c r="V105">
        <v>24.8782</v>
      </c>
      <c r="W105">
        <v>88.454499999999996</v>
      </c>
    </row>
    <row r="106" spans="1:23" x14ac:dyDescent="0.3">
      <c r="A106">
        <v>331</v>
      </c>
      <c r="B106">
        <v>5</v>
      </c>
      <c r="C106" s="1">
        <v>44721.423935185187</v>
      </c>
      <c r="D106" t="s">
        <v>30</v>
      </c>
      <c r="E106" s="5">
        <f>YEAR(C106)</f>
        <v>2022</v>
      </c>
      <c r="F106" s="5">
        <f>MONTH(C106)</f>
        <v>6</v>
      </c>
      <c r="G106" s="5">
        <f>F106</f>
        <v>6</v>
      </c>
      <c r="H106" s="5">
        <f>F106-4</f>
        <v>2</v>
      </c>
      <c r="I106" s="5" t="str">
        <f>IF(OR(F106=1,F106=2,F106=3),"winter",IF(OR(F106=4,F106=5,F106=6),"spring",IF(OR(F106=7,F106=8,F106=9),"summer","autumn")))</f>
        <v>spring</v>
      </c>
      <c r="J106" s="5">
        <f>WEEKNUM(C106)</f>
        <v>24</v>
      </c>
      <c r="K106" s="5">
        <f>J106-20</f>
        <v>4</v>
      </c>
      <c r="L106" s="8">
        <f>C106</f>
        <v>44721.423935185187</v>
      </c>
      <c r="M106" t="str">
        <f>IF(OR(B106=1,B106=2,B106=3,B106=4,B106=9,B106=10,B106=11,B106=12,B106=17,B106=18,B106=19,B106=20),"Bajo biomasa","Suelo desnudo")</f>
        <v>Suelo desnudo</v>
      </c>
      <c r="N106" t="str">
        <f>IF(OR(B106=4,B106=7,B106=10,B106=14,B106=18,B106=21),"tree","soil")</f>
        <v>soil</v>
      </c>
      <c r="O106">
        <v>1.4608399999999999</v>
      </c>
      <c r="P106">
        <f>IF(R106&gt;0.95,O106,NA())</f>
        <v>1.4608399999999999</v>
      </c>
      <c r="Q106">
        <v>2.0846300000000002</v>
      </c>
      <c r="R106">
        <v>0.97192000000000001</v>
      </c>
      <c r="S106">
        <v>2E-3</v>
      </c>
      <c r="T106">
        <v>0</v>
      </c>
      <c r="U106">
        <v>25.6</v>
      </c>
      <c r="V106">
        <v>24.712800000000001</v>
      </c>
      <c r="W106">
        <v>88.440899999999999</v>
      </c>
    </row>
    <row r="107" spans="1:23" x14ac:dyDescent="0.3">
      <c r="A107">
        <v>332</v>
      </c>
      <c r="B107">
        <v>6</v>
      </c>
      <c r="C107" s="1">
        <v>44721.426354166666</v>
      </c>
      <c r="D107" t="s">
        <v>30</v>
      </c>
      <c r="E107" s="5">
        <f>YEAR(C107)</f>
        <v>2022</v>
      </c>
      <c r="F107" s="5">
        <f>MONTH(C107)</f>
        <v>6</v>
      </c>
      <c r="G107" s="5">
        <f>F107</f>
        <v>6</v>
      </c>
      <c r="H107" s="5">
        <f>F107-4</f>
        <v>2</v>
      </c>
      <c r="I107" s="5" t="str">
        <f>IF(OR(F107=1,F107=2,F107=3),"winter",IF(OR(F107=4,F107=5,F107=6),"spring",IF(OR(F107=7,F107=8,F107=9),"summer","autumn")))</f>
        <v>spring</v>
      </c>
      <c r="J107" s="5">
        <f>WEEKNUM(C107)</f>
        <v>24</v>
      </c>
      <c r="K107" s="5">
        <f>J107-20</f>
        <v>4</v>
      </c>
      <c r="L107" s="8">
        <f>C107</f>
        <v>44721.426354166666</v>
      </c>
      <c r="M107" t="str">
        <f>IF(OR(B107=1,B107=2,B107=3,B107=4,B107=9,B107=10,B107=11,B107=12,B107=17,B107=18,B107=19,B107=20),"Bajo biomasa","Suelo desnudo")</f>
        <v>Suelo desnudo</v>
      </c>
      <c r="N107" t="str">
        <f>IF(OR(B107=4,B107=7,B107=10,B107=14,B107=18,B107=21),"tree","soil")</f>
        <v>soil</v>
      </c>
      <c r="O107">
        <v>3.9478399999999998</v>
      </c>
      <c r="P107">
        <f>IF(R107&gt;0.95,O107,NA())</f>
        <v>3.9478399999999998</v>
      </c>
      <c r="Q107">
        <v>1.35894</v>
      </c>
      <c r="R107">
        <v>0.99631000000000003</v>
      </c>
      <c r="S107">
        <v>3.0000000000000001E-3</v>
      </c>
      <c r="T107">
        <v>0</v>
      </c>
      <c r="U107">
        <v>25.6</v>
      </c>
      <c r="V107">
        <v>24.953600000000002</v>
      </c>
      <c r="W107">
        <v>88.457800000000006</v>
      </c>
    </row>
    <row r="108" spans="1:23" x14ac:dyDescent="0.3">
      <c r="A108">
        <v>334</v>
      </c>
      <c r="B108">
        <v>8</v>
      </c>
      <c r="C108" s="1">
        <v>44721.431122685186</v>
      </c>
      <c r="D108" t="s">
        <v>30</v>
      </c>
      <c r="E108" s="5">
        <f>YEAR(C108)</f>
        <v>2022</v>
      </c>
      <c r="F108" s="5">
        <f>MONTH(C108)</f>
        <v>6</v>
      </c>
      <c r="G108" s="5">
        <f>F108</f>
        <v>6</v>
      </c>
      <c r="H108" s="5">
        <f>F108-4</f>
        <v>2</v>
      </c>
      <c r="I108" s="5" t="str">
        <f>IF(OR(F108=1,F108=2,F108=3),"winter",IF(OR(F108=4,F108=5,F108=6),"spring",IF(OR(F108=7,F108=8,F108=9),"summer","autumn")))</f>
        <v>spring</v>
      </c>
      <c r="J108" s="5">
        <f>WEEKNUM(C108)</f>
        <v>24</v>
      </c>
      <c r="K108" s="5">
        <f>J108-20</f>
        <v>4</v>
      </c>
      <c r="L108" s="8">
        <f>C108</f>
        <v>44721.431122685186</v>
      </c>
      <c r="M108" t="str">
        <f>IF(OR(B108=1,B108=2,B108=3,B108=4,B108=9,B108=10,B108=11,B108=12,B108=17,B108=18,B108=19,B108=20),"Bajo biomasa","Suelo desnudo")</f>
        <v>Suelo desnudo</v>
      </c>
      <c r="N108" t="str">
        <f>IF(OR(B108=4,B108=7,B108=10,B108=14,B108=18,B108=21),"tree","soil")</f>
        <v>soil</v>
      </c>
      <c r="O108">
        <v>2.4081600000000001</v>
      </c>
      <c r="P108">
        <f>IF(R108&gt;0.95,O108,NA())</f>
        <v>2.4081600000000001</v>
      </c>
      <c r="Q108">
        <v>2.0339299999999998</v>
      </c>
      <c r="R108">
        <v>0.97779000000000005</v>
      </c>
      <c r="S108">
        <v>1E-3</v>
      </c>
      <c r="T108">
        <v>0</v>
      </c>
      <c r="U108">
        <v>25.6</v>
      </c>
      <c r="V108">
        <v>27.096399999999999</v>
      </c>
      <c r="W108">
        <v>88.444100000000006</v>
      </c>
    </row>
    <row r="109" spans="1:23" x14ac:dyDescent="0.3">
      <c r="A109">
        <v>335</v>
      </c>
      <c r="B109">
        <v>9</v>
      </c>
      <c r="C109" s="1">
        <v>44721.433958333335</v>
      </c>
      <c r="D109" t="s">
        <v>30</v>
      </c>
      <c r="E109" s="5">
        <f>YEAR(C109)</f>
        <v>2022</v>
      </c>
      <c r="F109" s="5">
        <f>MONTH(C109)</f>
        <v>6</v>
      </c>
      <c r="G109" s="5">
        <f>F109</f>
        <v>6</v>
      </c>
      <c r="H109" s="5">
        <f>F109-4</f>
        <v>2</v>
      </c>
      <c r="I109" s="5" t="str">
        <f>IF(OR(F109=1,F109=2,F109=3),"winter",IF(OR(F109=4,F109=5,F109=6),"spring",IF(OR(F109=7,F109=8,F109=9),"summer","autumn")))</f>
        <v>spring</v>
      </c>
      <c r="J109" s="5">
        <f>WEEKNUM(C109)</f>
        <v>24</v>
      </c>
      <c r="K109" s="5">
        <f>J109-20</f>
        <v>4</v>
      </c>
      <c r="L109" s="8">
        <f>C109</f>
        <v>44721.433958333335</v>
      </c>
      <c r="M109" t="str">
        <f>IF(OR(B109=1,B109=2,B109=3,B109=4,B109=9,B109=10,B109=11,B109=12,B109=17,B109=18,B109=19,B109=20),"Bajo biomasa","Suelo desnudo")</f>
        <v>Bajo biomasa</v>
      </c>
      <c r="N109" t="str">
        <f>IF(OR(B109=4,B109=7,B109=10,B109=14,B109=18,B109=21),"tree","soil")</f>
        <v>soil</v>
      </c>
      <c r="O109">
        <v>5.0548999999999999</v>
      </c>
      <c r="P109">
        <f>IF(R109&gt;0.95,O109,NA())</f>
        <v>5.0548999999999999</v>
      </c>
      <c r="Q109">
        <v>1.31155</v>
      </c>
      <c r="R109">
        <v>0.99677000000000004</v>
      </c>
      <c r="T109">
        <v>0</v>
      </c>
      <c r="U109">
        <v>25.6</v>
      </c>
      <c r="V109">
        <v>26.182500000000001</v>
      </c>
      <c r="W109">
        <v>88.446200000000005</v>
      </c>
    </row>
    <row r="110" spans="1:23" x14ac:dyDescent="0.3">
      <c r="A110">
        <v>337</v>
      </c>
      <c r="B110">
        <v>11</v>
      </c>
      <c r="C110" s="1">
        <v>44721.439351851855</v>
      </c>
      <c r="D110" t="s">
        <v>30</v>
      </c>
      <c r="E110" s="5">
        <f>YEAR(C110)</f>
        <v>2022</v>
      </c>
      <c r="F110" s="5">
        <f>MONTH(C110)</f>
        <v>6</v>
      </c>
      <c r="G110" s="5">
        <f>F110</f>
        <v>6</v>
      </c>
      <c r="H110" s="5">
        <f>F110-4</f>
        <v>2</v>
      </c>
      <c r="I110" s="5" t="str">
        <f>IF(OR(F110=1,F110=2,F110=3),"winter",IF(OR(F110=4,F110=5,F110=6),"spring",IF(OR(F110=7,F110=8,F110=9),"summer","autumn")))</f>
        <v>spring</v>
      </c>
      <c r="J110" s="5">
        <f>WEEKNUM(C110)</f>
        <v>24</v>
      </c>
      <c r="K110" s="5">
        <f>J110-20</f>
        <v>4</v>
      </c>
      <c r="L110" s="8">
        <f>C110</f>
        <v>44721.439351851855</v>
      </c>
      <c r="M110" t="str">
        <f>IF(OR(B110=1,B110=2,B110=3,B110=4,B110=9,B110=10,B110=11,B110=12,B110=17,B110=18,B110=19,B110=20),"Bajo biomasa","Suelo desnudo")</f>
        <v>Bajo biomasa</v>
      </c>
      <c r="N110" t="str">
        <f>IF(OR(B110=4,B110=7,B110=10,B110=14,B110=18,B110=21),"tree","soil")</f>
        <v>soil</v>
      </c>
      <c r="O110">
        <v>1.9824900000000001</v>
      </c>
      <c r="P110">
        <f>IF(R110&gt;0.95,O110,NA())</f>
        <v>1.9824900000000001</v>
      </c>
      <c r="Q110">
        <v>1.8555699999999999</v>
      </c>
      <c r="R110">
        <v>0.98333000000000004</v>
      </c>
      <c r="S110">
        <v>1E-3</v>
      </c>
      <c r="T110">
        <v>0</v>
      </c>
      <c r="U110">
        <v>26.7</v>
      </c>
      <c r="V110">
        <v>25.583100000000002</v>
      </c>
      <c r="W110">
        <v>88.451599999999999</v>
      </c>
    </row>
    <row r="111" spans="1:23" x14ac:dyDescent="0.3">
      <c r="A111">
        <v>338</v>
      </c>
      <c r="B111">
        <v>12</v>
      </c>
      <c r="C111" s="1">
        <v>44721.441458333335</v>
      </c>
      <c r="D111" t="s">
        <v>30</v>
      </c>
      <c r="E111" s="5">
        <f>YEAR(C111)</f>
        <v>2022</v>
      </c>
      <c r="F111" s="5">
        <f>MONTH(C111)</f>
        <v>6</v>
      </c>
      <c r="G111" s="5">
        <f>F111</f>
        <v>6</v>
      </c>
      <c r="H111" s="5">
        <f>F111-4</f>
        <v>2</v>
      </c>
      <c r="I111" s="5" t="str">
        <f>IF(OR(F111=1,F111=2,F111=3),"winter",IF(OR(F111=4,F111=5,F111=6),"spring",IF(OR(F111=7,F111=8,F111=9),"summer","autumn")))</f>
        <v>spring</v>
      </c>
      <c r="J111" s="5">
        <f>WEEKNUM(C111)</f>
        <v>24</v>
      </c>
      <c r="K111" s="5">
        <f>J111-20</f>
        <v>4</v>
      </c>
      <c r="L111" s="8">
        <f>C111</f>
        <v>44721.441458333335</v>
      </c>
      <c r="M111" t="str">
        <f>IF(OR(B111=1,B111=2,B111=3,B111=4,B111=9,B111=10,B111=11,B111=12,B111=17,B111=18,B111=19,B111=20),"Bajo biomasa","Suelo desnudo")</f>
        <v>Bajo biomasa</v>
      </c>
      <c r="N111" t="str">
        <f>IF(OR(B111=4,B111=7,B111=10,B111=14,B111=18,B111=21),"tree","soil")</f>
        <v>soil</v>
      </c>
      <c r="O111">
        <v>1.76928</v>
      </c>
      <c r="P111">
        <f>IF(R111&gt;0.95,O111,NA())</f>
        <v>1.76928</v>
      </c>
      <c r="Q111">
        <v>2.04365</v>
      </c>
      <c r="R111">
        <v>0.97746999999999995</v>
      </c>
      <c r="S111">
        <v>1E-3</v>
      </c>
      <c r="T111">
        <v>0</v>
      </c>
      <c r="U111">
        <v>27.0382</v>
      </c>
      <c r="V111">
        <v>26.383400000000002</v>
      </c>
      <c r="W111">
        <v>88.456199999999995</v>
      </c>
    </row>
    <row r="112" spans="1:23" x14ac:dyDescent="0.3">
      <c r="A112">
        <v>339</v>
      </c>
      <c r="B112">
        <v>13</v>
      </c>
      <c r="C112" s="1">
        <v>44721.443761574075</v>
      </c>
      <c r="D112" t="s">
        <v>30</v>
      </c>
      <c r="E112" s="5">
        <f>YEAR(C112)</f>
        <v>2022</v>
      </c>
      <c r="F112" s="5">
        <f>MONTH(C112)</f>
        <v>6</v>
      </c>
      <c r="G112" s="5">
        <f>F112</f>
        <v>6</v>
      </c>
      <c r="H112" s="5">
        <f>F112-4</f>
        <v>2</v>
      </c>
      <c r="I112" s="5" t="str">
        <f>IF(OR(F112=1,F112=2,F112=3),"winter",IF(OR(F112=4,F112=5,F112=6),"spring",IF(OR(F112=7,F112=8,F112=9),"summer","autumn")))</f>
        <v>spring</v>
      </c>
      <c r="J112" s="5">
        <f>WEEKNUM(C112)</f>
        <v>24</v>
      </c>
      <c r="K112" s="5">
        <f>J112-20</f>
        <v>4</v>
      </c>
      <c r="L112" s="8">
        <f>C112</f>
        <v>44721.443761574075</v>
      </c>
      <c r="M112" t="str">
        <f>IF(OR(B112=1,B112=2,B112=3,B112=4,B112=9,B112=10,B112=11,B112=12,B112=17,B112=18,B112=19,B112=20),"Bajo biomasa","Suelo desnudo")</f>
        <v>Suelo desnudo</v>
      </c>
      <c r="N112" t="str">
        <f>IF(OR(B112=4,B112=7,B112=10,B112=14,B112=18,B112=21),"tree","soil")</f>
        <v>soil</v>
      </c>
      <c r="O112">
        <v>2.8276699999999999</v>
      </c>
      <c r="P112">
        <f>IF(R112&gt;0.95,O112,NA())</f>
        <v>2.8276699999999999</v>
      </c>
      <c r="Q112">
        <v>1.5058800000000001</v>
      </c>
      <c r="R112">
        <v>0.99246999999999996</v>
      </c>
      <c r="V112">
        <v>26.184899999999999</v>
      </c>
      <c r="W112">
        <v>88.466700000000003</v>
      </c>
    </row>
    <row r="113" spans="1:23" x14ac:dyDescent="0.3">
      <c r="A113">
        <v>341</v>
      </c>
      <c r="B113">
        <v>15</v>
      </c>
      <c r="C113" s="1">
        <v>44721.448171296295</v>
      </c>
      <c r="D113" t="s">
        <v>30</v>
      </c>
      <c r="E113" s="5">
        <f>YEAR(C113)</f>
        <v>2022</v>
      </c>
      <c r="F113" s="5">
        <f>MONTH(C113)</f>
        <v>6</v>
      </c>
      <c r="G113" s="5">
        <f>F113</f>
        <v>6</v>
      </c>
      <c r="H113" s="5">
        <f>F113-4</f>
        <v>2</v>
      </c>
      <c r="I113" s="5" t="str">
        <f>IF(OR(F113=1,F113=2,F113=3),"winter",IF(OR(F113=4,F113=5,F113=6),"spring",IF(OR(F113=7,F113=8,F113=9),"summer","autumn")))</f>
        <v>spring</v>
      </c>
      <c r="J113" s="5">
        <f>WEEKNUM(C113)</f>
        <v>24</v>
      </c>
      <c r="K113" s="5">
        <f>J113-20</f>
        <v>4</v>
      </c>
      <c r="L113" s="8">
        <f>C113</f>
        <v>44721.448171296295</v>
      </c>
      <c r="M113" t="str">
        <f>IF(OR(B113=1,B113=2,B113=3,B113=4,B113=9,B113=10,B113=11,B113=12,B113=17,B113=18,B113=19,B113=20),"Bajo biomasa","Suelo desnudo")</f>
        <v>Suelo desnudo</v>
      </c>
      <c r="N113" t="str">
        <f>IF(OR(B113=4,B113=7,B113=10,B113=14,B113=18,B113=21),"tree","soil")</f>
        <v>soil</v>
      </c>
      <c r="O113">
        <v>2.0682499999999999</v>
      </c>
      <c r="P113">
        <f>IF(R113&gt;0.95,O113,NA())</f>
        <v>2.0682499999999999</v>
      </c>
      <c r="Q113">
        <v>1.8700600000000001</v>
      </c>
      <c r="R113">
        <v>0.98043000000000002</v>
      </c>
      <c r="S113">
        <v>1E-3</v>
      </c>
      <c r="T113">
        <v>0</v>
      </c>
      <c r="U113">
        <v>27.6</v>
      </c>
      <c r="V113">
        <v>26.529399999999999</v>
      </c>
      <c r="W113">
        <v>88.460599999999999</v>
      </c>
    </row>
    <row r="114" spans="1:23" x14ac:dyDescent="0.3">
      <c r="A114">
        <v>342</v>
      </c>
      <c r="B114">
        <v>16</v>
      </c>
      <c r="C114" s="1">
        <v>44721.45034722222</v>
      </c>
      <c r="D114" t="s">
        <v>30</v>
      </c>
      <c r="E114" s="5">
        <f>YEAR(C114)</f>
        <v>2022</v>
      </c>
      <c r="F114" s="5">
        <f>MONTH(C114)</f>
        <v>6</v>
      </c>
      <c r="G114" s="5">
        <f>F114</f>
        <v>6</v>
      </c>
      <c r="H114" s="5">
        <f>F114-4</f>
        <v>2</v>
      </c>
      <c r="I114" s="5" t="str">
        <f>IF(OR(F114=1,F114=2,F114=3),"winter",IF(OR(F114=4,F114=5,F114=6),"spring",IF(OR(F114=7,F114=8,F114=9),"summer","autumn")))</f>
        <v>spring</v>
      </c>
      <c r="J114" s="5">
        <f>WEEKNUM(C114)</f>
        <v>24</v>
      </c>
      <c r="K114" s="5">
        <f>J114-20</f>
        <v>4</v>
      </c>
      <c r="L114" s="8">
        <f>C114</f>
        <v>44721.45034722222</v>
      </c>
      <c r="M114" t="str">
        <f>IF(OR(B114=1,B114=2,B114=3,B114=4,B114=9,B114=10,B114=11,B114=12,B114=17,B114=18,B114=19,B114=20),"Bajo biomasa","Suelo desnudo")</f>
        <v>Suelo desnudo</v>
      </c>
      <c r="N114" t="str">
        <f>IF(OR(B114=4,B114=7,B114=10,B114=14,B114=18,B114=21),"tree","soil")</f>
        <v>soil</v>
      </c>
      <c r="O114">
        <v>6.23428</v>
      </c>
      <c r="P114">
        <f>IF(R114&gt;0.95,O114,NA())</f>
        <v>6.23428</v>
      </c>
      <c r="Q114">
        <v>1.30846</v>
      </c>
      <c r="R114">
        <v>0.99678</v>
      </c>
      <c r="S114">
        <v>2E-3</v>
      </c>
      <c r="T114">
        <v>0</v>
      </c>
      <c r="U114">
        <v>27.5</v>
      </c>
      <c r="V114">
        <v>27.5823</v>
      </c>
      <c r="W114">
        <v>88.43</v>
      </c>
    </row>
    <row r="115" spans="1:23" x14ac:dyDescent="0.3">
      <c r="A115">
        <v>343</v>
      </c>
      <c r="B115">
        <v>17</v>
      </c>
      <c r="C115" s="1">
        <v>44721.452488425923</v>
      </c>
      <c r="D115" t="s">
        <v>30</v>
      </c>
      <c r="E115" s="5">
        <f>YEAR(C115)</f>
        <v>2022</v>
      </c>
      <c r="F115" s="5">
        <f>MONTH(C115)</f>
        <v>6</v>
      </c>
      <c r="G115" s="5">
        <f>F115</f>
        <v>6</v>
      </c>
      <c r="H115" s="5">
        <f>F115-4</f>
        <v>2</v>
      </c>
      <c r="I115" s="5" t="str">
        <f>IF(OR(F115=1,F115=2,F115=3),"winter",IF(OR(F115=4,F115=5,F115=6),"spring",IF(OR(F115=7,F115=8,F115=9),"summer","autumn")))</f>
        <v>spring</v>
      </c>
      <c r="J115" s="5">
        <f>WEEKNUM(C115)</f>
        <v>24</v>
      </c>
      <c r="K115" s="5">
        <f>J115-20</f>
        <v>4</v>
      </c>
      <c r="L115" s="8">
        <f>C115</f>
        <v>44721.452488425923</v>
      </c>
      <c r="M115" t="str">
        <f>IF(OR(B115=1,B115=2,B115=3,B115=4,B115=9,B115=10,B115=11,B115=12,B115=17,B115=18,B115=19,B115=20),"Bajo biomasa","Suelo desnudo")</f>
        <v>Bajo biomasa</v>
      </c>
      <c r="N115" t="str">
        <f>IF(OR(B115=4,B115=7,B115=10,B115=14,B115=18,B115=21),"tree","soil")</f>
        <v>soil</v>
      </c>
      <c r="O115">
        <v>8.4314499999999999</v>
      </c>
      <c r="P115">
        <f>IF(R115&gt;0.95,O115,NA())</f>
        <v>8.4314499999999999</v>
      </c>
      <c r="Q115">
        <v>1.2395400000000001</v>
      </c>
      <c r="R115">
        <v>0.99887000000000004</v>
      </c>
      <c r="S115">
        <v>2E-3</v>
      </c>
      <c r="T115">
        <v>0</v>
      </c>
      <c r="U115">
        <v>27.5</v>
      </c>
      <c r="V115">
        <v>27.922000000000001</v>
      </c>
      <c r="W115">
        <v>88.428200000000004</v>
      </c>
    </row>
    <row r="116" spans="1:23" x14ac:dyDescent="0.3">
      <c r="A116">
        <v>345</v>
      </c>
      <c r="B116">
        <v>19</v>
      </c>
      <c r="C116" s="1">
        <v>44721.456886574073</v>
      </c>
      <c r="D116" t="s">
        <v>30</v>
      </c>
      <c r="E116" s="5">
        <f>YEAR(C116)</f>
        <v>2022</v>
      </c>
      <c r="F116" s="5">
        <f>MONTH(C116)</f>
        <v>6</v>
      </c>
      <c r="G116" s="5">
        <f>F116</f>
        <v>6</v>
      </c>
      <c r="H116" s="5">
        <f>F116-4</f>
        <v>2</v>
      </c>
      <c r="I116" s="5" t="str">
        <f>IF(OR(F116=1,F116=2,F116=3),"winter",IF(OR(F116=4,F116=5,F116=6),"spring",IF(OR(F116=7,F116=8,F116=9),"summer","autumn")))</f>
        <v>spring</v>
      </c>
      <c r="J116" s="5">
        <f>WEEKNUM(C116)</f>
        <v>24</v>
      </c>
      <c r="K116" s="5">
        <f>J116-20</f>
        <v>4</v>
      </c>
      <c r="L116" s="8">
        <f>C116</f>
        <v>44721.456886574073</v>
      </c>
      <c r="M116" t="str">
        <f>IF(OR(B116=1,B116=2,B116=3,B116=4,B116=9,B116=10,B116=11,B116=12,B116=17,B116=18,B116=19,B116=20),"Bajo biomasa","Suelo desnudo")</f>
        <v>Bajo biomasa</v>
      </c>
      <c r="N116" t="str">
        <f>IF(OR(B116=4,B116=7,B116=10,B116=14,B116=18,B116=21),"tree","soil")</f>
        <v>soil</v>
      </c>
      <c r="O116">
        <v>1.7682</v>
      </c>
      <c r="P116">
        <f>IF(R116&gt;0.95,O116,NA())</f>
        <v>1.7682</v>
      </c>
      <c r="Q116">
        <v>1.6872799999999999</v>
      </c>
      <c r="R116">
        <v>0.98826000000000003</v>
      </c>
      <c r="S116">
        <v>1E-3</v>
      </c>
      <c r="T116">
        <v>0</v>
      </c>
      <c r="U116">
        <v>29.483599999999999</v>
      </c>
      <c r="V116">
        <v>30.186199999999999</v>
      </c>
      <c r="W116">
        <v>88.429199999999994</v>
      </c>
    </row>
    <row r="117" spans="1:23" x14ac:dyDescent="0.3">
      <c r="A117">
        <v>346</v>
      </c>
      <c r="B117">
        <v>20</v>
      </c>
      <c r="C117" s="1">
        <v>44721.459166666667</v>
      </c>
      <c r="D117" t="s">
        <v>30</v>
      </c>
      <c r="E117" s="5">
        <f>YEAR(C117)</f>
        <v>2022</v>
      </c>
      <c r="F117" s="5">
        <f>MONTH(C117)</f>
        <v>6</v>
      </c>
      <c r="G117" s="5">
        <f>F117</f>
        <v>6</v>
      </c>
      <c r="H117" s="5">
        <f>F117-4</f>
        <v>2</v>
      </c>
      <c r="I117" s="5" t="str">
        <f>IF(OR(F117=1,F117=2,F117=3),"winter",IF(OR(F117=4,F117=5,F117=6),"spring",IF(OR(F117=7,F117=8,F117=9),"summer","autumn")))</f>
        <v>spring</v>
      </c>
      <c r="J117" s="5">
        <f>WEEKNUM(C117)</f>
        <v>24</v>
      </c>
      <c r="K117" s="5">
        <f>J117-20</f>
        <v>4</v>
      </c>
      <c r="L117" s="8">
        <f>C117</f>
        <v>44721.459166666667</v>
      </c>
      <c r="M117" t="str">
        <f>IF(OR(B117=1,B117=2,B117=3,B117=4,B117=9,B117=10,B117=11,B117=12,B117=17,B117=18,B117=19,B117=20),"Bajo biomasa","Suelo desnudo")</f>
        <v>Bajo biomasa</v>
      </c>
      <c r="N117" t="str">
        <f>IF(OR(B117=4,B117=7,B117=10,B117=14,B117=18,B117=21),"tree","soil")</f>
        <v>soil</v>
      </c>
      <c r="O117">
        <v>1.4636800000000001</v>
      </c>
      <c r="P117">
        <f>IF(R117&gt;0.95,O117,NA())</f>
        <v>1.4636800000000001</v>
      </c>
      <c r="Q117">
        <v>2.09375</v>
      </c>
      <c r="R117">
        <v>0.97582999999999998</v>
      </c>
      <c r="S117">
        <v>2E-3</v>
      </c>
      <c r="T117">
        <v>0</v>
      </c>
      <c r="U117">
        <v>30.1</v>
      </c>
      <c r="V117">
        <v>28.4436</v>
      </c>
      <c r="W117">
        <v>88.418800000000005</v>
      </c>
    </row>
    <row r="118" spans="1:23" x14ac:dyDescent="0.3">
      <c r="A118">
        <v>348</v>
      </c>
      <c r="B118">
        <v>22</v>
      </c>
      <c r="C118" s="1">
        <v>44721.464097222219</v>
      </c>
      <c r="D118" t="s">
        <v>30</v>
      </c>
      <c r="E118" s="5">
        <f>YEAR(C118)</f>
        <v>2022</v>
      </c>
      <c r="F118" s="5">
        <f>MONTH(C118)</f>
        <v>6</v>
      </c>
      <c r="G118" s="5">
        <f>F118</f>
        <v>6</v>
      </c>
      <c r="H118" s="5">
        <f>F118-4</f>
        <v>2</v>
      </c>
      <c r="I118" s="5" t="str">
        <f>IF(OR(F118=1,F118=2,F118=3),"winter",IF(OR(F118=4,F118=5,F118=6),"spring",IF(OR(F118=7,F118=8,F118=9),"summer","autumn")))</f>
        <v>spring</v>
      </c>
      <c r="J118" s="5">
        <f>WEEKNUM(C118)</f>
        <v>24</v>
      </c>
      <c r="K118" s="5">
        <f>J118-20</f>
        <v>4</v>
      </c>
      <c r="L118" s="8">
        <f>C118</f>
        <v>44721.464097222219</v>
      </c>
      <c r="M118" t="str">
        <f>IF(OR(B118=1,B118=2,B118=3,B118=4,B118=9,B118=10,B118=11,B118=12,B118=17,B118=18,B118=19,B118=20),"Bajo biomasa","Suelo desnudo")</f>
        <v>Suelo desnudo</v>
      </c>
      <c r="N118" t="str">
        <f>IF(OR(B118=4,B118=7,B118=10,B118=14,B118=18,B118=21),"tree","soil")</f>
        <v>soil</v>
      </c>
      <c r="O118">
        <v>2.0267300000000001</v>
      </c>
      <c r="P118">
        <f>IF(R118&gt;0.95,O118,NA())</f>
        <v>2.0267300000000001</v>
      </c>
      <c r="Q118">
        <v>1.6682399999999999</v>
      </c>
      <c r="R118">
        <v>0.98865000000000003</v>
      </c>
      <c r="S118">
        <v>2E-3</v>
      </c>
      <c r="T118">
        <v>0</v>
      </c>
      <c r="U118">
        <v>29.5</v>
      </c>
      <c r="V118">
        <v>26.463100000000001</v>
      </c>
      <c r="W118">
        <v>88.444800000000001</v>
      </c>
    </row>
    <row r="119" spans="1:23" x14ac:dyDescent="0.3">
      <c r="A119">
        <v>349</v>
      </c>
      <c r="B119">
        <v>23</v>
      </c>
      <c r="C119" s="1">
        <v>44721.466412037036</v>
      </c>
      <c r="D119" t="s">
        <v>30</v>
      </c>
      <c r="E119" s="5">
        <f>YEAR(C119)</f>
        <v>2022</v>
      </c>
      <c r="F119" s="5">
        <f>MONTH(C119)</f>
        <v>6</v>
      </c>
      <c r="G119" s="5">
        <f>F119</f>
        <v>6</v>
      </c>
      <c r="H119" s="5">
        <f>F119-4</f>
        <v>2</v>
      </c>
      <c r="I119" s="5" t="str">
        <f>IF(OR(F119=1,F119=2,F119=3),"winter",IF(OR(F119=4,F119=5,F119=6),"spring",IF(OR(F119=7,F119=8,F119=9),"summer","autumn")))</f>
        <v>spring</v>
      </c>
      <c r="J119" s="5">
        <f>WEEKNUM(C119)</f>
        <v>24</v>
      </c>
      <c r="K119" s="5">
        <f>J119-20</f>
        <v>4</v>
      </c>
      <c r="L119" s="8">
        <f>C119</f>
        <v>44721.466412037036</v>
      </c>
      <c r="M119" t="str">
        <f>IF(OR(B119=1,B119=2,B119=3,B119=4,B119=9,B119=10,B119=11,B119=12,B119=17,B119=18,B119=19,B119=20),"Bajo biomasa","Suelo desnudo")</f>
        <v>Suelo desnudo</v>
      </c>
      <c r="N119" t="str">
        <f>IF(OR(B119=4,B119=7,B119=10,B119=14,B119=18,B119=21),"tree","soil")</f>
        <v>soil</v>
      </c>
      <c r="O119">
        <v>1.41736</v>
      </c>
      <c r="P119">
        <f>IF(R119&gt;0.95,O119,NA())</f>
        <v>1.41736</v>
      </c>
      <c r="Q119">
        <v>2.4457100000000001</v>
      </c>
      <c r="R119">
        <v>0.96336999999999995</v>
      </c>
      <c r="S119">
        <v>3.0000000000000001E-3</v>
      </c>
      <c r="T119">
        <v>0</v>
      </c>
      <c r="U119">
        <v>28.9</v>
      </c>
      <c r="V119">
        <v>27.468</v>
      </c>
      <c r="W119">
        <v>88.423900000000003</v>
      </c>
    </row>
    <row r="120" spans="1:23" x14ac:dyDescent="0.3">
      <c r="A120">
        <v>350</v>
      </c>
      <c r="B120">
        <v>24</v>
      </c>
      <c r="C120" s="1">
        <v>44721.468668981484</v>
      </c>
      <c r="D120" t="s">
        <v>30</v>
      </c>
      <c r="E120" s="5">
        <f>YEAR(C120)</f>
        <v>2022</v>
      </c>
      <c r="F120" s="5">
        <f>MONTH(C120)</f>
        <v>6</v>
      </c>
      <c r="G120" s="5">
        <f>F120</f>
        <v>6</v>
      </c>
      <c r="H120" s="5">
        <f>F120-4</f>
        <v>2</v>
      </c>
      <c r="I120" s="5" t="str">
        <f>IF(OR(F120=1,F120=2,F120=3),"winter",IF(OR(F120=4,F120=5,F120=6),"spring",IF(OR(F120=7,F120=8,F120=9),"summer","autumn")))</f>
        <v>spring</v>
      </c>
      <c r="J120" s="5">
        <f>WEEKNUM(C120)</f>
        <v>24</v>
      </c>
      <c r="K120" s="5">
        <f>J120-20</f>
        <v>4</v>
      </c>
      <c r="L120" s="8">
        <f>C120</f>
        <v>44721.468668981484</v>
      </c>
      <c r="M120" t="str">
        <f>IF(OR(B120=1,B120=2,B120=3,B120=4,B120=9,B120=10,B120=11,B120=12,B120=17,B120=18,B120=19,B120=20),"Bajo biomasa","Suelo desnudo")</f>
        <v>Suelo desnudo</v>
      </c>
      <c r="N120" t="str">
        <f>IF(OR(B120=4,B120=7,B120=10,B120=14,B120=18,B120=21),"tree","soil")</f>
        <v>soil</v>
      </c>
      <c r="O120">
        <v>1.5281199999999999</v>
      </c>
      <c r="P120" t="e">
        <f>IF(R120&gt;0.95,O120,NA())</f>
        <v>#N/A</v>
      </c>
      <c r="Q120">
        <v>2.4316499999999999</v>
      </c>
      <c r="R120">
        <v>0.94077999999999995</v>
      </c>
      <c r="S120">
        <v>2E-3</v>
      </c>
      <c r="T120">
        <v>0</v>
      </c>
      <c r="U120">
        <v>28.6</v>
      </c>
      <c r="V120">
        <v>27.138999999999999</v>
      </c>
      <c r="W120">
        <v>88.444299999999998</v>
      </c>
    </row>
    <row r="121" spans="1:23" x14ac:dyDescent="0.3">
      <c r="A121">
        <v>351</v>
      </c>
      <c r="B121">
        <v>1</v>
      </c>
      <c r="C121" s="1">
        <v>44721.514965277776</v>
      </c>
      <c r="D121" t="s">
        <v>29</v>
      </c>
      <c r="E121" s="5">
        <f>YEAR(C121)</f>
        <v>2022</v>
      </c>
      <c r="F121" s="5">
        <f>MONTH(C121)</f>
        <v>6</v>
      </c>
      <c r="G121" s="5">
        <f>F121</f>
        <v>6</v>
      </c>
      <c r="H121" s="5">
        <f>F121-4</f>
        <v>2</v>
      </c>
      <c r="I121" s="5" t="str">
        <f>IF(OR(F121=1,F121=2,F121=3),"winter",IF(OR(F121=4,F121=5,F121=6),"spring",IF(OR(F121=7,F121=8,F121=9),"summer","autumn")))</f>
        <v>spring</v>
      </c>
      <c r="J121" s="5">
        <f>WEEKNUM(C121)</f>
        <v>24</v>
      </c>
      <c r="K121" s="5">
        <f>J121-20</f>
        <v>4</v>
      </c>
      <c r="L121" s="8">
        <f>C121</f>
        <v>44721.514965277776</v>
      </c>
      <c r="M121" t="str">
        <f>IF(OR(B121=1,B121=2,B121=3,B121=7,B121=8,B121=9,B121=13,B121=14,B121=15),"Bajo biomasa","Suelo desnudo")</f>
        <v>Bajo biomasa</v>
      </c>
      <c r="O121">
        <v>1.70034</v>
      </c>
      <c r="P121">
        <f>IF(R121&gt;0.95,O121,NA())</f>
        <v>1.70034</v>
      </c>
      <c r="Q121">
        <v>1.6976100000000001</v>
      </c>
      <c r="R121">
        <v>0.98329</v>
      </c>
      <c r="V121">
        <v>34.7273</v>
      </c>
      <c r="W121">
        <v>85.746600000000001</v>
      </c>
    </row>
    <row r="122" spans="1:23" x14ac:dyDescent="0.3">
      <c r="A122">
        <v>352</v>
      </c>
      <c r="B122">
        <v>2</v>
      </c>
      <c r="C122" s="1">
        <v>44721.517268518517</v>
      </c>
      <c r="D122" t="s">
        <v>29</v>
      </c>
      <c r="E122" s="5">
        <f>YEAR(C122)</f>
        <v>2022</v>
      </c>
      <c r="F122" s="5">
        <f>MONTH(C122)</f>
        <v>6</v>
      </c>
      <c r="G122" s="5">
        <f>F122</f>
        <v>6</v>
      </c>
      <c r="H122" s="5">
        <f>F122-4</f>
        <v>2</v>
      </c>
      <c r="I122" s="5" t="str">
        <f>IF(OR(F122=1,F122=2,F122=3),"winter",IF(OR(F122=4,F122=5,F122=6),"spring",IF(OR(F122=7,F122=8,F122=9),"summer","autumn")))</f>
        <v>spring</v>
      </c>
      <c r="J122" s="5">
        <f>WEEKNUM(C122)</f>
        <v>24</v>
      </c>
      <c r="K122" s="5">
        <f>J122-20</f>
        <v>4</v>
      </c>
      <c r="L122" s="8">
        <f>C122</f>
        <v>44721.517268518517</v>
      </c>
      <c r="M122" t="str">
        <f>IF(OR(B122=1,B122=2,B122=3,B122=7,B122=8,B122=9,B122=13,B122=14,B122=15),"Bajo biomasa","Suelo desnudo")</f>
        <v>Bajo biomasa</v>
      </c>
      <c r="O122">
        <v>1.37774</v>
      </c>
      <c r="P122">
        <f>IF(R122&gt;0.95,O122,NA())</f>
        <v>1.37774</v>
      </c>
      <c r="Q122">
        <v>1.8820699999999999</v>
      </c>
      <c r="R122">
        <v>0.98314999999999997</v>
      </c>
      <c r="S122">
        <v>2E-3</v>
      </c>
      <c r="T122">
        <v>0</v>
      </c>
      <c r="U122">
        <v>33.799999999999997</v>
      </c>
      <c r="V122">
        <v>34.852699999999999</v>
      </c>
      <c r="W122">
        <v>85.702799999999996</v>
      </c>
    </row>
    <row r="123" spans="1:23" x14ac:dyDescent="0.3">
      <c r="A123">
        <v>353</v>
      </c>
      <c r="B123">
        <v>3</v>
      </c>
      <c r="C123" s="1">
        <v>44721.51971064815</v>
      </c>
      <c r="D123" t="s">
        <v>29</v>
      </c>
      <c r="E123" s="5">
        <f>YEAR(C123)</f>
        <v>2022</v>
      </c>
      <c r="F123" s="5">
        <f>MONTH(C123)</f>
        <v>6</v>
      </c>
      <c r="G123" s="5">
        <f>F123</f>
        <v>6</v>
      </c>
      <c r="H123" s="5">
        <f>F123-4</f>
        <v>2</v>
      </c>
      <c r="I123" s="5" t="str">
        <f>IF(OR(F123=1,F123=2,F123=3),"winter",IF(OR(F123=4,F123=5,F123=6),"spring",IF(OR(F123=7,F123=8,F123=9),"summer","autumn")))</f>
        <v>spring</v>
      </c>
      <c r="J123" s="5">
        <f>WEEKNUM(C123)</f>
        <v>24</v>
      </c>
      <c r="K123" s="5">
        <f>J123-20</f>
        <v>4</v>
      </c>
      <c r="L123" s="8">
        <f>C123</f>
        <v>44721.51971064815</v>
      </c>
      <c r="M123" t="str">
        <f>IF(OR(B123=1,B123=2,B123=3,B123=7,B123=8,B123=9,B123=13,B123=14,B123=15),"Bajo biomasa","Suelo desnudo")</f>
        <v>Bajo biomasa</v>
      </c>
      <c r="O123">
        <v>1.9223300000000001</v>
      </c>
      <c r="P123">
        <f>IF(R123&gt;0.95,O123,NA())</f>
        <v>1.9223300000000001</v>
      </c>
      <c r="Q123">
        <v>1.56871</v>
      </c>
      <c r="R123">
        <v>0.99107999999999996</v>
      </c>
      <c r="V123">
        <v>33.533200000000001</v>
      </c>
      <c r="W123">
        <v>85.716099999999997</v>
      </c>
    </row>
    <row r="124" spans="1:23" x14ac:dyDescent="0.3">
      <c r="A124">
        <v>354</v>
      </c>
      <c r="B124">
        <v>4</v>
      </c>
      <c r="C124" s="1">
        <v>44721.521817129629</v>
      </c>
      <c r="D124" t="s">
        <v>29</v>
      </c>
      <c r="E124" s="5">
        <f>YEAR(C124)</f>
        <v>2022</v>
      </c>
      <c r="F124" s="5">
        <f>MONTH(C124)</f>
        <v>6</v>
      </c>
      <c r="G124" s="5">
        <f>F124</f>
        <v>6</v>
      </c>
      <c r="H124" s="5">
        <f>F124-4</f>
        <v>2</v>
      </c>
      <c r="I124" s="5" t="str">
        <f>IF(OR(F124=1,F124=2,F124=3),"winter",IF(OR(F124=4,F124=5,F124=6),"spring",IF(OR(F124=7,F124=8,F124=9),"summer","autumn")))</f>
        <v>spring</v>
      </c>
      <c r="J124" s="5">
        <f>WEEKNUM(C124)</f>
        <v>24</v>
      </c>
      <c r="K124" s="5">
        <f>J124-20</f>
        <v>4</v>
      </c>
      <c r="L124" s="8">
        <f>C124</f>
        <v>44721.521817129629</v>
      </c>
      <c r="M124" t="str">
        <f>IF(OR(B124=1,B124=2,B124=3,B124=7,B124=8,B124=9,B124=13,B124=14,B124=15),"Bajo biomasa","Suelo desnudo")</f>
        <v>Suelo desnudo</v>
      </c>
      <c r="O124">
        <v>4.3476900000000001</v>
      </c>
      <c r="P124">
        <f>IF(R124&gt;0.95,O124,NA())</f>
        <v>4.3476900000000001</v>
      </c>
      <c r="Q124">
        <v>1.2818000000000001</v>
      </c>
      <c r="R124">
        <v>0.99863999999999997</v>
      </c>
      <c r="S124">
        <v>2E-3</v>
      </c>
      <c r="T124">
        <v>0</v>
      </c>
      <c r="U124">
        <v>36.1</v>
      </c>
      <c r="V124">
        <v>34.5745</v>
      </c>
      <c r="W124">
        <v>85.703699999999998</v>
      </c>
    </row>
    <row r="125" spans="1:23" x14ac:dyDescent="0.3">
      <c r="A125">
        <v>355</v>
      </c>
      <c r="B125">
        <v>5</v>
      </c>
      <c r="C125" s="1">
        <v>44721.524108796293</v>
      </c>
      <c r="D125" t="s">
        <v>29</v>
      </c>
      <c r="E125" s="5">
        <f>YEAR(C125)</f>
        <v>2022</v>
      </c>
      <c r="F125" s="5">
        <f>MONTH(C125)</f>
        <v>6</v>
      </c>
      <c r="G125" s="5">
        <f>F125</f>
        <v>6</v>
      </c>
      <c r="H125" s="5">
        <f>F125-4</f>
        <v>2</v>
      </c>
      <c r="I125" s="5" t="str">
        <f>IF(OR(F125=1,F125=2,F125=3),"winter",IF(OR(F125=4,F125=5,F125=6),"spring",IF(OR(F125=7,F125=8,F125=9),"summer","autumn")))</f>
        <v>spring</v>
      </c>
      <c r="J125" s="5">
        <f>WEEKNUM(C125)</f>
        <v>24</v>
      </c>
      <c r="K125" s="5">
        <f>J125-20</f>
        <v>4</v>
      </c>
      <c r="L125" s="8">
        <f>C125</f>
        <v>44721.524108796293</v>
      </c>
      <c r="M125" t="str">
        <f>IF(OR(B125=1,B125=2,B125=3,B125=7,B125=8,B125=9,B125=13,B125=14,B125=15),"Bajo biomasa","Suelo desnudo")</f>
        <v>Suelo desnudo</v>
      </c>
      <c r="O125">
        <v>2.7919200000000002</v>
      </c>
      <c r="P125">
        <f>IF(R125&gt;0.95,O125,NA())</f>
        <v>2.7919200000000002</v>
      </c>
      <c r="Q125">
        <v>1.4935799999999999</v>
      </c>
      <c r="R125">
        <v>0.99343999999999999</v>
      </c>
      <c r="S125">
        <v>3.0000000000000001E-3</v>
      </c>
      <c r="T125">
        <v>0</v>
      </c>
      <c r="U125">
        <v>35.700000000000003</v>
      </c>
      <c r="V125">
        <v>33.110399999999998</v>
      </c>
      <c r="W125">
        <v>85.718299999999999</v>
      </c>
    </row>
    <row r="126" spans="1:23" x14ac:dyDescent="0.3">
      <c r="A126">
        <v>356</v>
      </c>
      <c r="B126">
        <v>6</v>
      </c>
      <c r="C126" s="1">
        <v>44721.526712962965</v>
      </c>
      <c r="D126" t="s">
        <v>29</v>
      </c>
      <c r="E126" s="5">
        <f>YEAR(C126)</f>
        <v>2022</v>
      </c>
      <c r="F126" s="5">
        <f>MONTH(C126)</f>
        <v>6</v>
      </c>
      <c r="G126" s="5">
        <f>F126</f>
        <v>6</v>
      </c>
      <c r="H126" s="5">
        <f>F126-4</f>
        <v>2</v>
      </c>
      <c r="I126" s="5" t="str">
        <f>IF(OR(F126=1,F126=2,F126=3),"winter",IF(OR(F126=4,F126=5,F126=6),"spring",IF(OR(F126=7,F126=8,F126=9),"summer","autumn")))</f>
        <v>spring</v>
      </c>
      <c r="J126" s="5">
        <f>WEEKNUM(C126)</f>
        <v>24</v>
      </c>
      <c r="K126" s="5">
        <f>J126-20</f>
        <v>4</v>
      </c>
      <c r="L126" s="8">
        <f>C126</f>
        <v>44721.526712962965</v>
      </c>
      <c r="M126" t="str">
        <f>IF(OR(B126=1,B126=2,B126=3,B126=7,B126=8,B126=9,B126=13,B126=14,B126=15),"Bajo biomasa","Suelo desnudo")</f>
        <v>Suelo desnudo</v>
      </c>
      <c r="O126">
        <v>2.6156600000000001</v>
      </c>
      <c r="P126">
        <f>IF(R126&gt;0.95,O126,NA())</f>
        <v>2.6156600000000001</v>
      </c>
      <c r="Q126">
        <v>1.41917</v>
      </c>
      <c r="R126">
        <v>0.99550000000000005</v>
      </c>
      <c r="V126">
        <v>33.627099999999999</v>
      </c>
      <c r="W126">
        <v>85.731700000000004</v>
      </c>
    </row>
    <row r="127" spans="1:23" x14ac:dyDescent="0.3">
      <c r="A127">
        <v>357</v>
      </c>
      <c r="B127">
        <v>7</v>
      </c>
      <c r="C127" s="1">
        <v>44721.529502314814</v>
      </c>
      <c r="D127" t="s">
        <v>29</v>
      </c>
      <c r="E127" s="5">
        <f>YEAR(C127)</f>
        <v>2022</v>
      </c>
      <c r="F127" s="5">
        <f>MONTH(C127)</f>
        <v>6</v>
      </c>
      <c r="G127" s="5">
        <f>F127</f>
        <v>6</v>
      </c>
      <c r="H127" s="5">
        <f>F127-4</f>
        <v>2</v>
      </c>
      <c r="I127" s="5" t="str">
        <f>IF(OR(F127=1,F127=2,F127=3),"winter",IF(OR(F127=4,F127=5,F127=6),"spring",IF(OR(F127=7,F127=8,F127=9),"summer","autumn")))</f>
        <v>spring</v>
      </c>
      <c r="J127" s="5">
        <f>WEEKNUM(C127)</f>
        <v>24</v>
      </c>
      <c r="K127" s="5">
        <f>J127-20</f>
        <v>4</v>
      </c>
      <c r="L127" s="8">
        <f>C127</f>
        <v>44721.529502314814</v>
      </c>
      <c r="M127" t="str">
        <f>IF(OR(B127=1,B127=2,B127=3,B127=7,B127=8,B127=9,B127=13,B127=14,B127=15),"Bajo biomasa","Suelo desnudo")</f>
        <v>Bajo biomasa</v>
      </c>
      <c r="O127">
        <v>1.0742799999999999</v>
      </c>
      <c r="P127">
        <f>IF(R127&gt;0.95,O127,NA())</f>
        <v>1.0742799999999999</v>
      </c>
      <c r="Q127">
        <v>1.86446</v>
      </c>
      <c r="R127">
        <v>0.98387000000000002</v>
      </c>
      <c r="S127">
        <v>1E-3</v>
      </c>
      <c r="T127">
        <v>0</v>
      </c>
      <c r="U127">
        <v>35.700000000000003</v>
      </c>
      <c r="V127">
        <v>35.952300000000001</v>
      </c>
      <c r="W127">
        <v>85.683800000000005</v>
      </c>
    </row>
    <row r="128" spans="1:23" x14ac:dyDescent="0.3">
      <c r="A128">
        <v>358</v>
      </c>
      <c r="B128">
        <v>8</v>
      </c>
      <c r="C128" s="1">
        <v>44721.53162037037</v>
      </c>
      <c r="D128" t="s">
        <v>29</v>
      </c>
      <c r="E128" s="5">
        <f>YEAR(C128)</f>
        <v>2022</v>
      </c>
      <c r="F128" s="5">
        <f>MONTH(C128)</f>
        <v>6</v>
      </c>
      <c r="G128" s="5">
        <f>F128</f>
        <v>6</v>
      </c>
      <c r="H128" s="5">
        <f>F128-4</f>
        <v>2</v>
      </c>
      <c r="I128" s="5" t="str">
        <f>IF(OR(F128=1,F128=2,F128=3),"winter",IF(OR(F128=4,F128=5,F128=6),"spring",IF(OR(F128=7,F128=8,F128=9),"summer","autumn")))</f>
        <v>spring</v>
      </c>
      <c r="J128" s="5">
        <f>WEEKNUM(C128)</f>
        <v>24</v>
      </c>
      <c r="K128" s="5">
        <f>J128-20</f>
        <v>4</v>
      </c>
      <c r="L128" s="8">
        <f>C128</f>
        <v>44721.53162037037</v>
      </c>
      <c r="M128" t="str">
        <f>IF(OR(B128=1,B128=2,B128=3,B128=7,B128=8,B128=9,B128=13,B128=14,B128=15),"Bajo biomasa","Suelo desnudo")</f>
        <v>Bajo biomasa</v>
      </c>
      <c r="O128">
        <v>1.415</v>
      </c>
      <c r="P128">
        <f>IF(R128&gt;0.95,O128,NA())</f>
        <v>1.415</v>
      </c>
      <c r="Q128">
        <v>1.62079</v>
      </c>
      <c r="R128">
        <v>0.99065999999999999</v>
      </c>
      <c r="S128">
        <v>3.0000000000000001E-3</v>
      </c>
      <c r="T128">
        <v>0</v>
      </c>
      <c r="U128">
        <v>36.9</v>
      </c>
      <c r="V128">
        <v>35.7348</v>
      </c>
      <c r="W128">
        <v>85.700100000000006</v>
      </c>
    </row>
    <row r="129" spans="1:23" x14ac:dyDescent="0.3">
      <c r="A129">
        <v>359</v>
      </c>
      <c r="B129">
        <v>9</v>
      </c>
      <c r="C129" s="1">
        <v>44721.533888888887</v>
      </c>
      <c r="D129" t="s">
        <v>29</v>
      </c>
      <c r="E129" s="5">
        <f>YEAR(C129)</f>
        <v>2022</v>
      </c>
      <c r="F129" s="5">
        <f>MONTH(C129)</f>
        <v>6</v>
      </c>
      <c r="G129" s="5">
        <f>F129</f>
        <v>6</v>
      </c>
      <c r="H129" s="5">
        <f>F129-4</f>
        <v>2</v>
      </c>
      <c r="I129" s="5" t="str">
        <f>IF(OR(F129=1,F129=2,F129=3),"winter",IF(OR(F129=4,F129=5,F129=6),"spring",IF(OR(F129=7,F129=8,F129=9),"summer","autumn")))</f>
        <v>spring</v>
      </c>
      <c r="J129" s="5">
        <f>WEEKNUM(C129)</f>
        <v>24</v>
      </c>
      <c r="K129" s="5">
        <f>J129-20</f>
        <v>4</v>
      </c>
      <c r="L129" s="8">
        <f>C129</f>
        <v>44721.533888888887</v>
      </c>
      <c r="M129" t="str">
        <f>IF(OR(B129=1,B129=2,B129=3,B129=7,B129=8,B129=9,B129=13,B129=14,B129=15),"Bajo biomasa","Suelo desnudo")</f>
        <v>Bajo biomasa</v>
      </c>
      <c r="O129">
        <v>1.1669499999999999</v>
      </c>
      <c r="P129">
        <f>IF(R129&gt;0.95,O129,NA())</f>
        <v>1.1669499999999999</v>
      </c>
      <c r="Q129">
        <v>1.90025</v>
      </c>
      <c r="R129">
        <v>0.98280000000000001</v>
      </c>
      <c r="V129">
        <v>35.764400000000002</v>
      </c>
      <c r="W129">
        <v>85.6935</v>
      </c>
    </row>
    <row r="130" spans="1:23" x14ac:dyDescent="0.3">
      <c r="A130">
        <v>360</v>
      </c>
      <c r="B130">
        <v>10</v>
      </c>
      <c r="C130" s="1">
        <v>44721.53628472222</v>
      </c>
      <c r="D130" t="s">
        <v>29</v>
      </c>
      <c r="E130" s="5">
        <f>YEAR(C130)</f>
        <v>2022</v>
      </c>
      <c r="F130" s="5">
        <f>MONTH(C130)</f>
        <v>6</v>
      </c>
      <c r="G130" s="5">
        <f>F130</f>
        <v>6</v>
      </c>
      <c r="H130" s="5">
        <f>F130-4</f>
        <v>2</v>
      </c>
      <c r="I130" s="5" t="str">
        <f>IF(OR(F130=1,F130=2,F130=3),"winter",IF(OR(F130=4,F130=5,F130=6),"spring",IF(OR(F130=7,F130=8,F130=9),"summer","autumn")))</f>
        <v>spring</v>
      </c>
      <c r="J130" s="5">
        <f>WEEKNUM(C130)</f>
        <v>24</v>
      </c>
      <c r="K130" s="5">
        <f>J130-20</f>
        <v>4</v>
      </c>
      <c r="L130" s="8">
        <f>C130</f>
        <v>44721.53628472222</v>
      </c>
      <c r="M130" t="str">
        <f>IF(OR(B130=1,B130=2,B130=3,B130=7,B130=8,B130=9,B130=13,B130=14,B130=15),"Bajo biomasa","Suelo desnudo")</f>
        <v>Suelo desnudo</v>
      </c>
      <c r="O130">
        <v>1.4460200000000001</v>
      </c>
      <c r="P130">
        <f>IF(R130&gt;0.95,O130,NA())</f>
        <v>1.4460200000000001</v>
      </c>
      <c r="Q130">
        <v>1.6923999999999999</v>
      </c>
      <c r="R130">
        <v>0.98848999999999998</v>
      </c>
      <c r="V130">
        <v>33.805199999999999</v>
      </c>
      <c r="W130">
        <v>85.697100000000006</v>
      </c>
    </row>
    <row r="131" spans="1:23" x14ac:dyDescent="0.3">
      <c r="A131">
        <v>361</v>
      </c>
      <c r="B131">
        <v>11</v>
      </c>
      <c r="C131" s="1">
        <v>44721.538622685184</v>
      </c>
      <c r="D131" t="s">
        <v>29</v>
      </c>
      <c r="E131" s="5">
        <f>YEAR(C131)</f>
        <v>2022</v>
      </c>
      <c r="F131" s="5">
        <f>MONTH(C131)</f>
        <v>6</v>
      </c>
      <c r="G131" s="5">
        <f>F131</f>
        <v>6</v>
      </c>
      <c r="H131" s="5">
        <f>F131-4</f>
        <v>2</v>
      </c>
      <c r="I131" s="5" t="str">
        <f>IF(OR(F131=1,F131=2,F131=3),"winter",IF(OR(F131=4,F131=5,F131=6),"spring",IF(OR(F131=7,F131=8,F131=9),"summer","autumn")))</f>
        <v>spring</v>
      </c>
      <c r="J131" s="5">
        <f>WEEKNUM(C131)</f>
        <v>24</v>
      </c>
      <c r="K131" s="5">
        <f>J131-20</f>
        <v>4</v>
      </c>
      <c r="L131" s="8">
        <f>C131</f>
        <v>44721.538622685184</v>
      </c>
      <c r="M131" t="str">
        <f>IF(OR(B131=1,B131=2,B131=3,B131=7,B131=8,B131=9,B131=13,B131=14,B131=15),"Bajo biomasa","Suelo desnudo")</f>
        <v>Suelo desnudo</v>
      </c>
      <c r="O131">
        <v>2.3332799999999998</v>
      </c>
      <c r="P131">
        <f>IF(R131&gt;0.95,O131,NA())</f>
        <v>2.3332799999999998</v>
      </c>
      <c r="Q131">
        <v>1.4192199999999999</v>
      </c>
      <c r="R131">
        <v>0.99507999999999996</v>
      </c>
      <c r="S131">
        <v>3.0000000000000001E-3</v>
      </c>
      <c r="T131">
        <v>0</v>
      </c>
      <c r="U131">
        <v>38.200000000000003</v>
      </c>
      <c r="V131">
        <v>32.859699999999997</v>
      </c>
      <c r="W131">
        <v>85.705600000000004</v>
      </c>
    </row>
    <row r="132" spans="1:23" x14ac:dyDescent="0.3">
      <c r="A132">
        <v>362</v>
      </c>
      <c r="B132">
        <v>12</v>
      </c>
      <c r="C132" s="1">
        <v>44721.540914351855</v>
      </c>
      <c r="D132" t="s">
        <v>29</v>
      </c>
      <c r="E132" s="5">
        <f>YEAR(C132)</f>
        <v>2022</v>
      </c>
      <c r="F132" s="5">
        <f>MONTH(C132)</f>
        <v>6</v>
      </c>
      <c r="G132" s="5">
        <f>F132</f>
        <v>6</v>
      </c>
      <c r="H132" s="5">
        <f>F132-4</f>
        <v>2</v>
      </c>
      <c r="I132" s="5" t="str">
        <f>IF(OR(F132=1,F132=2,F132=3),"winter",IF(OR(F132=4,F132=5,F132=6),"spring",IF(OR(F132=7,F132=8,F132=9),"summer","autumn")))</f>
        <v>spring</v>
      </c>
      <c r="J132" s="5">
        <f>WEEKNUM(C132)</f>
        <v>24</v>
      </c>
      <c r="K132" s="5">
        <f>J132-20</f>
        <v>4</v>
      </c>
      <c r="L132" s="8">
        <f>C132</f>
        <v>44721.540914351855</v>
      </c>
      <c r="M132" t="str">
        <f>IF(OR(B132=1,B132=2,B132=3,B132=7,B132=8,B132=9,B132=13,B132=14,B132=15),"Bajo biomasa","Suelo desnudo")</f>
        <v>Suelo desnudo</v>
      </c>
      <c r="O132">
        <v>1.7401500000000001</v>
      </c>
      <c r="P132">
        <f>IF(R132&gt;0.95,O132,NA())</f>
        <v>1.7401500000000001</v>
      </c>
      <c r="Q132">
        <v>1.47773</v>
      </c>
      <c r="R132">
        <v>0.99417</v>
      </c>
      <c r="S132">
        <v>3.0000000000000001E-3</v>
      </c>
      <c r="T132">
        <v>0</v>
      </c>
      <c r="U132">
        <v>38.700000000000003</v>
      </c>
      <c r="V132">
        <v>32.024700000000003</v>
      </c>
      <c r="W132">
        <v>85.759699999999995</v>
      </c>
    </row>
    <row r="133" spans="1:23" x14ac:dyDescent="0.3">
      <c r="A133">
        <v>363</v>
      </c>
      <c r="B133">
        <v>13</v>
      </c>
      <c r="C133" s="1">
        <v>44721.54310185185</v>
      </c>
      <c r="D133" t="s">
        <v>29</v>
      </c>
      <c r="E133" s="5">
        <f>YEAR(C133)</f>
        <v>2022</v>
      </c>
      <c r="F133" s="5">
        <f>MONTH(C133)</f>
        <v>6</v>
      </c>
      <c r="G133" s="5">
        <f>F133</f>
        <v>6</v>
      </c>
      <c r="H133" s="5">
        <f>F133-4</f>
        <v>2</v>
      </c>
      <c r="I133" s="5" t="str">
        <f>IF(OR(F133=1,F133=2,F133=3),"winter",IF(OR(F133=4,F133=5,F133=6),"spring",IF(OR(F133=7,F133=8,F133=9),"summer","autumn")))</f>
        <v>spring</v>
      </c>
      <c r="J133" s="5">
        <f>WEEKNUM(C133)</f>
        <v>24</v>
      </c>
      <c r="K133" s="5">
        <f>J133-20</f>
        <v>4</v>
      </c>
      <c r="L133" s="8">
        <f>C133</f>
        <v>44721.54310185185</v>
      </c>
      <c r="M133" t="str">
        <f>IF(OR(B133=1,B133=2,B133=3,B133=7,B133=8,B133=9,B133=13,B133=14,B133=15),"Bajo biomasa","Suelo desnudo")</f>
        <v>Bajo biomasa</v>
      </c>
      <c r="O133">
        <v>0.99245000000000005</v>
      </c>
      <c r="P133">
        <f>IF(R133&gt;0.95,O133,NA())</f>
        <v>0.99245000000000005</v>
      </c>
      <c r="Q133">
        <v>1.9948999999999999</v>
      </c>
      <c r="R133">
        <v>0.97131000000000001</v>
      </c>
      <c r="S133">
        <v>2E-3</v>
      </c>
      <c r="T133">
        <v>0</v>
      </c>
      <c r="U133">
        <v>37.799999999999997</v>
      </c>
      <c r="V133">
        <v>33.478400000000001</v>
      </c>
      <c r="W133">
        <v>85.671499999999995</v>
      </c>
    </row>
    <row r="134" spans="1:23" x14ac:dyDescent="0.3">
      <c r="A134">
        <v>364</v>
      </c>
      <c r="B134">
        <v>14</v>
      </c>
      <c r="C134" s="1">
        <v>44721.545231481483</v>
      </c>
      <c r="D134" t="s">
        <v>29</v>
      </c>
      <c r="E134" s="5">
        <f>YEAR(C134)</f>
        <v>2022</v>
      </c>
      <c r="F134" s="5">
        <f>MONTH(C134)</f>
        <v>6</v>
      </c>
      <c r="G134" s="5">
        <f>F134</f>
        <v>6</v>
      </c>
      <c r="H134" s="5">
        <f>F134-4</f>
        <v>2</v>
      </c>
      <c r="I134" s="5" t="str">
        <f>IF(OR(F134=1,F134=2,F134=3),"winter",IF(OR(F134=4,F134=5,F134=6),"spring",IF(OR(F134=7,F134=8,F134=9),"summer","autumn")))</f>
        <v>spring</v>
      </c>
      <c r="J134" s="5">
        <f>WEEKNUM(C134)</f>
        <v>24</v>
      </c>
      <c r="K134" s="5">
        <f>J134-20</f>
        <v>4</v>
      </c>
      <c r="L134" s="8">
        <f>C134</f>
        <v>44721.545231481483</v>
      </c>
      <c r="M134" t="str">
        <f>IF(OR(B134=1,B134=2,B134=3,B134=7,B134=8,B134=9,B134=13,B134=14,B134=15),"Bajo biomasa","Suelo desnudo")</f>
        <v>Bajo biomasa</v>
      </c>
      <c r="O134">
        <v>1.08209</v>
      </c>
      <c r="P134">
        <f>IF(R134&gt;0.95,O134,NA())</f>
        <v>1.08209</v>
      </c>
      <c r="Q134">
        <v>1.79983</v>
      </c>
      <c r="R134">
        <v>0.98172000000000004</v>
      </c>
      <c r="S134">
        <v>2E-3</v>
      </c>
      <c r="T134">
        <v>0</v>
      </c>
      <c r="U134">
        <v>37.4</v>
      </c>
      <c r="V134">
        <v>35.1</v>
      </c>
      <c r="W134">
        <v>85.659899999999993</v>
      </c>
    </row>
    <row r="135" spans="1:23" x14ac:dyDescent="0.3">
      <c r="A135">
        <v>365</v>
      </c>
      <c r="B135">
        <v>15</v>
      </c>
      <c r="C135" s="1">
        <v>44721.547418981485</v>
      </c>
      <c r="D135" t="s">
        <v>29</v>
      </c>
      <c r="E135" s="5">
        <f>YEAR(C135)</f>
        <v>2022</v>
      </c>
      <c r="F135" s="5">
        <f>MONTH(C135)</f>
        <v>6</v>
      </c>
      <c r="G135" s="5">
        <f>F135</f>
        <v>6</v>
      </c>
      <c r="H135" s="5">
        <f>F135-4</f>
        <v>2</v>
      </c>
      <c r="I135" s="5" t="str">
        <f>IF(OR(F135=1,F135=2,F135=3),"winter",IF(OR(F135=4,F135=5,F135=6),"spring",IF(OR(F135=7,F135=8,F135=9),"summer","autumn")))</f>
        <v>spring</v>
      </c>
      <c r="J135" s="5">
        <f>WEEKNUM(C135)</f>
        <v>24</v>
      </c>
      <c r="K135" s="5">
        <f>J135-20</f>
        <v>4</v>
      </c>
      <c r="L135" s="8">
        <f>C135</f>
        <v>44721.547418981485</v>
      </c>
      <c r="M135" t="str">
        <f>IF(OR(B135=1,B135=2,B135=3,B135=7,B135=8,B135=9,B135=13,B135=14,B135=15),"Bajo biomasa","Suelo desnudo")</f>
        <v>Bajo biomasa</v>
      </c>
      <c r="O135">
        <v>1.50583</v>
      </c>
      <c r="P135">
        <f>IF(R135&gt;0.95,O135,NA())</f>
        <v>1.50583</v>
      </c>
      <c r="Q135">
        <v>1.4462200000000001</v>
      </c>
      <c r="R135">
        <v>0.99395999999999995</v>
      </c>
      <c r="S135">
        <v>2E-3</v>
      </c>
      <c r="T135">
        <v>0</v>
      </c>
      <c r="U135">
        <v>37.4</v>
      </c>
      <c r="V135">
        <v>35.875300000000003</v>
      </c>
      <c r="W135">
        <v>85.664199999999994</v>
      </c>
    </row>
    <row r="136" spans="1:23" x14ac:dyDescent="0.3">
      <c r="A136">
        <v>366</v>
      </c>
      <c r="B136">
        <v>16</v>
      </c>
      <c r="C136" s="1">
        <v>44721.549525462964</v>
      </c>
      <c r="D136" t="s">
        <v>29</v>
      </c>
      <c r="E136" s="5">
        <f>YEAR(C136)</f>
        <v>2022</v>
      </c>
      <c r="F136" s="5">
        <f>MONTH(C136)</f>
        <v>6</v>
      </c>
      <c r="G136" s="5">
        <f>F136</f>
        <v>6</v>
      </c>
      <c r="H136" s="5">
        <f>F136-4</f>
        <v>2</v>
      </c>
      <c r="I136" s="5" t="str">
        <f>IF(OR(F136=1,F136=2,F136=3),"winter",IF(OR(F136=4,F136=5,F136=6),"spring",IF(OR(F136=7,F136=8,F136=9),"summer","autumn")))</f>
        <v>spring</v>
      </c>
      <c r="J136" s="5">
        <f>WEEKNUM(C136)</f>
        <v>24</v>
      </c>
      <c r="K136" s="5">
        <f>J136-20</f>
        <v>4</v>
      </c>
      <c r="L136" s="8">
        <f>C136</f>
        <v>44721.549525462964</v>
      </c>
      <c r="M136" t="str">
        <f>IF(OR(B136=1,B136=2,B136=3,B136=7,B136=8,B136=9,B136=13,B136=14,B136=15),"Bajo biomasa","Suelo desnudo")</f>
        <v>Suelo desnudo</v>
      </c>
      <c r="O136">
        <v>1.35656</v>
      </c>
      <c r="P136">
        <f>IF(R136&gt;0.95,O136,NA())</f>
        <v>1.35656</v>
      </c>
      <c r="Q136">
        <v>1.66378</v>
      </c>
      <c r="R136">
        <v>0.98941000000000001</v>
      </c>
      <c r="S136">
        <v>1E-3</v>
      </c>
      <c r="T136">
        <v>0</v>
      </c>
      <c r="U136">
        <v>37.799999999999997</v>
      </c>
      <c r="V136">
        <v>33.209800000000001</v>
      </c>
      <c r="W136">
        <v>85.6999</v>
      </c>
    </row>
    <row r="137" spans="1:23" x14ac:dyDescent="0.3">
      <c r="A137">
        <v>367</v>
      </c>
      <c r="B137">
        <v>17</v>
      </c>
      <c r="C137" s="1">
        <v>44721.551736111112</v>
      </c>
      <c r="D137" t="s">
        <v>29</v>
      </c>
      <c r="E137" s="5">
        <f>YEAR(C137)</f>
        <v>2022</v>
      </c>
      <c r="F137" s="5">
        <f>MONTH(C137)</f>
        <v>6</v>
      </c>
      <c r="G137" s="5">
        <f>F137</f>
        <v>6</v>
      </c>
      <c r="H137" s="5">
        <f>F137-4</f>
        <v>2</v>
      </c>
      <c r="I137" s="5" t="str">
        <f>IF(OR(F137=1,F137=2,F137=3),"winter",IF(OR(F137=4,F137=5,F137=6),"spring",IF(OR(F137=7,F137=8,F137=9),"summer","autumn")))</f>
        <v>spring</v>
      </c>
      <c r="J137" s="5">
        <f>WEEKNUM(C137)</f>
        <v>24</v>
      </c>
      <c r="K137" s="5">
        <f>J137-20</f>
        <v>4</v>
      </c>
      <c r="L137" s="8">
        <f>C137</f>
        <v>44721.551736111112</v>
      </c>
      <c r="M137" t="str">
        <f>IF(OR(B137=1,B137=2,B137=3,B137=7,B137=8,B137=9,B137=13,B137=14,B137=15),"Bajo biomasa","Suelo desnudo")</f>
        <v>Suelo desnudo</v>
      </c>
      <c r="O137">
        <v>1.4198</v>
      </c>
      <c r="P137">
        <f>IF(R137&gt;0.95,O137,NA())</f>
        <v>1.4198</v>
      </c>
      <c r="Q137">
        <v>1.6361399999999999</v>
      </c>
      <c r="R137">
        <v>0.98934</v>
      </c>
      <c r="S137">
        <v>1E-3</v>
      </c>
      <c r="T137">
        <v>0</v>
      </c>
      <c r="U137">
        <v>36.9</v>
      </c>
      <c r="V137">
        <v>32.423499999999997</v>
      </c>
      <c r="W137">
        <v>85.665999999999997</v>
      </c>
    </row>
    <row r="138" spans="1:23" x14ac:dyDescent="0.3">
      <c r="A138">
        <v>368</v>
      </c>
      <c r="B138">
        <v>18</v>
      </c>
      <c r="C138" s="1">
        <v>44721.553819444445</v>
      </c>
      <c r="D138" t="s">
        <v>29</v>
      </c>
      <c r="E138" s="5">
        <f>YEAR(C138)</f>
        <v>2022</v>
      </c>
      <c r="F138" s="5">
        <f>MONTH(C138)</f>
        <v>6</v>
      </c>
      <c r="G138" s="5">
        <f>F138</f>
        <v>6</v>
      </c>
      <c r="H138" s="5">
        <f>F138-4</f>
        <v>2</v>
      </c>
      <c r="I138" s="5" t="str">
        <f>IF(OR(F138=1,F138=2,F138=3),"winter",IF(OR(F138=4,F138=5,F138=6),"spring",IF(OR(F138=7,F138=8,F138=9),"summer","autumn")))</f>
        <v>spring</v>
      </c>
      <c r="J138" s="5">
        <f>WEEKNUM(C138)</f>
        <v>24</v>
      </c>
      <c r="K138" s="5">
        <f>J138-20</f>
        <v>4</v>
      </c>
      <c r="L138" s="8">
        <f>C138</f>
        <v>44721.553819444445</v>
      </c>
      <c r="M138" t="str">
        <f>IF(OR(B138=1,B138=2,B138=3,B138=7,B138=8,B138=9,B138=13,B138=14,B138=15),"Bajo biomasa","Suelo desnudo")</f>
        <v>Suelo desnudo</v>
      </c>
      <c r="O138">
        <v>7.6720800000000002</v>
      </c>
      <c r="P138">
        <f>IF(R138&gt;0.95,O138,NA())</f>
        <v>7.6720800000000002</v>
      </c>
      <c r="Q138">
        <v>1.2441500000000001</v>
      </c>
      <c r="R138">
        <v>0.99931000000000003</v>
      </c>
      <c r="S138">
        <v>1E-3</v>
      </c>
      <c r="T138">
        <v>0</v>
      </c>
      <c r="U138">
        <v>36.5</v>
      </c>
      <c r="V138">
        <v>33.209899999999998</v>
      </c>
      <c r="W138">
        <v>85.674199999999999</v>
      </c>
    </row>
    <row r="139" spans="1:23" x14ac:dyDescent="0.3">
      <c r="A139">
        <v>369</v>
      </c>
      <c r="B139">
        <v>1</v>
      </c>
      <c r="C139" s="1">
        <v>44725.409444444442</v>
      </c>
      <c r="D139" t="s">
        <v>13</v>
      </c>
      <c r="E139" s="5">
        <f>YEAR(C139)</f>
        <v>2022</v>
      </c>
      <c r="F139" s="5">
        <f>MONTH(C139)</f>
        <v>6</v>
      </c>
      <c r="G139" s="5">
        <f>F139</f>
        <v>6</v>
      </c>
      <c r="H139" s="5">
        <f>F139-4</f>
        <v>2</v>
      </c>
      <c r="I139" s="5" t="str">
        <f>IF(OR(F139=1,F139=2,F139=3),"winter",IF(OR(F139=4,F139=5,F139=6),"spring",IF(OR(F139=7,F139=8,F139=9),"summer","autumn")))</f>
        <v>spring</v>
      </c>
      <c r="J139" s="5">
        <f>WEEKNUM(C139)</f>
        <v>25</v>
      </c>
      <c r="K139" s="5">
        <f>J139-20</f>
        <v>5</v>
      </c>
      <c r="L139" s="8">
        <f>C139</f>
        <v>44725.409444444442</v>
      </c>
      <c r="M139" t="str">
        <f>IF(OR(B139=1,B139=2,B139=3,B139=4,B139=9,B139=10,B139=11,B139=12,B139=17,B139=18,B139=19,B139=20),"Bajo biomasa","Suelo desnudo")</f>
        <v>Bajo biomasa</v>
      </c>
      <c r="N139" t="str">
        <f>IF(OR(B139=4,B139=7,B139=10,B139=14,B139=18,B139=21),"tree","soil")</f>
        <v>soil</v>
      </c>
      <c r="O139">
        <v>1.2923899999999999</v>
      </c>
      <c r="P139">
        <f>IF(R139&gt;0.95,O139,NA())</f>
        <v>1.2923899999999999</v>
      </c>
      <c r="Q139">
        <v>1.7805599999999999</v>
      </c>
      <c r="R139">
        <v>0.98650000000000004</v>
      </c>
      <c r="S139">
        <v>1E-3</v>
      </c>
      <c r="U139">
        <v>23</v>
      </c>
      <c r="V139">
        <v>25.636700000000001</v>
      </c>
      <c r="W139">
        <v>84.537099999999995</v>
      </c>
    </row>
    <row r="140" spans="1:23" x14ac:dyDescent="0.3">
      <c r="A140">
        <v>370</v>
      </c>
      <c r="B140">
        <v>2</v>
      </c>
      <c r="C140" s="1">
        <v>44725.411736111113</v>
      </c>
      <c r="D140" t="s">
        <v>13</v>
      </c>
      <c r="E140" s="5">
        <f>YEAR(C140)</f>
        <v>2022</v>
      </c>
      <c r="F140" s="5">
        <f>MONTH(C140)</f>
        <v>6</v>
      </c>
      <c r="G140" s="5">
        <f>F140</f>
        <v>6</v>
      </c>
      <c r="H140" s="5">
        <f>F140-4</f>
        <v>2</v>
      </c>
      <c r="I140" s="5" t="str">
        <f>IF(OR(F140=1,F140=2,F140=3),"winter",IF(OR(F140=4,F140=5,F140=6),"spring",IF(OR(F140=7,F140=8,F140=9),"summer","autumn")))</f>
        <v>spring</v>
      </c>
      <c r="J140" s="5">
        <f>WEEKNUM(C140)</f>
        <v>25</v>
      </c>
      <c r="K140" s="5">
        <f>J140-20</f>
        <v>5</v>
      </c>
      <c r="L140" s="8">
        <f>C140</f>
        <v>44725.411736111113</v>
      </c>
      <c r="M140" t="str">
        <f>IF(OR(B140=1,B140=2,B140=3,B140=4,B140=9,B140=10,B140=11,B140=12,B140=17,B140=18,B140=19,B140=20),"Bajo biomasa","Suelo desnudo")</f>
        <v>Bajo biomasa</v>
      </c>
      <c r="N140" t="str">
        <f>IF(OR(B140=4,B140=7,B140=10,B140=14,B140=18,B140=21),"tree","soil")</f>
        <v>soil</v>
      </c>
      <c r="O140">
        <v>2.5994799999999998</v>
      </c>
      <c r="P140">
        <f>IF(R140&gt;0.95,O140,NA())</f>
        <v>2.5994799999999998</v>
      </c>
      <c r="Q140">
        <v>1.5415000000000001</v>
      </c>
      <c r="R140">
        <v>0.98787999999999998</v>
      </c>
      <c r="S140">
        <v>1E-3</v>
      </c>
      <c r="U140">
        <v>23.441800000000001</v>
      </c>
      <c r="V140">
        <v>24.8324</v>
      </c>
      <c r="W140">
        <v>84.551000000000002</v>
      </c>
    </row>
    <row r="141" spans="1:23" x14ac:dyDescent="0.3">
      <c r="A141">
        <v>371</v>
      </c>
      <c r="B141">
        <v>3</v>
      </c>
      <c r="C141" s="1">
        <v>44725.413912037038</v>
      </c>
      <c r="D141" t="s">
        <v>13</v>
      </c>
      <c r="E141" s="5">
        <f>YEAR(C141)</f>
        <v>2022</v>
      </c>
      <c r="F141" s="5">
        <f>MONTH(C141)</f>
        <v>6</v>
      </c>
      <c r="G141" s="5">
        <f>F141</f>
        <v>6</v>
      </c>
      <c r="H141" s="5">
        <f>F141-4</f>
        <v>2</v>
      </c>
      <c r="I141" s="5" t="str">
        <f>IF(OR(F141=1,F141=2,F141=3),"winter",IF(OR(F141=4,F141=5,F141=6),"spring",IF(OR(F141=7,F141=8,F141=9),"summer","autumn")))</f>
        <v>spring</v>
      </c>
      <c r="J141" s="5">
        <f>WEEKNUM(C141)</f>
        <v>25</v>
      </c>
      <c r="K141" s="5">
        <f>J141-20</f>
        <v>5</v>
      </c>
      <c r="L141" s="8">
        <f>C141</f>
        <v>44725.413912037038</v>
      </c>
      <c r="M141" t="str">
        <f>IF(OR(B141=1,B141=2,B141=3,B141=4,B141=9,B141=10,B141=11,B141=12,B141=17,B141=18,B141=19,B141=20),"Bajo biomasa","Suelo desnudo")</f>
        <v>Bajo biomasa</v>
      </c>
      <c r="N141" t="str">
        <f>IF(OR(B141=4,B141=7,B141=10,B141=14,B141=18,B141=21),"tree","soil")</f>
        <v>soil</v>
      </c>
      <c r="O141">
        <v>4.8009500000000003</v>
      </c>
      <c r="P141">
        <f>IF(R141&gt;0.95,O141,NA())</f>
        <v>4.8009500000000003</v>
      </c>
      <c r="Q141">
        <v>1.3200700000000001</v>
      </c>
      <c r="R141">
        <v>0.99775000000000003</v>
      </c>
      <c r="U141">
        <v>23.7</v>
      </c>
      <c r="V141">
        <v>24.831099999999999</v>
      </c>
      <c r="W141">
        <v>84.515600000000006</v>
      </c>
    </row>
    <row r="142" spans="1:23" x14ac:dyDescent="0.3">
      <c r="A142">
        <v>373</v>
      </c>
      <c r="B142">
        <v>5</v>
      </c>
      <c r="C142" s="1">
        <v>44725.418333333335</v>
      </c>
      <c r="D142" t="s">
        <v>13</v>
      </c>
      <c r="E142" s="5">
        <f>YEAR(C142)</f>
        <v>2022</v>
      </c>
      <c r="F142" s="5">
        <f>MONTH(C142)</f>
        <v>6</v>
      </c>
      <c r="G142" s="5">
        <f>F142</f>
        <v>6</v>
      </c>
      <c r="H142" s="5">
        <f>F142-4</f>
        <v>2</v>
      </c>
      <c r="I142" s="5" t="str">
        <f>IF(OR(F142=1,F142=2,F142=3),"winter",IF(OR(F142=4,F142=5,F142=6),"spring",IF(OR(F142=7,F142=8,F142=9),"summer","autumn")))</f>
        <v>spring</v>
      </c>
      <c r="J142" s="5">
        <f>WEEKNUM(C142)</f>
        <v>25</v>
      </c>
      <c r="K142" s="5">
        <f>J142-20</f>
        <v>5</v>
      </c>
      <c r="L142" s="8">
        <f>C142</f>
        <v>44725.418333333335</v>
      </c>
      <c r="M142" t="str">
        <f>IF(OR(B142=1,B142=2,B142=3,B142=4,B142=9,B142=10,B142=11,B142=12,B142=17,B142=18,B142=19,B142=20),"Bajo biomasa","Suelo desnudo")</f>
        <v>Suelo desnudo</v>
      </c>
      <c r="N142" t="str">
        <f>IF(OR(B142=4,B142=7,B142=10,B142=14,B142=18,B142=21),"tree","soil")</f>
        <v>soil</v>
      </c>
      <c r="O142">
        <v>3.7505799999999998</v>
      </c>
      <c r="P142">
        <f>IF(R142&gt;0.95,O142,NA())</f>
        <v>3.7505799999999998</v>
      </c>
      <c r="Q142">
        <v>1.4220999999999999</v>
      </c>
      <c r="R142">
        <v>0.99448999999999999</v>
      </c>
      <c r="U142">
        <v>24.4</v>
      </c>
      <c r="V142">
        <v>25.183599999999998</v>
      </c>
      <c r="W142">
        <v>84.512</v>
      </c>
    </row>
    <row r="143" spans="1:23" x14ac:dyDescent="0.3">
      <c r="A143">
        <v>374</v>
      </c>
      <c r="B143">
        <v>6</v>
      </c>
      <c r="C143" s="1">
        <v>44725.420405092591</v>
      </c>
      <c r="D143" t="s">
        <v>13</v>
      </c>
      <c r="E143" s="5">
        <f>YEAR(C143)</f>
        <v>2022</v>
      </c>
      <c r="F143" s="5">
        <f>MONTH(C143)</f>
        <v>6</v>
      </c>
      <c r="G143" s="5">
        <f>F143</f>
        <v>6</v>
      </c>
      <c r="H143" s="5">
        <f>F143-4</f>
        <v>2</v>
      </c>
      <c r="I143" s="5" t="str">
        <f>IF(OR(F143=1,F143=2,F143=3),"winter",IF(OR(F143=4,F143=5,F143=6),"spring",IF(OR(F143=7,F143=8,F143=9),"summer","autumn")))</f>
        <v>spring</v>
      </c>
      <c r="J143" s="5">
        <f>WEEKNUM(C143)</f>
        <v>25</v>
      </c>
      <c r="K143" s="5">
        <f>J143-20</f>
        <v>5</v>
      </c>
      <c r="L143" s="8">
        <f>C143</f>
        <v>44725.420405092591</v>
      </c>
      <c r="M143" t="str">
        <f>IF(OR(B143=1,B143=2,B143=3,B143=4,B143=9,B143=10,B143=11,B143=12,B143=17,B143=18,B143=19,B143=20),"Bajo biomasa","Suelo desnudo")</f>
        <v>Suelo desnudo</v>
      </c>
      <c r="N143" t="str">
        <f>IF(OR(B143=4,B143=7,B143=10,B143=14,B143=18,B143=21),"tree","soil")</f>
        <v>soil</v>
      </c>
      <c r="O143">
        <v>3.6361400000000001</v>
      </c>
      <c r="P143">
        <f>IF(R143&gt;0.95,O143,NA())</f>
        <v>3.6361400000000001</v>
      </c>
      <c r="Q143">
        <v>1.423</v>
      </c>
      <c r="R143">
        <v>0.99497000000000002</v>
      </c>
      <c r="V143">
        <v>25.514500000000002</v>
      </c>
      <c r="W143">
        <v>84.537199999999999</v>
      </c>
    </row>
    <row r="144" spans="1:23" x14ac:dyDescent="0.3">
      <c r="A144">
        <v>376</v>
      </c>
      <c r="B144">
        <v>8</v>
      </c>
      <c r="C144" s="1">
        <v>44725.424976851849</v>
      </c>
      <c r="D144" t="s">
        <v>13</v>
      </c>
      <c r="E144" s="5">
        <f>YEAR(C144)</f>
        <v>2022</v>
      </c>
      <c r="F144" s="5">
        <f>MONTH(C144)</f>
        <v>6</v>
      </c>
      <c r="G144" s="5">
        <f>F144</f>
        <v>6</v>
      </c>
      <c r="H144" s="5">
        <f>F144-4</f>
        <v>2</v>
      </c>
      <c r="I144" s="5" t="str">
        <f>IF(OR(F144=1,F144=2,F144=3),"winter",IF(OR(F144=4,F144=5,F144=6),"spring",IF(OR(F144=7,F144=8,F144=9),"summer","autumn")))</f>
        <v>spring</v>
      </c>
      <c r="J144" s="5">
        <f>WEEKNUM(C144)</f>
        <v>25</v>
      </c>
      <c r="K144" s="5">
        <f>J144-20</f>
        <v>5</v>
      </c>
      <c r="L144" s="8">
        <f>C144</f>
        <v>44725.424976851849</v>
      </c>
      <c r="M144" t="str">
        <f>IF(OR(B144=1,B144=2,B144=3,B144=4,B144=9,B144=10,B144=11,B144=12,B144=17,B144=18,B144=19,B144=20),"Bajo biomasa","Suelo desnudo")</f>
        <v>Suelo desnudo</v>
      </c>
      <c r="N144" t="str">
        <f>IF(OR(B144=4,B144=7,B144=10,B144=14,B144=18,B144=21),"tree","soil")</f>
        <v>soil</v>
      </c>
      <c r="O144">
        <v>2.3416999999999999</v>
      </c>
      <c r="P144">
        <f>IF(R144&gt;0.95,O144,NA())</f>
        <v>2.3416999999999999</v>
      </c>
      <c r="Q144">
        <v>1.5198700000000001</v>
      </c>
      <c r="R144">
        <v>0.99292000000000002</v>
      </c>
      <c r="S144">
        <v>1E-3</v>
      </c>
      <c r="U144">
        <v>25.4</v>
      </c>
      <c r="V144">
        <v>27.004100000000001</v>
      </c>
      <c r="W144">
        <v>84.525700000000001</v>
      </c>
    </row>
    <row r="145" spans="1:23" x14ac:dyDescent="0.3">
      <c r="A145">
        <v>377</v>
      </c>
      <c r="B145">
        <v>9</v>
      </c>
      <c r="C145" s="1">
        <v>44725.427060185182</v>
      </c>
      <c r="D145" t="s">
        <v>13</v>
      </c>
      <c r="E145" s="5">
        <f>YEAR(C145)</f>
        <v>2022</v>
      </c>
      <c r="F145" s="5">
        <f>MONTH(C145)</f>
        <v>6</v>
      </c>
      <c r="G145" s="5">
        <f>F145</f>
        <v>6</v>
      </c>
      <c r="H145" s="5">
        <f>F145-4</f>
        <v>2</v>
      </c>
      <c r="I145" s="5" t="str">
        <f>IF(OR(F145=1,F145=2,F145=3),"winter",IF(OR(F145=4,F145=5,F145=6),"spring",IF(OR(F145=7,F145=8,F145=9),"summer","autumn")))</f>
        <v>spring</v>
      </c>
      <c r="J145" s="5">
        <f>WEEKNUM(C145)</f>
        <v>25</v>
      </c>
      <c r="K145" s="5">
        <f>J145-20</f>
        <v>5</v>
      </c>
      <c r="L145" s="8">
        <f>C145</f>
        <v>44725.427060185182</v>
      </c>
      <c r="M145" t="str">
        <f>IF(OR(B145=1,B145=2,B145=3,B145=4,B145=9,B145=10,B145=11,B145=12,B145=17,B145=18,B145=19,B145=20),"Bajo biomasa","Suelo desnudo")</f>
        <v>Bajo biomasa</v>
      </c>
      <c r="N145" t="str">
        <f>IF(OR(B145=4,B145=7,B145=10,B145=14,B145=18,B145=21),"tree","soil")</f>
        <v>soil</v>
      </c>
      <c r="O145">
        <v>2.1756899999999999</v>
      </c>
      <c r="P145">
        <f>IF(R145&gt;0.95,O145,NA())</f>
        <v>2.1756899999999999</v>
      </c>
      <c r="Q145">
        <v>1.67632</v>
      </c>
      <c r="R145">
        <v>0.98929999999999996</v>
      </c>
      <c r="S145">
        <v>1E-3</v>
      </c>
      <c r="U145">
        <v>25.9</v>
      </c>
      <c r="V145">
        <v>26.7014</v>
      </c>
      <c r="W145">
        <v>84.568399999999997</v>
      </c>
    </row>
    <row r="146" spans="1:23" x14ac:dyDescent="0.3">
      <c r="A146">
        <v>379</v>
      </c>
      <c r="B146">
        <v>11</v>
      </c>
      <c r="C146" s="1">
        <v>44725.431377314817</v>
      </c>
      <c r="D146" t="s">
        <v>13</v>
      </c>
      <c r="E146" s="5">
        <f>YEAR(C146)</f>
        <v>2022</v>
      </c>
      <c r="F146" s="5">
        <f>MONTH(C146)</f>
        <v>6</v>
      </c>
      <c r="G146" s="5">
        <f>F146</f>
        <v>6</v>
      </c>
      <c r="H146" s="5">
        <f>F146-4</f>
        <v>2</v>
      </c>
      <c r="I146" s="5" t="str">
        <f>IF(OR(F146=1,F146=2,F146=3),"winter",IF(OR(F146=4,F146=5,F146=6),"spring",IF(OR(F146=7,F146=8,F146=9),"summer","autumn")))</f>
        <v>spring</v>
      </c>
      <c r="J146" s="5">
        <f>WEEKNUM(C146)</f>
        <v>25</v>
      </c>
      <c r="K146" s="5">
        <f>J146-20</f>
        <v>5</v>
      </c>
      <c r="L146" s="8">
        <f>C146</f>
        <v>44725.431377314817</v>
      </c>
      <c r="M146" t="str">
        <f>IF(OR(B146=1,B146=2,B146=3,B146=4,B146=9,B146=10,B146=11,B146=12,B146=17,B146=18,B146=19,B146=20),"Bajo biomasa","Suelo desnudo")</f>
        <v>Bajo biomasa</v>
      </c>
      <c r="N146" t="str">
        <f>IF(OR(B146=4,B146=7,B146=10,B146=14,B146=18,B146=21),"tree","soil")</f>
        <v>soil</v>
      </c>
      <c r="O146">
        <v>2.20932</v>
      </c>
      <c r="P146">
        <f>IF(R146&gt;0.95,O146,NA())</f>
        <v>2.20932</v>
      </c>
      <c r="Q146">
        <v>1.63947</v>
      </c>
      <c r="R146">
        <v>0.98740000000000006</v>
      </c>
      <c r="S146">
        <v>1E-3</v>
      </c>
      <c r="U146">
        <v>25.9</v>
      </c>
      <c r="V146">
        <v>26.256799999999998</v>
      </c>
      <c r="W146">
        <v>84.558400000000006</v>
      </c>
    </row>
    <row r="147" spans="1:23" x14ac:dyDescent="0.3">
      <c r="A147">
        <v>380</v>
      </c>
      <c r="B147">
        <v>12</v>
      </c>
      <c r="C147" s="1">
        <v>44725.433541666665</v>
      </c>
      <c r="D147" t="s">
        <v>13</v>
      </c>
      <c r="E147" s="5">
        <f>YEAR(C147)</f>
        <v>2022</v>
      </c>
      <c r="F147" s="5">
        <f>MONTH(C147)</f>
        <v>6</v>
      </c>
      <c r="G147" s="5">
        <f>F147</f>
        <v>6</v>
      </c>
      <c r="H147" s="5">
        <f>F147-4</f>
        <v>2</v>
      </c>
      <c r="I147" s="5" t="str">
        <f>IF(OR(F147=1,F147=2,F147=3),"winter",IF(OR(F147=4,F147=5,F147=6),"spring",IF(OR(F147=7,F147=8,F147=9),"summer","autumn")))</f>
        <v>spring</v>
      </c>
      <c r="J147" s="5">
        <f>WEEKNUM(C147)</f>
        <v>25</v>
      </c>
      <c r="K147" s="5">
        <f>J147-20</f>
        <v>5</v>
      </c>
      <c r="L147" s="8">
        <f>C147</f>
        <v>44725.433541666665</v>
      </c>
      <c r="M147" t="str">
        <f>IF(OR(B147=1,B147=2,B147=3,B147=4,B147=9,B147=10,B147=11,B147=12,B147=17,B147=18,B147=19,B147=20),"Bajo biomasa","Suelo desnudo")</f>
        <v>Bajo biomasa</v>
      </c>
      <c r="N147" t="str">
        <f>IF(OR(B147=4,B147=7,B147=10,B147=14,B147=18,B147=21),"tree","soil")</f>
        <v>soil</v>
      </c>
      <c r="O147">
        <v>2.86496</v>
      </c>
      <c r="P147">
        <f>IF(R147&gt;0.95,O147,NA())</f>
        <v>2.86496</v>
      </c>
      <c r="Q147">
        <v>1.5028699999999999</v>
      </c>
      <c r="R147">
        <v>0.99373999999999996</v>
      </c>
      <c r="S147">
        <v>1E-3</v>
      </c>
      <c r="U147">
        <v>25.7135</v>
      </c>
      <c r="V147">
        <v>26.3218</v>
      </c>
      <c r="W147">
        <v>84.560299999999998</v>
      </c>
    </row>
    <row r="148" spans="1:23" x14ac:dyDescent="0.3">
      <c r="A148">
        <v>381</v>
      </c>
      <c r="B148">
        <v>13</v>
      </c>
      <c r="C148" s="1">
        <v>44725.435763888891</v>
      </c>
      <c r="D148" t="s">
        <v>13</v>
      </c>
      <c r="E148" s="5">
        <f>YEAR(C148)</f>
        <v>2022</v>
      </c>
      <c r="F148" s="5">
        <f>MONTH(C148)</f>
        <v>6</v>
      </c>
      <c r="G148" s="5">
        <f>F148</f>
        <v>6</v>
      </c>
      <c r="H148" s="5">
        <f>F148-4</f>
        <v>2</v>
      </c>
      <c r="I148" s="5" t="str">
        <f>IF(OR(F148=1,F148=2,F148=3),"winter",IF(OR(F148=4,F148=5,F148=6),"spring",IF(OR(F148=7,F148=8,F148=9),"summer","autumn")))</f>
        <v>spring</v>
      </c>
      <c r="J148" s="5">
        <f>WEEKNUM(C148)</f>
        <v>25</v>
      </c>
      <c r="K148" s="5">
        <f>J148-20</f>
        <v>5</v>
      </c>
      <c r="L148" s="8">
        <f>C148</f>
        <v>44725.435763888891</v>
      </c>
      <c r="M148" t="str">
        <f>IF(OR(B148=1,B148=2,B148=3,B148=4,B148=9,B148=10,B148=11,B148=12,B148=17,B148=18,B148=19,B148=20),"Bajo biomasa","Suelo desnudo")</f>
        <v>Suelo desnudo</v>
      </c>
      <c r="N148" t="str">
        <f>IF(OR(B148=4,B148=7,B148=10,B148=14,B148=18,B148=21),"tree","soil")</f>
        <v>soil</v>
      </c>
      <c r="O148">
        <v>1.5917600000000001</v>
      </c>
      <c r="P148">
        <f>IF(R148&gt;0.95,O148,NA())</f>
        <v>1.5917600000000001</v>
      </c>
      <c r="Q148">
        <v>1.7596799999999999</v>
      </c>
      <c r="R148">
        <v>0.98614999999999997</v>
      </c>
      <c r="S148">
        <v>2E-3</v>
      </c>
      <c r="U148">
        <v>25.747299999999999</v>
      </c>
      <c r="V148">
        <v>26.025600000000001</v>
      </c>
      <c r="W148">
        <v>84.563000000000002</v>
      </c>
    </row>
    <row r="149" spans="1:23" x14ac:dyDescent="0.3">
      <c r="A149">
        <v>383</v>
      </c>
      <c r="B149">
        <v>15</v>
      </c>
      <c r="C149" s="1">
        <v>44725.43990740741</v>
      </c>
      <c r="D149" t="s">
        <v>13</v>
      </c>
      <c r="E149" s="5">
        <f>YEAR(C149)</f>
        <v>2022</v>
      </c>
      <c r="F149" s="5">
        <f>MONTH(C149)</f>
        <v>6</v>
      </c>
      <c r="G149" s="5">
        <f>F149</f>
        <v>6</v>
      </c>
      <c r="H149" s="5">
        <f>F149-4</f>
        <v>2</v>
      </c>
      <c r="I149" s="5" t="str">
        <f>IF(OR(F149=1,F149=2,F149=3),"winter",IF(OR(F149=4,F149=5,F149=6),"spring",IF(OR(F149=7,F149=8,F149=9),"summer","autumn")))</f>
        <v>spring</v>
      </c>
      <c r="J149" s="5">
        <f>WEEKNUM(C149)</f>
        <v>25</v>
      </c>
      <c r="K149" s="5">
        <f>J149-20</f>
        <v>5</v>
      </c>
      <c r="L149" s="8">
        <f>C149</f>
        <v>44725.43990740741</v>
      </c>
      <c r="M149" t="str">
        <f>IF(OR(B149=1,B149=2,B149=3,B149=4,B149=9,B149=10,B149=11,B149=12,B149=17,B149=18,B149=19,B149=20),"Bajo biomasa","Suelo desnudo")</f>
        <v>Suelo desnudo</v>
      </c>
      <c r="N149" t="str">
        <f>IF(OR(B149=4,B149=7,B149=10,B149=14,B149=18,B149=21),"tree","soil")</f>
        <v>soil</v>
      </c>
      <c r="O149">
        <v>3.35128</v>
      </c>
      <c r="P149">
        <f>IF(R149&gt;0.95,O149,NA())</f>
        <v>3.35128</v>
      </c>
      <c r="Q149">
        <v>1.4306399999999999</v>
      </c>
      <c r="R149">
        <v>0.99465999999999999</v>
      </c>
      <c r="S149">
        <v>2E-3</v>
      </c>
      <c r="U149">
        <v>25.9</v>
      </c>
      <c r="V149">
        <v>26.165900000000001</v>
      </c>
      <c r="W149">
        <v>84.549499999999995</v>
      </c>
    </row>
    <row r="150" spans="1:23" x14ac:dyDescent="0.3">
      <c r="A150">
        <v>384</v>
      </c>
      <c r="B150">
        <v>16</v>
      </c>
      <c r="C150" s="1">
        <v>44725.441979166666</v>
      </c>
      <c r="D150" t="s">
        <v>13</v>
      </c>
      <c r="E150" s="5">
        <f>YEAR(C150)</f>
        <v>2022</v>
      </c>
      <c r="F150" s="5">
        <f>MONTH(C150)</f>
        <v>6</v>
      </c>
      <c r="G150" s="5">
        <f>F150</f>
        <v>6</v>
      </c>
      <c r="H150" s="5">
        <f>F150-4</f>
        <v>2</v>
      </c>
      <c r="I150" s="5" t="str">
        <f>IF(OR(F150=1,F150=2,F150=3),"winter",IF(OR(F150=4,F150=5,F150=6),"spring",IF(OR(F150=7,F150=8,F150=9),"summer","autumn")))</f>
        <v>spring</v>
      </c>
      <c r="J150" s="5">
        <f>WEEKNUM(C150)</f>
        <v>25</v>
      </c>
      <c r="K150" s="5">
        <f>J150-20</f>
        <v>5</v>
      </c>
      <c r="L150" s="8">
        <f>C150</f>
        <v>44725.441979166666</v>
      </c>
      <c r="M150" t="str">
        <f>IF(OR(B150=1,B150=2,B150=3,B150=4,B150=9,B150=10,B150=11,B150=12,B150=17,B150=18,B150=19,B150=20),"Bajo biomasa","Suelo desnudo")</f>
        <v>Suelo desnudo</v>
      </c>
      <c r="N150" t="str">
        <f>IF(OR(B150=4,B150=7,B150=10,B150=14,B150=18,B150=21),"tree","soil")</f>
        <v>soil</v>
      </c>
      <c r="O150">
        <v>1.39994</v>
      </c>
      <c r="P150">
        <f>IF(R150&gt;0.95,O150,NA())</f>
        <v>1.39994</v>
      </c>
      <c r="Q150">
        <v>1.92703</v>
      </c>
      <c r="R150">
        <v>0.97733999999999999</v>
      </c>
      <c r="S150">
        <v>2E-3</v>
      </c>
      <c r="U150">
        <v>25.760899999999999</v>
      </c>
      <c r="V150">
        <v>25.891200000000001</v>
      </c>
      <c r="W150">
        <v>84.553200000000004</v>
      </c>
    </row>
    <row r="151" spans="1:23" x14ac:dyDescent="0.3">
      <c r="A151">
        <v>385</v>
      </c>
      <c r="B151">
        <v>17</v>
      </c>
      <c r="C151" s="1">
        <v>44725.444097222222</v>
      </c>
      <c r="D151" t="s">
        <v>13</v>
      </c>
      <c r="E151" s="5">
        <f>YEAR(C151)</f>
        <v>2022</v>
      </c>
      <c r="F151" s="5">
        <f>MONTH(C151)</f>
        <v>6</v>
      </c>
      <c r="G151" s="5">
        <f>F151</f>
        <v>6</v>
      </c>
      <c r="H151" s="5">
        <f>F151-4</f>
        <v>2</v>
      </c>
      <c r="I151" s="5" t="str">
        <f>IF(OR(F151=1,F151=2,F151=3),"winter",IF(OR(F151=4,F151=5,F151=6),"spring",IF(OR(F151=7,F151=8,F151=9),"summer","autumn")))</f>
        <v>spring</v>
      </c>
      <c r="J151" s="5">
        <f>WEEKNUM(C151)</f>
        <v>25</v>
      </c>
      <c r="K151" s="5">
        <f>J151-20</f>
        <v>5</v>
      </c>
      <c r="L151" s="8">
        <f>C151</f>
        <v>44725.444097222222</v>
      </c>
      <c r="M151" t="str">
        <f>IF(OR(B151=1,B151=2,B151=3,B151=4,B151=9,B151=10,B151=11,B151=12,B151=17,B151=18,B151=19,B151=20),"Bajo biomasa","Suelo desnudo")</f>
        <v>Bajo biomasa</v>
      </c>
      <c r="N151" t="str">
        <f>IF(OR(B151=4,B151=7,B151=10,B151=14,B151=18,B151=21),"tree","soil")</f>
        <v>soil</v>
      </c>
      <c r="O151">
        <v>2.5717500000000002</v>
      </c>
      <c r="P151">
        <f>IF(R151&gt;0.95,O151,NA())</f>
        <v>2.5717500000000002</v>
      </c>
      <c r="Q151">
        <v>1.4885600000000001</v>
      </c>
      <c r="R151">
        <v>0.99326000000000003</v>
      </c>
      <c r="V151">
        <v>25.881699999999999</v>
      </c>
      <c r="W151">
        <v>84.550600000000003</v>
      </c>
    </row>
    <row r="152" spans="1:23" x14ac:dyDescent="0.3">
      <c r="A152">
        <v>387</v>
      </c>
      <c r="B152">
        <v>19</v>
      </c>
      <c r="C152" s="1">
        <v>44725.448287037034</v>
      </c>
      <c r="D152" t="s">
        <v>13</v>
      </c>
      <c r="E152" s="5">
        <f>YEAR(C152)</f>
        <v>2022</v>
      </c>
      <c r="F152" s="5">
        <f>MONTH(C152)</f>
        <v>6</v>
      </c>
      <c r="G152" s="5">
        <f>F152</f>
        <v>6</v>
      </c>
      <c r="H152" s="5">
        <f>F152-4</f>
        <v>2</v>
      </c>
      <c r="I152" s="5" t="str">
        <f>IF(OR(F152=1,F152=2,F152=3),"winter",IF(OR(F152=4,F152=5,F152=6),"spring",IF(OR(F152=7,F152=8,F152=9),"summer","autumn")))</f>
        <v>spring</v>
      </c>
      <c r="J152" s="5">
        <f>WEEKNUM(C152)</f>
        <v>25</v>
      </c>
      <c r="K152" s="5">
        <f>J152-20</f>
        <v>5</v>
      </c>
      <c r="L152" s="8">
        <f>C152</f>
        <v>44725.448287037034</v>
      </c>
      <c r="M152" t="str">
        <f>IF(OR(B152=1,B152=2,B152=3,B152=4,B152=9,B152=10,B152=11,B152=12,B152=17,B152=18,B152=19,B152=20),"Bajo biomasa","Suelo desnudo")</f>
        <v>Bajo biomasa</v>
      </c>
      <c r="N152" t="str">
        <f>IF(OR(B152=4,B152=7,B152=10,B152=14,B152=18,B152=21),"tree","soil")</f>
        <v>soil</v>
      </c>
      <c r="O152">
        <v>2.50963</v>
      </c>
      <c r="P152">
        <f>IF(R152&gt;0.95,O152,NA())</f>
        <v>2.50963</v>
      </c>
      <c r="Q152">
        <v>1.43025</v>
      </c>
      <c r="R152">
        <v>0.99502000000000002</v>
      </c>
      <c r="S152">
        <v>1E-3</v>
      </c>
      <c r="U152">
        <v>25.9</v>
      </c>
      <c r="V152">
        <v>26.018000000000001</v>
      </c>
      <c r="W152">
        <v>84.568100000000001</v>
      </c>
    </row>
    <row r="153" spans="1:23" x14ac:dyDescent="0.3">
      <c r="A153">
        <v>388</v>
      </c>
      <c r="B153">
        <v>20</v>
      </c>
      <c r="C153" s="1">
        <v>44725.450358796297</v>
      </c>
      <c r="D153" t="s">
        <v>13</v>
      </c>
      <c r="E153" s="5">
        <f>YEAR(C153)</f>
        <v>2022</v>
      </c>
      <c r="F153" s="5">
        <f>MONTH(C153)</f>
        <v>6</v>
      </c>
      <c r="G153" s="5">
        <f>F153</f>
        <v>6</v>
      </c>
      <c r="H153" s="5">
        <f>F153-4</f>
        <v>2</v>
      </c>
      <c r="I153" s="5" t="str">
        <f>IF(OR(F153=1,F153=2,F153=3),"winter",IF(OR(F153=4,F153=5,F153=6),"spring",IF(OR(F153=7,F153=8,F153=9),"summer","autumn")))</f>
        <v>spring</v>
      </c>
      <c r="J153" s="5">
        <f>WEEKNUM(C153)</f>
        <v>25</v>
      </c>
      <c r="K153" s="5">
        <f>J153-20</f>
        <v>5</v>
      </c>
      <c r="L153" s="8">
        <f>C153</f>
        <v>44725.450358796297</v>
      </c>
      <c r="M153" t="str">
        <f>IF(OR(B153=1,B153=2,B153=3,B153=4,B153=9,B153=10,B153=11,B153=12,B153=17,B153=18,B153=19,B153=20),"Bajo biomasa","Suelo desnudo")</f>
        <v>Bajo biomasa</v>
      </c>
      <c r="N153" t="str">
        <f>IF(OR(B153=4,B153=7,B153=10,B153=14,B153=18,B153=21),"tree","soil")</f>
        <v>soil</v>
      </c>
      <c r="O153">
        <v>1.91717</v>
      </c>
      <c r="P153">
        <f>IF(R153&gt;0.95,O153,NA())</f>
        <v>1.91717</v>
      </c>
      <c r="Q153">
        <v>2.2505099999999998</v>
      </c>
      <c r="R153">
        <v>0.96875</v>
      </c>
      <c r="U153">
        <v>25.9</v>
      </c>
      <c r="V153">
        <v>26.345500000000001</v>
      </c>
      <c r="W153">
        <v>84.557699999999997</v>
      </c>
    </row>
    <row r="154" spans="1:23" x14ac:dyDescent="0.3">
      <c r="A154">
        <v>390</v>
      </c>
      <c r="B154">
        <v>22</v>
      </c>
      <c r="C154" s="1">
        <v>44725.454780092594</v>
      </c>
      <c r="D154" t="s">
        <v>13</v>
      </c>
      <c r="E154" s="5">
        <f>YEAR(C154)</f>
        <v>2022</v>
      </c>
      <c r="F154" s="5">
        <f>MONTH(C154)</f>
        <v>6</v>
      </c>
      <c r="G154" s="5">
        <f>F154</f>
        <v>6</v>
      </c>
      <c r="H154" s="5">
        <f>F154-4</f>
        <v>2</v>
      </c>
      <c r="I154" s="5" t="str">
        <f>IF(OR(F154=1,F154=2,F154=3),"winter",IF(OR(F154=4,F154=5,F154=6),"spring",IF(OR(F154=7,F154=8,F154=9),"summer","autumn")))</f>
        <v>spring</v>
      </c>
      <c r="J154" s="5">
        <f>WEEKNUM(C154)</f>
        <v>25</v>
      </c>
      <c r="K154" s="5">
        <f>J154-20</f>
        <v>5</v>
      </c>
      <c r="L154" s="8">
        <f>C154</f>
        <v>44725.454780092594</v>
      </c>
      <c r="M154" t="str">
        <f>IF(OR(B154=1,B154=2,B154=3,B154=4,B154=9,B154=10,B154=11,B154=12,B154=17,B154=18,B154=19,B154=20),"Bajo biomasa","Suelo desnudo")</f>
        <v>Suelo desnudo</v>
      </c>
      <c r="N154" t="str">
        <f>IF(OR(B154=4,B154=7,B154=10,B154=14,B154=18,B154=21),"tree","soil")</f>
        <v>soil</v>
      </c>
      <c r="O154">
        <v>1.5275000000000001</v>
      </c>
      <c r="P154">
        <f>IF(R154&gt;0.95,O154,NA())</f>
        <v>1.5275000000000001</v>
      </c>
      <c r="Q154">
        <v>1.9340999999999999</v>
      </c>
      <c r="R154">
        <v>0.97765000000000002</v>
      </c>
      <c r="U154">
        <v>26.4</v>
      </c>
      <c r="V154">
        <v>26.907399999999999</v>
      </c>
      <c r="W154">
        <v>84.573899999999995</v>
      </c>
    </row>
    <row r="155" spans="1:23" x14ac:dyDescent="0.3">
      <c r="A155">
        <v>391</v>
      </c>
      <c r="B155">
        <v>23</v>
      </c>
      <c r="C155" s="1">
        <v>44725.456828703704</v>
      </c>
      <c r="D155" t="s">
        <v>13</v>
      </c>
      <c r="E155" s="5">
        <f>YEAR(C155)</f>
        <v>2022</v>
      </c>
      <c r="F155" s="5">
        <f>MONTH(C155)</f>
        <v>6</v>
      </c>
      <c r="G155" s="5">
        <f>F155</f>
        <v>6</v>
      </c>
      <c r="H155" s="5">
        <f>F155-4</f>
        <v>2</v>
      </c>
      <c r="I155" s="5" t="str">
        <f>IF(OR(F155=1,F155=2,F155=3),"winter",IF(OR(F155=4,F155=5,F155=6),"spring",IF(OR(F155=7,F155=8,F155=9),"summer","autumn")))</f>
        <v>spring</v>
      </c>
      <c r="J155" s="5">
        <f>WEEKNUM(C155)</f>
        <v>25</v>
      </c>
      <c r="K155" s="5">
        <f>J155-20</f>
        <v>5</v>
      </c>
      <c r="L155" s="8">
        <f>C155</f>
        <v>44725.456828703704</v>
      </c>
      <c r="M155" t="str">
        <f>IF(OR(B155=1,B155=2,B155=3,B155=4,B155=9,B155=10,B155=11,B155=12,B155=17,B155=18,B155=19,B155=20),"Bajo biomasa","Suelo desnudo")</f>
        <v>Suelo desnudo</v>
      </c>
      <c r="N155" t="str">
        <f>IF(OR(B155=4,B155=7,B155=10,B155=14,B155=18,B155=21),"tree","soil")</f>
        <v>soil</v>
      </c>
      <c r="O155">
        <v>2.2166600000000001</v>
      </c>
      <c r="P155">
        <f>IF(R155&gt;0.95,O155,NA())</f>
        <v>2.2166600000000001</v>
      </c>
      <c r="Q155">
        <v>1.7253700000000001</v>
      </c>
      <c r="R155">
        <v>0.98468999999999995</v>
      </c>
      <c r="U155">
        <v>26.4</v>
      </c>
      <c r="V155">
        <v>27.038799999999998</v>
      </c>
      <c r="W155">
        <v>84.571700000000007</v>
      </c>
    </row>
    <row r="156" spans="1:23" x14ac:dyDescent="0.3">
      <c r="A156">
        <v>392</v>
      </c>
      <c r="B156">
        <v>24</v>
      </c>
      <c r="C156" s="1">
        <v>44725.458877314813</v>
      </c>
      <c r="D156" t="s">
        <v>13</v>
      </c>
      <c r="E156" s="5">
        <f>YEAR(C156)</f>
        <v>2022</v>
      </c>
      <c r="F156" s="5">
        <f>MONTH(C156)</f>
        <v>6</v>
      </c>
      <c r="G156" s="5">
        <f>F156</f>
        <v>6</v>
      </c>
      <c r="H156" s="5">
        <f>F156-4</f>
        <v>2</v>
      </c>
      <c r="I156" s="5" t="str">
        <f>IF(OR(F156=1,F156=2,F156=3),"winter",IF(OR(F156=4,F156=5,F156=6),"spring",IF(OR(F156=7,F156=8,F156=9),"summer","autumn")))</f>
        <v>spring</v>
      </c>
      <c r="J156" s="5">
        <f>WEEKNUM(C156)</f>
        <v>25</v>
      </c>
      <c r="K156" s="5">
        <f>J156-20</f>
        <v>5</v>
      </c>
      <c r="L156" s="8">
        <f>C156</f>
        <v>44725.458877314813</v>
      </c>
      <c r="M156" t="str">
        <f>IF(OR(B156=1,B156=2,B156=3,B156=4,B156=9,B156=10,B156=11,B156=12,B156=17,B156=18,B156=19,B156=20),"Bajo biomasa","Suelo desnudo")</f>
        <v>Suelo desnudo</v>
      </c>
      <c r="N156" t="str">
        <f>IF(OR(B156=4,B156=7,B156=10,B156=14,B156=18,B156=21),"tree","soil")</f>
        <v>soil</v>
      </c>
      <c r="O156">
        <v>3.5851700000000002</v>
      </c>
      <c r="P156">
        <f>IF(R156&gt;0.95,O156,NA())</f>
        <v>3.5851700000000002</v>
      </c>
      <c r="Q156">
        <v>1.3420000000000001</v>
      </c>
      <c r="R156">
        <v>0.99695</v>
      </c>
      <c r="U156">
        <v>26.4</v>
      </c>
      <c r="V156">
        <v>27.360800000000001</v>
      </c>
      <c r="W156">
        <v>84.578100000000006</v>
      </c>
    </row>
    <row r="157" spans="1:23" x14ac:dyDescent="0.3">
      <c r="A157">
        <v>393</v>
      </c>
      <c r="B157">
        <v>1</v>
      </c>
      <c r="C157" s="1">
        <v>44725.507280092592</v>
      </c>
      <c r="D157" t="s">
        <v>15</v>
      </c>
      <c r="E157" s="5">
        <f>YEAR(C157)</f>
        <v>2022</v>
      </c>
      <c r="F157" s="5">
        <f>MONTH(C157)</f>
        <v>6</v>
      </c>
      <c r="G157" s="5">
        <f>F157</f>
        <v>6</v>
      </c>
      <c r="H157" s="5">
        <f>F157-4</f>
        <v>2</v>
      </c>
      <c r="I157" s="5" t="str">
        <f>IF(OR(F157=1,F157=2,F157=3),"winter",IF(OR(F157=4,F157=5,F157=6),"spring",IF(OR(F157=7,F157=8,F157=9),"summer","autumn")))</f>
        <v>spring</v>
      </c>
      <c r="J157" s="5">
        <f>WEEKNUM(C157)</f>
        <v>25</v>
      </c>
      <c r="K157" s="5">
        <f>J157-20</f>
        <v>5</v>
      </c>
      <c r="L157" s="8">
        <f>C157</f>
        <v>44725.507280092592</v>
      </c>
      <c r="M157" t="str">
        <f>IF(OR(B157=1,B157=2,B157=3,B157=7,B157=8,B157=9,B157=13,B157=14,B157=15),"Bajo biomasa","Suelo desnudo")</f>
        <v>Bajo biomasa</v>
      </c>
      <c r="O157">
        <v>7.1226500000000001</v>
      </c>
      <c r="P157">
        <f>IF(R157&gt;0.95,O157,NA())</f>
        <v>7.1226500000000001</v>
      </c>
      <c r="Q157">
        <v>1.28268</v>
      </c>
      <c r="R157">
        <v>0.99892999999999998</v>
      </c>
      <c r="S157">
        <v>3.0000000000000001E-3</v>
      </c>
      <c r="T157">
        <v>0</v>
      </c>
      <c r="U157">
        <v>26.7</v>
      </c>
      <c r="V157">
        <v>27.943300000000001</v>
      </c>
      <c r="W157">
        <v>83.588700000000003</v>
      </c>
    </row>
    <row r="158" spans="1:23" x14ac:dyDescent="0.3">
      <c r="A158">
        <v>394</v>
      </c>
      <c r="B158">
        <v>2</v>
      </c>
      <c r="C158" s="1">
        <v>44725.509571759256</v>
      </c>
      <c r="D158" t="s">
        <v>15</v>
      </c>
      <c r="E158" s="5">
        <f>YEAR(C158)</f>
        <v>2022</v>
      </c>
      <c r="F158" s="5">
        <f>MONTH(C158)</f>
        <v>6</v>
      </c>
      <c r="G158" s="5">
        <f>F158</f>
        <v>6</v>
      </c>
      <c r="H158" s="5">
        <f>F158-4</f>
        <v>2</v>
      </c>
      <c r="I158" s="5" t="str">
        <f>IF(OR(F158=1,F158=2,F158=3),"winter",IF(OR(F158=4,F158=5,F158=6),"spring",IF(OR(F158=7,F158=8,F158=9),"summer","autumn")))</f>
        <v>spring</v>
      </c>
      <c r="J158" s="5">
        <f>WEEKNUM(C158)</f>
        <v>25</v>
      </c>
      <c r="K158" s="5">
        <f>J158-20</f>
        <v>5</v>
      </c>
      <c r="L158" s="8">
        <f>C158</f>
        <v>44725.509571759256</v>
      </c>
      <c r="M158" t="str">
        <f>IF(OR(B158=1,B158=2,B158=3,B158=7,B158=8,B158=9,B158=13,B158=14,B158=15),"Bajo biomasa","Suelo desnudo")</f>
        <v>Bajo biomasa</v>
      </c>
      <c r="O158">
        <v>8.1746300000000005</v>
      </c>
      <c r="P158">
        <f>IF(R158&gt;0.95,O158,NA())</f>
        <v>8.1746300000000005</v>
      </c>
      <c r="Q158">
        <v>1.29762</v>
      </c>
      <c r="R158">
        <v>0.99831999999999999</v>
      </c>
      <c r="S158">
        <v>1E-3</v>
      </c>
      <c r="T158">
        <v>0</v>
      </c>
      <c r="U158">
        <v>26.7</v>
      </c>
      <c r="V158">
        <v>27.238499999999998</v>
      </c>
      <c r="W158">
        <v>83.623900000000006</v>
      </c>
    </row>
    <row r="159" spans="1:23" x14ac:dyDescent="0.3">
      <c r="A159">
        <v>395</v>
      </c>
      <c r="B159">
        <v>3</v>
      </c>
      <c r="C159" s="1">
        <v>44725.511759259258</v>
      </c>
      <c r="D159" t="s">
        <v>15</v>
      </c>
      <c r="E159" s="5">
        <f>YEAR(C159)</f>
        <v>2022</v>
      </c>
      <c r="F159" s="5">
        <f>MONTH(C159)</f>
        <v>6</v>
      </c>
      <c r="G159" s="5">
        <f>F159</f>
        <v>6</v>
      </c>
      <c r="H159" s="5">
        <f>F159-4</f>
        <v>2</v>
      </c>
      <c r="I159" s="5" t="str">
        <f>IF(OR(F159=1,F159=2,F159=3),"winter",IF(OR(F159=4,F159=5,F159=6),"spring",IF(OR(F159=7,F159=8,F159=9),"summer","autumn")))</f>
        <v>spring</v>
      </c>
      <c r="J159" s="5">
        <f>WEEKNUM(C159)</f>
        <v>25</v>
      </c>
      <c r="K159" s="5">
        <f>J159-20</f>
        <v>5</v>
      </c>
      <c r="L159" s="8">
        <f>C159</f>
        <v>44725.511759259258</v>
      </c>
      <c r="M159" t="str">
        <f>IF(OR(B159=1,B159=2,B159=3,B159=7,B159=8,B159=9,B159=13,B159=14,B159=15),"Bajo biomasa","Suelo desnudo")</f>
        <v>Bajo biomasa</v>
      </c>
      <c r="O159">
        <v>3.8505500000000001</v>
      </c>
      <c r="P159">
        <f>IF(R159&gt;0.95,O159,NA())</f>
        <v>3.8505500000000001</v>
      </c>
      <c r="Q159">
        <v>1.41774</v>
      </c>
      <c r="R159">
        <v>0.99587000000000003</v>
      </c>
      <c r="S159">
        <v>2E-3</v>
      </c>
      <c r="U159">
        <v>26.7</v>
      </c>
      <c r="V159">
        <v>26.647500000000001</v>
      </c>
      <c r="W159">
        <v>83.615700000000004</v>
      </c>
    </row>
    <row r="160" spans="1:23" x14ac:dyDescent="0.3">
      <c r="A160">
        <v>396</v>
      </c>
      <c r="B160">
        <v>4</v>
      </c>
      <c r="C160" s="1">
        <v>44725.513993055552</v>
      </c>
      <c r="D160" t="s">
        <v>15</v>
      </c>
      <c r="E160" s="5">
        <f>YEAR(C160)</f>
        <v>2022</v>
      </c>
      <c r="F160" s="5">
        <f>MONTH(C160)</f>
        <v>6</v>
      </c>
      <c r="G160" s="5">
        <f>F160</f>
        <v>6</v>
      </c>
      <c r="H160" s="5">
        <f>F160-4</f>
        <v>2</v>
      </c>
      <c r="I160" s="5" t="str">
        <f>IF(OR(F160=1,F160=2,F160=3),"winter",IF(OR(F160=4,F160=5,F160=6),"spring",IF(OR(F160=7,F160=8,F160=9),"summer","autumn")))</f>
        <v>spring</v>
      </c>
      <c r="J160" s="5">
        <f>WEEKNUM(C160)</f>
        <v>25</v>
      </c>
      <c r="K160" s="5">
        <f>J160-20</f>
        <v>5</v>
      </c>
      <c r="L160" s="8">
        <f>C160</f>
        <v>44725.513993055552</v>
      </c>
      <c r="M160" t="str">
        <f>IF(OR(B160=1,B160=2,B160=3,B160=7,B160=8,B160=9,B160=13,B160=14,B160=15),"Bajo biomasa","Suelo desnudo")</f>
        <v>Suelo desnudo</v>
      </c>
      <c r="O160">
        <v>3.67842</v>
      </c>
      <c r="P160">
        <f>IF(R160&gt;0.95,O160,NA())</f>
        <v>3.67842</v>
      </c>
      <c r="Q160">
        <v>1.3450299999999999</v>
      </c>
      <c r="R160">
        <v>0.99787000000000003</v>
      </c>
      <c r="V160">
        <v>27.446000000000002</v>
      </c>
      <c r="W160">
        <v>83.6143</v>
      </c>
    </row>
    <row r="161" spans="1:23" x14ac:dyDescent="0.3">
      <c r="A161">
        <v>397</v>
      </c>
      <c r="B161">
        <v>5</v>
      </c>
      <c r="C161" s="1">
        <v>44725.516134259262</v>
      </c>
      <c r="D161" t="s">
        <v>15</v>
      </c>
      <c r="E161" s="5">
        <f>YEAR(C161)</f>
        <v>2022</v>
      </c>
      <c r="F161" s="5">
        <f>MONTH(C161)</f>
        <v>6</v>
      </c>
      <c r="G161" s="5">
        <f>F161</f>
        <v>6</v>
      </c>
      <c r="H161" s="5">
        <f>F161-4</f>
        <v>2</v>
      </c>
      <c r="I161" s="5" t="str">
        <f>IF(OR(F161=1,F161=2,F161=3),"winter",IF(OR(F161=4,F161=5,F161=6),"spring",IF(OR(F161=7,F161=8,F161=9),"summer","autumn")))</f>
        <v>spring</v>
      </c>
      <c r="J161" s="5">
        <f>WEEKNUM(C161)</f>
        <v>25</v>
      </c>
      <c r="K161" s="5">
        <f>J161-20</f>
        <v>5</v>
      </c>
      <c r="L161" s="8">
        <f>C161</f>
        <v>44725.516134259262</v>
      </c>
      <c r="M161" t="str">
        <f>IF(OR(B161=1,B161=2,B161=3,B161=7,B161=8,B161=9,B161=13,B161=14,B161=15),"Bajo biomasa","Suelo desnudo")</f>
        <v>Suelo desnudo</v>
      </c>
      <c r="O161">
        <v>2.8820800000000002</v>
      </c>
      <c r="P161">
        <f>IF(R161&gt;0.95,O161,NA())</f>
        <v>2.8820800000000002</v>
      </c>
      <c r="Q161">
        <v>1.4034899999999999</v>
      </c>
      <c r="R161">
        <v>0.99653000000000003</v>
      </c>
      <c r="V161">
        <v>30.214099999999998</v>
      </c>
      <c r="W161">
        <v>83.593299999999999</v>
      </c>
    </row>
    <row r="162" spans="1:23" x14ac:dyDescent="0.3">
      <c r="A162">
        <v>398</v>
      </c>
      <c r="B162">
        <v>6</v>
      </c>
      <c r="C162" s="1">
        <v>44725.518206018518</v>
      </c>
      <c r="D162" t="s">
        <v>15</v>
      </c>
      <c r="E162" s="5">
        <f>YEAR(C162)</f>
        <v>2022</v>
      </c>
      <c r="F162" s="5">
        <f>MONTH(C162)</f>
        <v>6</v>
      </c>
      <c r="G162" s="5">
        <f>F162</f>
        <v>6</v>
      </c>
      <c r="H162" s="5">
        <f>F162-4</f>
        <v>2</v>
      </c>
      <c r="I162" s="5" t="str">
        <f>IF(OR(F162=1,F162=2,F162=3),"winter",IF(OR(F162=4,F162=5,F162=6),"spring",IF(OR(F162=7,F162=8,F162=9),"summer","autumn")))</f>
        <v>spring</v>
      </c>
      <c r="J162" s="5">
        <f>WEEKNUM(C162)</f>
        <v>25</v>
      </c>
      <c r="K162" s="5">
        <f>J162-20</f>
        <v>5</v>
      </c>
      <c r="L162" s="8">
        <f>C162</f>
        <v>44725.518206018518</v>
      </c>
      <c r="M162" t="str">
        <f>IF(OR(B162=1,B162=2,B162=3,B162=7,B162=8,B162=9,B162=13,B162=14,B162=15),"Bajo biomasa","Suelo desnudo")</f>
        <v>Suelo desnudo</v>
      </c>
      <c r="O162">
        <v>1.70787</v>
      </c>
      <c r="P162">
        <f>IF(R162&gt;0.95,O162,NA())</f>
        <v>1.70787</v>
      </c>
      <c r="Q162">
        <v>1.7249300000000001</v>
      </c>
      <c r="R162">
        <v>0.98799000000000003</v>
      </c>
      <c r="S162">
        <v>1E-3</v>
      </c>
      <c r="U162">
        <v>29</v>
      </c>
      <c r="V162">
        <v>32.040500000000002</v>
      </c>
      <c r="W162">
        <v>83.592500000000001</v>
      </c>
    </row>
    <row r="163" spans="1:23" x14ac:dyDescent="0.3">
      <c r="A163">
        <v>399</v>
      </c>
      <c r="B163">
        <v>10</v>
      </c>
      <c r="C163" s="1">
        <v>44725.520787037036</v>
      </c>
      <c r="D163" t="s">
        <v>15</v>
      </c>
      <c r="E163" s="5">
        <f>YEAR(C163)</f>
        <v>2022</v>
      </c>
      <c r="F163" s="5">
        <f>MONTH(C163)</f>
        <v>6</v>
      </c>
      <c r="G163" s="5">
        <f>F163</f>
        <v>6</v>
      </c>
      <c r="H163" s="5">
        <f>F163-4</f>
        <v>2</v>
      </c>
      <c r="I163" s="5" t="str">
        <f>IF(OR(F163=1,F163=2,F163=3),"winter",IF(OR(F163=4,F163=5,F163=6),"spring",IF(OR(F163=7,F163=8,F163=9),"summer","autumn")))</f>
        <v>spring</v>
      </c>
      <c r="J163" s="5">
        <f>WEEKNUM(C163)</f>
        <v>25</v>
      </c>
      <c r="K163" s="5">
        <f>J163-20</f>
        <v>5</v>
      </c>
      <c r="L163" s="8">
        <f>C163</f>
        <v>44725.520787037036</v>
      </c>
      <c r="M163" t="str">
        <f>IF(OR(B163=1,B163=2,B163=3,B163=7,B163=8,B163=9,B163=13,B163=14,B163=15),"Bajo biomasa","Suelo desnudo")</f>
        <v>Suelo desnudo</v>
      </c>
      <c r="O163">
        <v>2.4776600000000002</v>
      </c>
      <c r="P163">
        <f>IF(R163&gt;0.95,O163,NA())</f>
        <v>2.4776600000000002</v>
      </c>
      <c r="Q163">
        <v>1.4258900000000001</v>
      </c>
      <c r="R163">
        <v>0.99492999999999998</v>
      </c>
      <c r="U163">
        <v>30.4</v>
      </c>
      <c r="V163">
        <v>32.789000000000001</v>
      </c>
      <c r="W163">
        <v>83.614999999999995</v>
      </c>
    </row>
    <row r="164" spans="1:23" x14ac:dyDescent="0.3">
      <c r="A164">
        <v>400</v>
      </c>
      <c r="B164">
        <v>11</v>
      </c>
      <c r="C164" s="1">
        <v>44725.522916666669</v>
      </c>
      <c r="D164" t="s">
        <v>15</v>
      </c>
      <c r="E164" s="5">
        <f>YEAR(C164)</f>
        <v>2022</v>
      </c>
      <c r="F164" s="5">
        <f>MONTH(C164)</f>
        <v>6</v>
      </c>
      <c r="G164" s="5">
        <f>F164</f>
        <v>6</v>
      </c>
      <c r="H164" s="5">
        <f>F164-4</f>
        <v>2</v>
      </c>
      <c r="I164" s="5" t="str">
        <f>IF(OR(F164=1,F164=2,F164=3),"winter",IF(OR(F164=4,F164=5,F164=6),"spring",IF(OR(F164=7,F164=8,F164=9),"summer","autumn")))</f>
        <v>spring</v>
      </c>
      <c r="J164" s="5">
        <f>WEEKNUM(C164)</f>
        <v>25</v>
      </c>
      <c r="K164" s="5">
        <f>J164-20</f>
        <v>5</v>
      </c>
      <c r="L164" s="8">
        <f>C164</f>
        <v>44725.522916666669</v>
      </c>
      <c r="M164" t="str">
        <f>IF(OR(B164=1,B164=2,B164=3,B164=7,B164=8,B164=9,B164=13,B164=14,B164=15),"Bajo biomasa","Suelo desnudo")</f>
        <v>Suelo desnudo</v>
      </c>
      <c r="O164">
        <v>1.63588</v>
      </c>
      <c r="P164">
        <f>IF(R164&gt;0.95,O164,NA())</f>
        <v>1.63588</v>
      </c>
      <c r="Q164">
        <v>1.6495599999999999</v>
      </c>
      <c r="R164">
        <v>0.99034</v>
      </c>
      <c r="U164">
        <v>31.7</v>
      </c>
      <c r="V164">
        <v>33.582999999999998</v>
      </c>
      <c r="W164">
        <v>83.643699999999995</v>
      </c>
    </row>
    <row r="165" spans="1:23" x14ac:dyDescent="0.3">
      <c r="A165">
        <v>401</v>
      </c>
      <c r="B165">
        <v>12</v>
      </c>
      <c r="C165" s="1">
        <v>44725.524976851855</v>
      </c>
      <c r="D165" t="s">
        <v>15</v>
      </c>
      <c r="E165" s="5">
        <f>YEAR(C165)</f>
        <v>2022</v>
      </c>
      <c r="F165" s="5">
        <f>MONTH(C165)</f>
        <v>6</v>
      </c>
      <c r="G165" s="5">
        <f>F165</f>
        <v>6</v>
      </c>
      <c r="H165" s="5">
        <f>F165-4</f>
        <v>2</v>
      </c>
      <c r="I165" s="5" t="str">
        <f>IF(OR(F165=1,F165=2,F165=3),"winter",IF(OR(F165=4,F165=5,F165=6),"spring",IF(OR(F165=7,F165=8,F165=9),"summer","autumn")))</f>
        <v>spring</v>
      </c>
      <c r="J165" s="5">
        <f>WEEKNUM(C165)</f>
        <v>25</v>
      </c>
      <c r="K165" s="5">
        <f>J165-20</f>
        <v>5</v>
      </c>
      <c r="L165" s="8">
        <f>C165</f>
        <v>44725.524976851855</v>
      </c>
      <c r="M165" t="str">
        <f>IF(OR(B165=1,B165=2,B165=3,B165=7,B165=8,B165=9,B165=13,B165=14,B165=15),"Bajo biomasa","Suelo desnudo")</f>
        <v>Suelo desnudo</v>
      </c>
      <c r="O165">
        <v>0.94128000000000001</v>
      </c>
      <c r="P165">
        <f>IF(R165&gt;0.95,O165,NA())</f>
        <v>0.94128000000000001</v>
      </c>
      <c r="Q165">
        <v>2.0467499999999998</v>
      </c>
      <c r="R165">
        <v>0.97787000000000002</v>
      </c>
      <c r="S165">
        <v>2E-3</v>
      </c>
      <c r="U165">
        <v>33.3018</v>
      </c>
      <c r="V165">
        <v>34.052399999999999</v>
      </c>
      <c r="W165">
        <v>83.651600000000002</v>
      </c>
    </row>
    <row r="166" spans="1:23" x14ac:dyDescent="0.3">
      <c r="A166">
        <v>402</v>
      </c>
      <c r="B166">
        <v>7</v>
      </c>
      <c r="C166" s="1">
        <v>44725.527303240742</v>
      </c>
      <c r="D166" t="s">
        <v>15</v>
      </c>
      <c r="E166" s="5">
        <f>YEAR(C166)</f>
        <v>2022</v>
      </c>
      <c r="F166" s="5">
        <f>MONTH(C166)</f>
        <v>6</v>
      </c>
      <c r="G166" s="5">
        <f>F166</f>
        <v>6</v>
      </c>
      <c r="H166" s="5">
        <f>F166-4</f>
        <v>2</v>
      </c>
      <c r="I166" s="5" t="str">
        <f>IF(OR(F166=1,F166=2,F166=3),"winter",IF(OR(F166=4,F166=5,F166=6),"spring",IF(OR(F166=7,F166=8,F166=9),"summer","autumn")))</f>
        <v>spring</v>
      </c>
      <c r="J166" s="5">
        <f>WEEKNUM(C166)</f>
        <v>25</v>
      </c>
      <c r="K166" s="5">
        <f>J166-20</f>
        <v>5</v>
      </c>
      <c r="L166" s="8">
        <f>C166</f>
        <v>44725.527303240742</v>
      </c>
      <c r="M166" t="str">
        <f>IF(OR(B166=1,B166=2,B166=3,B166=7,B166=8,B166=9,B166=13,B166=14,B166=15),"Bajo biomasa","Suelo desnudo")</f>
        <v>Bajo biomasa</v>
      </c>
      <c r="O166">
        <v>4.97811</v>
      </c>
      <c r="P166">
        <f>IF(R166&gt;0.95,O166,NA())</f>
        <v>4.97811</v>
      </c>
      <c r="Q166">
        <v>1.29148</v>
      </c>
      <c r="R166">
        <v>0.99844999999999995</v>
      </c>
      <c r="U166">
        <v>34.200000000000003</v>
      </c>
      <c r="V166">
        <v>31.750499999999999</v>
      </c>
      <c r="W166">
        <v>83.647199999999998</v>
      </c>
    </row>
    <row r="167" spans="1:23" x14ac:dyDescent="0.3">
      <c r="A167">
        <v>403</v>
      </c>
      <c r="B167">
        <v>8</v>
      </c>
      <c r="C167" s="1">
        <v>44725.529513888891</v>
      </c>
      <c r="D167" t="s">
        <v>15</v>
      </c>
      <c r="E167" s="5">
        <f>YEAR(C167)</f>
        <v>2022</v>
      </c>
      <c r="F167" s="5">
        <f>MONTH(C167)</f>
        <v>6</v>
      </c>
      <c r="G167" s="5">
        <f>F167</f>
        <v>6</v>
      </c>
      <c r="H167" s="5">
        <f>F167-4</f>
        <v>2</v>
      </c>
      <c r="I167" s="5" t="str">
        <f>IF(OR(F167=1,F167=2,F167=3),"winter",IF(OR(F167=4,F167=5,F167=6),"spring",IF(OR(F167=7,F167=8,F167=9),"summer","autumn")))</f>
        <v>spring</v>
      </c>
      <c r="J167" s="5">
        <f>WEEKNUM(C167)</f>
        <v>25</v>
      </c>
      <c r="K167" s="5">
        <f>J167-20</f>
        <v>5</v>
      </c>
      <c r="L167" s="8">
        <f>C167</f>
        <v>44725.529513888891</v>
      </c>
      <c r="M167" t="str">
        <f>IF(OR(B167=1,B167=2,B167=3,B167=7,B167=8,B167=9,B167=13,B167=14,B167=15),"Bajo biomasa","Suelo desnudo")</f>
        <v>Bajo biomasa</v>
      </c>
      <c r="O167">
        <v>5.0295199999999998</v>
      </c>
      <c r="P167">
        <f>IF(R167&gt;0.95,O167,NA())</f>
        <v>5.0295199999999998</v>
      </c>
      <c r="Q167">
        <v>1.3078000000000001</v>
      </c>
      <c r="R167">
        <v>0.99839999999999995</v>
      </c>
      <c r="S167">
        <v>1E-3</v>
      </c>
      <c r="U167">
        <v>34.200000000000003</v>
      </c>
      <c r="V167">
        <v>30.522600000000001</v>
      </c>
      <c r="W167">
        <v>83.654200000000003</v>
      </c>
    </row>
    <row r="168" spans="1:23" x14ac:dyDescent="0.3">
      <c r="A168">
        <v>404</v>
      </c>
      <c r="B168">
        <v>9</v>
      </c>
      <c r="C168" s="1">
        <v>44725.531678240739</v>
      </c>
      <c r="D168" t="s">
        <v>15</v>
      </c>
      <c r="E168" s="5">
        <f>YEAR(C168)</f>
        <v>2022</v>
      </c>
      <c r="F168" s="5">
        <f>MONTH(C168)</f>
        <v>6</v>
      </c>
      <c r="G168" s="5">
        <f>F168</f>
        <v>6</v>
      </c>
      <c r="H168" s="5">
        <f>F168-4</f>
        <v>2</v>
      </c>
      <c r="I168" s="5" t="str">
        <f>IF(OR(F168=1,F168=2,F168=3),"winter",IF(OR(F168=4,F168=5,F168=6),"spring",IF(OR(F168=7,F168=8,F168=9),"summer","autumn")))</f>
        <v>spring</v>
      </c>
      <c r="J168" s="5">
        <f>WEEKNUM(C168)</f>
        <v>25</v>
      </c>
      <c r="K168" s="5">
        <f>J168-20</f>
        <v>5</v>
      </c>
      <c r="L168" s="8">
        <f>C168</f>
        <v>44725.531678240739</v>
      </c>
      <c r="M168" t="str">
        <f>IF(OR(B168=1,B168=2,B168=3,B168=7,B168=8,B168=9,B168=13,B168=14,B168=15),"Bajo biomasa","Suelo desnudo")</f>
        <v>Bajo biomasa</v>
      </c>
      <c r="O168">
        <v>3.9914100000000001</v>
      </c>
      <c r="P168">
        <f>IF(R168&gt;0.95,O168,NA())</f>
        <v>3.9914100000000001</v>
      </c>
      <c r="Q168">
        <v>1.3988700000000001</v>
      </c>
      <c r="R168">
        <v>0.99651000000000001</v>
      </c>
      <c r="V168">
        <v>29.7545</v>
      </c>
      <c r="W168">
        <v>83.671199999999999</v>
      </c>
    </row>
    <row r="169" spans="1:23" x14ac:dyDescent="0.3">
      <c r="A169">
        <v>405</v>
      </c>
      <c r="B169">
        <v>13</v>
      </c>
      <c r="C169" s="1">
        <v>44725.534178240741</v>
      </c>
      <c r="D169" t="s">
        <v>15</v>
      </c>
      <c r="E169" s="5">
        <f>YEAR(C169)</f>
        <v>2022</v>
      </c>
      <c r="F169" s="5">
        <f>MONTH(C169)</f>
        <v>6</v>
      </c>
      <c r="G169" s="5">
        <f>F169</f>
        <v>6</v>
      </c>
      <c r="H169" s="5">
        <f>F169-4</f>
        <v>2</v>
      </c>
      <c r="I169" s="5" t="str">
        <f>IF(OR(F169=1,F169=2,F169=3),"winter",IF(OR(F169=4,F169=5,F169=6),"spring",IF(OR(F169=7,F169=8,F169=9),"summer","autumn")))</f>
        <v>spring</v>
      </c>
      <c r="J169" s="5">
        <f>WEEKNUM(C169)</f>
        <v>25</v>
      </c>
      <c r="K169" s="5">
        <f>J169-20</f>
        <v>5</v>
      </c>
      <c r="L169" s="8">
        <f>C169</f>
        <v>44725.534178240741</v>
      </c>
      <c r="M169" t="str">
        <f>IF(OR(B169=1,B169=2,B169=3,B169=7,B169=8,B169=9,B169=13,B169=14,B169=15),"Bajo biomasa","Suelo desnudo")</f>
        <v>Bajo biomasa</v>
      </c>
      <c r="O169">
        <v>4.8419800000000004</v>
      </c>
      <c r="P169">
        <f>IF(R169&gt;0.95,O169,NA())</f>
        <v>4.8419800000000004</v>
      </c>
      <c r="Q169">
        <v>1.34466</v>
      </c>
      <c r="R169">
        <v>0.99733000000000005</v>
      </c>
      <c r="S169">
        <v>2E-3</v>
      </c>
      <c r="U169">
        <v>32.4</v>
      </c>
      <c r="V169">
        <v>29.136399999999998</v>
      </c>
      <c r="W169">
        <v>83.639499999999998</v>
      </c>
    </row>
    <row r="170" spans="1:23" x14ac:dyDescent="0.3">
      <c r="A170">
        <v>406</v>
      </c>
      <c r="B170">
        <v>14</v>
      </c>
      <c r="C170" s="1">
        <v>44725.53628472222</v>
      </c>
      <c r="D170" t="s">
        <v>15</v>
      </c>
      <c r="E170" s="5">
        <f>YEAR(C170)</f>
        <v>2022</v>
      </c>
      <c r="F170" s="5">
        <f>MONTH(C170)</f>
        <v>6</v>
      </c>
      <c r="G170" s="5">
        <f>F170</f>
        <v>6</v>
      </c>
      <c r="H170" s="5">
        <f>F170-4</f>
        <v>2</v>
      </c>
      <c r="I170" s="5" t="str">
        <f>IF(OR(F170=1,F170=2,F170=3),"winter",IF(OR(F170=4,F170=5,F170=6),"spring",IF(OR(F170=7,F170=8,F170=9),"summer","autumn")))</f>
        <v>spring</v>
      </c>
      <c r="J170" s="5">
        <f>WEEKNUM(C170)</f>
        <v>25</v>
      </c>
      <c r="K170" s="5">
        <f>J170-20</f>
        <v>5</v>
      </c>
      <c r="L170" s="8">
        <f>C170</f>
        <v>44725.53628472222</v>
      </c>
      <c r="M170" t="str">
        <f>IF(OR(B170=1,B170=2,B170=3,B170=7,B170=8,B170=9,B170=13,B170=14,B170=15),"Bajo biomasa","Suelo desnudo")</f>
        <v>Bajo biomasa</v>
      </c>
      <c r="O170">
        <v>2.5950299999999999</v>
      </c>
      <c r="P170">
        <f>IF(R170&gt;0.95,O170,NA())</f>
        <v>2.5950299999999999</v>
      </c>
      <c r="Q170">
        <v>1.42625</v>
      </c>
      <c r="R170">
        <v>0.99480999999999997</v>
      </c>
      <c r="S170">
        <v>1E-3</v>
      </c>
      <c r="U170">
        <v>32.299999999999997</v>
      </c>
      <c r="V170">
        <v>31.585699999999999</v>
      </c>
      <c r="W170">
        <v>83.623800000000003</v>
      </c>
    </row>
    <row r="171" spans="1:23" x14ac:dyDescent="0.3">
      <c r="A171">
        <v>407</v>
      </c>
      <c r="B171">
        <v>15</v>
      </c>
      <c r="C171" s="1">
        <v>44725.539004629631</v>
      </c>
      <c r="D171" t="s">
        <v>15</v>
      </c>
      <c r="E171" s="5">
        <f>YEAR(C171)</f>
        <v>2022</v>
      </c>
      <c r="F171" s="5">
        <f>MONTH(C171)</f>
        <v>6</v>
      </c>
      <c r="G171" s="5">
        <f>F171</f>
        <v>6</v>
      </c>
      <c r="H171" s="5">
        <f>F171-4</f>
        <v>2</v>
      </c>
      <c r="I171" s="5" t="str">
        <f>IF(OR(F171=1,F171=2,F171=3),"winter",IF(OR(F171=4,F171=5,F171=6),"spring",IF(OR(F171=7,F171=8,F171=9),"summer","autumn")))</f>
        <v>spring</v>
      </c>
      <c r="J171" s="5">
        <f>WEEKNUM(C171)</f>
        <v>25</v>
      </c>
      <c r="K171" s="5">
        <f>J171-20</f>
        <v>5</v>
      </c>
      <c r="L171" s="8">
        <f>C171</f>
        <v>44725.539004629631</v>
      </c>
      <c r="M171" t="str">
        <f>IF(OR(B171=1,B171=2,B171=3,B171=7,B171=8,B171=9,B171=13,B171=14,B171=15),"Bajo biomasa","Suelo desnudo")</f>
        <v>Bajo biomasa</v>
      </c>
      <c r="O171">
        <v>4.2706799999999996</v>
      </c>
      <c r="P171">
        <f>IF(R171&gt;0.95,O171,NA())</f>
        <v>4.2706799999999996</v>
      </c>
      <c r="Q171">
        <v>1.3078799999999999</v>
      </c>
      <c r="R171">
        <v>0.99809000000000003</v>
      </c>
      <c r="S171">
        <v>1E-3</v>
      </c>
      <c r="U171">
        <v>32.4</v>
      </c>
      <c r="V171">
        <v>31.738</v>
      </c>
      <c r="W171">
        <v>83.644599999999997</v>
      </c>
    </row>
    <row r="172" spans="1:23" x14ac:dyDescent="0.3">
      <c r="A172">
        <v>408</v>
      </c>
      <c r="B172">
        <v>16</v>
      </c>
      <c r="C172" s="1">
        <v>44725.541284722225</v>
      </c>
      <c r="D172" t="s">
        <v>15</v>
      </c>
      <c r="E172" s="5">
        <f>YEAR(C172)</f>
        <v>2022</v>
      </c>
      <c r="F172" s="5">
        <f>MONTH(C172)</f>
        <v>6</v>
      </c>
      <c r="G172" s="5">
        <f>F172</f>
        <v>6</v>
      </c>
      <c r="H172" s="5">
        <f>F172-4</f>
        <v>2</v>
      </c>
      <c r="I172" s="5" t="str">
        <f>IF(OR(F172=1,F172=2,F172=3),"winter",IF(OR(F172=4,F172=5,F172=6),"spring",IF(OR(F172=7,F172=8,F172=9),"summer","autumn")))</f>
        <v>spring</v>
      </c>
      <c r="J172" s="5">
        <f>WEEKNUM(C172)</f>
        <v>25</v>
      </c>
      <c r="K172" s="5">
        <f>J172-20</f>
        <v>5</v>
      </c>
      <c r="L172" s="8">
        <f>C172</f>
        <v>44725.541284722225</v>
      </c>
      <c r="M172" t="str">
        <f>IF(OR(B172=1,B172=2,B172=3,B172=7,B172=8,B172=9,B172=13,B172=14,B172=15),"Bajo biomasa","Suelo desnudo")</f>
        <v>Suelo desnudo</v>
      </c>
      <c r="O172">
        <v>2.9040499999999998</v>
      </c>
      <c r="P172">
        <f>IF(R172&gt;0.95,O172,NA())</f>
        <v>2.9040499999999998</v>
      </c>
      <c r="Q172">
        <v>1.4077900000000001</v>
      </c>
      <c r="R172">
        <v>0.99607999999999997</v>
      </c>
      <c r="U172">
        <v>33.4</v>
      </c>
      <c r="V172">
        <v>34.304499999999997</v>
      </c>
      <c r="W172">
        <v>83.574100000000001</v>
      </c>
    </row>
    <row r="173" spans="1:23" x14ac:dyDescent="0.3">
      <c r="A173">
        <v>409</v>
      </c>
      <c r="B173">
        <v>17</v>
      </c>
      <c r="C173" s="1">
        <v>44725.543344907404</v>
      </c>
      <c r="D173" t="s">
        <v>15</v>
      </c>
      <c r="E173" s="5">
        <f>YEAR(C173)</f>
        <v>2022</v>
      </c>
      <c r="F173" s="5">
        <f>MONTH(C173)</f>
        <v>6</v>
      </c>
      <c r="G173" s="5">
        <f>F173</f>
        <v>6</v>
      </c>
      <c r="H173" s="5">
        <f>F173-4</f>
        <v>2</v>
      </c>
      <c r="I173" s="5" t="str">
        <f>IF(OR(F173=1,F173=2,F173=3),"winter",IF(OR(F173=4,F173=5,F173=6),"spring",IF(OR(F173=7,F173=8,F173=9),"summer","autumn")))</f>
        <v>spring</v>
      </c>
      <c r="J173" s="5">
        <f>WEEKNUM(C173)</f>
        <v>25</v>
      </c>
      <c r="K173" s="5">
        <f>J173-20</f>
        <v>5</v>
      </c>
      <c r="L173" s="8">
        <f>C173</f>
        <v>44725.543344907404</v>
      </c>
      <c r="M173" t="str">
        <f>IF(OR(B173=1,B173=2,B173=3,B173=7,B173=8,B173=9,B173=13,B173=14,B173=15),"Bajo biomasa","Suelo desnudo")</f>
        <v>Suelo desnudo</v>
      </c>
      <c r="O173">
        <v>2.5595599999999998</v>
      </c>
      <c r="P173">
        <f>IF(R173&gt;0.95,O173,NA())</f>
        <v>2.5595599999999998</v>
      </c>
      <c r="Q173">
        <v>1.44408</v>
      </c>
      <c r="R173">
        <v>0.99004000000000003</v>
      </c>
      <c r="S173">
        <v>1E-3</v>
      </c>
      <c r="U173">
        <v>34.4</v>
      </c>
      <c r="V173">
        <v>36.358899999999998</v>
      </c>
      <c r="W173">
        <v>83.590599999999995</v>
      </c>
    </row>
    <row r="174" spans="1:23" x14ac:dyDescent="0.3">
      <c r="A174">
        <v>410</v>
      </c>
      <c r="B174">
        <v>18</v>
      </c>
      <c r="C174" s="1">
        <v>44725.545405092591</v>
      </c>
      <c r="D174" t="s">
        <v>15</v>
      </c>
      <c r="E174" s="5">
        <f>YEAR(C174)</f>
        <v>2022</v>
      </c>
      <c r="F174" s="5">
        <f>MONTH(C174)</f>
        <v>6</v>
      </c>
      <c r="G174" s="5">
        <f>F174</f>
        <v>6</v>
      </c>
      <c r="H174" s="5">
        <f>F174-4</f>
        <v>2</v>
      </c>
      <c r="I174" s="5" t="str">
        <f>IF(OR(F174=1,F174=2,F174=3),"winter",IF(OR(F174=4,F174=5,F174=6),"spring",IF(OR(F174=7,F174=8,F174=9),"summer","autumn")))</f>
        <v>spring</v>
      </c>
      <c r="J174" s="5">
        <f>WEEKNUM(C174)</f>
        <v>25</v>
      </c>
      <c r="K174" s="5">
        <f>J174-20</f>
        <v>5</v>
      </c>
      <c r="L174" s="8">
        <f>C174</f>
        <v>44725.545405092591</v>
      </c>
      <c r="M174" t="str">
        <f>IF(OR(B174=1,B174=2,B174=3,B174=7,B174=8,B174=9,B174=13,B174=14,B174=15),"Bajo biomasa","Suelo desnudo")</f>
        <v>Suelo desnudo</v>
      </c>
      <c r="O174">
        <v>1.87141</v>
      </c>
      <c r="P174">
        <f>IF(R174&gt;0.95,O174,NA())</f>
        <v>1.87141</v>
      </c>
      <c r="Q174">
        <v>1.4809600000000001</v>
      </c>
      <c r="R174">
        <v>0.99472000000000005</v>
      </c>
      <c r="S174">
        <v>1E-3</v>
      </c>
      <c r="U174">
        <v>35.5</v>
      </c>
      <c r="V174">
        <v>35.8889</v>
      </c>
      <c r="W174">
        <v>83.592399999999998</v>
      </c>
    </row>
    <row r="175" spans="1:23" x14ac:dyDescent="0.3">
      <c r="A175">
        <v>411</v>
      </c>
      <c r="B175">
        <v>1</v>
      </c>
      <c r="C175" s="1">
        <v>44734.464699074073</v>
      </c>
      <c r="D175" t="s">
        <v>30</v>
      </c>
      <c r="E175" s="5">
        <f>YEAR(C175)</f>
        <v>2022</v>
      </c>
      <c r="F175" s="5">
        <f>MONTH(C175)</f>
        <v>6</v>
      </c>
      <c r="G175" s="5">
        <f>F175</f>
        <v>6</v>
      </c>
      <c r="H175" s="5">
        <f>F175-4</f>
        <v>2</v>
      </c>
      <c r="I175" s="5" t="str">
        <f>IF(OR(F175=1,F175=2,F175=3),"winter",IF(OR(F175=4,F175=5,F175=6),"spring",IF(OR(F175=7,F175=8,F175=9),"summer","autumn")))</f>
        <v>spring</v>
      </c>
      <c r="J175" s="5">
        <f>WEEKNUM(C175)</f>
        <v>26</v>
      </c>
      <c r="K175" s="5">
        <f>J175-20</f>
        <v>6</v>
      </c>
      <c r="L175" s="8">
        <f>C175</f>
        <v>44734.464699074073</v>
      </c>
      <c r="M175" t="str">
        <f>IF(OR(B175=1,B175=2,B175=3,B175=4,B175=9,B175=10,B175=11,B175=12,B175=17,B175=18,B175=19,B175=20),"Bajo biomasa","Suelo desnudo")</f>
        <v>Bajo biomasa</v>
      </c>
      <c r="N175" t="str">
        <f>IF(OR(B175=4,B175=7,B175=10,B175=14,B175=18,B175=21),"tree","soil")</f>
        <v>soil</v>
      </c>
      <c r="O175">
        <v>1.4463299999999999</v>
      </c>
      <c r="P175">
        <f>IF(R175&gt;0.95,O175,NA())</f>
        <v>1.4463299999999999</v>
      </c>
      <c r="Q175">
        <v>1.7151000000000001</v>
      </c>
      <c r="R175">
        <v>0.98753000000000002</v>
      </c>
      <c r="S175">
        <v>3.0000000000000001E-3</v>
      </c>
      <c r="T175">
        <v>0</v>
      </c>
      <c r="U175">
        <v>24.154499999999999</v>
      </c>
      <c r="V175">
        <v>21.511399999999998</v>
      </c>
      <c r="W175">
        <v>87.889300000000006</v>
      </c>
    </row>
    <row r="176" spans="1:23" x14ac:dyDescent="0.3">
      <c r="A176">
        <v>412</v>
      </c>
      <c r="B176">
        <v>2</v>
      </c>
      <c r="C176" s="1">
        <v>44734.466921296298</v>
      </c>
      <c r="D176" t="s">
        <v>30</v>
      </c>
      <c r="E176" s="5">
        <f>YEAR(C176)</f>
        <v>2022</v>
      </c>
      <c r="F176" s="5">
        <f>MONTH(C176)</f>
        <v>6</v>
      </c>
      <c r="G176" s="5">
        <f>F176</f>
        <v>6</v>
      </c>
      <c r="H176" s="5">
        <f>F176-4</f>
        <v>2</v>
      </c>
      <c r="I176" s="5" t="str">
        <f>IF(OR(F176=1,F176=2,F176=3),"winter",IF(OR(F176=4,F176=5,F176=6),"spring",IF(OR(F176=7,F176=8,F176=9),"summer","autumn")))</f>
        <v>spring</v>
      </c>
      <c r="J176" s="5">
        <f>WEEKNUM(C176)</f>
        <v>26</v>
      </c>
      <c r="K176" s="5">
        <f>J176-20</f>
        <v>6</v>
      </c>
      <c r="L176" s="8">
        <f>C176</f>
        <v>44734.466921296298</v>
      </c>
      <c r="M176" t="str">
        <f>IF(OR(B176=1,B176=2,B176=3,B176=4,B176=9,B176=10,B176=11,B176=12,B176=17,B176=18,B176=19,B176=20),"Bajo biomasa","Suelo desnudo")</f>
        <v>Bajo biomasa</v>
      </c>
      <c r="N176" t="str">
        <f>IF(OR(B176=4,B176=7,B176=10,B176=14,B176=18,B176=21),"tree","soil")</f>
        <v>soil</v>
      </c>
      <c r="O176">
        <v>3.0077699999999998</v>
      </c>
      <c r="P176">
        <f>IF(R176&gt;0.95,O176,NA())</f>
        <v>3.0077699999999998</v>
      </c>
      <c r="Q176">
        <v>1.45265</v>
      </c>
      <c r="R176">
        <v>0.99431000000000003</v>
      </c>
      <c r="S176">
        <v>6.7000000000000002E-4</v>
      </c>
      <c r="T176">
        <v>0</v>
      </c>
      <c r="U176">
        <v>23.8</v>
      </c>
      <c r="V176">
        <v>22.090399999999999</v>
      </c>
      <c r="W176">
        <v>87.868499999999997</v>
      </c>
    </row>
    <row r="177" spans="1:23" x14ac:dyDescent="0.3">
      <c r="A177">
        <v>413</v>
      </c>
      <c r="B177">
        <v>3</v>
      </c>
      <c r="C177" s="1">
        <v>44734.469189814816</v>
      </c>
      <c r="D177" t="s">
        <v>30</v>
      </c>
      <c r="E177" s="5">
        <f>YEAR(C177)</f>
        <v>2022</v>
      </c>
      <c r="F177" s="5">
        <f>MONTH(C177)</f>
        <v>6</v>
      </c>
      <c r="G177" s="5">
        <f>F177</f>
        <v>6</v>
      </c>
      <c r="H177" s="5">
        <f>F177-4</f>
        <v>2</v>
      </c>
      <c r="I177" s="5" t="str">
        <f>IF(OR(F177=1,F177=2,F177=3),"winter",IF(OR(F177=4,F177=5,F177=6),"spring",IF(OR(F177=7,F177=8,F177=9),"summer","autumn")))</f>
        <v>spring</v>
      </c>
      <c r="J177" s="5">
        <f>WEEKNUM(C177)</f>
        <v>26</v>
      </c>
      <c r="K177" s="5">
        <f>J177-20</f>
        <v>6</v>
      </c>
      <c r="L177" s="8">
        <f>C177</f>
        <v>44734.469189814816</v>
      </c>
      <c r="M177" t="str">
        <f>IF(OR(B177=1,B177=2,B177=3,B177=4,B177=9,B177=10,B177=11,B177=12,B177=17,B177=18,B177=19,B177=20),"Bajo biomasa","Suelo desnudo")</f>
        <v>Bajo biomasa</v>
      </c>
      <c r="N177" t="str">
        <f>IF(OR(B177=4,B177=7,B177=10,B177=14,B177=18,B177=21),"tree","soil")</f>
        <v>soil</v>
      </c>
      <c r="O177">
        <v>1.3631899999999999</v>
      </c>
      <c r="P177">
        <f>IF(R177&gt;0.95,O177,NA())</f>
        <v>1.3631899999999999</v>
      </c>
      <c r="Q177">
        <v>2.0588600000000001</v>
      </c>
      <c r="R177">
        <v>0.97714000000000001</v>
      </c>
      <c r="S177">
        <v>2E-3</v>
      </c>
      <c r="T177">
        <v>0</v>
      </c>
      <c r="U177">
        <v>23.5</v>
      </c>
      <c r="V177">
        <v>21.299600000000002</v>
      </c>
      <c r="W177">
        <v>87.874300000000005</v>
      </c>
    </row>
    <row r="178" spans="1:23" x14ac:dyDescent="0.3">
      <c r="A178">
        <v>415</v>
      </c>
      <c r="B178">
        <v>5</v>
      </c>
      <c r="C178" s="1">
        <v>44734.473587962966</v>
      </c>
      <c r="D178" t="s">
        <v>30</v>
      </c>
      <c r="E178" s="5">
        <f>YEAR(C178)</f>
        <v>2022</v>
      </c>
      <c r="F178" s="5">
        <f>MONTH(C178)</f>
        <v>6</v>
      </c>
      <c r="G178" s="5">
        <f>F178</f>
        <v>6</v>
      </c>
      <c r="H178" s="5">
        <f>F178-4</f>
        <v>2</v>
      </c>
      <c r="I178" s="5" t="str">
        <f>IF(OR(F178=1,F178=2,F178=3),"winter",IF(OR(F178=4,F178=5,F178=6),"spring",IF(OR(F178=7,F178=8,F178=9),"summer","autumn")))</f>
        <v>spring</v>
      </c>
      <c r="J178" s="5">
        <f>WEEKNUM(C178)</f>
        <v>26</v>
      </c>
      <c r="K178" s="5">
        <f>J178-20</f>
        <v>6</v>
      </c>
      <c r="L178" s="8">
        <f>C178</f>
        <v>44734.473587962966</v>
      </c>
      <c r="M178" t="str">
        <f>IF(OR(B178=1,B178=2,B178=3,B178=4,B178=9,B178=10,B178=11,B178=12,B178=17,B178=18,B178=19,B178=20),"Bajo biomasa","Suelo desnudo")</f>
        <v>Suelo desnudo</v>
      </c>
      <c r="N178" t="str">
        <f>IF(OR(B178=4,B178=7,B178=10,B178=14,B178=18,B178=21),"tree","soil")</f>
        <v>soil</v>
      </c>
      <c r="O178">
        <v>1.65859</v>
      </c>
      <c r="P178">
        <f>IF(R178&gt;0.95,O178,NA())</f>
        <v>1.65859</v>
      </c>
      <c r="Q178">
        <v>1.65002</v>
      </c>
      <c r="R178">
        <v>0.98577999999999999</v>
      </c>
      <c r="S178">
        <v>1E-3</v>
      </c>
      <c r="T178">
        <v>0</v>
      </c>
      <c r="U178">
        <v>23.6418</v>
      </c>
      <c r="V178">
        <v>22.5807</v>
      </c>
      <c r="W178">
        <v>87.883099999999999</v>
      </c>
    </row>
    <row r="179" spans="1:23" x14ac:dyDescent="0.3">
      <c r="A179">
        <v>416</v>
      </c>
      <c r="B179">
        <v>6</v>
      </c>
      <c r="C179" s="1">
        <v>44734.475694444445</v>
      </c>
      <c r="D179" t="s">
        <v>30</v>
      </c>
      <c r="E179" s="5">
        <f>YEAR(C179)</f>
        <v>2022</v>
      </c>
      <c r="F179" s="5">
        <f>MONTH(C179)</f>
        <v>6</v>
      </c>
      <c r="G179" s="5">
        <f>F179</f>
        <v>6</v>
      </c>
      <c r="H179" s="5">
        <f>F179-4</f>
        <v>2</v>
      </c>
      <c r="I179" s="5" t="str">
        <f>IF(OR(F179=1,F179=2,F179=3),"winter",IF(OR(F179=4,F179=5,F179=6),"spring",IF(OR(F179=7,F179=8,F179=9),"summer","autumn")))</f>
        <v>spring</v>
      </c>
      <c r="J179" s="5">
        <f>WEEKNUM(C179)</f>
        <v>26</v>
      </c>
      <c r="K179" s="5">
        <f>J179-20</f>
        <v>6</v>
      </c>
      <c r="L179" s="8">
        <f>C179</f>
        <v>44734.475694444445</v>
      </c>
      <c r="M179" t="str">
        <f>IF(OR(B179=1,B179=2,B179=3,B179=4,B179=9,B179=10,B179=11,B179=12,B179=17,B179=18,B179=19,B179=20),"Bajo biomasa","Suelo desnudo")</f>
        <v>Suelo desnudo</v>
      </c>
      <c r="N179" t="str">
        <f>IF(OR(B179=4,B179=7,B179=10,B179=14,B179=18,B179=21),"tree","soil")</f>
        <v>soil</v>
      </c>
      <c r="O179">
        <v>3.8468499999999999</v>
      </c>
      <c r="P179">
        <f>IF(R179&gt;0.95,O179,NA())</f>
        <v>3.8468499999999999</v>
      </c>
      <c r="Q179">
        <v>1.3371299999999999</v>
      </c>
      <c r="R179">
        <v>0.99663000000000002</v>
      </c>
      <c r="S179">
        <v>3.0000000000000001E-3</v>
      </c>
      <c r="T179">
        <v>0</v>
      </c>
      <c r="U179">
        <v>23.8</v>
      </c>
      <c r="V179">
        <v>21.240600000000001</v>
      </c>
      <c r="W179">
        <v>87.887900000000002</v>
      </c>
    </row>
    <row r="180" spans="1:23" x14ac:dyDescent="0.3">
      <c r="A180">
        <v>418</v>
      </c>
      <c r="B180">
        <v>8</v>
      </c>
      <c r="C180" s="1">
        <v>44734.481041666666</v>
      </c>
      <c r="D180" t="s">
        <v>30</v>
      </c>
      <c r="E180" s="5">
        <f>YEAR(C180)</f>
        <v>2022</v>
      </c>
      <c r="F180" s="5">
        <f>MONTH(C180)</f>
        <v>6</v>
      </c>
      <c r="G180" s="5">
        <f>F180</f>
        <v>6</v>
      </c>
      <c r="H180" s="5">
        <f>F180-4</f>
        <v>2</v>
      </c>
      <c r="I180" s="5" t="str">
        <f>IF(OR(F180=1,F180=2,F180=3),"winter",IF(OR(F180=4,F180=5,F180=6),"spring",IF(OR(F180=7,F180=8,F180=9),"summer","autumn")))</f>
        <v>spring</v>
      </c>
      <c r="J180" s="5">
        <f>WEEKNUM(C180)</f>
        <v>26</v>
      </c>
      <c r="K180" s="5">
        <f>J180-20</f>
        <v>6</v>
      </c>
      <c r="L180" s="8">
        <f>C180</f>
        <v>44734.481041666666</v>
      </c>
      <c r="M180" t="str">
        <f>IF(OR(B180=1,B180=2,B180=3,B180=4,B180=9,B180=10,B180=11,B180=12,B180=17,B180=18,B180=19,B180=20),"Bajo biomasa","Suelo desnudo")</f>
        <v>Suelo desnudo</v>
      </c>
      <c r="N180" t="str">
        <f>IF(OR(B180=4,B180=7,B180=10,B180=14,B180=18,B180=21),"tree","soil")</f>
        <v>soil</v>
      </c>
      <c r="O180">
        <v>2.9503900000000001</v>
      </c>
      <c r="P180">
        <f>IF(R180&gt;0.95,O180,NA())</f>
        <v>2.9503900000000001</v>
      </c>
      <c r="Q180">
        <v>1.76136</v>
      </c>
      <c r="R180">
        <v>0.98534999999999995</v>
      </c>
      <c r="S180">
        <v>2E-3</v>
      </c>
      <c r="T180">
        <v>0</v>
      </c>
      <c r="U180">
        <v>25.3964</v>
      </c>
      <c r="V180">
        <v>26.3901</v>
      </c>
      <c r="W180">
        <v>87.859800000000007</v>
      </c>
    </row>
    <row r="181" spans="1:23" x14ac:dyDescent="0.3">
      <c r="A181">
        <v>419</v>
      </c>
      <c r="B181">
        <v>9</v>
      </c>
      <c r="C181" s="1">
        <v>44734.483449074076</v>
      </c>
      <c r="D181" t="s">
        <v>30</v>
      </c>
      <c r="E181" s="5">
        <f>YEAR(C181)</f>
        <v>2022</v>
      </c>
      <c r="F181" s="5">
        <f>MONTH(C181)</f>
        <v>6</v>
      </c>
      <c r="G181" s="5">
        <f>F181</f>
        <v>6</v>
      </c>
      <c r="H181" s="5">
        <f>F181-4</f>
        <v>2</v>
      </c>
      <c r="I181" s="5" t="str">
        <f>IF(OR(F181=1,F181=2,F181=3),"winter",IF(OR(F181=4,F181=5,F181=6),"spring",IF(OR(F181=7,F181=8,F181=9),"summer","autumn")))</f>
        <v>spring</v>
      </c>
      <c r="J181" s="5">
        <f>WEEKNUM(C181)</f>
        <v>26</v>
      </c>
      <c r="K181" s="5">
        <f>J181-20</f>
        <v>6</v>
      </c>
      <c r="L181" s="8">
        <f>C181</f>
        <v>44734.483449074076</v>
      </c>
      <c r="M181" t="str">
        <f>IF(OR(B181=1,B181=2,B181=3,B181=4,B181=9,B181=10,B181=11,B181=12,B181=17,B181=18,B181=19,B181=20),"Bajo biomasa","Suelo desnudo")</f>
        <v>Bajo biomasa</v>
      </c>
      <c r="N181" t="str">
        <f>IF(OR(B181=4,B181=7,B181=10,B181=14,B181=18,B181=21),"tree","soil")</f>
        <v>soil</v>
      </c>
      <c r="O181">
        <v>4.4204299999999996</v>
      </c>
      <c r="P181">
        <f>IF(R181&gt;0.95,O181,NA())</f>
        <v>4.4204299999999996</v>
      </c>
      <c r="Q181">
        <v>1.3416999999999999</v>
      </c>
      <c r="R181">
        <v>0.99646999999999997</v>
      </c>
      <c r="T181">
        <v>0</v>
      </c>
      <c r="U181">
        <v>26.8</v>
      </c>
      <c r="V181">
        <v>24.4788</v>
      </c>
      <c r="W181">
        <v>87.885599999999997</v>
      </c>
    </row>
    <row r="182" spans="1:23" x14ac:dyDescent="0.3">
      <c r="A182">
        <v>421</v>
      </c>
      <c r="B182">
        <v>11</v>
      </c>
      <c r="C182" s="1">
        <v>44734.487754629627</v>
      </c>
      <c r="D182" t="s">
        <v>30</v>
      </c>
      <c r="E182" s="5">
        <f>YEAR(C182)</f>
        <v>2022</v>
      </c>
      <c r="F182" s="5">
        <f>MONTH(C182)</f>
        <v>6</v>
      </c>
      <c r="G182" s="5">
        <f>F182</f>
        <v>6</v>
      </c>
      <c r="H182" s="5">
        <f>F182-4</f>
        <v>2</v>
      </c>
      <c r="I182" s="5" t="str">
        <f>IF(OR(F182=1,F182=2,F182=3),"winter",IF(OR(F182=4,F182=5,F182=6),"spring",IF(OR(F182=7,F182=8,F182=9),"summer","autumn")))</f>
        <v>spring</v>
      </c>
      <c r="J182" s="5">
        <f>WEEKNUM(C182)</f>
        <v>26</v>
      </c>
      <c r="K182" s="5">
        <f>J182-20</f>
        <v>6</v>
      </c>
      <c r="L182" s="8">
        <f>C182</f>
        <v>44734.487754629627</v>
      </c>
      <c r="M182" t="str">
        <f>IF(OR(B182=1,B182=2,B182=3,B182=4,B182=9,B182=10,B182=11,B182=12,B182=17,B182=18,B182=19,B182=20),"Bajo biomasa","Suelo desnudo")</f>
        <v>Bajo biomasa</v>
      </c>
      <c r="N182" t="str">
        <f>IF(OR(B182=4,B182=7,B182=10,B182=14,B182=18,B182=21),"tree","soil")</f>
        <v>soil</v>
      </c>
      <c r="O182">
        <v>1.7417400000000001</v>
      </c>
      <c r="P182">
        <f>IF(R182&gt;0.95,O182,NA())</f>
        <v>1.7417400000000001</v>
      </c>
      <c r="Q182">
        <v>1.8384499999999999</v>
      </c>
      <c r="R182">
        <v>0.98399000000000003</v>
      </c>
      <c r="S182">
        <v>1E-3</v>
      </c>
      <c r="T182">
        <v>0</v>
      </c>
      <c r="U182">
        <v>25.9</v>
      </c>
      <c r="V182">
        <v>23.105899999999998</v>
      </c>
      <c r="W182">
        <v>87.880300000000005</v>
      </c>
    </row>
    <row r="183" spans="1:23" x14ac:dyDescent="0.3">
      <c r="A183">
        <v>422</v>
      </c>
      <c r="B183">
        <v>12</v>
      </c>
      <c r="C183" s="1">
        <v>44734.48982638889</v>
      </c>
      <c r="D183" t="s">
        <v>30</v>
      </c>
      <c r="E183" s="5">
        <f>YEAR(C183)</f>
        <v>2022</v>
      </c>
      <c r="F183" s="5">
        <f>MONTH(C183)</f>
        <v>6</v>
      </c>
      <c r="G183" s="5">
        <f>F183</f>
        <v>6</v>
      </c>
      <c r="H183" s="5">
        <f>F183-4</f>
        <v>2</v>
      </c>
      <c r="I183" s="5" t="str">
        <f>IF(OR(F183=1,F183=2,F183=3),"winter",IF(OR(F183=4,F183=5,F183=6),"spring",IF(OR(F183=7,F183=8,F183=9),"summer","autumn")))</f>
        <v>spring</v>
      </c>
      <c r="J183" s="5">
        <f>WEEKNUM(C183)</f>
        <v>26</v>
      </c>
      <c r="K183" s="5">
        <f>J183-20</f>
        <v>6</v>
      </c>
      <c r="L183" s="8">
        <f>C183</f>
        <v>44734.48982638889</v>
      </c>
      <c r="M183" t="str">
        <f>IF(OR(B183=1,B183=2,B183=3,B183=4,B183=9,B183=10,B183=11,B183=12,B183=17,B183=18,B183=19,B183=20),"Bajo biomasa","Suelo desnudo")</f>
        <v>Bajo biomasa</v>
      </c>
      <c r="N183" t="str">
        <f>IF(OR(B183=4,B183=7,B183=10,B183=14,B183=18,B183=21),"tree","soil")</f>
        <v>soil</v>
      </c>
      <c r="O183">
        <v>1.4303300000000001</v>
      </c>
      <c r="P183">
        <f>IF(R183&gt;0.95,O183,NA())</f>
        <v>1.4303300000000001</v>
      </c>
      <c r="Q183">
        <v>1.95766</v>
      </c>
      <c r="R183">
        <v>0.98036000000000001</v>
      </c>
      <c r="S183">
        <v>3.0000000000000001E-3</v>
      </c>
      <c r="T183">
        <v>0</v>
      </c>
      <c r="U183">
        <v>25.1</v>
      </c>
      <c r="V183">
        <v>23.480799999999999</v>
      </c>
      <c r="W183">
        <v>87.862099999999998</v>
      </c>
    </row>
    <row r="184" spans="1:23" x14ac:dyDescent="0.3">
      <c r="A184">
        <v>423</v>
      </c>
      <c r="B184">
        <v>13</v>
      </c>
      <c r="C184" s="1">
        <v>44734.492060185185</v>
      </c>
      <c r="D184" t="s">
        <v>30</v>
      </c>
      <c r="E184" s="5">
        <f>YEAR(C184)</f>
        <v>2022</v>
      </c>
      <c r="F184" s="5">
        <f>MONTH(C184)</f>
        <v>6</v>
      </c>
      <c r="G184" s="5">
        <f>F184</f>
        <v>6</v>
      </c>
      <c r="H184" s="5">
        <f>F184-4</f>
        <v>2</v>
      </c>
      <c r="I184" s="5" t="str">
        <f>IF(OR(F184=1,F184=2,F184=3),"winter",IF(OR(F184=4,F184=5,F184=6),"spring",IF(OR(F184=7,F184=8,F184=9),"summer","autumn")))</f>
        <v>spring</v>
      </c>
      <c r="J184" s="5">
        <f>WEEKNUM(C184)</f>
        <v>26</v>
      </c>
      <c r="K184" s="5">
        <f>J184-20</f>
        <v>6</v>
      </c>
      <c r="L184" s="8">
        <f>C184</f>
        <v>44734.492060185185</v>
      </c>
      <c r="M184" t="str">
        <f>IF(OR(B184=1,B184=2,B184=3,B184=4,B184=9,B184=10,B184=11,B184=12,B184=17,B184=18,B184=19,B184=20),"Bajo biomasa","Suelo desnudo")</f>
        <v>Suelo desnudo</v>
      </c>
      <c r="N184" t="str">
        <f>IF(OR(B184=4,B184=7,B184=10,B184=14,B184=18,B184=21),"tree","soil")</f>
        <v>soil</v>
      </c>
      <c r="O184">
        <v>3.4751799999999999</v>
      </c>
      <c r="P184">
        <f>IF(R184&gt;0.95,O184,NA())</f>
        <v>3.4751799999999999</v>
      </c>
      <c r="Q184">
        <v>1.36208</v>
      </c>
      <c r="R184">
        <v>0.99060000000000004</v>
      </c>
      <c r="S184">
        <v>3.0000000000000001E-3</v>
      </c>
      <c r="T184">
        <v>0</v>
      </c>
      <c r="U184">
        <v>25.6</v>
      </c>
      <c r="V184">
        <v>24.8736</v>
      </c>
      <c r="W184">
        <v>87.886899999999997</v>
      </c>
    </row>
    <row r="185" spans="1:23" x14ac:dyDescent="0.3">
      <c r="A185">
        <v>425</v>
      </c>
      <c r="B185">
        <v>15</v>
      </c>
      <c r="C185" s="1">
        <v>44734.496388888889</v>
      </c>
      <c r="D185" t="s">
        <v>30</v>
      </c>
      <c r="E185" s="5">
        <f>YEAR(C185)</f>
        <v>2022</v>
      </c>
      <c r="F185" s="5">
        <f>MONTH(C185)</f>
        <v>6</v>
      </c>
      <c r="G185" s="5">
        <f>F185</f>
        <v>6</v>
      </c>
      <c r="H185" s="5">
        <f>F185-4</f>
        <v>2</v>
      </c>
      <c r="I185" s="5" t="str">
        <f>IF(OR(F185=1,F185=2,F185=3),"winter",IF(OR(F185=4,F185=5,F185=6),"spring",IF(OR(F185=7,F185=8,F185=9),"summer","autumn")))</f>
        <v>spring</v>
      </c>
      <c r="J185" s="5">
        <f>WEEKNUM(C185)</f>
        <v>26</v>
      </c>
      <c r="K185" s="5">
        <f>J185-20</f>
        <v>6</v>
      </c>
      <c r="L185" s="8">
        <f>C185</f>
        <v>44734.496388888889</v>
      </c>
      <c r="M185" t="str">
        <f>IF(OR(B185=1,B185=2,B185=3,B185=4,B185=9,B185=10,B185=11,B185=12,B185=17,B185=18,B185=19,B185=20),"Bajo biomasa","Suelo desnudo")</f>
        <v>Suelo desnudo</v>
      </c>
      <c r="N185" t="str">
        <f>IF(OR(B185=4,B185=7,B185=10,B185=14,B185=18,B185=21),"tree","soil")</f>
        <v>soil</v>
      </c>
      <c r="O185">
        <v>2.18289</v>
      </c>
      <c r="P185">
        <f>IF(R185&gt;0.95,O185,NA())</f>
        <v>2.18289</v>
      </c>
      <c r="Q185">
        <v>1.9008799999999999</v>
      </c>
      <c r="R185">
        <v>0.97940000000000005</v>
      </c>
      <c r="S185">
        <v>2E-3</v>
      </c>
      <c r="T185">
        <v>0</v>
      </c>
      <c r="U185">
        <v>25.6</v>
      </c>
      <c r="V185">
        <v>25.087700000000002</v>
      </c>
      <c r="W185">
        <v>87.855999999999995</v>
      </c>
    </row>
    <row r="186" spans="1:23" x14ac:dyDescent="0.3">
      <c r="A186">
        <v>426</v>
      </c>
      <c r="B186">
        <v>16</v>
      </c>
      <c r="C186" s="1">
        <v>44734.498483796298</v>
      </c>
      <c r="D186" t="s">
        <v>30</v>
      </c>
      <c r="E186" s="5">
        <f>YEAR(C186)</f>
        <v>2022</v>
      </c>
      <c r="F186" s="5">
        <f>MONTH(C186)</f>
        <v>6</v>
      </c>
      <c r="G186" s="5">
        <f>F186</f>
        <v>6</v>
      </c>
      <c r="H186" s="5">
        <f>F186-4</f>
        <v>2</v>
      </c>
      <c r="I186" s="5" t="str">
        <f>IF(OR(F186=1,F186=2,F186=3),"winter",IF(OR(F186=4,F186=5,F186=6),"spring",IF(OR(F186=7,F186=8,F186=9),"summer","autumn")))</f>
        <v>spring</v>
      </c>
      <c r="J186" s="5">
        <f>WEEKNUM(C186)</f>
        <v>26</v>
      </c>
      <c r="K186" s="5">
        <f>J186-20</f>
        <v>6</v>
      </c>
      <c r="L186" s="8">
        <f>C186</f>
        <v>44734.498483796298</v>
      </c>
      <c r="M186" t="str">
        <f>IF(OR(B186=1,B186=2,B186=3,B186=4,B186=9,B186=10,B186=11,B186=12,B186=17,B186=18,B186=19,B186=20),"Bajo biomasa","Suelo desnudo")</f>
        <v>Suelo desnudo</v>
      </c>
      <c r="N186" t="str">
        <f>IF(OR(B186=4,B186=7,B186=10,B186=14,B186=18,B186=21),"tree","soil")</f>
        <v>soil</v>
      </c>
      <c r="O186">
        <v>5.74702</v>
      </c>
      <c r="P186">
        <f>IF(R186&gt;0.95,O186,NA())</f>
        <v>5.74702</v>
      </c>
      <c r="Q186">
        <v>1.38266</v>
      </c>
      <c r="R186">
        <v>0.99490000000000001</v>
      </c>
      <c r="V186">
        <v>25.138300000000001</v>
      </c>
      <c r="W186">
        <v>87.894400000000005</v>
      </c>
    </row>
    <row r="187" spans="1:23" x14ac:dyDescent="0.3">
      <c r="A187">
        <v>427</v>
      </c>
      <c r="B187">
        <v>17</v>
      </c>
      <c r="C187" s="1">
        <v>44734.500613425924</v>
      </c>
      <c r="D187" t="s">
        <v>30</v>
      </c>
      <c r="E187" s="5">
        <f>YEAR(C187)</f>
        <v>2022</v>
      </c>
      <c r="F187" s="5">
        <f>MONTH(C187)</f>
        <v>6</v>
      </c>
      <c r="G187" s="5">
        <f>F187</f>
        <v>6</v>
      </c>
      <c r="H187" s="5">
        <f>F187-4</f>
        <v>2</v>
      </c>
      <c r="I187" s="5" t="str">
        <f>IF(OR(F187=1,F187=2,F187=3),"winter",IF(OR(F187=4,F187=5,F187=6),"spring",IF(OR(F187=7,F187=8,F187=9),"summer","autumn")))</f>
        <v>spring</v>
      </c>
      <c r="J187" s="5">
        <f>WEEKNUM(C187)</f>
        <v>26</v>
      </c>
      <c r="K187" s="5">
        <f>J187-20</f>
        <v>6</v>
      </c>
      <c r="L187" s="8">
        <f>C187</f>
        <v>44734.500613425924</v>
      </c>
      <c r="M187" t="str">
        <f>IF(OR(B187=1,B187=2,B187=3,B187=4,B187=9,B187=10,B187=11,B187=12,B187=17,B187=18,B187=19,B187=20),"Bajo biomasa","Suelo desnudo")</f>
        <v>Bajo biomasa</v>
      </c>
      <c r="N187" t="str">
        <f>IF(OR(B187=4,B187=7,B187=10,B187=14,B187=18,B187=21),"tree","soil")</f>
        <v>soil</v>
      </c>
      <c r="O187">
        <v>5.8324100000000003</v>
      </c>
      <c r="P187">
        <f>IF(R187&gt;0.95,O187,NA())</f>
        <v>5.8324100000000003</v>
      </c>
      <c r="Q187">
        <v>1.30813</v>
      </c>
      <c r="R187">
        <v>0.99756999999999996</v>
      </c>
      <c r="S187">
        <v>1E-3</v>
      </c>
      <c r="T187">
        <v>0</v>
      </c>
      <c r="U187">
        <v>26.2</v>
      </c>
      <c r="V187">
        <v>24.658000000000001</v>
      </c>
      <c r="W187">
        <v>87.884900000000002</v>
      </c>
    </row>
    <row r="188" spans="1:23" x14ac:dyDescent="0.3">
      <c r="A188">
        <v>429</v>
      </c>
      <c r="B188">
        <v>19</v>
      </c>
      <c r="C188" s="1">
        <v>44734.505127314813</v>
      </c>
      <c r="D188" t="s">
        <v>30</v>
      </c>
      <c r="E188" s="5">
        <f>YEAR(C188)</f>
        <v>2022</v>
      </c>
      <c r="F188" s="5">
        <f>MONTH(C188)</f>
        <v>6</v>
      </c>
      <c r="G188" s="5">
        <f>F188</f>
        <v>6</v>
      </c>
      <c r="H188" s="5">
        <f>F188-4</f>
        <v>2</v>
      </c>
      <c r="I188" s="5" t="str">
        <f>IF(OR(F188=1,F188=2,F188=3),"winter",IF(OR(F188=4,F188=5,F188=6),"spring",IF(OR(F188=7,F188=8,F188=9),"summer","autumn")))</f>
        <v>spring</v>
      </c>
      <c r="J188" s="5">
        <f>WEEKNUM(C188)</f>
        <v>26</v>
      </c>
      <c r="K188" s="5">
        <f>J188-20</f>
        <v>6</v>
      </c>
      <c r="L188" s="8">
        <f>C188</f>
        <v>44734.505127314813</v>
      </c>
      <c r="M188" t="str">
        <f>IF(OR(B188=1,B188=2,B188=3,B188=4,B188=9,B188=10,B188=11,B188=12,B188=17,B188=18,B188=19,B188=20),"Bajo biomasa","Suelo desnudo")</f>
        <v>Bajo biomasa</v>
      </c>
      <c r="N188" t="str">
        <f>IF(OR(B188=4,B188=7,B188=10,B188=14,B188=18,B188=21),"tree","soil")</f>
        <v>soil</v>
      </c>
      <c r="O188">
        <v>1.7525200000000001</v>
      </c>
      <c r="P188">
        <f>IF(R188&gt;0.95,O188,NA())</f>
        <v>1.7525200000000001</v>
      </c>
      <c r="Q188">
        <v>1.77338</v>
      </c>
      <c r="R188">
        <v>0.98519000000000001</v>
      </c>
      <c r="T188">
        <v>0</v>
      </c>
      <c r="U188">
        <v>25.9</v>
      </c>
      <c r="V188">
        <v>24.6889</v>
      </c>
      <c r="W188">
        <v>87.883799999999994</v>
      </c>
    </row>
    <row r="189" spans="1:23" x14ac:dyDescent="0.3">
      <c r="A189">
        <v>430</v>
      </c>
      <c r="B189">
        <v>20</v>
      </c>
      <c r="C189" s="1">
        <v>44734.508726851855</v>
      </c>
      <c r="D189" t="s">
        <v>30</v>
      </c>
      <c r="E189" s="5">
        <f>YEAR(C189)</f>
        <v>2022</v>
      </c>
      <c r="F189" s="5">
        <f>MONTH(C189)</f>
        <v>6</v>
      </c>
      <c r="G189" s="5">
        <f>F189</f>
        <v>6</v>
      </c>
      <c r="H189" s="5">
        <f>F189-4</f>
        <v>2</v>
      </c>
      <c r="I189" s="5" t="str">
        <f>IF(OR(F189=1,F189=2,F189=3),"winter",IF(OR(F189=4,F189=5,F189=6),"spring",IF(OR(F189=7,F189=8,F189=9),"summer","autumn")))</f>
        <v>spring</v>
      </c>
      <c r="J189" s="5">
        <f>WEEKNUM(C189)</f>
        <v>26</v>
      </c>
      <c r="K189" s="5">
        <f>J189-20</f>
        <v>6</v>
      </c>
      <c r="L189" s="8">
        <f>C189</f>
        <v>44734.508726851855</v>
      </c>
      <c r="M189" t="str">
        <f>IF(OR(B189=1,B189=2,B189=3,B189=4,B189=9,B189=10,B189=11,B189=12,B189=17,B189=18,B189=19,B189=20),"Bajo biomasa","Suelo desnudo")</f>
        <v>Bajo biomasa</v>
      </c>
      <c r="N189" t="str">
        <f>IF(OR(B189=4,B189=7,B189=10,B189=14,B189=18,B189=21),"tree","soil")</f>
        <v>soil</v>
      </c>
      <c r="O189">
        <v>1.3374299999999999</v>
      </c>
      <c r="P189">
        <f>IF(R189&gt;0.95,O189,NA())</f>
        <v>1.3374299999999999</v>
      </c>
      <c r="Q189">
        <v>2.0651299999999999</v>
      </c>
      <c r="R189">
        <v>0.97687000000000002</v>
      </c>
      <c r="S189">
        <v>1E-3</v>
      </c>
      <c r="T189">
        <v>0</v>
      </c>
      <c r="U189">
        <v>25.501799999999999</v>
      </c>
      <c r="V189">
        <v>23.523099999999999</v>
      </c>
      <c r="W189">
        <v>87.888999999999996</v>
      </c>
    </row>
    <row r="190" spans="1:23" x14ac:dyDescent="0.3">
      <c r="A190">
        <v>432</v>
      </c>
      <c r="B190">
        <v>22</v>
      </c>
      <c r="C190" s="1">
        <v>44734.513043981482</v>
      </c>
      <c r="D190" t="s">
        <v>30</v>
      </c>
      <c r="E190" s="5">
        <f>YEAR(C190)</f>
        <v>2022</v>
      </c>
      <c r="F190" s="5">
        <f>MONTH(C190)</f>
        <v>6</v>
      </c>
      <c r="G190" s="5">
        <f>F190</f>
        <v>6</v>
      </c>
      <c r="H190" s="5">
        <f>F190-4</f>
        <v>2</v>
      </c>
      <c r="I190" s="5" t="str">
        <f>IF(OR(F190=1,F190=2,F190=3),"winter",IF(OR(F190=4,F190=5,F190=6),"spring",IF(OR(F190=7,F190=8,F190=9),"summer","autumn")))</f>
        <v>spring</v>
      </c>
      <c r="J190" s="5">
        <f>WEEKNUM(C190)</f>
        <v>26</v>
      </c>
      <c r="K190" s="5">
        <f>J190-20</f>
        <v>6</v>
      </c>
      <c r="L190" s="8">
        <f>C190</f>
        <v>44734.513043981482</v>
      </c>
      <c r="M190" t="str">
        <f>IF(OR(B190=1,B190=2,B190=3,B190=4,B190=9,B190=10,B190=11,B190=12,B190=17,B190=18,B190=19,B190=20),"Bajo biomasa","Suelo desnudo")</f>
        <v>Suelo desnudo</v>
      </c>
      <c r="N190" t="str">
        <f>IF(OR(B190=4,B190=7,B190=10,B190=14,B190=18,B190=21),"tree","soil")</f>
        <v>soil</v>
      </c>
      <c r="O190">
        <v>2.6862200000000001</v>
      </c>
      <c r="P190">
        <f>IF(R190&gt;0.95,O190,NA())</f>
        <v>2.6862200000000001</v>
      </c>
      <c r="Q190">
        <v>1.55226</v>
      </c>
      <c r="R190">
        <v>0.99180000000000001</v>
      </c>
      <c r="S190">
        <v>2E-3</v>
      </c>
      <c r="T190">
        <v>0</v>
      </c>
      <c r="U190">
        <v>26</v>
      </c>
      <c r="V190">
        <v>26.415099999999999</v>
      </c>
      <c r="W190">
        <v>87.854299999999995</v>
      </c>
    </row>
    <row r="191" spans="1:23" x14ac:dyDescent="0.3">
      <c r="A191">
        <v>433</v>
      </c>
      <c r="B191">
        <v>23</v>
      </c>
      <c r="C191" s="1">
        <v>44734.515208333331</v>
      </c>
      <c r="D191" t="s">
        <v>30</v>
      </c>
      <c r="E191" s="5">
        <f>YEAR(C191)</f>
        <v>2022</v>
      </c>
      <c r="F191" s="5">
        <f>MONTH(C191)</f>
        <v>6</v>
      </c>
      <c r="G191" s="5">
        <f>F191</f>
        <v>6</v>
      </c>
      <c r="H191" s="5">
        <f>F191-4</f>
        <v>2</v>
      </c>
      <c r="I191" s="5" t="str">
        <f>IF(OR(F191=1,F191=2,F191=3),"winter",IF(OR(F191=4,F191=5,F191=6),"spring",IF(OR(F191=7,F191=8,F191=9),"summer","autumn")))</f>
        <v>spring</v>
      </c>
      <c r="J191" s="5">
        <f>WEEKNUM(C191)</f>
        <v>26</v>
      </c>
      <c r="K191" s="5">
        <f>J191-20</f>
        <v>6</v>
      </c>
      <c r="L191" s="8">
        <f>C191</f>
        <v>44734.515208333331</v>
      </c>
      <c r="M191" t="str">
        <f>IF(OR(B191=1,B191=2,B191=3,B191=4,B191=9,B191=10,B191=11,B191=12,B191=17,B191=18,B191=19,B191=20),"Bajo biomasa","Suelo desnudo")</f>
        <v>Suelo desnudo</v>
      </c>
      <c r="N191" t="str">
        <f>IF(OR(B191=4,B191=7,B191=10,B191=14,B191=18,B191=21),"tree","soil")</f>
        <v>soil</v>
      </c>
      <c r="O191">
        <v>1.4220299999999999</v>
      </c>
      <c r="P191">
        <f>IF(R191&gt;0.95,O191,NA())</f>
        <v>1.4220299999999999</v>
      </c>
      <c r="Q191">
        <v>2.1287199999999999</v>
      </c>
      <c r="R191">
        <v>0.9748</v>
      </c>
      <c r="T191">
        <v>0</v>
      </c>
      <c r="U191">
        <v>28.3</v>
      </c>
      <c r="V191">
        <v>26.558700000000002</v>
      </c>
      <c r="W191">
        <v>87.866200000000006</v>
      </c>
    </row>
    <row r="192" spans="1:23" x14ac:dyDescent="0.3">
      <c r="A192">
        <v>434</v>
      </c>
      <c r="B192">
        <v>24</v>
      </c>
      <c r="C192" s="1">
        <v>44734.517442129632</v>
      </c>
      <c r="D192" t="s">
        <v>30</v>
      </c>
      <c r="E192" s="5">
        <f>YEAR(C192)</f>
        <v>2022</v>
      </c>
      <c r="F192" s="5">
        <f>MONTH(C192)</f>
        <v>6</v>
      </c>
      <c r="G192" s="5">
        <f>F192</f>
        <v>6</v>
      </c>
      <c r="H192" s="5">
        <f>F192-4</f>
        <v>2</v>
      </c>
      <c r="I192" s="5" t="str">
        <f>IF(OR(F192=1,F192=2,F192=3),"winter",IF(OR(F192=4,F192=5,F192=6),"spring",IF(OR(F192=7,F192=8,F192=9),"summer","autumn")))</f>
        <v>spring</v>
      </c>
      <c r="J192" s="5">
        <f>WEEKNUM(C192)</f>
        <v>26</v>
      </c>
      <c r="K192" s="5">
        <f>J192-20</f>
        <v>6</v>
      </c>
      <c r="L192" s="8">
        <f>C192</f>
        <v>44734.517442129632</v>
      </c>
      <c r="M192" t="str">
        <f>IF(OR(B192=1,B192=2,B192=3,B192=4,B192=9,B192=10,B192=11,B192=12,B192=17,B192=18,B192=19,B192=20),"Bajo biomasa","Suelo desnudo")</f>
        <v>Suelo desnudo</v>
      </c>
      <c r="N192" t="str">
        <f>IF(OR(B192=4,B192=7,B192=10,B192=14,B192=18,B192=21),"tree","soil")</f>
        <v>soil</v>
      </c>
      <c r="O192">
        <v>0.86721999999999999</v>
      </c>
      <c r="P192" t="e">
        <f>IF(R192&gt;0.95,O192,NA())</f>
        <v>#N/A</v>
      </c>
      <c r="Q192">
        <v>4.1342299999999996</v>
      </c>
      <c r="R192">
        <v>0.87548999999999999</v>
      </c>
      <c r="S192">
        <v>1E-3</v>
      </c>
      <c r="T192">
        <v>0</v>
      </c>
      <c r="U192">
        <v>28.6</v>
      </c>
      <c r="V192">
        <v>25.773099999999999</v>
      </c>
      <c r="W192">
        <v>87.878500000000003</v>
      </c>
    </row>
    <row r="193" spans="1:23" x14ac:dyDescent="0.3">
      <c r="A193">
        <v>435</v>
      </c>
      <c r="B193">
        <v>1</v>
      </c>
      <c r="C193" s="1">
        <v>44734.560104166667</v>
      </c>
      <c r="D193" t="s">
        <v>29</v>
      </c>
      <c r="E193" s="5">
        <f>YEAR(C193)</f>
        <v>2022</v>
      </c>
      <c r="F193" s="5">
        <f>MONTH(C193)</f>
        <v>6</v>
      </c>
      <c r="G193" s="5">
        <f>F193</f>
        <v>6</v>
      </c>
      <c r="H193" s="5">
        <f>F193-4</f>
        <v>2</v>
      </c>
      <c r="I193" s="5" t="str">
        <f>IF(OR(F193=1,F193=2,F193=3),"winter",IF(OR(F193=4,F193=5,F193=6),"spring",IF(OR(F193=7,F193=8,F193=9),"summer","autumn")))</f>
        <v>spring</v>
      </c>
      <c r="J193" s="5">
        <f>WEEKNUM(C193)</f>
        <v>26</v>
      </c>
      <c r="K193" s="5">
        <f>J193-20</f>
        <v>6</v>
      </c>
      <c r="L193" s="8">
        <f>C193</f>
        <v>44734.560104166667</v>
      </c>
      <c r="M193" t="str">
        <f>IF(OR(B193=1,B193=2,B193=3,B193=7,B193=8,B193=9,B193=13,B193=14,B193=15),"Bajo biomasa","Suelo desnudo")</f>
        <v>Bajo biomasa</v>
      </c>
      <c r="O193">
        <v>3.01125</v>
      </c>
      <c r="P193">
        <f>IF(R193&gt;0.95,O193,NA())</f>
        <v>3.01125</v>
      </c>
      <c r="Q193">
        <v>1.60991</v>
      </c>
      <c r="R193">
        <v>0.99100999999999995</v>
      </c>
      <c r="V193">
        <v>30.1434</v>
      </c>
      <c r="W193">
        <v>85.139099999999999</v>
      </c>
    </row>
    <row r="194" spans="1:23" x14ac:dyDescent="0.3">
      <c r="A194">
        <v>436</v>
      </c>
      <c r="B194">
        <v>2</v>
      </c>
      <c r="C194" s="1">
        <v>44734.5621875</v>
      </c>
      <c r="D194" t="s">
        <v>29</v>
      </c>
      <c r="E194" s="5">
        <f>YEAR(C194)</f>
        <v>2022</v>
      </c>
      <c r="F194" s="5">
        <f>MONTH(C194)</f>
        <v>6</v>
      </c>
      <c r="G194" s="5">
        <f>F194</f>
        <v>6</v>
      </c>
      <c r="H194" s="5">
        <f>F194-4</f>
        <v>2</v>
      </c>
      <c r="I194" s="5" t="str">
        <f>IF(OR(F194=1,F194=2,F194=3),"winter",IF(OR(F194=4,F194=5,F194=6),"spring",IF(OR(F194=7,F194=8,F194=9),"summer","autumn")))</f>
        <v>spring</v>
      </c>
      <c r="J194" s="5">
        <f>WEEKNUM(C194)</f>
        <v>26</v>
      </c>
      <c r="K194" s="5">
        <f>J194-20</f>
        <v>6</v>
      </c>
      <c r="L194" s="8">
        <f>C194</f>
        <v>44734.5621875</v>
      </c>
      <c r="M194" t="str">
        <f>IF(OR(B194=1,B194=2,B194=3,B194=7,B194=8,B194=9,B194=13,B194=14,B194=15),"Bajo biomasa","Suelo desnudo")</f>
        <v>Bajo biomasa</v>
      </c>
      <c r="O194">
        <v>2.5347900000000001</v>
      </c>
      <c r="P194">
        <f>IF(R194&gt;0.95,O194,NA())</f>
        <v>2.5347900000000001</v>
      </c>
      <c r="Q194">
        <v>1.7326699999999999</v>
      </c>
      <c r="R194">
        <v>0.98768</v>
      </c>
      <c r="S194">
        <v>2E-3</v>
      </c>
      <c r="T194">
        <v>0</v>
      </c>
      <c r="U194">
        <v>30.4</v>
      </c>
      <c r="V194">
        <v>30.495100000000001</v>
      </c>
      <c r="W194">
        <v>85.113299999999995</v>
      </c>
    </row>
    <row r="195" spans="1:23" x14ac:dyDescent="0.3">
      <c r="A195">
        <v>437</v>
      </c>
      <c r="B195">
        <v>3</v>
      </c>
      <c r="C195" s="1">
        <v>44734.564293981479</v>
      </c>
      <c r="D195" t="s">
        <v>29</v>
      </c>
      <c r="E195" s="5">
        <f>YEAR(C195)</f>
        <v>2022</v>
      </c>
      <c r="F195" s="5">
        <f>MONTH(C195)</f>
        <v>6</v>
      </c>
      <c r="G195" s="5">
        <f>F195</f>
        <v>6</v>
      </c>
      <c r="H195" s="5">
        <f>F195-4</f>
        <v>2</v>
      </c>
      <c r="I195" s="5" t="str">
        <f>IF(OR(F195=1,F195=2,F195=3),"winter",IF(OR(F195=4,F195=5,F195=6),"spring",IF(OR(F195=7,F195=8,F195=9),"summer","autumn")))</f>
        <v>spring</v>
      </c>
      <c r="J195" s="5">
        <f>WEEKNUM(C195)</f>
        <v>26</v>
      </c>
      <c r="K195" s="5">
        <f>J195-20</f>
        <v>6</v>
      </c>
      <c r="L195" s="8">
        <f>C195</f>
        <v>44734.564293981479</v>
      </c>
      <c r="M195" t="str">
        <f>IF(OR(B195=1,B195=2,B195=3,B195=7,B195=8,B195=9,B195=13,B195=14,B195=15),"Bajo biomasa","Suelo desnudo")</f>
        <v>Bajo biomasa</v>
      </c>
      <c r="O195">
        <v>1.81976</v>
      </c>
      <c r="P195">
        <f>IF(R195&gt;0.95,O195,NA())</f>
        <v>1.81976</v>
      </c>
      <c r="Q195">
        <v>2.2902</v>
      </c>
      <c r="R195">
        <v>0.96984000000000004</v>
      </c>
      <c r="S195">
        <v>2E-3</v>
      </c>
      <c r="T195">
        <v>0</v>
      </c>
      <c r="U195">
        <v>33.1</v>
      </c>
      <c r="V195">
        <v>31.524899999999999</v>
      </c>
      <c r="W195">
        <v>85.134200000000007</v>
      </c>
    </row>
    <row r="196" spans="1:23" x14ac:dyDescent="0.3">
      <c r="A196">
        <v>438</v>
      </c>
      <c r="B196">
        <v>4</v>
      </c>
      <c r="C196" s="1">
        <v>44734.566446759258</v>
      </c>
      <c r="D196" t="s">
        <v>29</v>
      </c>
      <c r="E196" s="5">
        <f>YEAR(C196)</f>
        <v>2022</v>
      </c>
      <c r="F196" s="5">
        <f>MONTH(C196)</f>
        <v>6</v>
      </c>
      <c r="G196" s="5">
        <f>F196</f>
        <v>6</v>
      </c>
      <c r="H196" s="5">
        <f>F196-4</f>
        <v>2</v>
      </c>
      <c r="I196" s="5" t="str">
        <f>IF(OR(F196=1,F196=2,F196=3),"winter",IF(OR(F196=4,F196=5,F196=6),"spring",IF(OR(F196=7,F196=8,F196=9),"summer","autumn")))</f>
        <v>spring</v>
      </c>
      <c r="J196" s="5">
        <f>WEEKNUM(C196)</f>
        <v>26</v>
      </c>
      <c r="K196" s="5">
        <f>J196-20</f>
        <v>6</v>
      </c>
      <c r="L196" s="8">
        <f>C196</f>
        <v>44734.566446759258</v>
      </c>
      <c r="M196" t="str">
        <f>IF(OR(B196=1,B196=2,B196=3,B196=7,B196=8,B196=9,B196=13,B196=14,B196=15),"Bajo biomasa","Suelo desnudo")</f>
        <v>Suelo desnudo</v>
      </c>
      <c r="O196">
        <v>5.3376299999999999</v>
      </c>
      <c r="P196">
        <f>IF(R196&gt;0.95,O196,NA())</f>
        <v>5.3376299999999999</v>
      </c>
      <c r="Q196">
        <v>1.3515999999999999</v>
      </c>
      <c r="R196">
        <v>0.99707000000000001</v>
      </c>
      <c r="S196">
        <v>1E-3</v>
      </c>
      <c r="T196">
        <v>0</v>
      </c>
      <c r="U196">
        <v>33.1</v>
      </c>
      <c r="V196">
        <v>30.754000000000001</v>
      </c>
      <c r="W196">
        <v>85.116399999999999</v>
      </c>
    </row>
    <row r="197" spans="1:23" x14ac:dyDescent="0.3">
      <c r="A197">
        <v>439</v>
      </c>
      <c r="B197">
        <v>5</v>
      </c>
      <c r="C197" s="1">
        <v>44734.568611111114</v>
      </c>
      <c r="D197" t="s">
        <v>29</v>
      </c>
      <c r="E197" s="5">
        <f>YEAR(C197)</f>
        <v>2022</v>
      </c>
      <c r="F197" s="5">
        <f>MONTH(C197)</f>
        <v>6</v>
      </c>
      <c r="G197" s="5">
        <f>F197</f>
        <v>6</v>
      </c>
      <c r="H197" s="5">
        <f>F197-4</f>
        <v>2</v>
      </c>
      <c r="I197" s="5" t="str">
        <f>IF(OR(F197=1,F197=2,F197=3),"winter",IF(OR(F197=4,F197=5,F197=6),"spring",IF(OR(F197=7,F197=8,F197=9),"summer","autumn")))</f>
        <v>spring</v>
      </c>
      <c r="J197" s="5">
        <f>WEEKNUM(C197)</f>
        <v>26</v>
      </c>
      <c r="K197" s="5">
        <f>J197-20</f>
        <v>6</v>
      </c>
      <c r="L197" s="8">
        <f>C197</f>
        <v>44734.568611111114</v>
      </c>
      <c r="M197" t="str">
        <f>IF(OR(B197=1,B197=2,B197=3,B197=7,B197=8,B197=9,B197=13,B197=14,B197=15),"Bajo biomasa","Suelo desnudo")</f>
        <v>Suelo desnudo</v>
      </c>
      <c r="O197">
        <v>3.00596</v>
      </c>
      <c r="P197">
        <f>IF(R197&gt;0.95,O197,NA())</f>
        <v>3.00596</v>
      </c>
      <c r="Q197">
        <v>1.4312800000000001</v>
      </c>
      <c r="R197">
        <v>0.99453999999999998</v>
      </c>
      <c r="S197">
        <v>1E-3</v>
      </c>
      <c r="T197">
        <v>0</v>
      </c>
      <c r="U197">
        <v>33.1</v>
      </c>
      <c r="V197">
        <v>29.945799999999998</v>
      </c>
      <c r="W197">
        <v>85.139600000000002</v>
      </c>
    </row>
    <row r="198" spans="1:23" x14ac:dyDescent="0.3">
      <c r="A198">
        <v>440</v>
      </c>
      <c r="B198">
        <v>6</v>
      </c>
      <c r="C198" s="1">
        <v>44734.571018518516</v>
      </c>
      <c r="D198" t="s">
        <v>29</v>
      </c>
      <c r="E198" s="5">
        <f>YEAR(C198)</f>
        <v>2022</v>
      </c>
      <c r="F198" s="5">
        <f>MONTH(C198)</f>
        <v>6</v>
      </c>
      <c r="G198" s="5">
        <f>F198</f>
        <v>6</v>
      </c>
      <c r="H198" s="5">
        <f>F198-4</f>
        <v>2</v>
      </c>
      <c r="I198" s="5" t="str">
        <f>IF(OR(F198=1,F198=2,F198=3),"winter",IF(OR(F198=4,F198=5,F198=6),"spring",IF(OR(F198=7,F198=8,F198=9),"summer","autumn")))</f>
        <v>spring</v>
      </c>
      <c r="J198" s="5">
        <f>WEEKNUM(C198)</f>
        <v>26</v>
      </c>
      <c r="K198" s="5">
        <f>J198-20</f>
        <v>6</v>
      </c>
      <c r="L198" s="8">
        <f>C198</f>
        <v>44734.571018518516</v>
      </c>
      <c r="M198" t="str">
        <f>IF(OR(B198=1,B198=2,B198=3,B198=7,B198=8,B198=9,B198=13,B198=14,B198=15),"Bajo biomasa","Suelo desnudo")</f>
        <v>Suelo desnudo</v>
      </c>
      <c r="O198">
        <v>3.0064899999999999</v>
      </c>
      <c r="P198">
        <f>IF(R198&gt;0.95,O198,NA())</f>
        <v>3.0064899999999999</v>
      </c>
      <c r="Q198">
        <v>1.3874599999999999</v>
      </c>
      <c r="R198">
        <v>0.99619000000000002</v>
      </c>
      <c r="S198">
        <v>2E-3</v>
      </c>
      <c r="T198">
        <v>0</v>
      </c>
      <c r="U198">
        <v>32.700000000000003</v>
      </c>
      <c r="V198">
        <v>29.421099999999999</v>
      </c>
      <c r="W198">
        <v>85.1434</v>
      </c>
    </row>
    <row r="199" spans="1:23" x14ac:dyDescent="0.3">
      <c r="A199">
        <v>441</v>
      </c>
      <c r="B199">
        <v>7</v>
      </c>
      <c r="C199" s="1">
        <v>44734.573472222219</v>
      </c>
      <c r="D199" t="s">
        <v>29</v>
      </c>
      <c r="E199" s="5">
        <f>YEAR(C199)</f>
        <v>2022</v>
      </c>
      <c r="F199" s="5">
        <f>MONTH(C199)</f>
        <v>6</v>
      </c>
      <c r="G199" s="5">
        <f>F199</f>
        <v>6</v>
      </c>
      <c r="H199" s="5">
        <f>F199-4</f>
        <v>2</v>
      </c>
      <c r="I199" s="5" t="str">
        <f>IF(OR(F199=1,F199=2,F199=3),"winter",IF(OR(F199=4,F199=5,F199=6),"spring",IF(OR(F199=7,F199=8,F199=9),"summer","autumn")))</f>
        <v>spring</v>
      </c>
      <c r="J199" s="5">
        <f>WEEKNUM(C199)</f>
        <v>26</v>
      </c>
      <c r="K199" s="5">
        <f>J199-20</f>
        <v>6</v>
      </c>
      <c r="L199" s="8">
        <f>C199</f>
        <v>44734.573472222219</v>
      </c>
      <c r="M199" t="str">
        <f>IF(OR(B199=1,B199=2,B199=3,B199=7,B199=8,B199=9,B199=13,B199=14,B199=15),"Bajo biomasa","Suelo desnudo")</f>
        <v>Bajo biomasa</v>
      </c>
      <c r="O199">
        <v>2.2383500000000001</v>
      </c>
      <c r="P199">
        <f>IF(R199&gt;0.95,O199,NA())</f>
        <v>2.2383500000000001</v>
      </c>
      <c r="Q199">
        <v>1.6253</v>
      </c>
      <c r="R199">
        <v>0.98985999999999996</v>
      </c>
      <c r="S199">
        <v>4.0000000000000001E-3</v>
      </c>
      <c r="T199">
        <v>0</v>
      </c>
      <c r="U199">
        <v>33.799999999999997</v>
      </c>
      <c r="V199">
        <v>31.203600000000002</v>
      </c>
      <c r="W199">
        <v>85.113399999999999</v>
      </c>
    </row>
    <row r="200" spans="1:23" x14ac:dyDescent="0.3">
      <c r="A200">
        <v>442</v>
      </c>
      <c r="B200">
        <v>8</v>
      </c>
      <c r="C200" s="1">
        <v>44734.575578703705</v>
      </c>
      <c r="D200" t="s">
        <v>29</v>
      </c>
      <c r="E200" s="5">
        <f>YEAR(C200)</f>
        <v>2022</v>
      </c>
      <c r="F200" s="5">
        <f>MONTH(C200)</f>
        <v>6</v>
      </c>
      <c r="G200" s="5">
        <f>F200</f>
        <v>6</v>
      </c>
      <c r="H200" s="5">
        <f>F200-4</f>
        <v>2</v>
      </c>
      <c r="I200" s="5" t="str">
        <f>IF(OR(F200=1,F200=2,F200=3),"winter",IF(OR(F200=4,F200=5,F200=6),"spring",IF(OR(F200=7,F200=8,F200=9),"summer","autumn")))</f>
        <v>spring</v>
      </c>
      <c r="J200" s="5">
        <f>WEEKNUM(C200)</f>
        <v>26</v>
      </c>
      <c r="K200" s="5">
        <f>J200-20</f>
        <v>6</v>
      </c>
      <c r="L200" s="8">
        <f>C200</f>
        <v>44734.575578703705</v>
      </c>
      <c r="M200" t="str">
        <f>IF(OR(B200=1,B200=2,B200=3,B200=7,B200=8,B200=9,B200=13,B200=14,B200=15),"Bajo biomasa","Suelo desnudo")</f>
        <v>Bajo biomasa</v>
      </c>
      <c r="O200">
        <v>2.58934</v>
      </c>
      <c r="P200">
        <f>IF(R200&gt;0.95,O200,NA())</f>
        <v>2.58934</v>
      </c>
      <c r="Q200">
        <v>1.6106499999999999</v>
      </c>
      <c r="R200">
        <v>0.99109000000000003</v>
      </c>
      <c r="S200">
        <v>6.0000000000000001E-3</v>
      </c>
      <c r="T200">
        <v>1.9E-2</v>
      </c>
      <c r="U200">
        <v>33.799999999999997</v>
      </c>
      <c r="V200">
        <v>31.101700000000001</v>
      </c>
      <c r="W200">
        <v>85.128</v>
      </c>
    </row>
    <row r="201" spans="1:23" x14ac:dyDescent="0.3">
      <c r="A201">
        <v>443</v>
      </c>
      <c r="B201">
        <v>9</v>
      </c>
      <c r="C201" s="1">
        <v>44734.577847222223</v>
      </c>
      <c r="D201" t="s">
        <v>29</v>
      </c>
      <c r="E201" s="5">
        <f>YEAR(C201)</f>
        <v>2022</v>
      </c>
      <c r="F201" s="5">
        <f>MONTH(C201)</f>
        <v>6</v>
      </c>
      <c r="G201" s="5">
        <f>F201</f>
        <v>6</v>
      </c>
      <c r="H201" s="5">
        <f>F201-4</f>
        <v>2</v>
      </c>
      <c r="I201" s="5" t="str">
        <f>IF(OR(F201=1,F201=2,F201=3),"winter",IF(OR(F201=4,F201=5,F201=6),"spring",IF(OR(F201=7,F201=8,F201=9),"summer","autumn")))</f>
        <v>spring</v>
      </c>
      <c r="J201" s="5">
        <f>WEEKNUM(C201)</f>
        <v>26</v>
      </c>
      <c r="K201" s="5">
        <f>J201-20</f>
        <v>6</v>
      </c>
      <c r="L201" s="8">
        <f>C201</f>
        <v>44734.577847222223</v>
      </c>
      <c r="M201" t="str">
        <f>IF(OR(B201=1,B201=2,B201=3,B201=7,B201=8,B201=9,B201=13,B201=14,B201=15),"Bajo biomasa","Suelo desnudo")</f>
        <v>Bajo biomasa</v>
      </c>
      <c r="O201">
        <v>2.6644700000000001</v>
      </c>
      <c r="P201">
        <f>IF(R201&gt;0.95,O201,NA())</f>
        <v>2.6644700000000001</v>
      </c>
      <c r="Q201">
        <v>1.36206</v>
      </c>
      <c r="R201">
        <v>0.99704000000000004</v>
      </c>
      <c r="V201">
        <v>31.504799999999999</v>
      </c>
      <c r="W201">
        <v>85.117199999999997</v>
      </c>
    </row>
    <row r="202" spans="1:23" x14ac:dyDescent="0.3">
      <c r="A202">
        <v>444</v>
      </c>
      <c r="B202">
        <v>10</v>
      </c>
      <c r="C202" s="1">
        <v>44734.580046296294</v>
      </c>
      <c r="D202" t="s">
        <v>29</v>
      </c>
      <c r="E202" s="5">
        <f>YEAR(C202)</f>
        <v>2022</v>
      </c>
      <c r="F202" s="5">
        <f>MONTH(C202)</f>
        <v>6</v>
      </c>
      <c r="G202" s="5">
        <f>F202</f>
        <v>6</v>
      </c>
      <c r="H202" s="5">
        <f>F202-4</f>
        <v>2</v>
      </c>
      <c r="I202" s="5" t="str">
        <f>IF(OR(F202=1,F202=2,F202=3),"winter",IF(OR(F202=4,F202=5,F202=6),"spring",IF(OR(F202=7,F202=8,F202=9),"summer","autumn")))</f>
        <v>spring</v>
      </c>
      <c r="J202" s="5">
        <f>WEEKNUM(C202)</f>
        <v>26</v>
      </c>
      <c r="K202" s="5">
        <f>J202-20</f>
        <v>6</v>
      </c>
      <c r="L202" s="8">
        <f>C202</f>
        <v>44734.580046296294</v>
      </c>
      <c r="M202" t="str">
        <f>IF(OR(B202=1,B202=2,B202=3,B202=7,B202=8,B202=9,B202=13,B202=14,B202=15),"Bajo biomasa","Suelo desnudo")</f>
        <v>Suelo desnudo</v>
      </c>
      <c r="O202">
        <v>1.3378300000000001</v>
      </c>
      <c r="P202">
        <f>IF(R202&gt;0.95,O202,NA())</f>
        <v>1.3378300000000001</v>
      </c>
      <c r="Q202">
        <v>1.7601</v>
      </c>
      <c r="R202">
        <v>0.98563999999999996</v>
      </c>
      <c r="V202">
        <v>28.570799999999998</v>
      </c>
      <c r="W202">
        <v>85.160399999999996</v>
      </c>
    </row>
    <row r="203" spans="1:23" x14ac:dyDescent="0.3">
      <c r="A203">
        <v>445</v>
      </c>
      <c r="B203">
        <v>11</v>
      </c>
      <c r="C203" s="1">
        <v>44734.582141203704</v>
      </c>
      <c r="D203" t="s">
        <v>29</v>
      </c>
      <c r="E203" s="5">
        <f>YEAR(C203)</f>
        <v>2022</v>
      </c>
      <c r="F203" s="5">
        <f>MONTH(C203)</f>
        <v>6</v>
      </c>
      <c r="G203" s="5">
        <f>F203</f>
        <v>6</v>
      </c>
      <c r="H203" s="5">
        <f>F203-4</f>
        <v>2</v>
      </c>
      <c r="I203" s="5" t="str">
        <f>IF(OR(F203=1,F203=2,F203=3),"winter",IF(OR(F203=4,F203=5,F203=6),"spring",IF(OR(F203=7,F203=8,F203=9),"summer","autumn")))</f>
        <v>spring</v>
      </c>
      <c r="J203" s="5">
        <f>WEEKNUM(C203)</f>
        <v>26</v>
      </c>
      <c r="K203" s="5">
        <f>J203-20</f>
        <v>6</v>
      </c>
      <c r="L203" s="8">
        <f>C203</f>
        <v>44734.582141203704</v>
      </c>
      <c r="M203" t="str">
        <f>IF(OR(B203=1,B203=2,B203=3,B203=7,B203=8,B203=9,B203=13,B203=14,B203=15),"Bajo biomasa","Suelo desnudo")</f>
        <v>Suelo desnudo</v>
      </c>
      <c r="O203">
        <v>2.2207699999999999</v>
      </c>
      <c r="P203">
        <f>IF(R203&gt;0.95,O203,NA())</f>
        <v>2.2207699999999999</v>
      </c>
      <c r="Q203">
        <v>1.64063</v>
      </c>
      <c r="R203">
        <v>0.99021000000000003</v>
      </c>
      <c r="V203">
        <v>26.357099999999999</v>
      </c>
      <c r="W203">
        <v>85.161199999999994</v>
      </c>
    </row>
    <row r="204" spans="1:23" x14ac:dyDescent="0.3">
      <c r="A204">
        <v>446</v>
      </c>
      <c r="B204">
        <v>12</v>
      </c>
      <c r="C204" s="1">
        <v>44734.58425925926</v>
      </c>
      <c r="D204" t="s">
        <v>29</v>
      </c>
      <c r="E204" s="5">
        <f>YEAR(C204)</f>
        <v>2022</v>
      </c>
      <c r="F204" s="5">
        <f>MONTH(C204)</f>
        <v>6</v>
      </c>
      <c r="G204" s="5">
        <f>F204</f>
        <v>6</v>
      </c>
      <c r="H204" s="5">
        <f>F204-4</f>
        <v>2</v>
      </c>
      <c r="I204" s="5" t="str">
        <f>IF(OR(F204=1,F204=2,F204=3),"winter",IF(OR(F204=4,F204=5,F204=6),"spring",IF(OR(F204=7,F204=8,F204=9),"summer","autumn")))</f>
        <v>spring</v>
      </c>
      <c r="J204" s="5">
        <f>WEEKNUM(C204)</f>
        <v>26</v>
      </c>
      <c r="K204" s="5">
        <f>J204-20</f>
        <v>6</v>
      </c>
      <c r="L204" s="8">
        <f>C204</f>
        <v>44734.58425925926</v>
      </c>
      <c r="M204" t="str">
        <f>IF(OR(B204=1,B204=2,B204=3,B204=7,B204=8,B204=9,B204=13,B204=14,B204=15),"Bajo biomasa","Suelo desnudo")</f>
        <v>Suelo desnudo</v>
      </c>
      <c r="O204">
        <v>1.3628800000000001</v>
      </c>
      <c r="P204">
        <f>IF(R204&gt;0.95,O204,NA())</f>
        <v>1.3628800000000001</v>
      </c>
      <c r="Q204">
        <v>1.77864</v>
      </c>
      <c r="R204">
        <v>0.98638999999999999</v>
      </c>
      <c r="V204">
        <v>24.8459</v>
      </c>
      <c r="W204">
        <v>85.1845</v>
      </c>
    </row>
    <row r="205" spans="1:23" x14ac:dyDescent="0.3">
      <c r="A205">
        <v>447</v>
      </c>
      <c r="B205">
        <v>13</v>
      </c>
      <c r="C205" s="1">
        <v>44734.586446759262</v>
      </c>
      <c r="D205" t="s">
        <v>29</v>
      </c>
      <c r="E205" s="5">
        <f>YEAR(C205)</f>
        <v>2022</v>
      </c>
      <c r="F205" s="5">
        <f>MONTH(C205)</f>
        <v>6</v>
      </c>
      <c r="G205" s="5">
        <f>F205</f>
        <v>6</v>
      </c>
      <c r="H205" s="5">
        <f>F205-4</f>
        <v>2</v>
      </c>
      <c r="I205" s="5" t="str">
        <f>IF(OR(F205=1,F205=2,F205=3),"winter",IF(OR(F205=4,F205=5,F205=6),"spring",IF(OR(F205=7,F205=8,F205=9),"summer","autumn")))</f>
        <v>spring</v>
      </c>
      <c r="J205" s="5">
        <f>WEEKNUM(C205)</f>
        <v>26</v>
      </c>
      <c r="K205" s="5">
        <f>J205-20</f>
        <v>6</v>
      </c>
      <c r="L205" s="8">
        <f>C205</f>
        <v>44734.586446759262</v>
      </c>
      <c r="M205" t="str">
        <f>IF(OR(B205=1,B205=2,B205=3,B205=7,B205=8,B205=9,B205=13,B205=14,B205=15),"Bajo biomasa","Suelo desnudo")</f>
        <v>Bajo biomasa</v>
      </c>
      <c r="O205">
        <v>1.67428</v>
      </c>
      <c r="P205">
        <f>IF(R205&gt;0.95,O205,NA())</f>
        <v>1.67428</v>
      </c>
      <c r="Q205">
        <v>1.5530299999999999</v>
      </c>
      <c r="R205">
        <v>0.99251</v>
      </c>
      <c r="S205">
        <v>1E-3</v>
      </c>
      <c r="T205">
        <v>0</v>
      </c>
      <c r="U205">
        <v>32.4</v>
      </c>
      <c r="V205">
        <v>27.2272</v>
      </c>
      <c r="W205">
        <v>85.084500000000006</v>
      </c>
    </row>
    <row r="206" spans="1:23" x14ac:dyDescent="0.3">
      <c r="A206">
        <v>448</v>
      </c>
      <c r="B206">
        <v>14</v>
      </c>
      <c r="C206" s="1">
        <v>44734.58865740741</v>
      </c>
      <c r="D206" t="s">
        <v>29</v>
      </c>
      <c r="E206" s="5">
        <f>YEAR(C206)</f>
        <v>2022</v>
      </c>
      <c r="F206" s="5">
        <f>MONTH(C206)</f>
        <v>6</v>
      </c>
      <c r="G206" s="5">
        <f>F206</f>
        <v>6</v>
      </c>
      <c r="H206" s="5">
        <f>F206-4</f>
        <v>2</v>
      </c>
      <c r="I206" s="5" t="str">
        <f>IF(OR(F206=1,F206=2,F206=3),"winter",IF(OR(F206=4,F206=5,F206=6),"spring",IF(OR(F206=7,F206=8,F206=9),"summer","autumn")))</f>
        <v>spring</v>
      </c>
      <c r="J206" s="5">
        <f>WEEKNUM(C206)</f>
        <v>26</v>
      </c>
      <c r="K206" s="5">
        <f>J206-20</f>
        <v>6</v>
      </c>
      <c r="L206" s="8">
        <f>C206</f>
        <v>44734.58865740741</v>
      </c>
      <c r="M206" t="str">
        <f>IF(OR(B206=1,B206=2,B206=3,B206=7,B206=8,B206=9,B206=13,B206=14,B206=15),"Bajo biomasa","Suelo desnudo")</f>
        <v>Bajo biomasa</v>
      </c>
      <c r="O206">
        <v>1.94841</v>
      </c>
      <c r="P206">
        <f>IF(R206&gt;0.95,O206,NA())</f>
        <v>1.94841</v>
      </c>
      <c r="Q206">
        <v>1.4900599999999999</v>
      </c>
      <c r="R206">
        <v>0.99407000000000001</v>
      </c>
      <c r="S206">
        <v>3.0000000000000001E-3</v>
      </c>
      <c r="T206">
        <v>0</v>
      </c>
      <c r="U206">
        <v>32.700000000000003</v>
      </c>
      <c r="V206">
        <v>28.2316</v>
      </c>
      <c r="W206">
        <v>85.086699999999993</v>
      </c>
    </row>
    <row r="207" spans="1:23" x14ac:dyDescent="0.3">
      <c r="A207">
        <v>449</v>
      </c>
      <c r="B207">
        <v>15</v>
      </c>
      <c r="C207" s="1">
        <v>44734.590856481482</v>
      </c>
      <c r="D207" t="s">
        <v>29</v>
      </c>
      <c r="E207" s="5">
        <f>YEAR(C207)</f>
        <v>2022</v>
      </c>
      <c r="F207" s="5">
        <f>MONTH(C207)</f>
        <v>6</v>
      </c>
      <c r="G207" s="5">
        <f>F207</f>
        <v>6</v>
      </c>
      <c r="H207" s="5">
        <f>F207-4</f>
        <v>2</v>
      </c>
      <c r="I207" s="5" t="str">
        <f>IF(OR(F207=1,F207=2,F207=3),"winter",IF(OR(F207=4,F207=5,F207=6),"spring",IF(OR(F207=7,F207=8,F207=9),"summer","autumn")))</f>
        <v>spring</v>
      </c>
      <c r="J207" s="5">
        <f>WEEKNUM(C207)</f>
        <v>26</v>
      </c>
      <c r="K207" s="5">
        <f>J207-20</f>
        <v>6</v>
      </c>
      <c r="L207" s="8">
        <f>C207</f>
        <v>44734.590856481482</v>
      </c>
      <c r="M207" t="str">
        <f>IF(OR(B207=1,B207=2,B207=3,B207=7,B207=8,B207=9,B207=13,B207=14,B207=15),"Bajo biomasa","Suelo desnudo")</f>
        <v>Bajo biomasa</v>
      </c>
      <c r="O207">
        <v>2.1584099999999999</v>
      </c>
      <c r="P207">
        <f>IF(R207&gt;0.95,O207,NA())</f>
        <v>2.1584099999999999</v>
      </c>
      <c r="Q207">
        <v>1.5089900000000001</v>
      </c>
      <c r="R207">
        <v>0.99375999999999998</v>
      </c>
      <c r="S207">
        <v>1E-3</v>
      </c>
      <c r="T207">
        <v>0</v>
      </c>
      <c r="U207">
        <v>33.1</v>
      </c>
      <c r="V207">
        <v>28.941600000000001</v>
      </c>
      <c r="W207">
        <v>85.085300000000004</v>
      </c>
    </row>
    <row r="208" spans="1:23" x14ac:dyDescent="0.3">
      <c r="A208">
        <v>450</v>
      </c>
      <c r="B208">
        <v>16</v>
      </c>
      <c r="C208" s="1">
        <v>44734.592997685184</v>
      </c>
      <c r="D208" t="s">
        <v>29</v>
      </c>
      <c r="E208" s="5">
        <f>YEAR(C208)</f>
        <v>2022</v>
      </c>
      <c r="F208" s="5">
        <f>MONTH(C208)</f>
        <v>6</v>
      </c>
      <c r="G208" s="5">
        <f>F208</f>
        <v>6</v>
      </c>
      <c r="H208" s="5">
        <f>F208-4</f>
        <v>2</v>
      </c>
      <c r="I208" s="5" t="str">
        <f>IF(OR(F208=1,F208=2,F208=3),"winter",IF(OR(F208=4,F208=5,F208=6),"spring",IF(OR(F208=7,F208=8,F208=9),"summer","autumn")))</f>
        <v>spring</v>
      </c>
      <c r="J208" s="5">
        <f>WEEKNUM(C208)</f>
        <v>26</v>
      </c>
      <c r="K208" s="5">
        <f>J208-20</f>
        <v>6</v>
      </c>
      <c r="L208" s="8">
        <f>C208</f>
        <v>44734.592997685184</v>
      </c>
      <c r="M208" t="str">
        <f>IF(OR(B208=1,B208=2,B208=3,B208=7,B208=8,B208=9,B208=13,B208=14,B208=15),"Bajo biomasa","Suelo desnudo")</f>
        <v>Suelo desnudo</v>
      </c>
      <c r="O208">
        <v>1.22818</v>
      </c>
      <c r="P208">
        <f>IF(R208&gt;0.95,O208,NA())</f>
        <v>1.22818</v>
      </c>
      <c r="Q208">
        <v>1.97736</v>
      </c>
      <c r="R208">
        <v>0.98038999999999998</v>
      </c>
      <c r="S208">
        <v>2E-3</v>
      </c>
      <c r="T208">
        <v>0</v>
      </c>
      <c r="U208">
        <v>33.799999999999997</v>
      </c>
      <c r="V208">
        <v>28.615200000000002</v>
      </c>
      <c r="W208">
        <v>85.114900000000006</v>
      </c>
    </row>
    <row r="209" spans="1:23" x14ac:dyDescent="0.3">
      <c r="A209">
        <v>451</v>
      </c>
      <c r="B209">
        <v>17</v>
      </c>
      <c r="C209" s="1">
        <v>44734.59547453704</v>
      </c>
      <c r="D209" t="s">
        <v>29</v>
      </c>
      <c r="E209" s="5">
        <f>YEAR(C209)</f>
        <v>2022</v>
      </c>
      <c r="F209" s="5">
        <f>MONTH(C209)</f>
        <v>6</v>
      </c>
      <c r="G209" s="5">
        <f>F209</f>
        <v>6</v>
      </c>
      <c r="H209" s="5">
        <f>F209-4</f>
        <v>2</v>
      </c>
      <c r="I209" s="5" t="str">
        <f>IF(OR(F209=1,F209=2,F209=3),"winter",IF(OR(F209=4,F209=5,F209=6),"spring",IF(OR(F209=7,F209=8,F209=9),"summer","autumn")))</f>
        <v>spring</v>
      </c>
      <c r="J209" s="5">
        <f>WEEKNUM(C209)</f>
        <v>26</v>
      </c>
      <c r="K209" s="5">
        <f>J209-20</f>
        <v>6</v>
      </c>
      <c r="L209" s="8">
        <f>C209</f>
        <v>44734.59547453704</v>
      </c>
      <c r="M209" t="str">
        <f>IF(OR(B209=1,B209=2,B209=3,B209=7,B209=8,B209=9,B209=13,B209=14,B209=15),"Bajo biomasa","Suelo desnudo")</f>
        <v>Suelo desnudo</v>
      </c>
      <c r="O209">
        <v>1.37849</v>
      </c>
      <c r="P209">
        <f>IF(R209&gt;0.95,O209,NA())</f>
        <v>1.37849</v>
      </c>
      <c r="Q209">
        <v>1.8638300000000001</v>
      </c>
      <c r="R209">
        <v>0.98389000000000004</v>
      </c>
      <c r="S209">
        <v>4.0000000000000001E-3</v>
      </c>
      <c r="T209">
        <v>0</v>
      </c>
      <c r="U209">
        <v>33.1</v>
      </c>
      <c r="V209">
        <v>28.117699999999999</v>
      </c>
      <c r="W209">
        <v>85.0899</v>
      </c>
    </row>
    <row r="210" spans="1:23" x14ac:dyDescent="0.3">
      <c r="A210">
        <v>452</v>
      </c>
      <c r="B210">
        <v>18</v>
      </c>
      <c r="C210" s="1">
        <v>44734.597592592596</v>
      </c>
      <c r="D210" t="s">
        <v>29</v>
      </c>
      <c r="E210" s="5">
        <f>YEAR(C210)</f>
        <v>2022</v>
      </c>
      <c r="F210" s="5">
        <f>MONTH(C210)</f>
        <v>6</v>
      </c>
      <c r="G210" s="5">
        <f>F210</f>
        <v>6</v>
      </c>
      <c r="H210" s="5">
        <f>F210-4</f>
        <v>2</v>
      </c>
      <c r="I210" s="5" t="str">
        <f>IF(OR(F210=1,F210=2,F210=3),"winter",IF(OR(F210=4,F210=5,F210=6),"spring",IF(OR(F210=7,F210=8,F210=9),"summer","autumn")))</f>
        <v>spring</v>
      </c>
      <c r="J210" s="5">
        <f>WEEKNUM(C210)</f>
        <v>26</v>
      </c>
      <c r="K210" s="5">
        <f>J210-20</f>
        <v>6</v>
      </c>
      <c r="L210" s="8">
        <f>C210</f>
        <v>44734.597592592596</v>
      </c>
      <c r="M210" t="str">
        <f>IF(OR(B210=1,B210=2,B210=3,B210=7,B210=8,B210=9,B210=13,B210=14,B210=15),"Bajo biomasa","Suelo desnudo")</f>
        <v>Suelo desnudo</v>
      </c>
      <c r="O210">
        <v>8.2842800000000008</v>
      </c>
      <c r="P210">
        <f>IF(R210&gt;0.95,O210,NA())</f>
        <v>8.2842800000000008</v>
      </c>
      <c r="Q210">
        <v>1.25789</v>
      </c>
      <c r="R210">
        <v>0.99912000000000001</v>
      </c>
      <c r="S210">
        <v>1E-3</v>
      </c>
      <c r="T210">
        <v>0</v>
      </c>
      <c r="U210">
        <v>32.4</v>
      </c>
      <c r="V210">
        <v>31.147300000000001</v>
      </c>
      <c r="W210">
        <v>85.08</v>
      </c>
    </row>
    <row r="211" spans="1:23" x14ac:dyDescent="0.3">
      <c r="A211">
        <v>453</v>
      </c>
      <c r="B211">
        <v>1</v>
      </c>
      <c r="C211" s="1">
        <v>44750.417754629627</v>
      </c>
      <c r="D211" t="s">
        <v>13</v>
      </c>
      <c r="E211" s="5">
        <f>YEAR(C211)</f>
        <v>2022</v>
      </c>
      <c r="F211" s="5">
        <f>MONTH(C211)</f>
        <v>7</v>
      </c>
      <c r="G211" s="5">
        <f>F211</f>
        <v>7</v>
      </c>
      <c r="H211" s="5">
        <f>F211-4</f>
        <v>3</v>
      </c>
      <c r="I211" s="5" t="str">
        <f>IF(OR(F211=1,F211=2,F211=3),"winter",IF(OR(F211=4,F211=5,F211=6),"spring",IF(OR(F211=7,F211=8,F211=9),"summer","autumn")))</f>
        <v>summer</v>
      </c>
      <c r="J211" s="5">
        <f>WEEKNUM(C211)</f>
        <v>28</v>
      </c>
      <c r="K211" s="5">
        <f>J211-20</f>
        <v>8</v>
      </c>
      <c r="L211" s="8">
        <f>C211</f>
        <v>44750.417754629627</v>
      </c>
      <c r="M211" t="str">
        <f>IF(OR(B211=1,B211=2,B211=3,B211=4,B211=9,B211=10,B211=11,B211=12,B211=17,B211=18,B211=19,B211=20),"Bajo biomasa","Suelo desnudo")</f>
        <v>Bajo biomasa</v>
      </c>
      <c r="N211" t="str">
        <f>IF(OR(B211=4,B211=7,B211=10,B211=14,B211=18,B211=21),"tree","soil")</f>
        <v>soil</v>
      </c>
      <c r="O211">
        <v>0.80232999999999999</v>
      </c>
      <c r="P211" t="e">
        <f>IF(R211&gt;0.95,O211,NA())</f>
        <v>#N/A</v>
      </c>
      <c r="Q211">
        <v>5.6480800000000002</v>
      </c>
      <c r="R211">
        <v>0.78327999999999998</v>
      </c>
      <c r="S211">
        <v>2E-3</v>
      </c>
      <c r="U211">
        <v>22.8</v>
      </c>
      <c r="V211">
        <v>22.5367</v>
      </c>
      <c r="W211">
        <v>84.727000000000004</v>
      </c>
    </row>
    <row r="212" spans="1:23" x14ac:dyDescent="0.3">
      <c r="A212">
        <v>454</v>
      </c>
      <c r="B212">
        <v>2</v>
      </c>
      <c r="C212" s="1">
        <v>44750.41982638889</v>
      </c>
      <c r="D212" t="s">
        <v>13</v>
      </c>
      <c r="E212" s="5">
        <f>YEAR(C212)</f>
        <v>2022</v>
      </c>
      <c r="F212" s="5">
        <f>MONTH(C212)</f>
        <v>7</v>
      </c>
      <c r="G212" s="5">
        <f>F212</f>
        <v>7</v>
      </c>
      <c r="H212" s="5">
        <f>F212-4</f>
        <v>3</v>
      </c>
      <c r="I212" s="5" t="str">
        <f>IF(OR(F212=1,F212=2,F212=3),"winter",IF(OR(F212=4,F212=5,F212=6),"spring",IF(OR(F212=7,F212=8,F212=9),"summer","autumn")))</f>
        <v>summer</v>
      </c>
      <c r="J212" s="5">
        <f>WEEKNUM(C212)</f>
        <v>28</v>
      </c>
      <c r="K212" s="5">
        <f>J212-20</f>
        <v>8</v>
      </c>
      <c r="L212" s="8">
        <f>C212</f>
        <v>44750.41982638889</v>
      </c>
      <c r="M212" t="str">
        <f>IF(OR(B212=1,B212=2,B212=3,B212=4,B212=9,B212=10,B212=11,B212=12,B212=17,B212=18,B212=19,B212=20),"Bajo biomasa","Suelo desnudo")</f>
        <v>Bajo biomasa</v>
      </c>
      <c r="N212" t="str">
        <f>IF(OR(B212=4,B212=7,B212=10,B212=14,B212=18,B212=21),"tree","soil")</f>
        <v>soil</v>
      </c>
      <c r="O212">
        <v>1.54579</v>
      </c>
      <c r="P212">
        <f>IF(R212&gt;0.95,O212,NA())</f>
        <v>1.54579</v>
      </c>
      <c r="Q212">
        <v>1.73139</v>
      </c>
      <c r="R212">
        <v>0.98575999999999997</v>
      </c>
      <c r="S212">
        <v>1E-3</v>
      </c>
      <c r="T212">
        <v>0</v>
      </c>
      <c r="U212">
        <v>22.530899999999999</v>
      </c>
      <c r="V212">
        <v>21.467400000000001</v>
      </c>
      <c r="W212">
        <v>84.733699999999999</v>
      </c>
    </row>
    <row r="213" spans="1:23" x14ac:dyDescent="0.3">
      <c r="A213">
        <v>455</v>
      </c>
      <c r="B213">
        <v>3</v>
      </c>
      <c r="C213" s="1">
        <v>44750.4219212963</v>
      </c>
      <c r="D213" t="s">
        <v>13</v>
      </c>
      <c r="E213" s="5">
        <f>YEAR(C213)</f>
        <v>2022</v>
      </c>
      <c r="F213" s="5">
        <f>MONTH(C213)</f>
        <v>7</v>
      </c>
      <c r="G213" s="5">
        <f>F213</f>
        <v>7</v>
      </c>
      <c r="H213" s="5">
        <f>F213-4</f>
        <v>3</v>
      </c>
      <c r="I213" s="5" t="str">
        <f>IF(OR(F213=1,F213=2,F213=3),"winter",IF(OR(F213=4,F213=5,F213=6),"spring",IF(OR(F213=7,F213=8,F213=9),"summer","autumn")))</f>
        <v>summer</v>
      </c>
      <c r="J213" s="5">
        <f>WEEKNUM(C213)</f>
        <v>28</v>
      </c>
      <c r="K213" s="5">
        <f>J213-20</f>
        <v>8</v>
      </c>
      <c r="L213" s="8">
        <f>C213</f>
        <v>44750.4219212963</v>
      </c>
      <c r="M213" t="str">
        <f>IF(OR(B213=1,B213=2,B213=3,B213=4,B213=9,B213=10,B213=11,B213=12,B213=17,B213=18,B213=19,B213=20),"Bajo biomasa","Suelo desnudo")</f>
        <v>Bajo biomasa</v>
      </c>
      <c r="N213" t="str">
        <f>IF(OR(B213=4,B213=7,B213=10,B213=14,B213=18,B213=21),"tree","soil")</f>
        <v>soil</v>
      </c>
      <c r="O213">
        <v>2.9805899999999999</v>
      </c>
      <c r="P213">
        <f>IF(R213&gt;0.95,O213,NA())</f>
        <v>2.9805899999999999</v>
      </c>
      <c r="Q213">
        <v>1.75305</v>
      </c>
      <c r="R213">
        <v>0.98202</v>
      </c>
      <c r="S213">
        <v>1E-3</v>
      </c>
      <c r="T213">
        <v>0</v>
      </c>
      <c r="U213">
        <v>22.293600000000001</v>
      </c>
      <c r="V213">
        <v>21.7193</v>
      </c>
      <c r="W213">
        <v>84.740200000000002</v>
      </c>
    </row>
    <row r="214" spans="1:23" x14ac:dyDescent="0.3">
      <c r="A214">
        <v>457</v>
      </c>
      <c r="B214">
        <v>5</v>
      </c>
      <c r="C214" s="1">
        <v>44750.426076388889</v>
      </c>
      <c r="D214" t="s">
        <v>13</v>
      </c>
      <c r="E214" s="5">
        <f>YEAR(C214)</f>
        <v>2022</v>
      </c>
      <c r="F214" s="5">
        <f>MONTH(C214)</f>
        <v>7</v>
      </c>
      <c r="G214" s="5">
        <f>F214</f>
        <v>7</v>
      </c>
      <c r="H214" s="5">
        <f>F214-4</f>
        <v>3</v>
      </c>
      <c r="I214" s="5" t="str">
        <f>IF(OR(F214=1,F214=2,F214=3),"winter",IF(OR(F214=4,F214=5,F214=6),"spring",IF(OR(F214=7,F214=8,F214=9),"summer","autumn")))</f>
        <v>summer</v>
      </c>
      <c r="J214" s="5">
        <f>WEEKNUM(C214)</f>
        <v>28</v>
      </c>
      <c r="K214" s="5">
        <f>J214-20</f>
        <v>8</v>
      </c>
      <c r="L214" s="8">
        <f>C214</f>
        <v>44750.426076388889</v>
      </c>
      <c r="M214" t="str">
        <f>IF(OR(B214=1,B214=2,B214=3,B214=4,B214=9,B214=10,B214=11,B214=12,B214=17,B214=18,B214=19,B214=20),"Bajo biomasa","Suelo desnudo")</f>
        <v>Suelo desnudo</v>
      </c>
      <c r="N214" t="str">
        <f>IF(OR(B214=4,B214=7,B214=10,B214=14,B214=18,B214=21),"tree","soil")</f>
        <v>soil</v>
      </c>
      <c r="O214">
        <v>2.67902</v>
      </c>
      <c r="P214">
        <f>IF(R214&gt;0.95,O214,NA())</f>
        <v>2.67902</v>
      </c>
      <c r="Q214">
        <v>1.6594899999999999</v>
      </c>
      <c r="R214">
        <v>0.98985999999999996</v>
      </c>
      <c r="S214">
        <v>1E-3</v>
      </c>
      <c r="U214">
        <v>21.8</v>
      </c>
      <c r="V214">
        <v>20.652899999999999</v>
      </c>
      <c r="W214">
        <v>84.719099999999997</v>
      </c>
    </row>
    <row r="215" spans="1:23" x14ac:dyDescent="0.3">
      <c r="A215">
        <v>458</v>
      </c>
      <c r="B215">
        <v>6</v>
      </c>
      <c r="C215" s="1">
        <v>44750.428206018521</v>
      </c>
      <c r="D215" t="s">
        <v>13</v>
      </c>
      <c r="E215" s="5">
        <f>YEAR(C215)</f>
        <v>2022</v>
      </c>
      <c r="F215" s="5">
        <f>MONTH(C215)</f>
        <v>7</v>
      </c>
      <c r="G215" s="5">
        <f>F215</f>
        <v>7</v>
      </c>
      <c r="H215" s="5">
        <f>F215-4</f>
        <v>3</v>
      </c>
      <c r="I215" s="5" t="str">
        <f>IF(OR(F215=1,F215=2,F215=3),"winter",IF(OR(F215=4,F215=5,F215=6),"spring",IF(OR(F215=7,F215=8,F215=9),"summer","autumn")))</f>
        <v>summer</v>
      </c>
      <c r="J215" s="5">
        <f>WEEKNUM(C215)</f>
        <v>28</v>
      </c>
      <c r="K215" s="5">
        <f>J215-20</f>
        <v>8</v>
      </c>
      <c r="L215" s="8">
        <f>C215</f>
        <v>44750.428206018521</v>
      </c>
      <c r="M215" t="str">
        <f>IF(OR(B215=1,B215=2,B215=3,B215=4,B215=9,B215=10,B215=11,B215=12,B215=17,B215=18,B215=19,B215=20),"Bajo biomasa","Suelo desnudo")</f>
        <v>Suelo desnudo</v>
      </c>
      <c r="N215" t="str">
        <f>IF(OR(B215=4,B215=7,B215=10,B215=14,B215=18,B215=21),"tree","soil")</f>
        <v>soil</v>
      </c>
      <c r="O215">
        <v>2.2309700000000001</v>
      </c>
      <c r="P215">
        <f>IF(R215&gt;0.95,O215,NA())</f>
        <v>2.2309700000000001</v>
      </c>
      <c r="Q215">
        <v>1.86276</v>
      </c>
      <c r="R215">
        <v>0.98168</v>
      </c>
      <c r="S215">
        <v>3.3E-4</v>
      </c>
      <c r="U215">
        <v>21.7</v>
      </c>
      <c r="V215">
        <v>20.786000000000001</v>
      </c>
      <c r="W215">
        <v>84.726900000000001</v>
      </c>
    </row>
    <row r="216" spans="1:23" x14ac:dyDescent="0.3">
      <c r="A216">
        <v>460</v>
      </c>
      <c r="B216">
        <v>8</v>
      </c>
      <c r="C216" s="1">
        <v>44750.43241898148</v>
      </c>
      <c r="D216" t="s">
        <v>13</v>
      </c>
      <c r="E216" s="5">
        <f>YEAR(C216)</f>
        <v>2022</v>
      </c>
      <c r="F216" s="5">
        <f>MONTH(C216)</f>
        <v>7</v>
      </c>
      <c r="G216" s="5">
        <f>F216</f>
        <v>7</v>
      </c>
      <c r="H216" s="5">
        <f>F216-4</f>
        <v>3</v>
      </c>
      <c r="I216" s="5" t="str">
        <f>IF(OR(F216=1,F216=2,F216=3),"winter",IF(OR(F216=4,F216=5,F216=6),"spring",IF(OR(F216=7,F216=8,F216=9),"summer","autumn")))</f>
        <v>summer</v>
      </c>
      <c r="J216" s="5">
        <f>WEEKNUM(C216)</f>
        <v>28</v>
      </c>
      <c r="K216" s="5">
        <f>J216-20</f>
        <v>8</v>
      </c>
      <c r="L216" s="8">
        <f>C216</f>
        <v>44750.43241898148</v>
      </c>
      <c r="M216" t="str">
        <f>IF(OR(B216=1,B216=2,B216=3,B216=4,B216=9,B216=10,B216=11,B216=12,B216=17,B216=18,B216=19,B216=20),"Bajo biomasa","Suelo desnudo")</f>
        <v>Suelo desnudo</v>
      </c>
      <c r="N216" t="str">
        <f>IF(OR(B216=4,B216=7,B216=10,B216=14,B216=18,B216=21),"tree","soil")</f>
        <v>soil</v>
      </c>
      <c r="O216">
        <v>1.34741</v>
      </c>
      <c r="P216">
        <f>IF(R216&gt;0.95,O216,NA())</f>
        <v>1.34741</v>
      </c>
      <c r="Q216">
        <v>2.3146399999999998</v>
      </c>
      <c r="R216">
        <v>0.96913000000000005</v>
      </c>
      <c r="S216">
        <v>2E-3</v>
      </c>
      <c r="T216">
        <v>0</v>
      </c>
      <c r="U216">
        <v>21.5764</v>
      </c>
      <c r="V216">
        <v>22.150600000000001</v>
      </c>
      <c r="W216">
        <v>84.684299999999993</v>
      </c>
    </row>
    <row r="217" spans="1:23" x14ac:dyDescent="0.3">
      <c r="A217">
        <v>461</v>
      </c>
      <c r="B217">
        <v>9</v>
      </c>
      <c r="C217" s="1">
        <v>44750.43482638889</v>
      </c>
      <c r="D217" t="s">
        <v>13</v>
      </c>
      <c r="E217" s="5">
        <f>YEAR(C217)</f>
        <v>2022</v>
      </c>
      <c r="F217" s="5">
        <f>MONTH(C217)</f>
        <v>7</v>
      </c>
      <c r="G217" s="5">
        <f>F217</f>
        <v>7</v>
      </c>
      <c r="H217" s="5">
        <f>F217-4</f>
        <v>3</v>
      </c>
      <c r="I217" s="5" t="str">
        <f>IF(OR(F217=1,F217=2,F217=3),"winter",IF(OR(F217=4,F217=5,F217=6),"spring",IF(OR(F217=7,F217=8,F217=9),"summer","autumn")))</f>
        <v>summer</v>
      </c>
      <c r="J217" s="5">
        <f>WEEKNUM(C217)</f>
        <v>28</v>
      </c>
      <c r="K217" s="5">
        <f>J217-20</f>
        <v>8</v>
      </c>
      <c r="L217" s="8">
        <f>C217</f>
        <v>44750.43482638889</v>
      </c>
      <c r="M217" t="str">
        <f>IF(OR(B217=1,B217=2,B217=3,B217=4,B217=9,B217=10,B217=11,B217=12,B217=17,B217=18,B217=19,B217=20),"Bajo biomasa","Suelo desnudo")</f>
        <v>Bajo biomasa</v>
      </c>
      <c r="N217" t="str">
        <f>IF(OR(B217=4,B217=7,B217=10,B217=14,B217=18,B217=21),"tree","soil")</f>
        <v>soil</v>
      </c>
      <c r="O217">
        <v>1.62097</v>
      </c>
      <c r="P217">
        <f>IF(R217&gt;0.95,O217,NA())</f>
        <v>1.62097</v>
      </c>
      <c r="Q217">
        <v>2.2220399999999998</v>
      </c>
      <c r="R217">
        <v>0.96889000000000003</v>
      </c>
      <c r="U217">
        <v>21.8</v>
      </c>
      <c r="V217">
        <v>21.303000000000001</v>
      </c>
      <c r="W217">
        <v>84.747</v>
      </c>
    </row>
    <row r="218" spans="1:23" x14ac:dyDescent="0.3">
      <c r="A218">
        <v>463</v>
      </c>
      <c r="B218">
        <v>11</v>
      </c>
      <c r="C218" s="1">
        <v>44750.439282407409</v>
      </c>
      <c r="D218" t="s">
        <v>13</v>
      </c>
      <c r="E218" s="5">
        <f>YEAR(C218)</f>
        <v>2022</v>
      </c>
      <c r="F218" s="5">
        <f>MONTH(C218)</f>
        <v>7</v>
      </c>
      <c r="G218" s="5">
        <f>F218</f>
        <v>7</v>
      </c>
      <c r="H218" s="5">
        <f>F218-4</f>
        <v>3</v>
      </c>
      <c r="I218" s="5" t="str">
        <f>IF(OR(F218=1,F218=2,F218=3),"winter",IF(OR(F218=4,F218=5,F218=6),"spring",IF(OR(F218=7,F218=8,F218=9),"summer","autumn")))</f>
        <v>summer</v>
      </c>
      <c r="J218" s="5">
        <f>WEEKNUM(C218)</f>
        <v>28</v>
      </c>
      <c r="K218" s="5">
        <f>J218-20</f>
        <v>8</v>
      </c>
      <c r="L218" s="8">
        <f>C218</f>
        <v>44750.439282407409</v>
      </c>
      <c r="M218" t="str">
        <f>IF(OR(B218=1,B218=2,B218=3,B218=4,B218=9,B218=10,B218=11,B218=12,B218=17,B218=18,B218=19,B218=20),"Bajo biomasa","Suelo desnudo")</f>
        <v>Bajo biomasa</v>
      </c>
      <c r="N218" t="str">
        <f>IF(OR(B218=4,B218=7,B218=10,B218=14,B218=18,B218=21),"tree","soil")</f>
        <v>soil</v>
      </c>
      <c r="O218">
        <v>1.4420299999999999</v>
      </c>
      <c r="P218">
        <f>IF(R218&gt;0.95,O218,NA())</f>
        <v>1.4420299999999999</v>
      </c>
      <c r="Q218">
        <v>2.2878400000000001</v>
      </c>
      <c r="R218">
        <v>0.96869000000000005</v>
      </c>
      <c r="S218">
        <v>1E-3</v>
      </c>
      <c r="T218">
        <v>0</v>
      </c>
      <c r="U218">
        <v>21.3</v>
      </c>
      <c r="V218">
        <v>20.520900000000001</v>
      </c>
      <c r="W218">
        <v>84.750200000000007</v>
      </c>
    </row>
    <row r="219" spans="1:23" x14ac:dyDescent="0.3">
      <c r="A219">
        <v>464</v>
      </c>
      <c r="B219">
        <v>12</v>
      </c>
      <c r="C219" s="1">
        <v>44750.441342592596</v>
      </c>
      <c r="D219" t="s">
        <v>13</v>
      </c>
      <c r="E219" s="5">
        <f>YEAR(C219)</f>
        <v>2022</v>
      </c>
      <c r="F219" s="5">
        <f>MONTH(C219)</f>
        <v>7</v>
      </c>
      <c r="G219" s="5">
        <f>F219</f>
        <v>7</v>
      </c>
      <c r="H219" s="5">
        <f>F219-4</f>
        <v>3</v>
      </c>
      <c r="I219" s="5" t="str">
        <f>IF(OR(F219=1,F219=2,F219=3),"winter",IF(OR(F219=4,F219=5,F219=6),"spring",IF(OR(F219=7,F219=8,F219=9),"summer","autumn")))</f>
        <v>summer</v>
      </c>
      <c r="J219" s="5">
        <f>WEEKNUM(C219)</f>
        <v>28</v>
      </c>
      <c r="K219" s="5">
        <f>J219-20</f>
        <v>8</v>
      </c>
      <c r="L219" s="8">
        <f>C219</f>
        <v>44750.441342592596</v>
      </c>
      <c r="M219" t="str">
        <f>IF(OR(B219=1,B219=2,B219=3,B219=4,B219=9,B219=10,B219=11,B219=12,B219=17,B219=18,B219=19,B219=20),"Bajo biomasa","Suelo desnudo")</f>
        <v>Bajo biomasa</v>
      </c>
      <c r="N219" t="str">
        <f>IF(OR(B219=4,B219=7,B219=10,B219=14,B219=18,B219=21),"tree","soil")</f>
        <v>soil</v>
      </c>
      <c r="O219">
        <v>1.7371300000000001</v>
      </c>
      <c r="P219">
        <f>IF(R219&gt;0.95,O219,NA())</f>
        <v>1.7371300000000001</v>
      </c>
      <c r="Q219">
        <v>2.1726399999999999</v>
      </c>
      <c r="R219">
        <v>0.97170000000000001</v>
      </c>
      <c r="S219">
        <v>1E-3</v>
      </c>
      <c r="T219">
        <v>0</v>
      </c>
      <c r="U219">
        <v>21.3</v>
      </c>
      <c r="V219">
        <v>20.406400000000001</v>
      </c>
      <c r="W219">
        <v>84.753200000000007</v>
      </c>
    </row>
    <row r="220" spans="1:23" x14ac:dyDescent="0.3">
      <c r="A220">
        <v>465</v>
      </c>
      <c r="B220">
        <v>13</v>
      </c>
      <c r="C220" s="1">
        <v>44750.443865740737</v>
      </c>
      <c r="D220" t="s">
        <v>13</v>
      </c>
      <c r="E220" s="5">
        <f>YEAR(C220)</f>
        <v>2022</v>
      </c>
      <c r="F220" s="5">
        <f>MONTH(C220)</f>
        <v>7</v>
      </c>
      <c r="G220" s="5">
        <f>F220</f>
        <v>7</v>
      </c>
      <c r="H220" s="5">
        <f>F220-4</f>
        <v>3</v>
      </c>
      <c r="I220" s="5" t="str">
        <f>IF(OR(F220=1,F220=2,F220=3),"winter",IF(OR(F220=4,F220=5,F220=6),"spring",IF(OR(F220=7,F220=8,F220=9),"summer","autumn")))</f>
        <v>summer</v>
      </c>
      <c r="J220" s="5">
        <f>WEEKNUM(C220)</f>
        <v>28</v>
      </c>
      <c r="K220" s="5">
        <f>J220-20</f>
        <v>8</v>
      </c>
      <c r="L220" s="8">
        <f>C220</f>
        <v>44750.443865740737</v>
      </c>
      <c r="M220" t="str">
        <f>IF(OR(B220=1,B220=2,B220=3,B220=4,B220=9,B220=10,B220=11,B220=12,B220=17,B220=18,B220=19,B220=20),"Bajo biomasa","Suelo desnudo")</f>
        <v>Suelo desnudo</v>
      </c>
      <c r="N220" t="str">
        <f>IF(OR(B220=4,B220=7,B220=10,B220=14,B220=18,B220=21),"tree","soil")</f>
        <v>soil</v>
      </c>
      <c r="O220">
        <v>0.95389999999999997</v>
      </c>
      <c r="P220" t="e">
        <f>IF(R220&gt;0.95,O220,NA())</f>
        <v>#N/A</v>
      </c>
      <c r="Q220">
        <v>3.2403200000000001</v>
      </c>
      <c r="R220">
        <v>0.92496</v>
      </c>
      <c r="S220">
        <v>1E-3</v>
      </c>
      <c r="T220">
        <v>0</v>
      </c>
      <c r="U220">
        <v>21.3</v>
      </c>
      <c r="V220">
        <v>20.928799999999999</v>
      </c>
      <c r="W220">
        <v>84.753100000000003</v>
      </c>
    </row>
    <row r="221" spans="1:23" x14ac:dyDescent="0.3">
      <c r="A221">
        <v>467</v>
      </c>
      <c r="B221">
        <v>15</v>
      </c>
      <c r="C221" s="1">
        <v>44750.448020833333</v>
      </c>
      <c r="D221" t="s">
        <v>13</v>
      </c>
      <c r="E221" s="5">
        <f>YEAR(C221)</f>
        <v>2022</v>
      </c>
      <c r="F221" s="5">
        <f>MONTH(C221)</f>
        <v>7</v>
      </c>
      <c r="G221" s="5">
        <f>F221</f>
        <v>7</v>
      </c>
      <c r="H221" s="5">
        <f>F221-4</f>
        <v>3</v>
      </c>
      <c r="I221" s="5" t="str">
        <f>IF(OR(F221=1,F221=2,F221=3),"winter",IF(OR(F221=4,F221=5,F221=6),"spring",IF(OR(F221=7,F221=8,F221=9),"summer","autumn")))</f>
        <v>summer</v>
      </c>
      <c r="J221" s="5">
        <f>WEEKNUM(C221)</f>
        <v>28</v>
      </c>
      <c r="K221" s="5">
        <f>J221-20</f>
        <v>8</v>
      </c>
      <c r="L221" s="8">
        <f>C221</f>
        <v>44750.448020833333</v>
      </c>
      <c r="M221" t="str">
        <f>IF(OR(B221=1,B221=2,B221=3,B221=4,B221=9,B221=10,B221=11,B221=12,B221=17,B221=18,B221=19,B221=20),"Bajo biomasa","Suelo desnudo")</f>
        <v>Suelo desnudo</v>
      </c>
      <c r="N221" t="str">
        <f>IF(OR(B221=4,B221=7,B221=10,B221=14,B221=18,B221=21),"tree","soil")</f>
        <v>soil</v>
      </c>
      <c r="O221">
        <v>1.62819</v>
      </c>
      <c r="P221">
        <f>IF(R221&gt;0.95,O221,NA())</f>
        <v>1.62819</v>
      </c>
      <c r="Q221">
        <v>2.2626599999999999</v>
      </c>
      <c r="R221">
        <v>0.96821999999999997</v>
      </c>
      <c r="S221">
        <v>2E-3</v>
      </c>
      <c r="T221">
        <v>0</v>
      </c>
      <c r="U221">
        <v>21.5</v>
      </c>
      <c r="V221">
        <v>21.575099999999999</v>
      </c>
      <c r="W221">
        <v>84.768100000000004</v>
      </c>
    </row>
    <row r="222" spans="1:23" x14ac:dyDescent="0.3">
      <c r="A222">
        <v>468</v>
      </c>
      <c r="B222">
        <v>16</v>
      </c>
      <c r="C222" s="1">
        <v>44750.450104166666</v>
      </c>
      <c r="D222" t="s">
        <v>13</v>
      </c>
      <c r="E222" s="5">
        <f>YEAR(C222)</f>
        <v>2022</v>
      </c>
      <c r="F222" s="5">
        <f>MONTH(C222)</f>
        <v>7</v>
      </c>
      <c r="G222" s="5">
        <f>F222</f>
        <v>7</v>
      </c>
      <c r="H222" s="5">
        <f>F222-4</f>
        <v>3</v>
      </c>
      <c r="I222" s="5" t="str">
        <f>IF(OR(F222=1,F222=2,F222=3),"winter",IF(OR(F222=4,F222=5,F222=6),"spring",IF(OR(F222=7,F222=8,F222=9),"summer","autumn")))</f>
        <v>summer</v>
      </c>
      <c r="J222" s="5">
        <f>WEEKNUM(C222)</f>
        <v>28</v>
      </c>
      <c r="K222" s="5">
        <f>J222-20</f>
        <v>8</v>
      </c>
      <c r="L222" s="8">
        <f>C222</f>
        <v>44750.450104166666</v>
      </c>
      <c r="M222" t="str">
        <f>IF(OR(B222=1,B222=2,B222=3,B222=4,B222=9,B222=10,B222=11,B222=12,B222=17,B222=18,B222=19,B222=20),"Bajo biomasa","Suelo desnudo")</f>
        <v>Suelo desnudo</v>
      </c>
      <c r="N222" t="str">
        <f>IF(OR(B222=4,B222=7,B222=10,B222=14,B222=18,B222=21),"tree","soil")</f>
        <v>soil</v>
      </c>
      <c r="O222">
        <v>1.0382400000000001</v>
      </c>
      <c r="P222" t="e">
        <f>IF(R222&gt;0.95,O222,NA())</f>
        <v>#N/A</v>
      </c>
      <c r="Q222">
        <v>3.10608</v>
      </c>
      <c r="R222">
        <v>0.88673999999999997</v>
      </c>
      <c r="U222">
        <v>21.7</v>
      </c>
      <c r="V222">
        <v>21.880500000000001</v>
      </c>
      <c r="W222">
        <v>84.768900000000002</v>
      </c>
    </row>
    <row r="223" spans="1:23" x14ac:dyDescent="0.3">
      <c r="A223">
        <v>469</v>
      </c>
      <c r="B223">
        <v>17</v>
      </c>
      <c r="C223" s="1">
        <v>44750.452731481484</v>
      </c>
      <c r="D223" t="s">
        <v>13</v>
      </c>
      <c r="E223" s="5">
        <f>YEAR(C223)</f>
        <v>2022</v>
      </c>
      <c r="F223" s="5">
        <f>MONTH(C223)</f>
        <v>7</v>
      </c>
      <c r="G223" s="5">
        <f>F223</f>
        <v>7</v>
      </c>
      <c r="H223" s="5">
        <f>F223-4</f>
        <v>3</v>
      </c>
      <c r="I223" s="5" t="str">
        <f>IF(OR(F223=1,F223=2,F223=3),"winter",IF(OR(F223=4,F223=5,F223=6),"spring",IF(OR(F223=7,F223=8,F223=9),"summer","autumn")))</f>
        <v>summer</v>
      </c>
      <c r="J223" s="5">
        <f>WEEKNUM(C223)</f>
        <v>28</v>
      </c>
      <c r="K223" s="5">
        <f>J223-20</f>
        <v>8</v>
      </c>
      <c r="L223" s="8">
        <f>C223</f>
        <v>44750.452731481484</v>
      </c>
      <c r="M223" t="str">
        <f>IF(OR(B223=1,B223=2,B223=3,B223=4,B223=9,B223=10,B223=11,B223=12,B223=17,B223=18,B223=19,B223=20),"Bajo biomasa","Suelo desnudo")</f>
        <v>Bajo biomasa</v>
      </c>
      <c r="N223" t="str">
        <f>IF(OR(B223=4,B223=7,B223=10,B223=14,B223=18,B223=21),"tree","soil")</f>
        <v>soil</v>
      </c>
      <c r="O223">
        <v>1.46991</v>
      </c>
      <c r="P223" t="e">
        <f>IF(R223&gt;0.95,O223,NA())</f>
        <v>#N/A</v>
      </c>
      <c r="Q223">
        <v>2.6450399999999998</v>
      </c>
      <c r="R223">
        <v>0.94403999999999999</v>
      </c>
      <c r="S223">
        <v>2E-3</v>
      </c>
      <c r="T223">
        <v>0</v>
      </c>
      <c r="U223">
        <v>21.901800000000001</v>
      </c>
      <c r="V223">
        <v>21.737300000000001</v>
      </c>
      <c r="W223">
        <v>84.767499999999998</v>
      </c>
    </row>
    <row r="224" spans="1:23" x14ac:dyDescent="0.3">
      <c r="A224">
        <v>471</v>
      </c>
      <c r="B224">
        <v>19</v>
      </c>
      <c r="C224" s="1">
        <v>44750.456956018519</v>
      </c>
      <c r="D224" t="s">
        <v>13</v>
      </c>
      <c r="E224" s="5">
        <f>YEAR(C224)</f>
        <v>2022</v>
      </c>
      <c r="F224" s="5">
        <f>MONTH(C224)</f>
        <v>7</v>
      </c>
      <c r="G224" s="5">
        <f>F224</f>
        <v>7</v>
      </c>
      <c r="H224" s="5">
        <f>F224-4</f>
        <v>3</v>
      </c>
      <c r="I224" s="5" t="str">
        <f>IF(OR(F224=1,F224=2,F224=3),"winter",IF(OR(F224=4,F224=5,F224=6),"spring",IF(OR(F224=7,F224=8,F224=9),"summer","autumn")))</f>
        <v>summer</v>
      </c>
      <c r="J224" s="5">
        <f>WEEKNUM(C224)</f>
        <v>28</v>
      </c>
      <c r="K224" s="5">
        <f>J224-20</f>
        <v>8</v>
      </c>
      <c r="L224" s="8">
        <f>C224</f>
        <v>44750.456956018519</v>
      </c>
      <c r="M224" t="str">
        <f>IF(OR(B224=1,B224=2,B224=3,B224=4,B224=9,B224=10,B224=11,B224=12,B224=17,B224=18,B224=19,B224=20),"Bajo biomasa","Suelo desnudo")</f>
        <v>Bajo biomasa</v>
      </c>
      <c r="N224" t="str">
        <f>IF(OR(B224=4,B224=7,B224=10,B224=14,B224=18,B224=21),"tree","soil")</f>
        <v>soil</v>
      </c>
      <c r="O224">
        <v>2.1599200000000001</v>
      </c>
      <c r="P224">
        <f>IF(R224&gt;0.95,O224,NA())</f>
        <v>2.1599200000000001</v>
      </c>
      <c r="Q224">
        <v>1.80321</v>
      </c>
      <c r="R224">
        <v>0.98404999999999998</v>
      </c>
      <c r="S224">
        <v>2E-3</v>
      </c>
      <c r="T224">
        <v>0</v>
      </c>
      <c r="U224">
        <v>21.9</v>
      </c>
      <c r="V224">
        <v>21.044599999999999</v>
      </c>
      <c r="W224">
        <v>84.760199999999998</v>
      </c>
    </row>
    <row r="225" spans="1:23" x14ac:dyDescent="0.3">
      <c r="A225">
        <v>472</v>
      </c>
      <c r="B225">
        <v>20</v>
      </c>
      <c r="C225" s="1">
        <v>44750.459074074075</v>
      </c>
      <c r="D225" t="s">
        <v>13</v>
      </c>
      <c r="E225" s="5">
        <f>YEAR(C225)</f>
        <v>2022</v>
      </c>
      <c r="F225" s="5">
        <f>MONTH(C225)</f>
        <v>7</v>
      </c>
      <c r="G225" s="5">
        <f>F225</f>
        <v>7</v>
      </c>
      <c r="H225" s="5">
        <f>F225-4</f>
        <v>3</v>
      </c>
      <c r="I225" s="5" t="str">
        <f>IF(OR(F225=1,F225=2,F225=3),"winter",IF(OR(F225=4,F225=5,F225=6),"spring",IF(OR(F225=7,F225=8,F225=9),"summer","autumn")))</f>
        <v>summer</v>
      </c>
      <c r="J225" s="5">
        <f>WEEKNUM(C225)</f>
        <v>28</v>
      </c>
      <c r="K225" s="5">
        <f>J225-20</f>
        <v>8</v>
      </c>
      <c r="L225" s="8">
        <f>C225</f>
        <v>44750.459074074075</v>
      </c>
      <c r="M225" t="str">
        <f>IF(OR(B225=1,B225=2,B225=3,B225=4,B225=9,B225=10,B225=11,B225=12,B225=17,B225=18,B225=19,B225=20),"Bajo biomasa","Suelo desnudo")</f>
        <v>Bajo biomasa</v>
      </c>
      <c r="N225" t="str">
        <f>IF(OR(B225=4,B225=7,B225=10,B225=14,B225=18,B225=21),"tree","soil")</f>
        <v>soil</v>
      </c>
      <c r="O225">
        <v>1.7090399999999999</v>
      </c>
      <c r="P225">
        <f>IF(R225&gt;0.95,O225,NA())</f>
        <v>1.7090399999999999</v>
      </c>
      <c r="Q225">
        <v>2.0348999999999999</v>
      </c>
      <c r="R225">
        <v>0.97511000000000003</v>
      </c>
      <c r="S225">
        <v>2E-3</v>
      </c>
      <c r="T225">
        <v>0</v>
      </c>
      <c r="U225">
        <v>21.9</v>
      </c>
      <c r="V225">
        <v>20.703499999999998</v>
      </c>
      <c r="W225">
        <v>84.767799999999994</v>
      </c>
    </row>
    <row r="226" spans="1:23" x14ac:dyDescent="0.3">
      <c r="A226">
        <v>474</v>
      </c>
      <c r="B226">
        <v>22</v>
      </c>
      <c r="C226" s="1">
        <v>44750.463518518518</v>
      </c>
      <c r="D226" t="s">
        <v>13</v>
      </c>
      <c r="E226" s="5">
        <f>YEAR(C226)</f>
        <v>2022</v>
      </c>
      <c r="F226" s="5">
        <f>MONTH(C226)</f>
        <v>7</v>
      </c>
      <c r="G226" s="5">
        <f>F226</f>
        <v>7</v>
      </c>
      <c r="H226" s="5">
        <f>F226-4</f>
        <v>3</v>
      </c>
      <c r="I226" s="5" t="str">
        <f>IF(OR(F226=1,F226=2,F226=3),"winter",IF(OR(F226=4,F226=5,F226=6),"spring",IF(OR(F226=7,F226=8,F226=9),"summer","autumn")))</f>
        <v>summer</v>
      </c>
      <c r="J226" s="5">
        <f>WEEKNUM(C226)</f>
        <v>28</v>
      </c>
      <c r="K226" s="5">
        <f>J226-20</f>
        <v>8</v>
      </c>
      <c r="L226" s="8">
        <f>C226</f>
        <v>44750.463518518518</v>
      </c>
      <c r="M226" t="str">
        <f>IF(OR(B226=1,B226=2,B226=3,B226=4,B226=9,B226=10,B226=11,B226=12,B226=17,B226=18,B226=19,B226=20),"Bajo biomasa","Suelo desnudo")</f>
        <v>Suelo desnudo</v>
      </c>
      <c r="N226" t="str">
        <f>IF(OR(B226=4,B226=7,B226=10,B226=14,B226=18,B226=21),"tree","soil")</f>
        <v>soil</v>
      </c>
      <c r="O226">
        <v>1.11372</v>
      </c>
      <c r="P226" t="e">
        <f>IF(R226&gt;0.95,O226,NA())</f>
        <v>#N/A</v>
      </c>
      <c r="Q226">
        <v>2.92449</v>
      </c>
      <c r="R226">
        <v>0.90610000000000002</v>
      </c>
      <c r="V226">
        <v>20.930700000000002</v>
      </c>
      <c r="W226">
        <v>84.783799999999999</v>
      </c>
    </row>
    <row r="227" spans="1:23" x14ac:dyDescent="0.3">
      <c r="A227">
        <v>475</v>
      </c>
      <c r="B227">
        <v>23</v>
      </c>
      <c r="C227" s="1">
        <v>44750.465613425928</v>
      </c>
      <c r="D227" t="s">
        <v>13</v>
      </c>
      <c r="E227" s="5">
        <f>YEAR(C227)</f>
        <v>2022</v>
      </c>
      <c r="F227" s="5">
        <f>MONTH(C227)</f>
        <v>7</v>
      </c>
      <c r="G227" s="5">
        <f>F227</f>
        <v>7</v>
      </c>
      <c r="H227" s="5">
        <f>F227-4</f>
        <v>3</v>
      </c>
      <c r="I227" s="5" t="str">
        <f>IF(OR(F227=1,F227=2,F227=3),"winter",IF(OR(F227=4,F227=5,F227=6),"spring",IF(OR(F227=7,F227=8,F227=9),"summer","autumn")))</f>
        <v>summer</v>
      </c>
      <c r="J227" s="5">
        <f>WEEKNUM(C227)</f>
        <v>28</v>
      </c>
      <c r="K227" s="5">
        <f>J227-20</f>
        <v>8</v>
      </c>
      <c r="L227" s="8">
        <f>C227</f>
        <v>44750.465613425928</v>
      </c>
      <c r="M227" t="str">
        <f>IF(OR(B227=1,B227=2,B227=3,B227=4,B227=9,B227=10,B227=11,B227=12,B227=17,B227=18,B227=19,B227=20),"Bajo biomasa","Suelo desnudo")</f>
        <v>Suelo desnudo</v>
      </c>
      <c r="N227" t="str">
        <f>IF(OR(B227=4,B227=7,B227=10,B227=14,B227=18,B227=21),"tree","soil")</f>
        <v>soil</v>
      </c>
      <c r="O227">
        <v>1.26071</v>
      </c>
      <c r="P227">
        <f>IF(R227&gt;0.95,O227,NA())</f>
        <v>1.26071</v>
      </c>
      <c r="Q227">
        <v>2.5799599999999998</v>
      </c>
      <c r="R227">
        <v>0.95909</v>
      </c>
      <c r="U227">
        <v>21.9</v>
      </c>
      <c r="V227">
        <v>21.5303</v>
      </c>
      <c r="W227">
        <v>84.781099999999995</v>
      </c>
    </row>
    <row r="228" spans="1:23" x14ac:dyDescent="0.3">
      <c r="A228">
        <v>476</v>
      </c>
      <c r="B228">
        <v>24</v>
      </c>
      <c r="C228" s="1">
        <v>44750.467789351853</v>
      </c>
      <c r="D228" t="s">
        <v>13</v>
      </c>
      <c r="E228" s="5">
        <f>YEAR(C228)</f>
        <v>2022</v>
      </c>
      <c r="F228" s="5">
        <f>MONTH(C228)</f>
        <v>7</v>
      </c>
      <c r="G228" s="5">
        <f>F228</f>
        <v>7</v>
      </c>
      <c r="H228" s="5">
        <f>F228-4</f>
        <v>3</v>
      </c>
      <c r="I228" s="5" t="str">
        <f>IF(OR(F228=1,F228=2,F228=3),"winter",IF(OR(F228=4,F228=5,F228=6),"spring",IF(OR(F228=7,F228=8,F228=9),"summer","autumn")))</f>
        <v>summer</v>
      </c>
      <c r="J228" s="5">
        <f>WEEKNUM(C228)</f>
        <v>28</v>
      </c>
      <c r="K228" s="5">
        <f>J228-20</f>
        <v>8</v>
      </c>
      <c r="L228" s="8">
        <f>C228</f>
        <v>44750.467789351853</v>
      </c>
      <c r="M228" t="str">
        <f>IF(OR(B228=1,B228=2,B228=3,B228=4,B228=9,B228=10,B228=11,B228=12,B228=17,B228=18,B228=19,B228=20),"Bajo biomasa","Suelo desnudo")</f>
        <v>Suelo desnudo</v>
      </c>
      <c r="N228" t="str">
        <f>IF(OR(B228=4,B228=7,B228=10,B228=14,B228=18,B228=21),"tree","soil")</f>
        <v>soil</v>
      </c>
      <c r="O228">
        <v>1.5637700000000001</v>
      </c>
      <c r="P228" t="e">
        <f>IF(R228&gt;0.95,O228,NA())</f>
        <v>#N/A</v>
      </c>
      <c r="Q228">
        <v>2.7380599999999999</v>
      </c>
      <c r="R228">
        <v>0.94647999999999999</v>
      </c>
      <c r="S228">
        <v>6.7000000000000002E-4</v>
      </c>
      <c r="T228">
        <v>0</v>
      </c>
      <c r="U228">
        <v>22.214500000000001</v>
      </c>
      <c r="V228">
        <v>21.951699999999999</v>
      </c>
      <c r="W228">
        <v>84.775800000000004</v>
      </c>
    </row>
    <row r="229" spans="1:23" x14ac:dyDescent="0.3">
      <c r="A229">
        <v>477</v>
      </c>
      <c r="B229">
        <v>1</v>
      </c>
      <c r="C229" s="1">
        <v>44750.514641203707</v>
      </c>
      <c r="D229" t="s">
        <v>15</v>
      </c>
      <c r="E229" s="5">
        <f>YEAR(C229)</f>
        <v>2022</v>
      </c>
      <c r="F229" s="5">
        <f>MONTH(C229)</f>
        <v>7</v>
      </c>
      <c r="G229" s="5">
        <f>F229</f>
        <v>7</v>
      </c>
      <c r="H229" s="5">
        <f>F229-4</f>
        <v>3</v>
      </c>
      <c r="I229" s="5" t="str">
        <f>IF(OR(F229=1,F229=2,F229=3),"winter",IF(OR(F229=4,F229=5,F229=6),"spring",IF(OR(F229=7,F229=8,F229=9),"summer","autumn")))</f>
        <v>summer</v>
      </c>
      <c r="J229" s="5">
        <f>WEEKNUM(C229)</f>
        <v>28</v>
      </c>
      <c r="K229" s="5">
        <f>J229-20</f>
        <v>8</v>
      </c>
      <c r="L229" s="8">
        <f>C229</f>
        <v>44750.514641203707</v>
      </c>
      <c r="M229" t="str">
        <f>IF(OR(B229=1,B229=2,B229=3,B229=7,B229=8,B229=9,B229=13,B229=14,B229=15),"Bajo biomasa","Suelo desnudo")</f>
        <v>Bajo biomasa</v>
      </c>
      <c r="O229">
        <v>4.28653</v>
      </c>
      <c r="P229">
        <f>IF(R229&gt;0.95,O229,NA())</f>
        <v>4.28653</v>
      </c>
      <c r="Q229">
        <v>1.43377</v>
      </c>
      <c r="R229">
        <v>0.99433000000000005</v>
      </c>
      <c r="U229">
        <v>24.8</v>
      </c>
      <c r="V229">
        <v>26.602799999999998</v>
      </c>
      <c r="W229">
        <v>83.798900000000003</v>
      </c>
    </row>
    <row r="230" spans="1:23" x14ac:dyDescent="0.3">
      <c r="A230">
        <v>478</v>
      </c>
      <c r="B230">
        <v>2</v>
      </c>
      <c r="C230" s="1">
        <v>44750.516921296294</v>
      </c>
      <c r="D230" t="s">
        <v>15</v>
      </c>
      <c r="E230" s="5">
        <f>YEAR(C230)</f>
        <v>2022</v>
      </c>
      <c r="F230" s="5">
        <f>MONTH(C230)</f>
        <v>7</v>
      </c>
      <c r="G230" s="5">
        <f>F230</f>
        <v>7</v>
      </c>
      <c r="H230" s="5">
        <f>F230-4</f>
        <v>3</v>
      </c>
      <c r="I230" s="5" t="str">
        <f>IF(OR(F230=1,F230=2,F230=3),"winter",IF(OR(F230=4,F230=5,F230=6),"spring",IF(OR(F230=7,F230=8,F230=9),"summer","autumn")))</f>
        <v>summer</v>
      </c>
      <c r="J230" s="5">
        <f>WEEKNUM(C230)</f>
        <v>28</v>
      </c>
      <c r="K230" s="5">
        <f>J230-20</f>
        <v>8</v>
      </c>
      <c r="L230" s="8">
        <f>C230</f>
        <v>44750.516921296294</v>
      </c>
      <c r="M230" t="str">
        <f>IF(OR(B230=1,B230=2,B230=3,B230=7,B230=8,B230=9,B230=13,B230=14,B230=15),"Bajo biomasa","Suelo desnudo")</f>
        <v>Bajo biomasa</v>
      </c>
      <c r="O230">
        <v>4.8393100000000002</v>
      </c>
      <c r="P230">
        <f>IF(R230&gt;0.95,O230,NA())</f>
        <v>4.8393100000000002</v>
      </c>
      <c r="Q230">
        <v>1.3943099999999999</v>
      </c>
      <c r="R230">
        <v>0.99546000000000001</v>
      </c>
      <c r="S230">
        <v>2E-3</v>
      </c>
      <c r="T230">
        <v>0</v>
      </c>
      <c r="U230">
        <v>25.077300000000001</v>
      </c>
      <c r="V230">
        <v>26.283799999999999</v>
      </c>
      <c r="W230">
        <v>83.790599999999998</v>
      </c>
    </row>
    <row r="231" spans="1:23" x14ac:dyDescent="0.3">
      <c r="A231">
        <v>479</v>
      </c>
      <c r="B231">
        <v>3</v>
      </c>
      <c r="C231" s="1">
        <v>44750.51902777778</v>
      </c>
      <c r="D231" t="s">
        <v>15</v>
      </c>
      <c r="E231" s="5">
        <f>YEAR(C231)</f>
        <v>2022</v>
      </c>
      <c r="F231" s="5">
        <f>MONTH(C231)</f>
        <v>7</v>
      </c>
      <c r="G231" s="5">
        <f>F231</f>
        <v>7</v>
      </c>
      <c r="H231" s="5">
        <f>F231-4</f>
        <v>3</v>
      </c>
      <c r="I231" s="5" t="str">
        <f>IF(OR(F231=1,F231=2,F231=3),"winter",IF(OR(F231=4,F231=5,F231=6),"spring",IF(OR(F231=7,F231=8,F231=9),"summer","autumn")))</f>
        <v>summer</v>
      </c>
      <c r="J231" s="5">
        <f>WEEKNUM(C231)</f>
        <v>28</v>
      </c>
      <c r="K231" s="5">
        <f>J231-20</f>
        <v>8</v>
      </c>
      <c r="L231" s="8">
        <f>C231</f>
        <v>44750.51902777778</v>
      </c>
      <c r="M231" t="str">
        <f>IF(OR(B231=1,B231=2,B231=3,B231=7,B231=8,B231=9,B231=13,B231=14,B231=15),"Bajo biomasa","Suelo desnudo")</f>
        <v>Bajo biomasa</v>
      </c>
      <c r="O231">
        <v>2.5819700000000001</v>
      </c>
      <c r="P231">
        <f>IF(R231&gt;0.95,O231,NA())</f>
        <v>2.5819700000000001</v>
      </c>
      <c r="Q231">
        <v>1.9004700000000001</v>
      </c>
      <c r="R231">
        <v>0.98314000000000001</v>
      </c>
      <c r="S231">
        <v>1E-3</v>
      </c>
      <c r="U231">
        <v>25.5</v>
      </c>
      <c r="V231">
        <v>25.466799999999999</v>
      </c>
      <c r="W231">
        <v>83.819699999999997</v>
      </c>
    </row>
    <row r="232" spans="1:23" x14ac:dyDescent="0.3">
      <c r="A232">
        <v>480</v>
      </c>
      <c r="B232">
        <v>4</v>
      </c>
      <c r="C232" s="1">
        <v>44750.521284722221</v>
      </c>
      <c r="D232" t="s">
        <v>15</v>
      </c>
      <c r="E232" s="5">
        <f>YEAR(C232)</f>
        <v>2022</v>
      </c>
      <c r="F232" s="5">
        <f>MONTH(C232)</f>
        <v>7</v>
      </c>
      <c r="G232" s="5">
        <f>F232</f>
        <v>7</v>
      </c>
      <c r="H232" s="5">
        <f>F232-4</f>
        <v>3</v>
      </c>
      <c r="I232" s="5" t="str">
        <f>IF(OR(F232=1,F232=2,F232=3),"winter",IF(OR(F232=4,F232=5,F232=6),"spring",IF(OR(F232=7,F232=8,F232=9),"summer","autumn")))</f>
        <v>summer</v>
      </c>
      <c r="J232" s="5">
        <f>WEEKNUM(C232)</f>
        <v>28</v>
      </c>
      <c r="K232" s="5">
        <f>J232-20</f>
        <v>8</v>
      </c>
      <c r="L232" s="8">
        <f>C232</f>
        <v>44750.521284722221</v>
      </c>
      <c r="M232" t="str">
        <f>IF(OR(B232=1,B232=2,B232=3,B232=7,B232=8,B232=9,B232=13,B232=14,B232=15),"Bajo biomasa","Suelo desnudo")</f>
        <v>Suelo desnudo</v>
      </c>
      <c r="O232">
        <v>2.7493500000000002</v>
      </c>
      <c r="P232">
        <f>IF(R232&gt;0.95,O232,NA())</f>
        <v>2.7493500000000002</v>
      </c>
      <c r="Q232">
        <v>1.95749</v>
      </c>
      <c r="R232">
        <v>0.97933000000000003</v>
      </c>
      <c r="S232">
        <v>1E-3</v>
      </c>
      <c r="U232">
        <v>25.6</v>
      </c>
      <c r="V232">
        <v>27.459700000000002</v>
      </c>
      <c r="W232">
        <v>83.802999999999997</v>
      </c>
    </row>
    <row r="233" spans="1:23" x14ac:dyDescent="0.3">
      <c r="A233">
        <v>481</v>
      </c>
      <c r="B233">
        <v>5</v>
      </c>
      <c r="C233" s="1">
        <v>44750.523425925923</v>
      </c>
      <c r="D233" t="s">
        <v>15</v>
      </c>
      <c r="E233" s="5">
        <f>YEAR(C233)</f>
        <v>2022</v>
      </c>
      <c r="F233" s="5">
        <f>MONTH(C233)</f>
        <v>7</v>
      </c>
      <c r="G233" s="5">
        <f>F233</f>
        <v>7</v>
      </c>
      <c r="H233" s="5">
        <f>F233-4</f>
        <v>3</v>
      </c>
      <c r="I233" s="5" t="str">
        <f>IF(OR(F233=1,F233=2,F233=3),"winter",IF(OR(F233=4,F233=5,F233=6),"spring",IF(OR(F233=7,F233=8,F233=9),"summer","autumn")))</f>
        <v>summer</v>
      </c>
      <c r="J233" s="5">
        <f>WEEKNUM(C233)</f>
        <v>28</v>
      </c>
      <c r="K233" s="5">
        <f>J233-20</f>
        <v>8</v>
      </c>
      <c r="L233" s="8">
        <f>C233</f>
        <v>44750.523425925923</v>
      </c>
      <c r="M233" t="str">
        <f>IF(OR(B233=1,B233=2,B233=3,B233=7,B233=8,B233=9,B233=13,B233=14,B233=15),"Bajo biomasa","Suelo desnudo")</f>
        <v>Suelo desnudo</v>
      </c>
      <c r="O233">
        <v>2.0236700000000001</v>
      </c>
      <c r="P233">
        <f>IF(R233&gt;0.95,O233,NA())</f>
        <v>2.0236700000000001</v>
      </c>
      <c r="Q233">
        <v>2.2990699999999999</v>
      </c>
      <c r="R233">
        <v>0.96987000000000001</v>
      </c>
      <c r="U233">
        <v>27.7</v>
      </c>
      <c r="V233">
        <v>29.795000000000002</v>
      </c>
      <c r="W233">
        <v>83.825699999999998</v>
      </c>
    </row>
    <row r="234" spans="1:23" x14ac:dyDescent="0.3">
      <c r="A234">
        <v>482</v>
      </c>
      <c r="B234">
        <v>6</v>
      </c>
      <c r="C234" s="1">
        <v>44750.525497685187</v>
      </c>
      <c r="D234" t="s">
        <v>15</v>
      </c>
      <c r="E234" s="5">
        <f>YEAR(C234)</f>
        <v>2022</v>
      </c>
      <c r="F234" s="5">
        <f>MONTH(C234)</f>
        <v>7</v>
      </c>
      <c r="G234" s="5">
        <f>F234</f>
        <v>7</v>
      </c>
      <c r="H234" s="5">
        <f>F234-4</f>
        <v>3</v>
      </c>
      <c r="I234" s="5" t="str">
        <f>IF(OR(F234=1,F234=2,F234=3),"winter",IF(OR(F234=4,F234=5,F234=6),"spring",IF(OR(F234=7,F234=8,F234=9),"summer","autumn")))</f>
        <v>summer</v>
      </c>
      <c r="J234" s="5">
        <f>WEEKNUM(C234)</f>
        <v>28</v>
      </c>
      <c r="K234" s="5">
        <f>J234-20</f>
        <v>8</v>
      </c>
      <c r="L234" s="8">
        <f>C234</f>
        <v>44750.525497685187</v>
      </c>
      <c r="M234" t="str">
        <f>IF(OR(B234=1,B234=2,B234=3,B234=7,B234=8,B234=9,B234=13,B234=14,B234=15),"Bajo biomasa","Suelo desnudo")</f>
        <v>Suelo desnudo</v>
      </c>
      <c r="O234">
        <v>1.70235</v>
      </c>
      <c r="P234" t="e">
        <f>IF(R234&gt;0.95,O234,NA())</f>
        <v>#N/A</v>
      </c>
      <c r="Q234">
        <v>2.5691099999999998</v>
      </c>
      <c r="R234">
        <v>0.92605999999999999</v>
      </c>
      <c r="V234">
        <v>30.532499999999999</v>
      </c>
      <c r="W234">
        <v>83.816299999999998</v>
      </c>
    </row>
    <row r="235" spans="1:23" x14ac:dyDescent="0.3">
      <c r="A235">
        <v>483</v>
      </c>
      <c r="B235">
        <v>10</v>
      </c>
      <c r="C235" s="1">
        <v>44750.528981481482</v>
      </c>
      <c r="D235" t="s">
        <v>15</v>
      </c>
      <c r="E235" s="5">
        <f>YEAR(C235)</f>
        <v>2022</v>
      </c>
      <c r="F235" s="5">
        <f>MONTH(C235)</f>
        <v>7</v>
      </c>
      <c r="G235" s="5">
        <f>F235</f>
        <v>7</v>
      </c>
      <c r="H235" s="5">
        <f>F235-4</f>
        <v>3</v>
      </c>
      <c r="I235" s="5" t="str">
        <f>IF(OR(F235=1,F235=2,F235=3),"winter",IF(OR(F235=4,F235=5,F235=6),"spring",IF(OR(F235=7,F235=8,F235=9),"summer","autumn")))</f>
        <v>summer</v>
      </c>
      <c r="J235" s="5">
        <f>WEEKNUM(C235)</f>
        <v>28</v>
      </c>
      <c r="K235" s="5">
        <f>J235-20</f>
        <v>8</v>
      </c>
      <c r="L235" s="8">
        <f>C235</f>
        <v>44750.528981481482</v>
      </c>
      <c r="M235" t="str">
        <f>IF(OR(B235=1,B235=2,B235=3,B235=7,B235=8,B235=9,B235=13,B235=14,B235=15),"Bajo biomasa","Suelo desnudo")</f>
        <v>Suelo desnudo</v>
      </c>
      <c r="O235">
        <v>2.1949399999999999</v>
      </c>
      <c r="P235">
        <f>IF(R235&gt;0.95,O235,NA())</f>
        <v>2.1949399999999999</v>
      </c>
      <c r="Q235">
        <v>1.6023799999999999</v>
      </c>
      <c r="R235">
        <v>0.99094000000000004</v>
      </c>
      <c r="S235">
        <v>1E-3</v>
      </c>
      <c r="U235">
        <v>30.7</v>
      </c>
      <c r="V235">
        <v>29.164999999999999</v>
      </c>
      <c r="W235">
        <v>83.826599999999999</v>
      </c>
    </row>
    <row r="236" spans="1:23" x14ac:dyDescent="0.3">
      <c r="A236">
        <v>484</v>
      </c>
      <c r="B236">
        <v>11</v>
      </c>
      <c r="C236" s="1">
        <v>44750.531053240738</v>
      </c>
      <c r="D236" t="s">
        <v>15</v>
      </c>
      <c r="E236" s="5">
        <f>YEAR(C236)</f>
        <v>2022</v>
      </c>
      <c r="F236" s="5">
        <f>MONTH(C236)</f>
        <v>7</v>
      </c>
      <c r="G236" s="5">
        <f>F236</f>
        <v>7</v>
      </c>
      <c r="H236" s="5">
        <f>F236-4</f>
        <v>3</v>
      </c>
      <c r="I236" s="5" t="str">
        <f>IF(OR(F236=1,F236=2,F236=3),"winter",IF(OR(F236=4,F236=5,F236=6),"spring",IF(OR(F236=7,F236=8,F236=9),"summer","autumn")))</f>
        <v>summer</v>
      </c>
      <c r="J236" s="5">
        <f>WEEKNUM(C236)</f>
        <v>28</v>
      </c>
      <c r="K236" s="5">
        <f>J236-20</f>
        <v>8</v>
      </c>
      <c r="L236" s="8">
        <f>C236</f>
        <v>44750.531053240738</v>
      </c>
      <c r="M236" t="str">
        <f>IF(OR(B236=1,B236=2,B236=3,B236=7,B236=8,B236=9,B236=13,B236=14,B236=15),"Bajo biomasa","Suelo desnudo")</f>
        <v>Suelo desnudo</v>
      </c>
      <c r="O236">
        <v>1.43736</v>
      </c>
      <c r="P236">
        <f>IF(R236&gt;0.95,O236,NA())</f>
        <v>1.43736</v>
      </c>
      <c r="Q236">
        <v>2.0325299999999999</v>
      </c>
      <c r="R236">
        <v>0.97892000000000001</v>
      </c>
      <c r="V236">
        <v>30.519400000000001</v>
      </c>
      <c r="W236">
        <v>83.816900000000004</v>
      </c>
    </row>
    <row r="237" spans="1:23" x14ac:dyDescent="0.3">
      <c r="A237">
        <v>485</v>
      </c>
      <c r="B237">
        <v>12</v>
      </c>
      <c r="C237" s="1">
        <v>44750.533125000002</v>
      </c>
      <c r="D237" t="s">
        <v>15</v>
      </c>
      <c r="E237" s="5">
        <f>YEAR(C237)</f>
        <v>2022</v>
      </c>
      <c r="F237" s="5">
        <f>MONTH(C237)</f>
        <v>7</v>
      </c>
      <c r="G237" s="5">
        <f>F237</f>
        <v>7</v>
      </c>
      <c r="H237" s="5">
        <f>F237-4</f>
        <v>3</v>
      </c>
      <c r="I237" s="5" t="str">
        <f>IF(OR(F237=1,F237=2,F237=3),"winter",IF(OR(F237=4,F237=5,F237=6),"spring",IF(OR(F237=7,F237=8,F237=9),"summer","autumn")))</f>
        <v>summer</v>
      </c>
      <c r="J237" s="5">
        <f>WEEKNUM(C237)</f>
        <v>28</v>
      </c>
      <c r="K237" s="5">
        <f>J237-20</f>
        <v>8</v>
      </c>
      <c r="L237" s="8">
        <f>C237</f>
        <v>44750.533125000002</v>
      </c>
      <c r="M237" t="str">
        <f>IF(OR(B237=1,B237=2,B237=3,B237=7,B237=8,B237=9,B237=13,B237=14,B237=15),"Bajo biomasa","Suelo desnudo")</f>
        <v>Suelo desnudo</v>
      </c>
      <c r="O237">
        <v>0.79735999999999996</v>
      </c>
      <c r="P237" t="e">
        <f>IF(R237&gt;0.95,O237,NA())</f>
        <v>#N/A</v>
      </c>
      <c r="Q237">
        <v>3.3890899999999999</v>
      </c>
      <c r="R237">
        <v>0.91727999999999998</v>
      </c>
      <c r="V237">
        <v>31.8858</v>
      </c>
      <c r="W237">
        <v>83.831400000000002</v>
      </c>
    </row>
    <row r="238" spans="1:23" x14ac:dyDescent="0.3">
      <c r="A238">
        <v>486</v>
      </c>
      <c r="B238">
        <v>7</v>
      </c>
      <c r="C238" s="1">
        <v>44750.535914351851</v>
      </c>
      <c r="D238" t="s">
        <v>15</v>
      </c>
      <c r="E238" s="5">
        <f>YEAR(C238)</f>
        <v>2022</v>
      </c>
      <c r="F238" s="5">
        <f>MONTH(C238)</f>
        <v>7</v>
      </c>
      <c r="G238" s="5">
        <f>F238</f>
        <v>7</v>
      </c>
      <c r="H238" s="5">
        <f>F238-4</f>
        <v>3</v>
      </c>
      <c r="I238" s="5" t="str">
        <f>IF(OR(F238=1,F238=2,F238=3),"winter",IF(OR(F238=4,F238=5,F238=6),"spring",IF(OR(F238=7,F238=8,F238=9),"summer","autumn")))</f>
        <v>summer</v>
      </c>
      <c r="J238" s="5">
        <f>WEEKNUM(C238)</f>
        <v>28</v>
      </c>
      <c r="K238" s="5">
        <f>J238-20</f>
        <v>8</v>
      </c>
      <c r="L238" s="8">
        <f>C238</f>
        <v>44750.535914351851</v>
      </c>
      <c r="M238" t="str">
        <f>IF(OR(B238=1,B238=2,B238=3,B238=7,B238=8,B238=9,B238=13,B238=14,B238=15),"Bajo biomasa","Suelo desnudo")</f>
        <v>Bajo biomasa</v>
      </c>
      <c r="O238">
        <v>3.0286599999999999</v>
      </c>
      <c r="P238">
        <f>IF(R238&gt;0.95,O238,NA())</f>
        <v>3.0286599999999999</v>
      </c>
      <c r="Q238">
        <v>1.4350000000000001</v>
      </c>
      <c r="R238">
        <v>0.99345000000000006</v>
      </c>
      <c r="V238">
        <v>30.732199999999999</v>
      </c>
      <c r="W238">
        <v>83.826700000000002</v>
      </c>
    </row>
    <row r="239" spans="1:23" x14ac:dyDescent="0.3">
      <c r="A239">
        <v>487</v>
      </c>
      <c r="B239">
        <v>8</v>
      </c>
      <c r="C239" s="1">
        <v>44750.538252314815</v>
      </c>
      <c r="D239" t="s">
        <v>15</v>
      </c>
      <c r="E239" s="5">
        <f>YEAR(C239)</f>
        <v>2022</v>
      </c>
      <c r="F239" s="5">
        <f>MONTH(C239)</f>
        <v>7</v>
      </c>
      <c r="G239" s="5">
        <f>F239</f>
        <v>7</v>
      </c>
      <c r="H239" s="5">
        <f>F239-4</f>
        <v>3</v>
      </c>
      <c r="I239" s="5" t="str">
        <f>IF(OR(F239=1,F239=2,F239=3),"winter",IF(OR(F239=4,F239=5,F239=6),"spring",IF(OR(F239=7,F239=8,F239=9),"summer","autumn")))</f>
        <v>summer</v>
      </c>
      <c r="J239" s="5">
        <f>WEEKNUM(C239)</f>
        <v>28</v>
      </c>
      <c r="K239" s="5">
        <f>J239-20</f>
        <v>8</v>
      </c>
      <c r="L239" s="8">
        <f>C239</f>
        <v>44750.538252314815</v>
      </c>
      <c r="M239" t="str">
        <f>IF(OR(B239=1,B239=2,B239=3,B239=7,B239=8,B239=9,B239=13,B239=14,B239=15),"Bajo biomasa","Suelo desnudo")</f>
        <v>Bajo biomasa</v>
      </c>
      <c r="O239">
        <v>3.7178599999999999</v>
      </c>
      <c r="P239">
        <f>IF(R239&gt;0.95,O239,NA())</f>
        <v>3.7178599999999999</v>
      </c>
      <c r="Q239">
        <v>1.4173199999999999</v>
      </c>
      <c r="R239">
        <v>0.99419999999999997</v>
      </c>
      <c r="S239">
        <v>1E-3</v>
      </c>
      <c r="U239">
        <v>34.9</v>
      </c>
      <c r="V239">
        <v>29.6843</v>
      </c>
      <c r="W239">
        <v>83.837599999999995</v>
      </c>
    </row>
    <row r="240" spans="1:23" x14ac:dyDescent="0.3">
      <c r="A240">
        <v>488</v>
      </c>
      <c r="B240">
        <v>9</v>
      </c>
      <c r="C240" s="1">
        <v>44750.540393518517</v>
      </c>
      <c r="D240" t="s">
        <v>15</v>
      </c>
      <c r="E240" s="5">
        <f>YEAR(C240)</f>
        <v>2022</v>
      </c>
      <c r="F240" s="5">
        <f>MONTH(C240)</f>
        <v>7</v>
      </c>
      <c r="G240" s="5">
        <f>F240</f>
        <v>7</v>
      </c>
      <c r="H240" s="5">
        <f>F240-4</f>
        <v>3</v>
      </c>
      <c r="I240" s="5" t="str">
        <f>IF(OR(F240=1,F240=2,F240=3),"winter",IF(OR(F240=4,F240=5,F240=6),"spring",IF(OR(F240=7,F240=8,F240=9),"summer","autumn")))</f>
        <v>summer</v>
      </c>
      <c r="J240" s="5">
        <f>WEEKNUM(C240)</f>
        <v>28</v>
      </c>
      <c r="K240" s="5">
        <f>J240-20</f>
        <v>8</v>
      </c>
      <c r="L240" s="8">
        <f>C240</f>
        <v>44750.540393518517</v>
      </c>
      <c r="M240" t="str">
        <f>IF(OR(B240=1,B240=2,B240=3,B240=7,B240=8,B240=9,B240=13,B240=14,B240=15),"Bajo biomasa","Suelo desnudo")</f>
        <v>Bajo biomasa</v>
      </c>
      <c r="O240">
        <v>2.3543500000000002</v>
      </c>
      <c r="P240">
        <f>IF(R240&gt;0.95,O240,NA())</f>
        <v>2.3543500000000002</v>
      </c>
      <c r="Q240">
        <v>1.75773</v>
      </c>
      <c r="R240">
        <v>0.98748000000000002</v>
      </c>
      <c r="S240">
        <v>3.0000000000000001E-3</v>
      </c>
      <c r="T240">
        <v>0</v>
      </c>
      <c r="U240">
        <v>34.728200000000001</v>
      </c>
      <c r="V240">
        <v>28.2378</v>
      </c>
      <c r="W240">
        <v>83.832899999999995</v>
      </c>
    </row>
    <row r="241" spans="1:23" x14ac:dyDescent="0.3">
      <c r="A241">
        <v>489</v>
      </c>
      <c r="B241">
        <v>13</v>
      </c>
      <c r="C241" s="1">
        <v>44750.543078703704</v>
      </c>
      <c r="D241" t="s">
        <v>15</v>
      </c>
      <c r="E241" s="5">
        <f>YEAR(C241)</f>
        <v>2022</v>
      </c>
      <c r="F241" s="5">
        <f>MONTH(C241)</f>
        <v>7</v>
      </c>
      <c r="G241" s="5">
        <f>F241</f>
        <v>7</v>
      </c>
      <c r="H241" s="5">
        <f>F241-4</f>
        <v>3</v>
      </c>
      <c r="I241" s="5" t="str">
        <f>IF(OR(F241=1,F241=2,F241=3),"winter",IF(OR(F241=4,F241=5,F241=6),"spring",IF(OR(F241=7,F241=8,F241=9),"summer","autumn")))</f>
        <v>summer</v>
      </c>
      <c r="J241" s="5">
        <f>WEEKNUM(C241)</f>
        <v>28</v>
      </c>
      <c r="K241" s="5">
        <f>J241-20</f>
        <v>8</v>
      </c>
      <c r="L241" s="8">
        <f>C241</f>
        <v>44750.543078703704</v>
      </c>
      <c r="M241" t="str">
        <f>IF(OR(B241=1,B241=2,B241=3,B241=7,B241=8,B241=9,B241=13,B241=14,B241=15),"Bajo biomasa","Suelo desnudo")</f>
        <v>Bajo biomasa</v>
      </c>
      <c r="O241">
        <v>3.0851199999999999</v>
      </c>
      <c r="P241">
        <f>IF(R241&gt;0.95,O241,NA())</f>
        <v>3.0851199999999999</v>
      </c>
      <c r="Q241">
        <v>1.54871</v>
      </c>
      <c r="R241">
        <v>0.99024000000000001</v>
      </c>
      <c r="U241">
        <v>33.799999999999997</v>
      </c>
      <c r="V241">
        <v>27.12</v>
      </c>
      <c r="W241">
        <v>83.805300000000003</v>
      </c>
    </row>
    <row r="242" spans="1:23" x14ac:dyDescent="0.3">
      <c r="A242">
        <v>490</v>
      </c>
      <c r="B242">
        <v>14</v>
      </c>
      <c r="C242" s="1">
        <v>44750.545185185183</v>
      </c>
      <c r="D242" t="s">
        <v>15</v>
      </c>
      <c r="E242" s="5">
        <f>YEAR(C242)</f>
        <v>2022</v>
      </c>
      <c r="F242" s="5">
        <f>MONTH(C242)</f>
        <v>7</v>
      </c>
      <c r="G242" s="5">
        <f>F242</f>
        <v>7</v>
      </c>
      <c r="H242" s="5">
        <f>F242-4</f>
        <v>3</v>
      </c>
      <c r="I242" s="5" t="str">
        <f>IF(OR(F242=1,F242=2,F242=3),"winter",IF(OR(F242=4,F242=5,F242=6),"spring",IF(OR(F242=7,F242=8,F242=9),"summer","autumn")))</f>
        <v>summer</v>
      </c>
      <c r="J242" s="5">
        <f>WEEKNUM(C242)</f>
        <v>28</v>
      </c>
      <c r="K242" s="5">
        <f>J242-20</f>
        <v>8</v>
      </c>
      <c r="L242" s="8">
        <f>C242</f>
        <v>44750.545185185183</v>
      </c>
      <c r="M242" t="str">
        <f>IF(OR(B242=1,B242=2,B242=3,B242=7,B242=8,B242=9,B242=13,B242=14,B242=15),"Bajo biomasa","Suelo desnudo")</f>
        <v>Bajo biomasa</v>
      </c>
      <c r="O242">
        <v>1.6703600000000001</v>
      </c>
      <c r="P242">
        <f>IF(R242&gt;0.95,O242,NA())</f>
        <v>1.6703600000000001</v>
      </c>
      <c r="Q242">
        <v>1.8608100000000001</v>
      </c>
      <c r="R242">
        <v>0.98306000000000004</v>
      </c>
      <c r="V242">
        <v>32.169400000000003</v>
      </c>
      <c r="W242">
        <v>83.802999999999997</v>
      </c>
    </row>
    <row r="243" spans="1:23" x14ac:dyDescent="0.3">
      <c r="A243">
        <v>491</v>
      </c>
      <c r="B243">
        <v>15</v>
      </c>
      <c r="C243" s="1">
        <v>44750.547256944446</v>
      </c>
      <c r="D243" t="s">
        <v>15</v>
      </c>
      <c r="E243" s="5">
        <f>YEAR(C243)</f>
        <v>2022</v>
      </c>
      <c r="F243" s="5">
        <f>MONTH(C243)</f>
        <v>7</v>
      </c>
      <c r="G243" s="5">
        <f>F243</f>
        <v>7</v>
      </c>
      <c r="H243" s="5">
        <f>F243-4</f>
        <v>3</v>
      </c>
      <c r="I243" s="5" t="str">
        <f>IF(OR(F243=1,F243=2,F243=3),"winter",IF(OR(F243=4,F243=5,F243=6),"spring",IF(OR(F243=7,F243=8,F243=9),"summer","autumn")))</f>
        <v>summer</v>
      </c>
      <c r="J243" s="5">
        <f>WEEKNUM(C243)</f>
        <v>28</v>
      </c>
      <c r="K243" s="5">
        <f>J243-20</f>
        <v>8</v>
      </c>
      <c r="L243" s="8">
        <f>C243</f>
        <v>44750.547256944446</v>
      </c>
      <c r="M243" t="str">
        <f>IF(OR(B243=1,B243=2,B243=3,B243=7,B243=8,B243=9,B243=13,B243=14,B243=15),"Bajo biomasa","Suelo desnudo")</f>
        <v>Bajo biomasa</v>
      </c>
      <c r="O243">
        <v>2.22227</v>
      </c>
      <c r="P243">
        <f>IF(R243&gt;0.95,O243,NA())</f>
        <v>2.22227</v>
      </c>
      <c r="Q243">
        <v>1.47085</v>
      </c>
      <c r="R243">
        <v>0.99495</v>
      </c>
      <c r="V243">
        <v>28.707899999999999</v>
      </c>
      <c r="W243">
        <v>83.807000000000002</v>
      </c>
    </row>
    <row r="244" spans="1:23" x14ac:dyDescent="0.3">
      <c r="A244">
        <v>492</v>
      </c>
      <c r="B244">
        <v>16</v>
      </c>
      <c r="C244" s="1">
        <v>44750.549409722225</v>
      </c>
      <c r="D244" t="s">
        <v>15</v>
      </c>
      <c r="E244" s="5">
        <f>YEAR(C244)</f>
        <v>2022</v>
      </c>
      <c r="F244" s="5">
        <f>MONTH(C244)</f>
        <v>7</v>
      </c>
      <c r="G244" s="5">
        <f>F244</f>
        <v>7</v>
      </c>
      <c r="H244" s="5">
        <f>F244-4</f>
        <v>3</v>
      </c>
      <c r="I244" s="5" t="str">
        <f>IF(OR(F244=1,F244=2,F244=3),"winter",IF(OR(F244=4,F244=5,F244=6),"spring",IF(OR(F244=7,F244=8,F244=9),"summer","autumn")))</f>
        <v>summer</v>
      </c>
      <c r="J244" s="5">
        <f>WEEKNUM(C244)</f>
        <v>28</v>
      </c>
      <c r="K244" s="5">
        <f>J244-20</f>
        <v>8</v>
      </c>
      <c r="L244" s="8">
        <f>C244</f>
        <v>44750.549409722225</v>
      </c>
      <c r="M244" t="str">
        <f>IF(OR(B244=1,B244=2,B244=3,B244=7,B244=8,B244=9,B244=13,B244=14,B244=15),"Bajo biomasa","Suelo desnudo")</f>
        <v>Suelo desnudo</v>
      </c>
      <c r="O244">
        <v>1.3548800000000001</v>
      </c>
      <c r="P244">
        <f>IF(R244&gt;0.95,O244,NA())</f>
        <v>1.3548800000000001</v>
      </c>
      <c r="Q244">
        <v>1.92587</v>
      </c>
      <c r="R244">
        <v>0.98236000000000001</v>
      </c>
      <c r="S244">
        <v>2E-3</v>
      </c>
      <c r="T244">
        <v>0</v>
      </c>
      <c r="U244">
        <v>33.4</v>
      </c>
      <c r="V244">
        <v>28.7529</v>
      </c>
      <c r="W244">
        <v>83.7624</v>
      </c>
    </row>
    <row r="245" spans="1:23" x14ac:dyDescent="0.3">
      <c r="A245">
        <v>493</v>
      </c>
      <c r="B245">
        <v>17</v>
      </c>
      <c r="C245" s="1">
        <v>44750.551458333335</v>
      </c>
      <c r="D245" t="s">
        <v>15</v>
      </c>
      <c r="E245" s="5">
        <f>YEAR(C245)</f>
        <v>2022</v>
      </c>
      <c r="F245" s="5">
        <f>MONTH(C245)</f>
        <v>7</v>
      </c>
      <c r="G245" s="5">
        <f>F245</f>
        <v>7</v>
      </c>
      <c r="H245" s="5">
        <f>F245-4</f>
        <v>3</v>
      </c>
      <c r="I245" s="5" t="str">
        <f>IF(OR(F245=1,F245=2,F245=3),"winter",IF(OR(F245=4,F245=5,F245=6),"spring",IF(OR(F245=7,F245=8,F245=9),"summer","autumn")))</f>
        <v>summer</v>
      </c>
      <c r="J245" s="5">
        <f>WEEKNUM(C245)</f>
        <v>28</v>
      </c>
      <c r="K245" s="5">
        <f>J245-20</f>
        <v>8</v>
      </c>
      <c r="L245" s="8">
        <f>C245</f>
        <v>44750.551458333335</v>
      </c>
      <c r="M245" t="str">
        <f>IF(OR(B245=1,B245=2,B245=3,B245=7,B245=8,B245=9,B245=13,B245=14,B245=15),"Bajo biomasa","Suelo desnudo")</f>
        <v>Suelo desnudo</v>
      </c>
      <c r="O245">
        <v>2.1089699999999998</v>
      </c>
      <c r="P245">
        <f>IF(R245&gt;0.95,O245,NA())</f>
        <v>2.1089699999999998</v>
      </c>
      <c r="Q245">
        <v>1.41896</v>
      </c>
      <c r="R245">
        <v>0.99531999999999998</v>
      </c>
      <c r="U245">
        <v>33.4</v>
      </c>
      <c r="V245">
        <v>30.291899999999998</v>
      </c>
      <c r="W245">
        <v>83.772999999999996</v>
      </c>
    </row>
    <row r="246" spans="1:23" x14ac:dyDescent="0.3">
      <c r="A246">
        <v>494</v>
      </c>
      <c r="B246">
        <v>18</v>
      </c>
      <c r="C246" s="1">
        <v>44750.553587962961</v>
      </c>
      <c r="D246" t="s">
        <v>15</v>
      </c>
      <c r="E246" s="5">
        <f>YEAR(C246)</f>
        <v>2022</v>
      </c>
      <c r="F246" s="5">
        <f>MONTH(C246)</f>
        <v>7</v>
      </c>
      <c r="G246" s="5">
        <f>F246</f>
        <v>7</v>
      </c>
      <c r="H246" s="5">
        <f>F246-4</f>
        <v>3</v>
      </c>
      <c r="I246" s="5" t="str">
        <f>IF(OR(F246=1,F246=2,F246=3),"winter",IF(OR(F246=4,F246=5,F246=6),"spring",IF(OR(F246=7,F246=8,F246=9),"summer","autumn")))</f>
        <v>summer</v>
      </c>
      <c r="J246" s="5">
        <f>WEEKNUM(C246)</f>
        <v>28</v>
      </c>
      <c r="K246" s="5">
        <f>J246-20</f>
        <v>8</v>
      </c>
      <c r="L246" s="8">
        <f>C246</f>
        <v>44750.553587962961</v>
      </c>
      <c r="M246" t="str">
        <f>IF(OR(B246=1,B246=2,B246=3,B246=7,B246=8,B246=9,B246=13,B246=14,B246=15),"Bajo biomasa","Suelo desnudo")</f>
        <v>Suelo desnudo</v>
      </c>
      <c r="O246">
        <v>1.70072</v>
      </c>
      <c r="P246">
        <f>IF(R246&gt;0.95,O246,NA())</f>
        <v>1.70072</v>
      </c>
      <c r="Q246">
        <v>1.57359</v>
      </c>
      <c r="R246">
        <v>0.99231999999999998</v>
      </c>
      <c r="V246">
        <v>31.726900000000001</v>
      </c>
      <c r="W246">
        <v>83.756600000000006</v>
      </c>
    </row>
    <row r="247" spans="1:23" x14ac:dyDescent="0.3">
      <c r="A247">
        <v>495</v>
      </c>
      <c r="B247">
        <v>1</v>
      </c>
      <c r="C247" s="1">
        <v>44757.393310185187</v>
      </c>
      <c r="D247" t="s">
        <v>30</v>
      </c>
      <c r="E247" s="5">
        <f>YEAR(C247)</f>
        <v>2022</v>
      </c>
      <c r="F247" s="5">
        <f>MONTH(C247)</f>
        <v>7</v>
      </c>
      <c r="G247" s="5">
        <f>F247</f>
        <v>7</v>
      </c>
      <c r="H247" s="5">
        <f>F247-4</f>
        <v>3</v>
      </c>
      <c r="I247" s="5" t="str">
        <f>IF(OR(F247=1,F247=2,F247=3),"winter",IF(OR(F247=4,F247=5,F247=6),"spring",IF(OR(F247=7,F247=8,F247=9),"summer","autumn")))</f>
        <v>summer</v>
      </c>
      <c r="J247" s="5">
        <f>WEEKNUM(C247)</f>
        <v>29</v>
      </c>
      <c r="K247" s="5">
        <f>J247-20</f>
        <v>9</v>
      </c>
      <c r="L247" s="8">
        <f>C247</f>
        <v>44757.393310185187</v>
      </c>
      <c r="M247" t="str">
        <f>IF(OR(B247=1,B247=2,B247=3,B247=4,B247=9,B247=10,B247=11,B247=12,B247=17,B247=18,B247=19,B247=20),"Bajo biomasa","Suelo desnudo")</f>
        <v>Bajo biomasa</v>
      </c>
      <c r="N247" t="str">
        <f>IF(OR(B247=4,B247=7,B247=10,B247=14,B247=18,B247=21),"tree","soil")</f>
        <v>soil</v>
      </c>
      <c r="O247">
        <v>1.01417</v>
      </c>
      <c r="P247">
        <f>IF(R247&gt;0.95,O247,NA())</f>
        <v>1.01417</v>
      </c>
      <c r="Q247">
        <v>2.3765200000000002</v>
      </c>
      <c r="R247">
        <v>0.96633999999999998</v>
      </c>
      <c r="S247">
        <v>2E-3</v>
      </c>
      <c r="T247">
        <v>0</v>
      </c>
      <c r="U247">
        <v>23.9</v>
      </c>
      <c r="V247">
        <v>24.197700000000001</v>
      </c>
      <c r="W247">
        <v>88.507300000000001</v>
      </c>
    </row>
    <row r="248" spans="1:23" x14ac:dyDescent="0.3">
      <c r="A248">
        <v>496</v>
      </c>
      <c r="B248">
        <v>2</v>
      </c>
      <c r="C248" s="1">
        <v>44757.395497685182</v>
      </c>
      <c r="D248" t="s">
        <v>30</v>
      </c>
      <c r="E248" s="5">
        <f>YEAR(C248)</f>
        <v>2022</v>
      </c>
      <c r="F248" s="5">
        <f>MONTH(C248)</f>
        <v>7</v>
      </c>
      <c r="G248" s="5">
        <f>F248</f>
        <v>7</v>
      </c>
      <c r="H248" s="5">
        <f>F248-4</f>
        <v>3</v>
      </c>
      <c r="I248" s="5" t="str">
        <f>IF(OR(F248=1,F248=2,F248=3),"winter",IF(OR(F248=4,F248=5,F248=6),"spring",IF(OR(F248=7,F248=8,F248=9),"summer","autumn")))</f>
        <v>summer</v>
      </c>
      <c r="J248" s="5">
        <f>WEEKNUM(C248)</f>
        <v>29</v>
      </c>
      <c r="K248" s="5">
        <f>J248-20</f>
        <v>9</v>
      </c>
      <c r="L248" s="8">
        <f>C248</f>
        <v>44757.395497685182</v>
      </c>
      <c r="M248" t="str">
        <f>IF(OR(B248=1,B248=2,B248=3,B248=4,B248=9,B248=10,B248=11,B248=12,B248=17,B248=18,B248=19,B248=20),"Bajo biomasa","Suelo desnudo")</f>
        <v>Bajo biomasa</v>
      </c>
      <c r="N248" t="str">
        <f>IF(OR(B248=4,B248=7,B248=10,B248=14,B248=18,B248=21),"tree","soil")</f>
        <v>soil</v>
      </c>
      <c r="O248">
        <v>3.2300399999999998</v>
      </c>
      <c r="P248">
        <f>IF(R248&gt;0.95,O248,NA())</f>
        <v>3.2300399999999998</v>
      </c>
      <c r="Q248">
        <v>1.51193</v>
      </c>
      <c r="R248">
        <v>0.99007999999999996</v>
      </c>
      <c r="T248">
        <v>0</v>
      </c>
      <c r="U248">
        <v>23.9</v>
      </c>
      <c r="V248">
        <v>24.489799999999999</v>
      </c>
      <c r="W248">
        <v>88.520799999999994</v>
      </c>
    </row>
    <row r="249" spans="1:23" x14ac:dyDescent="0.3">
      <c r="A249">
        <v>497</v>
      </c>
      <c r="B249">
        <v>3</v>
      </c>
      <c r="C249" s="1">
        <v>44757.397581018522</v>
      </c>
      <c r="D249" t="s">
        <v>30</v>
      </c>
      <c r="E249" s="5">
        <f>YEAR(C249)</f>
        <v>2022</v>
      </c>
      <c r="F249" s="5">
        <f>MONTH(C249)</f>
        <v>7</v>
      </c>
      <c r="G249" s="5">
        <f>F249</f>
        <v>7</v>
      </c>
      <c r="H249" s="5">
        <f>F249-4</f>
        <v>3</v>
      </c>
      <c r="I249" s="5" t="str">
        <f>IF(OR(F249=1,F249=2,F249=3),"winter",IF(OR(F249=4,F249=5,F249=6),"spring",IF(OR(F249=7,F249=8,F249=9),"summer","autumn")))</f>
        <v>summer</v>
      </c>
      <c r="J249" s="5">
        <f>WEEKNUM(C249)</f>
        <v>29</v>
      </c>
      <c r="K249" s="5">
        <f>J249-20</f>
        <v>9</v>
      </c>
      <c r="L249" s="8">
        <f>C249</f>
        <v>44757.397581018522</v>
      </c>
      <c r="M249" t="str">
        <f>IF(OR(B249=1,B249=2,B249=3,B249=4,B249=9,B249=10,B249=11,B249=12,B249=17,B249=18,B249=19,B249=20),"Bajo biomasa","Suelo desnudo")</f>
        <v>Bajo biomasa</v>
      </c>
      <c r="N249" t="str">
        <f>IF(OR(B249=4,B249=7,B249=10,B249=14,B249=18,B249=21),"tree","soil")</f>
        <v>soil</v>
      </c>
      <c r="O249">
        <v>1.7267699999999999</v>
      </c>
      <c r="P249">
        <f>IF(R249&gt;0.95,O249,NA())</f>
        <v>1.7267699999999999</v>
      </c>
      <c r="Q249">
        <v>1.8535200000000001</v>
      </c>
      <c r="R249">
        <v>0.98163999999999996</v>
      </c>
      <c r="S249">
        <v>2E-3</v>
      </c>
      <c r="T249">
        <v>0</v>
      </c>
      <c r="U249">
        <v>24</v>
      </c>
      <c r="V249">
        <v>24.297000000000001</v>
      </c>
      <c r="W249">
        <v>88.528599999999997</v>
      </c>
    </row>
    <row r="250" spans="1:23" x14ac:dyDescent="0.3">
      <c r="A250">
        <v>499</v>
      </c>
      <c r="B250">
        <v>5</v>
      </c>
      <c r="C250" s="1">
        <v>44757.410462962966</v>
      </c>
      <c r="D250" t="s">
        <v>30</v>
      </c>
      <c r="E250" s="5">
        <f>YEAR(C250)</f>
        <v>2022</v>
      </c>
      <c r="F250" s="5">
        <f>MONTH(C250)</f>
        <v>7</v>
      </c>
      <c r="G250" s="5">
        <f>F250</f>
        <v>7</v>
      </c>
      <c r="H250" s="5">
        <f>F250-4</f>
        <v>3</v>
      </c>
      <c r="I250" s="5" t="str">
        <f>IF(OR(F250=1,F250=2,F250=3),"winter",IF(OR(F250=4,F250=5,F250=6),"spring",IF(OR(F250=7,F250=8,F250=9),"summer","autumn")))</f>
        <v>summer</v>
      </c>
      <c r="J250" s="5">
        <f>WEEKNUM(C250)</f>
        <v>29</v>
      </c>
      <c r="K250" s="5">
        <f>J250-20</f>
        <v>9</v>
      </c>
      <c r="L250" s="8">
        <f>C250</f>
        <v>44757.410462962966</v>
      </c>
      <c r="M250" t="str">
        <f>IF(OR(B250=1,B250=2,B250=3,B250=4,B250=9,B250=10,B250=11,B250=12,B250=17,B250=18,B250=19,B250=20),"Bajo biomasa","Suelo desnudo")</f>
        <v>Suelo desnudo</v>
      </c>
      <c r="N250" t="str">
        <f>IF(OR(B250=4,B250=7,B250=10,B250=14,B250=18,B250=21),"tree","soil")</f>
        <v>soil</v>
      </c>
      <c r="O250">
        <v>1.3717999999999999</v>
      </c>
      <c r="P250">
        <f>IF(R250&gt;0.95,O250,NA())</f>
        <v>1.3717999999999999</v>
      </c>
      <c r="Q250">
        <v>2.29969</v>
      </c>
      <c r="R250">
        <v>0.96606999999999998</v>
      </c>
      <c r="S250">
        <v>2E-3</v>
      </c>
      <c r="T250">
        <v>0</v>
      </c>
      <c r="U250">
        <v>24.7</v>
      </c>
      <c r="V250">
        <v>25.259599999999999</v>
      </c>
      <c r="W250">
        <v>88.519400000000005</v>
      </c>
    </row>
    <row r="251" spans="1:23" x14ac:dyDescent="0.3">
      <c r="A251">
        <v>500</v>
      </c>
      <c r="B251">
        <v>6</v>
      </c>
      <c r="C251" s="1">
        <v>44757.412662037037</v>
      </c>
      <c r="D251" t="s">
        <v>30</v>
      </c>
      <c r="E251" s="5">
        <f>YEAR(C251)</f>
        <v>2022</v>
      </c>
      <c r="F251" s="5">
        <f>MONTH(C251)</f>
        <v>7</v>
      </c>
      <c r="G251" s="5">
        <f>F251</f>
        <v>7</v>
      </c>
      <c r="H251" s="5">
        <f>F251-4</f>
        <v>3</v>
      </c>
      <c r="I251" s="5" t="str">
        <f>IF(OR(F251=1,F251=2,F251=3),"winter",IF(OR(F251=4,F251=5,F251=6),"spring",IF(OR(F251=7,F251=8,F251=9),"summer","autumn")))</f>
        <v>summer</v>
      </c>
      <c r="J251" s="5">
        <f>WEEKNUM(C251)</f>
        <v>29</v>
      </c>
      <c r="K251" s="5">
        <f>J251-20</f>
        <v>9</v>
      </c>
      <c r="L251" s="8">
        <f>C251</f>
        <v>44757.412662037037</v>
      </c>
      <c r="M251" t="str">
        <f>IF(OR(B251=1,B251=2,B251=3,B251=4,B251=9,B251=10,B251=11,B251=12,B251=17,B251=18,B251=19,B251=20),"Bajo biomasa","Suelo desnudo")</f>
        <v>Suelo desnudo</v>
      </c>
      <c r="N251" t="str">
        <f>IF(OR(B251=4,B251=7,B251=10,B251=14,B251=18,B251=21),"tree","soil")</f>
        <v>soil</v>
      </c>
      <c r="O251">
        <v>4.0727900000000004</v>
      </c>
      <c r="P251">
        <f>IF(R251&gt;0.95,O251,NA())</f>
        <v>4.0727900000000004</v>
      </c>
      <c r="Q251">
        <v>1.44828</v>
      </c>
      <c r="R251">
        <v>0.99424000000000001</v>
      </c>
      <c r="V251">
        <v>25.329699999999999</v>
      </c>
      <c r="W251">
        <v>88.509699999999995</v>
      </c>
    </row>
    <row r="252" spans="1:23" x14ac:dyDescent="0.3">
      <c r="A252">
        <v>502</v>
      </c>
      <c r="B252">
        <v>8</v>
      </c>
      <c r="C252" s="1">
        <v>44757.41678240741</v>
      </c>
      <c r="D252" t="s">
        <v>30</v>
      </c>
      <c r="E252" s="5">
        <f>YEAR(C252)</f>
        <v>2022</v>
      </c>
      <c r="F252" s="5">
        <f>MONTH(C252)</f>
        <v>7</v>
      </c>
      <c r="G252" s="5">
        <f>F252</f>
        <v>7</v>
      </c>
      <c r="H252" s="5">
        <f>F252-4</f>
        <v>3</v>
      </c>
      <c r="I252" s="5" t="str">
        <f>IF(OR(F252=1,F252=2,F252=3),"winter",IF(OR(F252=4,F252=5,F252=6),"spring",IF(OR(F252=7,F252=8,F252=9),"summer","autumn")))</f>
        <v>summer</v>
      </c>
      <c r="J252" s="5">
        <f>WEEKNUM(C252)</f>
        <v>29</v>
      </c>
      <c r="K252" s="5">
        <f>J252-20</f>
        <v>9</v>
      </c>
      <c r="L252" s="8">
        <f>C252</f>
        <v>44757.41678240741</v>
      </c>
      <c r="M252" t="str">
        <f>IF(OR(B252=1,B252=2,B252=3,B252=4,B252=9,B252=10,B252=11,B252=12,B252=17,B252=18,B252=19,B252=20),"Bajo biomasa","Suelo desnudo")</f>
        <v>Suelo desnudo</v>
      </c>
      <c r="N252" t="str">
        <f>IF(OR(B252=4,B252=7,B252=10,B252=14,B252=18,B252=21),"tree","soil")</f>
        <v>soil</v>
      </c>
      <c r="O252">
        <v>3.8675899999999999</v>
      </c>
      <c r="P252">
        <f>IF(R252&gt;0.95,O252,NA())</f>
        <v>3.8675899999999999</v>
      </c>
      <c r="Q252">
        <v>1.4416800000000001</v>
      </c>
      <c r="R252">
        <v>0.99353000000000002</v>
      </c>
      <c r="T252">
        <v>0</v>
      </c>
      <c r="V252">
        <v>25.261099999999999</v>
      </c>
      <c r="W252">
        <v>88.540899999999993</v>
      </c>
    </row>
    <row r="253" spans="1:23" x14ac:dyDescent="0.3">
      <c r="A253">
        <v>503</v>
      </c>
      <c r="B253">
        <v>9</v>
      </c>
      <c r="C253" s="1">
        <v>44757.418854166666</v>
      </c>
      <c r="D253" t="s">
        <v>30</v>
      </c>
      <c r="E253" s="5">
        <f>YEAR(C253)</f>
        <v>2022</v>
      </c>
      <c r="F253" s="5">
        <f>MONTH(C253)</f>
        <v>7</v>
      </c>
      <c r="G253" s="5">
        <f>F253</f>
        <v>7</v>
      </c>
      <c r="H253" s="5">
        <f>F253-4</f>
        <v>3</v>
      </c>
      <c r="I253" s="5" t="str">
        <f>IF(OR(F253=1,F253=2,F253=3),"winter",IF(OR(F253=4,F253=5,F253=6),"spring",IF(OR(F253=7,F253=8,F253=9),"summer","autumn")))</f>
        <v>summer</v>
      </c>
      <c r="J253" s="5">
        <f>WEEKNUM(C253)</f>
        <v>29</v>
      </c>
      <c r="K253" s="5">
        <f>J253-20</f>
        <v>9</v>
      </c>
      <c r="L253" s="8">
        <f>C253</f>
        <v>44757.418854166666</v>
      </c>
      <c r="M253" t="str">
        <f>IF(OR(B253=1,B253=2,B253=3,B253=4,B253=9,B253=10,B253=11,B253=12,B253=17,B253=18,B253=19,B253=20),"Bajo biomasa","Suelo desnudo")</f>
        <v>Bajo biomasa</v>
      </c>
      <c r="N253" t="str">
        <f>IF(OR(B253=4,B253=7,B253=10,B253=14,B253=18,B253=21),"tree","soil")</f>
        <v>soil</v>
      </c>
      <c r="O253">
        <v>4.3455300000000001</v>
      </c>
      <c r="P253">
        <f>IF(R253&gt;0.95,O253,NA())</f>
        <v>4.3455300000000001</v>
      </c>
      <c r="Q253">
        <v>1.47725</v>
      </c>
      <c r="R253">
        <v>0.99261999999999995</v>
      </c>
      <c r="T253">
        <v>0</v>
      </c>
      <c r="V253">
        <v>25.767600000000002</v>
      </c>
      <c r="W253">
        <v>88.538200000000003</v>
      </c>
    </row>
    <row r="254" spans="1:23" x14ac:dyDescent="0.3">
      <c r="A254">
        <v>505</v>
      </c>
      <c r="B254">
        <v>11</v>
      </c>
      <c r="C254" s="1">
        <v>44757.423020833332</v>
      </c>
      <c r="D254" t="s">
        <v>30</v>
      </c>
      <c r="E254" s="5">
        <f>YEAR(C254)</f>
        <v>2022</v>
      </c>
      <c r="F254" s="5">
        <f>MONTH(C254)</f>
        <v>7</v>
      </c>
      <c r="G254" s="5">
        <f>F254</f>
        <v>7</v>
      </c>
      <c r="H254" s="5">
        <f>F254-4</f>
        <v>3</v>
      </c>
      <c r="I254" s="5" t="str">
        <f>IF(OR(F254=1,F254=2,F254=3),"winter",IF(OR(F254=4,F254=5,F254=6),"spring",IF(OR(F254=7,F254=8,F254=9),"summer","autumn")))</f>
        <v>summer</v>
      </c>
      <c r="J254" s="5">
        <f>WEEKNUM(C254)</f>
        <v>29</v>
      </c>
      <c r="K254" s="5">
        <f>J254-20</f>
        <v>9</v>
      </c>
      <c r="L254" s="8">
        <f>C254</f>
        <v>44757.423020833332</v>
      </c>
      <c r="M254" t="str">
        <f>IF(OR(B254=1,B254=2,B254=3,B254=4,B254=9,B254=10,B254=11,B254=12,B254=17,B254=18,B254=19,B254=20),"Bajo biomasa","Suelo desnudo")</f>
        <v>Bajo biomasa</v>
      </c>
      <c r="N254" t="str">
        <f>IF(OR(B254=4,B254=7,B254=10,B254=14,B254=18,B254=21),"tree","soil")</f>
        <v>soil</v>
      </c>
      <c r="O254">
        <v>2.1205599999999998</v>
      </c>
      <c r="P254">
        <f>IF(R254&gt;0.95,O254,NA())</f>
        <v>2.1205599999999998</v>
      </c>
      <c r="Q254">
        <v>1.8480300000000001</v>
      </c>
      <c r="R254">
        <v>0.98353000000000002</v>
      </c>
      <c r="S254">
        <v>1E-3</v>
      </c>
      <c r="T254">
        <v>0</v>
      </c>
      <c r="U254">
        <v>25.6</v>
      </c>
      <c r="V254">
        <v>26.3977</v>
      </c>
      <c r="W254">
        <v>88.525499999999994</v>
      </c>
    </row>
    <row r="255" spans="1:23" x14ac:dyDescent="0.3">
      <c r="A255">
        <v>506</v>
      </c>
      <c r="B255">
        <v>12</v>
      </c>
      <c r="C255" s="1">
        <v>44757.425092592595</v>
      </c>
      <c r="D255" t="s">
        <v>30</v>
      </c>
      <c r="E255" s="5">
        <f>YEAR(C255)</f>
        <v>2022</v>
      </c>
      <c r="F255" s="5">
        <f>MONTH(C255)</f>
        <v>7</v>
      </c>
      <c r="G255" s="5">
        <f>F255</f>
        <v>7</v>
      </c>
      <c r="H255" s="5">
        <f>F255-4</f>
        <v>3</v>
      </c>
      <c r="I255" s="5" t="str">
        <f>IF(OR(F255=1,F255=2,F255=3),"winter",IF(OR(F255=4,F255=5,F255=6),"spring",IF(OR(F255=7,F255=8,F255=9),"summer","autumn")))</f>
        <v>summer</v>
      </c>
      <c r="J255" s="5">
        <f>WEEKNUM(C255)</f>
        <v>29</v>
      </c>
      <c r="K255" s="5">
        <f>J255-20</f>
        <v>9</v>
      </c>
      <c r="L255" s="8">
        <f>C255</f>
        <v>44757.425092592595</v>
      </c>
      <c r="M255" t="str">
        <f>IF(OR(B255=1,B255=2,B255=3,B255=4,B255=9,B255=10,B255=11,B255=12,B255=17,B255=18,B255=19,B255=20),"Bajo biomasa","Suelo desnudo")</f>
        <v>Bajo biomasa</v>
      </c>
      <c r="N255" t="str">
        <f>IF(OR(B255=4,B255=7,B255=10,B255=14,B255=18,B255=21),"tree","soil")</f>
        <v>soil</v>
      </c>
      <c r="O255">
        <v>1.5228299999999999</v>
      </c>
      <c r="P255" t="e">
        <f>IF(R255&gt;0.95,O255,NA())</f>
        <v>#N/A</v>
      </c>
      <c r="Q255">
        <v>2.8331300000000001</v>
      </c>
      <c r="R255">
        <v>0.94784999999999997</v>
      </c>
      <c r="T255">
        <v>0</v>
      </c>
      <c r="U255">
        <v>26.3</v>
      </c>
      <c r="V255">
        <v>26.410799999999998</v>
      </c>
      <c r="W255">
        <v>88.512500000000003</v>
      </c>
    </row>
    <row r="256" spans="1:23" x14ac:dyDescent="0.3">
      <c r="A256">
        <v>507</v>
      </c>
      <c r="B256">
        <v>13</v>
      </c>
      <c r="C256" s="1">
        <v>44757.427407407406</v>
      </c>
      <c r="D256" t="s">
        <v>30</v>
      </c>
      <c r="E256" s="5">
        <f>YEAR(C256)</f>
        <v>2022</v>
      </c>
      <c r="F256" s="5">
        <f>MONTH(C256)</f>
        <v>7</v>
      </c>
      <c r="G256" s="5">
        <f>F256</f>
        <v>7</v>
      </c>
      <c r="H256" s="5">
        <f>F256-4</f>
        <v>3</v>
      </c>
      <c r="I256" s="5" t="str">
        <f>IF(OR(F256=1,F256=2,F256=3),"winter",IF(OR(F256=4,F256=5,F256=6),"spring",IF(OR(F256=7,F256=8,F256=9),"summer","autumn")))</f>
        <v>summer</v>
      </c>
      <c r="J256" s="5">
        <f>WEEKNUM(C256)</f>
        <v>29</v>
      </c>
      <c r="K256" s="5">
        <f>J256-20</f>
        <v>9</v>
      </c>
      <c r="L256" s="8">
        <f>C256</f>
        <v>44757.427407407406</v>
      </c>
      <c r="M256" t="str">
        <f>IF(OR(B256=1,B256=2,B256=3,B256=4,B256=9,B256=10,B256=11,B256=12,B256=17,B256=18,B256=19,B256=20),"Bajo biomasa","Suelo desnudo")</f>
        <v>Suelo desnudo</v>
      </c>
      <c r="N256" t="str">
        <f>IF(OR(B256=4,B256=7,B256=10,B256=14,B256=18,B256=21),"tree","soil")</f>
        <v>soil</v>
      </c>
      <c r="O256">
        <v>1.7316800000000001</v>
      </c>
      <c r="P256">
        <f>IF(R256&gt;0.95,O256,NA())</f>
        <v>1.7316800000000001</v>
      </c>
      <c r="Q256">
        <v>1.76942</v>
      </c>
      <c r="R256">
        <v>0.98580999999999996</v>
      </c>
      <c r="S256">
        <v>1E-3</v>
      </c>
      <c r="T256">
        <v>0</v>
      </c>
      <c r="U256">
        <v>26.5</v>
      </c>
      <c r="V256">
        <v>26.7925</v>
      </c>
      <c r="W256">
        <v>88.553399999999996</v>
      </c>
    </row>
    <row r="257" spans="1:23" x14ac:dyDescent="0.3">
      <c r="A257">
        <v>509</v>
      </c>
      <c r="B257">
        <v>15</v>
      </c>
      <c r="C257" s="1">
        <v>44757.431666666664</v>
      </c>
      <c r="D257" t="s">
        <v>30</v>
      </c>
      <c r="E257" s="5">
        <f>YEAR(C257)</f>
        <v>2022</v>
      </c>
      <c r="F257" s="5">
        <f>MONTH(C257)</f>
        <v>7</v>
      </c>
      <c r="G257" s="5">
        <f>F257</f>
        <v>7</v>
      </c>
      <c r="H257" s="5">
        <f>F257-4</f>
        <v>3</v>
      </c>
      <c r="I257" s="5" t="str">
        <f>IF(OR(F257=1,F257=2,F257=3),"winter",IF(OR(F257=4,F257=5,F257=6),"spring",IF(OR(F257=7,F257=8,F257=9),"summer","autumn")))</f>
        <v>summer</v>
      </c>
      <c r="J257" s="5">
        <f>WEEKNUM(C257)</f>
        <v>29</v>
      </c>
      <c r="K257" s="5">
        <f>J257-20</f>
        <v>9</v>
      </c>
      <c r="L257" s="8">
        <f>C257</f>
        <v>44757.431666666664</v>
      </c>
      <c r="M257" t="str">
        <f>IF(OR(B257=1,B257=2,B257=3,B257=4,B257=9,B257=10,B257=11,B257=12,B257=17,B257=18,B257=19,B257=20),"Bajo biomasa","Suelo desnudo")</f>
        <v>Suelo desnudo</v>
      </c>
      <c r="N257" t="str">
        <f>IF(OR(B257=4,B257=7,B257=10,B257=14,B257=18,B257=21),"tree","soil")</f>
        <v>soil</v>
      </c>
      <c r="O257">
        <v>1.92056</v>
      </c>
      <c r="P257">
        <f>IF(R257&gt;0.95,O257,NA())</f>
        <v>1.92056</v>
      </c>
      <c r="Q257">
        <v>2.1868099999999999</v>
      </c>
      <c r="R257">
        <v>0.97299000000000002</v>
      </c>
      <c r="S257">
        <v>1E-3</v>
      </c>
      <c r="T257">
        <v>0</v>
      </c>
      <c r="U257">
        <v>26.9</v>
      </c>
      <c r="V257">
        <v>26.740100000000002</v>
      </c>
      <c r="W257">
        <v>88.553700000000006</v>
      </c>
    </row>
    <row r="258" spans="1:23" x14ac:dyDescent="0.3">
      <c r="A258">
        <v>510</v>
      </c>
      <c r="B258">
        <v>16</v>
      </c>
      <c r="C258" s="1">
        <v>44757.433912037035</v>
      </c>
      <c r="D258" t="s">
        <v>30</v>
      </c>
      <c r="E258" s="5">
        <f>YEAR(C258)</f>
        <v>2022</v>
      </c>
      <c r="F258" s="5">
        <f>MONTH(C258)</f>
        <v>7</v>
      </c>
      <c r="G258" s="5">
        <f>F258</f>
        <v>7</v>
      </c>
      <c r="H258" s="5">
        <f>F258-4</f>
        <v>3</v>
      </c>
      <c r="I258" s="5" t="str">
        <f>IF(OR(F258=1,F258=2,F258=3),"winter",IF(OR(F258=4,F258=5,F258=6),"spring",IF(OR(F258=7,F258=8,F258=9),"summer","autumn")))</f>
        <v>summer</v>
      </c>
      <c r="J258" s="5">
        <f>WEEKNUM(C258)</f>
        <v>29</v>
      </c>
      <c r="K258" s="5">
        <f>J258-20</f>
        <v>9</v>
      </c>
      <c r="L258" s="8">
        <f>C258</f>
        <v>44757.433912037035</v>
      </c>
      <c r="M258" t="str">
        <f>IF(OR(B258=1,B258=2,B258=3,B258=4,B258=9,B258=10,B258=11,B258=12,B258=17,B258=18,B258=19,B258=20),"Bajo biomasa","Suelo desnudo")</f>
        <v>Suelo desnudo</v>
      </c>
      <c r="N258" t="str">
        <f>IF(OR(B258=4,B258=7,B258=10,B258=14,B258=18,B258=21),"tree","soil")</f>
        <v>soil</v>
      </c>
      <c r="O258">
        <v>10.896000000000001</v>
      </c>
      <c r="P258">
        <f>IF(R258&gt;0.95,O258,NA())</f>
        <v>10.896000000000001</v>
      </c>
      <c r="Q258">
        <v>1.22228</v>
      </c>
      <c r="R258">
        <v>0.99892999999999998</v>
      </c>
      <c r="S258">
        <v>2E-3</v>
      </c>
      <c r="T258">
        <v>0</v>
      </c>
      <c r="U258">
        <v>27.052700000000002</v>
      </c>
      <c r="V258">
        <v>27.108000000000001</v>
      </c>
      <c r="W258">
        <v>88.535899999999998</v>
      </c>
    </row>
    <row r="259" spans="1:23" x14ac:dyDescent="0.3">
      <c r="A259">
        <v>511</v>
      </c>
      <c r="B259">
        <v>17</v>
      </c>
      <c r="C259" s="1">
        <v>44757.43613425926</v>
      </c>
      <c r="D259" t="s">
        <v>30</v>
      </c>
      <c r="E259" s="5">
        <f>YEAR(C259)</f>
        <v>2022</v>
      </c>
      <c r="F259" s="5">
        <f>MONTH(C259)</f>
        <v>7</v>
      </c>
      <c r="G259" s="5">
        <f>F259</f>
        <v>7</v>
      </c>
      <c r="H259" s="5">
        <f>F259-4</f>
        <v>3</v>
      </c>
      <c r="I259" s="5" t="str">
        <f>IF(OR(F259=1,F259=2,F259=3),"winter",IF(OR(F259=4,F259=5,F259=6),"spring",IF(OR(F259=7,F259=8,F259=9),"summer","autumn")))</f>
        <v>summer</v>
      </c>
      <c r="J259" s="5">
        <f>WEEKNUM(C259)</f>
        <v>29</v>
      </c>
      <c r="K259" s="5">
        <f>J259-20</f>
        <v>9</v>
      </c>
      <c r="L259" s="8">
        <f>C259</f>
        <v>44757.43613425926</v>
      </c>
      <c r="M259" t="str">
        <f>IF(OR(B259=1,B259=2,B259=3,B259=4,B259=9,B259=10,B259=11,B259=12,B259=17,B259=18,B259=19,B259=20),"Bajo biomasa","Suelo desnudo")</f>
        <v>Bajo biomasa</v>
      </c>
      <c r="N259" t="str">
        <f>IF(OR(B259=4,B259=7,B259=10,B259=14,B259=18,B259=21),"tree","soil")</f>
        <v>soil</v>
      </c>
      <c r="O259">
        <v>5.6756399999999996</v>
      </c>
      <c r="P259">
        <f>IF(R259&gt;0.95,O259,NA())</f>
        <v>5.6756399999999996</v>
      </c>
      <c r="Q259">
        <v>1.2279100000000001</v>
      </c>
      <c r="R259">
        <v>0.99907999999999997</v>
      </c>
      <c r="S259">
        <v>2E-3</v>
      </c>
      <c r="T259">
        <v>0</v>
      </c>
      <c r="U259">
        <v>27.407299999999999</v>
      </c>
      <c r="V259">
        <v>28.515899999999998</v>
      </c>
      <c r="W259">
        <v>88.501199999999997</v>
      </c>
    </row>
    <row r="260" spans="1:23" x14ac:dyDescent="0.3">
      <c r="A260">
        <v>513</v>
      </c>
      <c r="B260">
        <v>19</v>
      </c>
      <c r="C260" s="1">
        <v>44757.440312500003</v>
      </c>
      <c r="D260" t="s">
        <v>30</v>
      </c>
      <c r="E260" s="5">
        <f>YEAR(C260)</f>
        <v>2022</v>
      </c>
      <c r="F260" s="5">
        <f>MONTH(C260)</f>
        <v>7</v>
      </c>
      <c r="G260" s="5">
        <f>F260</f>
        <v>7</v>
      </c>
      <c r="H260" s="5">
        <f>F260-4</f>
        <v>3</v>
      </c>
      <c r="I260" s="5" t="str">
        <f>IF(OR(F260=1,F260=2,F260=3),"winter",IF(OR(F260=4,F260=5,F260=6),"spring",IF(OR(F260=7,F260=8,F260=9),"summer","autumn")))</f>
        <v>summer</v>
      </c>
      <c r="J260" s="5">
        <f>WEEKNUM(C260)</f>
        <v>29</v>
      </c>
      <c r="K260" s="5">
        <f>J260-20</f>
        <v>9</v>
      </c>
      <c r="L260" s="8">
        <f>C260</f>
        <v>44757.440312500003</v>
      </c>
      <c r="M260" t="str">
        <f>IF(OR(B260=1,B260=2,B260=3,B260=4,B260=9,B260=10,B260=11,B260=12,B260=17,B260=18,B260=19,B260=20),"Bajo biomasa","Suelo desnudo")</f>
        <v>Bajo biomasa</v>
      </c>
      <c r="N260" t="str">
        <f>IF(OR(B260=4,B260=7,B260=10,B260=14,B260=18,B260=21),"tree","soil")</f>
        <v>soil</v>
      </c>
      <c r="O260">
        <v>1.4431099999999999</v>
      </c>
      <c r="P260">
        <f>IF(R260&gt;0.95,O260,NA())</f>
        <v>1.4431099999999999</v>
      </c>
      <c r="Q260">
        <v>2.1386500000000002</v>
      </c>
      <c r="R260">
        <v>0.97431000000000001</v>
      </c>
      <c r="V260">
        <v>29.6675</v>
      </c>
      <c r="W260">
        <v>88.486400000000003</v>
      </c>
    </row>
    <row r="261" spans="1:23" x14ac:dyDescent="0.3">
      <c r="A261">
        <v>514</v>
      </c>
      <c r="B261">
        <v>20</v>
      </c>
      <c r="C261" s="1">
        <v>44757.442627314813</v>
      </c>
      <c r="D261" t="s">
        <v>30</v>
      </c>
      <c r="E261" s="5">
        <f>YEAR(C261)</f>
        <v>2022</v>
      </c>
      <c r="F261" s="5">
        <f>MONTH(C261)</f>
        <v>7</v>
      </c>
      <c r="G261" s="5">
        <f>F261</f>
        <v>7</v>
      </c>
      <c r="H261" s="5">
        <f>F261-4</f>
        <v>3</v>
      </c>
      <c r="I261" s="5" t="str">
        <f>IF(OR(F261=1,F261=2,F261=3),"winter",IF(OR(F261=4,F261=5,F261=6),"spring",IF(OR(F261=7,F261=8,F261=9),"summer","autumn")))</f>
        <v>summer</v>
      </c>
      <c r="J261" s="5">
        <f>WEEKNUM(C261)</f>
        <v>29</v>
      </c>
      <c r="K261" s="5">
        <f>J261-20</f>
        <v>9</v>
      </c>
      <c r="L261" s="8">
        <f>C261</f>
        <v>44757.442627314813</v>
      </c>
      <c r="M261" t="str">
        <f>IF(OR(B261=1,B261=2,B261=3,B261=4,B261=9,B261=10,B261=11,B261=12,B261=17,B261=18,B261=19,B261=20),"Bajo biomasa","Suelo desnudo")</f>
        <v>Bajo biomasa</v>
      </c>
      <c r="N261" t="str">
        <f>IF(OR(B261=4,B261=7,B261=10,B261=14,B261=18,B261=21),"tree","soil")</f>
        <v>soil</v>
      </c>
      <c r="O261">
        <v>1.4385600000000001</v>
      </c>
      <c r="P261">
        <f>IF(R261&gt;0.95,O261,NA())</f>
        <v>1.4385600000000001</v>
      </c>
      <c r="Q261">
        <v>2.1305399999999999</v>
      </c>
      <c r="R261">
        <v>0.96643000000000001</v>
      </c>
      <c r="T261">
        <v>0</v>
      </c>
      <c r="U261">
        <v>29.5</v>
      </c>
      <c r="V261">
        <v>28.568300000000001</v>
      </c>
      <c r="W261">
        <v>88.520200000000003</v>
      </c>
    </row>
    <row r="262" spans="1:23" x14ac:dyDescent="0.3">
      <c r="A262">
        <v>516</v>
      </c>
      <c r="B262">
        <v>22</v>
      </c>
      <c r="C262" s="1">
        <v>44757.446759259263</v>
      </c>
      <c r="D262" t="s">
        <v>30</v>
      </c>
      <c r="E262" s="5">
        <f>YEAR(C262)</f>
        <v>2022</v>
      </c>
      <c r="F262" s="5">
        <f>MONTH(C262)</f>
        <v>7</v>
      </c>
      <c r="G262" s="5">
        <f>F262</f>
        <v>7</v>
      </c>
      <c r="H262" s="5">
        <f>F262-4</f>
        <v>3</v>
      </c>
      <c r="I262" s="5" t="str">
        <f>IF(OR(F262=1,F262=2,F262=3),"winter",IF(OR(F262=4,F262=5,F262=6),"spring",IF(OR(F262=7,F262=8,F262=9),"summer","autumn")))</f>
        <v>summer</v>
      </c>
      <c r="J262" s="5">
        <f>WEEKNUM(C262)</f>
        <v>29</v>
      </c>
      <c r="K262" s="5">
        <f>J262-20</f>
        <v>9</v>
      </c>
      <c r="L262" s="8">
        <f>C262</f>
        <v>44757.446759259263</v>
      </c>
      <c r="M262" t="str">
        <f>IF(OR(B262=1,B262=2,B262=3,B262=4,B262=9,B262=10,B262=11,B262=12,B262=17,B262=18,B262=19,B262=20),"Bajo biomasa","Suelo desnudo")</f>
        <v>Suelo desnudo</v>
      </c>
      <c r="N262" t="str">
        <f>IF(OR(B262=4,B262=7,B262=10,B262=14,B262=18,B262=21),"tree","soil")</f>
        <v>soil</v>
      </c>
      <c r="O262">
        <v>2.66276</v>
      </c>
      <c r="P262">
        <f>IF(R262&gt;0.95,O262,NA())</f>
        <v>2.66276</v>
      </c>
      <c r="Q262">
        <v>1.6410400000000001</v>
      </c>
      <c r="R262">
        <v>0.98936000000000002</v>
      </c>
      <c r="S262">
        <v>1E-3</v>
      </c>
      <c r="T262">
        <v>0</v>
      </c>
      <c r="U262">
        <v>28.5</v>
      </c>
      <c r="V262">
        <v>27.537800000000001</v>
      </c>
      <c r="W262">
        <v>88.531899999999993</v>
      </c>
    </row>
    <row r="263" spans="1:23" x14ac:dyDescent="0.3">
      <c r="A263">
        <v>517</v>
      </c>
      <c r="B263">
        <v>23</v>
      </c>
      <c r="C263" s="1">
        <v>44757.448819444442</v>
      </c>
      <c r="D263" t="s">
        <v>30</v>
      </c>
      <c r="E263" s="5">
        <f>YEAR(C263)</f>
        <v>2022</v>
      </c>
      <c r="F263" s="5">
        <f>MONTH(C263)</f>
        <v>7</v>
      </c>
      <c r="G263" s="5">
        <f>F263</f>
        <v>7</v>
      </c>
      <c r="H263" s="5">
        <f>F263-4</f>
        <v>3</v>
      </c>
      <c r="I263" s="5" t="str">
        <f>IF(OR(F263=1,F263=2,F263=3),"winter",IF(OR(F263=4,F263=5,F263=6),"spring",IF(OR(F263=7,F263=8,F263=9),"summer","autumn")))</f>
        <v>summer</v>
      </c>
      <c r="J263" s="5">
        <f>WEEKNUM(C263)</f>
        <v>29</v>
      </c>
      <c r="K263" s="5">
        <f>J263-20</f>
        <v>9</v>
      </c>
      <c r="L263" s="8">
        <f>C263</f>
        <v>44757.448819444442</v>
      </c>
      <c r="M263" t="str">
        <f>IF(OR(B263=1,B263=2,B263=3,B263=4,B263=9,B263=10,B263=11,B263=12,B263=17,B263=18,B263=19,B263=20),"Bajo biomasa","Suelo desnudo")</f>
        <v>Suelo desnudo</v>
      </c>
      <c r="N263" t="str">
        <f>IF(OR(B263=4,B263=7,B263=10,B263=14,B263=18,B263=21),"tree","soil")</f>
        <v>soil</v>
      </c>
      <c r="O263">
        <v>1.3571899999999999</v>
      </c>
      <c r="P263">
        <f>IF(R263&gt;0.95,O263,NA())</f>
        <v>1.3571899999999999</v>
      </c>
      <c r="Q263">
        <v>1.8145899999999999</v>
      </c>
      <c r="R263">
        <v>0.98353999999999997</v>
      </c>
      <c r="V263">
        <v>27.383900000000001</v>
      </c>
      <c r="W263">
        <v>88.533100000000005</v>
      </c>
    </row>
    <row r="264" spans="1:23" x14ac:dyDescent="0.3">
      <c r="A264">
        <v>518</v>
      </c>
      <c r="B264">
        <v>24</v>
      </c>
      <c r="C264" s="1">
        <v>44757.450879629629</v>
      </c>
      <c r="D264" t="s">
        <v>30</v>
      </c>
      <c r="E264" s="5">
        <f>YEAR(C264)</f>
        <v>2022</v>
      </c>
      <c r="F264" s="5">
        <f>MONTH(C264)</f>
        <v>7</v>
      </c>
      <c r="G264" s="5">
        <f>F264</f>
        <v>7</v>
      </c>
      <c r="H264" s="5">
        <f>F264-4</f>
        <v>3</v>
      </c>
      <c r="I264" s="5" t="str">
        <f>IF(OR(F264=1,F264=2,F264=3),"winter",IF(OR(F264=4,F264=5,F264=6),"spring",IF(OR(F264=7,F264=8,F264=9),"summer","autumn")))</f>
        <v>summer</v>
      </c>
      <c r="J264" s="5">
        <f>WEEKNUM(C264)</f>
        <v>29</v>
      </c>
      <c r="K264" s="5">
        <f>J264-20</f>
        <v>9</v>
      </c>
      <c r="L264" s="8">
        <f>C264</f>
        <v>44757.450879629629</v>
      </c>
      <c r="M264" t="str">
        <f>IF(OR(B264=1,B264=2,B264=3,B264=4,B264=9,B264=10,B264=11,B264=12,B264=17,B264=18,B264=19,B264=20),"Bajo biomasa","Suelo desnudo")</f>
        <v>Suelo desnudo</v>
      </c>
      <c r="N264" t="str">
        <f>IF(OR(B264=4,B264=7,B264=10,B264=14,B264=18,B264=21),"tree","soil")</f>
        <v>soil</v>
      </c>
      <c r="O264">
        <v>1.7056100000000001</v>
      </c>
      <c r="P264">
        <f>IF(R264&gt;0.95,O264,NA())</f>
        <v>1.7056100000000001</v>
      </c>
      <c r="Q264">
        <v>2.03348</v>
      </c>
      <c r="R264">
        <v>0.97804000000000002</v>
      </c>
      <c r="T264">
        <v>0</v>
      </c>
      <c r="U264">
        <v>28.6</v>
      </c>
      <c r="V264">
        <v>27.509699999999999</v>
      </c>
      <c r="W264">
        <v>88.523399999999995</v>
      </c>
    </row>
    <row r="265" spans="1:23" x14ac:dyDescent="0.3">
      <c r="A265">
        <v>519</v>
      </c>
      <c r="B265">
        <v>1</v>
      </c>
      <c r="C265" s="1">
        <v>44757.490428240744</v>
      </c>
      <c r="D265" t="s">
        <v>29</v>
      </c>
      <c r="E265" s="5">
        <f>YEAR(C265)</f>
        <v>2022</v>
      </c>
      <c r="F265" s="5">
        <f>MONTH(C265)</f>
        <v>7</v>
      </c>
      <c r="G265" s="5">
        <f>F265</f>
        <v>7</v>
      </c>
      <c r="H265" s="5">
        <f>F265-4</f>
        <v>3</v>
      </c>
      <c r="I265" s="5" t="str">
        <f>IF(OR(F265=1,F265=2,F265=3),"winter",IF(OR(F265=4,F265=5,F265=6),"spring",IF(OR(F265=7,F265=8,F265=9),"summer","autumn")))</f>
        <v>summer</v>
      </c>
      <c r="J265" s="5">
        <f>WEEKNUM(C265)</f>
        <v>29</v>
      </c>
      <c r="K265" s="5">
        <f>J265-20</f>
        <v>9</v>
      </c>
      <c r="L265" s="8">
        <f>C265</f>
        <v>44757.490428240744</v>
      </c>
      <c r="M265" t="str">
        <f>IF(OR(B265=1,B265=2,B265=3,B265=7,B265=8,B265=9,B265=13,B265=14,B265=15),"Bajo biomasa","Suelo desnudo")</f>
        <v>Bajo biomasa</v>
      </c>
      <c r="O265">
        <v>1.2283299999999999</v>
      </c>
      <c r="P265">
        <f>IF(R265&gt;0.95,O265,NA())</f>
        <v>1.2283299999999999</v>
      </c>
      <c r="Q265">
        <v>2.5173700000000001</v>
      </c>
      <c r="R265">
        <v>0.95526999999999995</v>
      </c>
      <c r="S265">
        <v>2E-3</v>
      </c>
      <c r="T265">
        <v>0</v>
      </c>
      <c r="U265">
        <v>30.1</v>
      </c>
      <c r="V265">
        <v>31.2271</v>
      </c>
      <c r="W265">
        <v>85.7624</v>
      </c>
    </row>
    <row r="266" spans="1:23" x14ac:dyDescent="0.3">
      <c r="A266">
        <v>520</v>
      </c>
      <c r="B266">
        <v>2</v>
      </c>
      <c r="C266" s="1">
        <v>44757.4925</v>
      </c>
      <c r="D266" t="s">
        <v>29</v>
      </c>
      <c r="E266" s="5">
        <f>YEAR(C266)</f>
        <v>2022</v>
      </c>
      <c r="F266" s="5">
        <f>MONTH(C266)</f>
        <v>7</v>
      </c>
      <c r="G266" s="5">
        <f>F266</f>
        <v>7</v>
      </c>
      <c r="H266" s="5">
        <f>F266-4</f>
        <v>3</v>
      </c>
      <c r="I266" s="5" t="str">
        <f>IF(OR(F266=1,F266=2,F266=3),"winter",IF(OR(F266=4,F266=5,F266=6),"spring",IF(OR(F266=7,F266=8,F266=9),"summer","autumn")))</f>
        <v>summer</v>
      </c>
      <c r="J266" s="5">
        <f>WEEKNUM(C266)</f>
        <v>29</v>
      </c>
      <c r="K266" s="5">
        <f>J266-20</f>
        <v>9</v>
      </c>
      <c r="L266" s="8">
        <f>C266</f>
        <v>44757.4925</v>
      </c>
      <c r="M266" t="str">
        <f>IF(OR(B266=1,B266=2,B266=3,B266=7,B266=8,B266=9,B266=13,B266=14,B266=15),"Bajo biomasa","Suelo desnudo")</f>
        <v>Bajo biomasa</v>
      </c>
      <c r="O266">
        <v>1.17479</v>
      </c>
      <c r="P266">
        <f>IF(R266&gt;0.95,O266,NA())</f>
        <v>1.17479</v>
      </c>
      <c r="Q266">
        <v>2.2694200000000002</v>
      </c>
      <c r="R266">
        <v>0.9698</v>
      </c>
      <c r="V266">
        <v>32.965899999999998</v>
      </c>
      <c r="W266">
        <v>85.785799999999995</v>
      </c>
    </row>
    <row r="267" spans="1:23" x14ac:dyDescent="0.3">
      <c r="A267">
        <v>521</v>
      </c>
      <c r="B267">
        <v>3</v>
      </c>
      <c r="C267" s="1">
        <v>44757.494571759256</v>
      </c>
      <c r="D267" t="s">
        <v>29</v>
      </c>
      <c r="E267" s="5">
        <f>YEAR(C267)</f>
        <v>2022</v>
      </c>
      <c r="F267" s="5">
        <f>MONTH(C267)</f>
        <v>7</v>
      </c>
      <c r="G267" s="5">
        <f>F267</f>
        <v>7</v>
      </c>
      <c r="H267" s="5">
        <f>F267-4</f>
        <v>3</v>
      </c>
      <c r="I267" s="5" t="str">
        <f>IF(OR(F267=1,F267=2,F267=3),"winter",IF(OR(F267=4,F267=5,F267=6),"spring",IF(OR(F267=7,F267=8,F267=9),"summer","autumn")))</f>
        <v>summer</v>
      </c>
      <c r="J267" s="5">
        <f>WEEKNUM(C267)</f>
        <v>29</v>
      </c>
      <c r="K267" s="5">
        <f>J267-20</f>
        <v>9</v>
      </c>
      <c r="L267" s="8">
        <f>C267</f>
        <v>44757.494571759256</v>
      </c>
      <c r="M267" t="str">
        <f>IF(OR(B267=1,B267=2,B267=3,B267=7,B267=8,B267=9,B267=13,B267=14,B267=15),"Bajo biomasa","Suelo desnudo")</f>
        <v>Bajo biomasa</v>
      </c>
      <c r="O267">
        <v>1.4196299999999999</v>
      </c>
      <c r="P267">
        <f>IF(R267&gt;0.95,O267,NA())</f>
        <v>1.4196299999999999</v>
      </c>
      <c r="Q267">
        <v>2.0383900000000001</v>
      </c>
      <c r="R267">
        <v>0.97824999999999995</v>
      </c>
      <c r="S267">
        <v>2E-3</v>
      </c>
      <c r="T267">
        <v>0</v>
      </c>
      <c r="U267">
        <v>34.6</v>
      </c>
      <c r="V267">
        <v>32.579300000000003</v>
      </c>
      <c r="W267">
        <v>85.774900000000002</v>
      </c>
    </row>
    <row r="268" spans="1:23" x14ac:dyDescent="0.3">
      <c r="A268">
        <v>522</v>
      </c>
      <c r="B268">
        <v>4</v>
      </c>
      <c r="C268" s="1">
        <v>44757.496655092589</v>
      </c>
      <c r="D268" t="s">
        <v>29</v>
      </c>
      <c r="E268" s="5">
        <f>YEAR(C268)</f>
        <v>2022</v>
      </c>
      <c r="F268" s="5">
        <f>MONTH(C268)</f>
        <v>7</v>
      </c>
      <c r="G268" s="5">
        <f>F268</f>
        <v>7</v>
      </c>
      <c r="H268" s="5">
        <f>F268-4</f>
        <v>3</v>
      </c>
      <c r="I268" s="5" t="str">
        <f>IF(OR(F268=1,F268=2,F268=3),"winter",IF(OR(F268=4,F268=5,F268=6),"spring",IF(OR(F268=7,F268=8,F268=9),"summer","autumn")))</f>
        <v>summer</v>
      </c>
      <c r="J268" s="5">
        <f>WEEKNUM(C268)</f>
        <v>29</v>
      </c>
      <c r="K268" s="5">
        <f>J268-20</f>
        <v>9</v>
      </c>
      <c r="L268" s="8">
        <f>C268</f>
        <v>44757.496655092589</v>
      </c>
      <c r="M268" t="str">
        <f>IF(OR(B268=1,B268=2,B268=3,B268=7,B268=8,B268=9,B268=13,B268=14,B268=15),"Bajo biomasa","Suelo desnudo")</f>
        <v>Suelo desnudo</v>
      </c>
      <c r="O268">
        <v>2.0213399999999999</v>
      </c>
      <c r="P268">
        <f>IF(R268&gt;0.95,O268,NA())</f>
        <v>2.0213399999999999</v>
      </c>
      <c r="Q268">
        <v>1.49081</v>
      </c>
      <c r="R268">
        <v>0.99385000000000001</v>
      </c>
      <c r="S268">
        <v>1E-3</v>
      </c>
      <c r="T268">
        <v>0</v>
      </c>
      <c r="U268">
        <v>34.9</v>
      </c>
      <c r="V268">
        <v>32.746600000000001</v>
      </c>
      <c r="W268">
        <v>85.768699999999995</v>
      </c>
    </row>
    <row r="269" spans="1:23" x14ac:dyDescent="0.3">
      <c r="A269">
        <v>523</v>
      </c>
      <c r="B269">
        <v>5</v>
      </c>
      <c r="C269" s="1">
        <v>44757.498726851853</v>
      </c>
      <c r="D269" t="s">
        <v>29</v>
      </c>
      <c r="E269" s="5">
        <f>YEAR(C269)</f>
        <v>2022</v>
      </c>
      <c r="F269" s="5">
        <f>MONTH(C269)</f>
        <v>7</v>
      </c>
      <c r="G269" s="5">
        <f>F269</f>
        <v>7</v>
      </c>
      <c r="H269" s="5">
        <f>F269-4</f>
        <v>3</v>
      </c>
      <c r="I269" s="5" t="str">
        <f>IF(OR(F269=1,F269=2,F269=3),"winter",IF(OR(F269=4,F269=5,F269=6),"spring",IF(OR(F269=7,F269=8,F269=9),"summer","autumn")))</f>
        <v>summer</v>
      </c>
      <c r="J269" s="5">
        <f>WEEKNUM(C269)</f>
        <v>29</v>
      </c>
      <c r="K269" s="5">
        <f>J269-20</f>
        <v>9</v>
      </c>
      <c r="L269" s="8">
        <f>C269</f>
        <v>44757.498726851853</v>
      </c>
      <c r="M269" t="str">
        <f>IF(OR(B269=1,B269=2,B269=3,B269=7,B269=8,B269=9,B269=13,B269=14,B269=15),"Bajo biomasa","Suelo desnudo")</f>
        <v>Suelo desnudo</v>
      </c>
      <c r="O269">
        <v>0.96392</v>
      </c>
      <c r="P269">
        <f>IF(R269&gt;0.95,O269,NA())</f>
        <v>0.96392</v>
      </c>
      <c r="Q269">
        <v>2.1371799999999999</v>
      </c>
      <c r="R269">
        <v>0.96784000000000003</v>
      </c>
      <c r="S269">
        <v>2E-3</v>
      </c>
      <c r="T269">
        <v>0</v>
      </c>
      <c r="U269">
        <v>34.9</v>
      </c>
      <c r="V269">
        <v>31.8794</v>
      </c>
      <c r="W269">
        <v>85.790099999999995</v>
      </c>
    </row>
    <row r="270" spans="1:23" x14ac:dyDescent="0.3">
      <c r="A270">
        <v>524</v>
      </c>
      <c r="B270">
        <v>6</v>
      </c>
      <c r="C270" s="1">
        <v>44757.500775462962</v>
      </c>
      <c r="D270" t="s">
        <v>29</v>
      </c>
      <c r="E270" s="5">
        <f>YEAR(C270)</f>
        <v>2022</v>
      </c>
      <c r="F270" s="5">
        <f>MONTH(C270)</f>
        <v>7</v>
      </c>
      <c r="G270" s="5">
        <f>F270</f>
        <v>7</v>
      </c>
      <c r="H270" s="5">
        <f>F270-4</f>
        <v>3</v>
      </c>
      <c r="I270" s="5" t="str">
        <f>IF(OR(F270=1,F270=2,F270=3),"winter",IF(OR(F270=4,F270=5,F270=6),"spring",IF(OR(F270=7,F270=8,F270=9),"summer","autumn")))</f>
        <v>summer</v>
      </c>
      <c r="J270" s="5">
        <f>WEEKNUM(C270)</f>
        <v>29</v>
      </c>
      <c r="K270" s="5">
        <f>J270-20</f>
        <v>9</v>
      </c>
      <c r="L270" s="8">
        <f>C270</f>
        <v>44757.500775462962</v>
      </c>
      <c r="M270" t="str">
        <f>IF(OR(B270=1,B270=2,B270=3,B270=7,B270=8,B270=9,B270=13,B270=14,B270=15),"Bajo biomasa","Suelo desnudo")</f>
        <v>Suelo desnudo</v>
      </c>
      <c r="O270">
        <v>3.3593500000000001</v>
      </c>
      <c r="P270">
        <f>IF(R270&gt;0.95,O270,NA())</f>
        <v>3.3593500000000001</v>
      </c>
      <c r="Q270">
        <v>1.3605700000000001</v>
      </c>
      <c r="R270">
        <v>0.99643999999999999</v>
      </c>
      <c r="S270">
        <v>2E-3</v>
      </c>
      <c r="T270">
        <v>0</v>
      </c>
      <c r="U270">
        <v>33.4</v>
      </c>
      <c r="V270">
        <v>32.375</v>
      </c>
      <c r="W270">
        <v>85.784000000000006</v>
      </c>
    </row>
    <row r="271" spans="1:23" x14ac:dyDescent="0.3">
      <c r="A271">
        <v>525</v>
      </c>
      <c r="B271">
        <v>7</v>
      </c>
      <c r="C271" s="1">
        <v>44757.502881944441</v>
      </c>
      <c r="D271" t="s">
        <v>29</v>
      </c>
      <c r="E271" s="5">
        <f>YEAR(C271)</f>
        <v>2022</v>
      </c>
      <c r="F271" s="5">
        <f>MONTH(C271)</f>
        <v>7</v>
      </c>
      <c r="G271" s="5">
        <f>F271</f>
        <v>7</v>
      </c>
      <c r="H271" s="5">
        <f>F271-4</f>
        <v>3</v>
      </c>
      <c r="I271" s="5" t="str">
        <f>IF(OR(F271=1,F271=2,F271=3),"winter",IF(OR(F271=4,F271=5,F271=6),"spring",IF(OR(F271=7,F271=8,F271=9),"summer","autumn")))</f>
        <v>summer</v>
      </c>
      <c r="J271" s="5">
        <f>WEEKNUM(C271)</f>
        <v>29</v>
      </c>
      <c r="K271" s="5">
        <f>J271-20</f>
        <v>9</v>
      </c>
      <c r="L271" s="8">
        <f>C271</f>
        <v>44757.502881944441</v>
      </c>
      <c r="M271" t="str">
        <f>IF(OR(B271=1,B271=2,B271=3,B271=7,B271=8,B271=9,B271=13,B271=14,B271=15),"Bajo biomasa","Suelo desnudo")</f>
        <v>Bajo biomasa</v>
      </c>
      <c r="O271">
        <v>0.42287000000000002</v>
      </c>
      <c r="P271" t="e">
        <f>IF(R271&gt;0.95,O271,NA())</f>
        <v>#N/A</v>
      </c>
      <c r="Q271">
        <v>4.0478500000000004</v>
      </c>
      <c r="R271">
        <v>0.84384999999999999</v>
      </c>
      <c r="V271">
        <v>32.435499999999998</v>
      </c>
      <c r="W271">
        <v>85.765299999999996</v>
      </c>
    </row>
    <row r="272" spans="1:23" x14ac:dyDescent="0.3">
      <c r="A272">
        <v>526</v>
      </c>
      <c r="B272">
        <v>8</v>
      </c>
      <c r="C272" s="1">
        <v>44757.504965277774</v>
      </c>
      <c r="D272" t="s">
        <v>29</v>
      </c>
      <c r="E272" s="5">
        <f>YEAR(C272)</f>
        <v>2022</v>
      </c>
      <c r="F272" s="5">
        <f>MONTH(C272)</f>
        <v>7</v>
      </c>
      <c r="G272" s="5">
        <f>F272</f>
        <v>7</v>
      </c>
      <c r="H272" s="5">
        <f>F272-4</f>
        <v>3</v>
      </c>
      <c r="I272" s="5" t="str">
        <f>IF(OR(F272=1,F272=2,F272=3),"winter",IF(OR(F272=4,F272=5,F272=6),"spring",IF(OR(F272=7,F272=8,F272=9),"summer","autumn")))</f>
        <v>summer</v>
      </c>
      <c r="J272" s="5">
        <f>WEEKNUM(C272)</f>
        <v>29</v>
      </c>
      <c r="K272" s="5">
        <f>J272-20</f>
        <v>9</v>
      </c>
      <c r="L272" s="8">
        <f>C272</f>
        <v>44757.504965277774</v>
      </c>
      <c r="M272" t="str">
        <f>IF(OR(B272=1,B272=2,B272=3,B272=7,B272=8,B272=9,B272=13,B272=14,B272=15),"Bajo biomasa","Suelo desnudo")</f>
        <v>Bajo biomasa</v>
      </c>
      <c r="O272">
        <v>1.3829499999999999</v>
      </c>
      <c r="P272">
        <f>IF(R272&gt;0.95,O272,NA())</f>
        <v>1.3829499999999999</v>
      </c>
      <c r="Q272">
        <v>1.63611</v>
      </c>
      <c r="R272">
        <v>0.98997000000000002</v>
      </c>
      <c r="S272">
        <v>2E-3</v>
      </c>
      <c r="T272">
        <v>0</v>
      </c>
      <c r="U272">
        <v>35.700000000000003</v>
      </c>
      <c r="V272">
        <v>34.560400000000001</v>
      </c>
      <c r="W272">
        <v>85.77</v>
      </c>
    </row>
    <row r="273" spans="1:23" x14ac:dyDescent="0.3">
      <c r="A273">
        <v>527</v>
      </c>
      <c r="B273">
        <v>9</v>
      </c>
      <c r="C273" s="1">
        <v>44757.507060185184</v>
      </c>
      <c r="D273" t="s">
        <v>29</v>
      </c>
      <c r="E273" s="5">
        <f>YEAR(C273)</f>
        <v>2022</v>
      </c>
      <c r="F273" s="5">
        <f>MONTH(C273)</f>
        <v>7</v>
      </c>
      <c r="G273" s="5">
        <f>F273</f>
        <v>7</v>
      </c>
      <c r="H273" s="5">
        <f>F273-4</f>
        <v>3</v>
      </c>
      <c r="I273" s="5" t="str">
        <f>IF(OR(F273=1,F273=2,F273=3),"winter",IF(OR(F273=4,F273=5,F273=6),"spring",IF(OR(F273=7,F273=8,F273=9),"summer","autumn")))</f>
        <v>summer</v>
      </c>
      <c r="J273" s="5">
        <f>WEEKNUM(C273)</f>
        <v>29</v>
      </c>
      <c r="K273" s="5">
        <f>J273-20</f>
        <v>9</v>
      </c>
      <c r="L273" s="8">
        <f>C273</f>
        <v>44757.507060185184</v>
      </c>
      <c r="M273" t="str">
        <f>IF(OR(B273=1,B273=2,B273=3,B273=7,B273=8,B273=9,B273=13,B273=14,B273=15),"Bajo biomasa","Suelo desnudo")</f>
        <v>Bajo biomasa</v>
      </c>
      <c r="O273">
        <v>1.1177900000000001</v>
      </c>
      <c r="P273">
        <f>IF(R273&gt;0.95,O273,NA())</f>
        <v>1.1177900000000001</v>
      </c>
      <c r="Q273">
        <v>1.91408</v>
      </c>
      <c r="R273">
        <v>0.98238000000000003</v>
      </c>
      <c r="S273">
        <v>4.0000000000000001E-3</v>
      </c>
      <c r="T273">
        <v>0</v>
      </c>
      <c r="U273">
        <v>35.700000000000003</v>
      </c>
      <c r="V273">
        <v>33.588000000000001</v>
      </c>
      <c r="W273">
        <v>85.757999999999996</v>
      </c>
    </row>
    <row r="274" spans="1:23" x14ac:dyDescent="0.3">
      <c r="A274">
        <v>528</v>
      </c>
      <c r="B274">
        <v>10</v>
      </c>
      <c r="C274" s="1">
        <v>44757.509166666663</v>
      </c>
      <c r="D274" t="s">
        <v>29</v>
      </c>
      <c r="E274" s="5">
        <f>YEAR(C274)</f>
        <v>2022</v>
      </c>
      <c r="F274" s="5">
        <f>MONTH(C274)</f>
        <v>7</v>
      </c>
      <c r="G274" s="5">
        <f>F274</f>
        <v>7</v>
      </c>
      <c r="H274" s="5">
        <f>F274-4</f>
        <v>3</v>
      </c>
      <c r="I274" s="5" t="str">
        <f>IF(OR(F274=1,F274=2,F274=3),"winter",IF(OR(F274=4,F274=5,F274=6),"spring",IF(OR(F274=7,F274=8,F274=9),"summer","autumn")))</f>
        <v>summer</v>
      </c>
      <c r="J274" s="5">
        <f>WEEKNUM(C274)</f>
        <v>29</v>
      </c>
      <c r="K274" s="5">
        <f>J274-20</f>
        <v>9</v>
      </c>
      <c r="L274" s="8">
        <f>C274</f>
        <v>44757.509166666663</v>
      </c>
      <c r="M274" t="str">
        <f>IF(OR(B274=1,B274=2,B274=3,B274=7,B274=8,B274=9,B274=13,B274=14,B274=15),"Bajo biomasa","Suelo desnudo")</f>
        <v>Suelo desnudo</v>
      </c>
      <c r="O274">
        <v>0.46146999999999999</v>
      </c>
      <c r="P274" t="e">
        <f>IF(R274&gt;0.95,O274,NA())</f>
        <v>#N/A</v>
      </c>
      <c r="Q274">
        <v>3.5792199999999998</v>
      </c>
      <c r="R274">
        <v>0.90581999999999996</v>
      </c>
      <c r="S274">
        <v>1E-3</v>
      </c>
      <c r="T274">
        <v>0</v>
      </c>
      <c r="U274">
        <v>35.700000000000003</v>
      </c>
      <c r="V274">
        <v>30.599499999999999</v>
      </c>
      <c r="W274">
        <v>85.771100000000004</v>
      </c>
    </row>
    <row r="275" spans="1:23" x14ac:dyDescent="0.3">
      <c r="A275">
        <v>529</v>
      </c>
      <c r="B275">
        <v>11</v>
      </c>
      <c r="C275" s="1">
        <v>44757.511319444442</v>
      </c>
      <c r="D275" t="s">
        <v>29</v>
      </c>
      <c r="E275" s="5">
        <f>YEAR(C275)</f>
        <v>2022</v>
      </c>
      <c r="F275" s="5">
        <f>MONTH(C275)</f>
        <v>7</v>
      </c>
      <c r="G275" s="5">
        <f>F275</f>
        <v>7</v>
      </c>
      <c r="H275" s="5">
        <f>F275-4</f>
        <v>3</v>
      </c>
      <c r="I275" s="5" t="str">
        <f>IF(OR(F275=1,F275=2,F275=3),"winter",IF(OR(F275=4,F275=5,F275=6),"spring",IF(OR(F275=7,F275=8,F275=9),"summer","autumn")))</f>
        <v>summer</v>
      </c>
      <c r="J275" s="5">
        <f>WEEKNUM(C275)</f>
        <v>29</v>
      </c>
      <c r="K275" s="5">
        <f>J275-20</f>
        <v>9</v>
      </c>
      <c r="L275" s="8">
        <f>C275</f>
        <v>44757.511319444442</v>
      </c>
      <c r="M275" t="str">
        <f>IF(OR(B275=1,B275=2,B275=3,B275=7,B275=8,B275=9,B275=13,B275=14,B275=15),"Bajo biomasa","Suelo desnudo")</f>
        <v>Suelo desnudo</v>
      </c>
      <c r="O275">
        <v>0.37407000000000001</v>
      </c>
      <c r="P275" t="e">
        <f>IF(R275&gt;0.95,O275,NA())</f>
        <v>#N/A</v>
      </c>
      <c r="Q275">
        <v>4.5641299999999996</v>
      </c>
      <c r="R275">
        <v>0.79110999999999998</v>
      </c>
      <c r="S275">
        <v>1E-3</v>
      </c>
      <c r="T275">
        <v>0</v>
      </c>
      <c r="U275">
        <v>35.299999999999997</v>
      </c>
      <c r="V275">
        <v>31.830300000000001</v>
      </c>
      <c r="W275">
        <v>85.774900000000002</v>
      </c>
    </row>
    <row r="276" spans="1:23" x14ac:dyDescent="0.3">
      <c r="A276">
        <v>530</v>
      </c>
      <c r="B276">
        <v>12</v>
      </c>
      <c r="C276" s="1">
        <v>44757.513379629629</v>
      </c>
      <c r="D276" t="s">
        <v>29</v>
      </c>
      <c r="E276" s="5">
        <f>YEAR(C276)</f>
        <v>2022</v>
      </c>
      <c r="F276" s="5">
        <f>MONTH(C276)</f>
        <v>7</v>
      </c>
      <c r="G276" s="5">
        <f>F276</f>
        <v>7</v>
      </c>
      <c r="H276" s="5">
        <f>F276-4</f>
        <v>3</v>
      </c>
      <c r="I276" s="5" t="str">
        <f>IF(OR(F276=1,F276=2,F276=3),"winter",IF(OR(F276=4,F276=5,F276=6),"spring",IF(OR(F276=7,F276=8,F276=9),"summer","autumn")))</f>
        <v>summer</v>
      </c>
      <c r="J276" s="5">
        <f>WEEKNUM(C276)</f>
        <v>29</v>
      </c>
      <c r="K276" s="5">
        <f>J276-20</f>
        <v>9</v>
      </c>
      <c r="L276" s="8">
        <f>C276</f>
        <v>44757.513379629629</v>
      </c>
      <c r="M276" t="str">
        <f>IF(OR(B276=1,B276=2,B276=3,B276=7,B276=8,B276=9,B276=13,B276=14,B276=15),"Bajo biomasa","Suelo desnudo")</f>
        <v>Suelo desnudo</v>
      </c>
      <c r="O276">
        <v>1.3599600000000001</v>
      </c>
      <c r="P276">
        <f>IF(R276&gt;0.95,O276,NA())</f>
        <v>1.3599600000000001</v>
      </c>
      <c r="Q276">
        <v>1.7304200000000001</v>
      </c>
      <c r="R276">
        <v>0.98682000000000003</v>
      </c>
      <c r="S276">
        <v>2E-3</v>
      </c>
      <c r="T276">
        <v>0</v>
      </c>
      <c r="U276">
        <v>34.9</v>
      </c>
      <c r="V276">
        <v>30.058199999999999</v>
      </c>
      <c r="W276">
        <v>85.813199999999995</v>
      </c>
    </row>
    <row r="277" spans="1:23" x14ac:dyDescent="0.3">
      <c r="A277">
        <v>531</v>
      </c>
      <c r="B277">
        <v>13</v>
      </c>
      <c r="C277" s="1">
        <v>44757.515879629631</v>
      </c>
      <c r="D277" t="s">
        <v>29</v>
      </c>
      <c r="E277" s="5">
        <f>YEAR(C277)</f>
        <v>2022</v>
      </c>
      <c r="F277" s="5">
        <f>MONTH(C277)</f>
        <v>7</v>
      </c>
      <c r="G277" s="5">
        <f>F277</f>
        <v>7</v>
      </c>
      <c r="H277" s="5">
        <f>F277-4</f>
        <v>3</v>
      </c>
      <c r="I277" s="5" t="str">
        <f>IF(OR(F277=1,F277=2,F277=3),"winter",IF(OR(F277=4,F277=5,F277=6),"spring",IF(OR(F277=7,F277=8,F277=9),"summer","autumn")))</f>
        <v>summer</v>
      </c>
      <c r="J277" s="5">
        <f>WEEKNUM(C277)</f>
        <v>29</v>
      </c>
      <c r="K277" s="5">
        <f>J277-20</f>
        <v>9</v>
      </c>
      <c r="L277" s="8">
        <f>C277</f>
        <v>44757.515879629631</v>
      </c>
      <c r="M277" t="str">
        <f>IF(OR(B277=1,B277=2,B277=3,B277=7,B277=8,B277=9,B277=13,B277=14,B277=15),"Bajo biomasa","Suelo desnudo")</f>
        <v>Bajo biomasa</v>
      </c>
      <c r="O277">
        <v>0.78686999999999996</v>
      </c>
      <c r="P277">
        <f>IF(R277&gt;0.95,O277,NA())</f>
        <v>0.78686999999999996</v>
      </c>
      <c r="Q277">
        <v>2.3016899999999998</v>
      </c>
      <c r="R277">
        <v>0.96926999999999996</v>
      </c>
      <c r="V277">
        <v>32.663499999999999</v>
      </c>
      <c r="W277">
        <v>85.738299999999995</v>
      </c>
    </row>
    <row r="278" spans="1:23" x14ac:dyDescent="0.3">
      <c r="A278">
        <v>532</v>
      </c>
      <c r="B278">
        <v>14</v>
      </c>
      <c r="C278" s="1">
        <v>44757.518055555556</v>
      </c>
      <c r="D278" t="s">
        <v>29</v>
      </c>
      <c r="E278" s="5">
        <f>YEAR(C278)</f>
        <v>2022</v>
      </c>
      <c r="F278" s="5">
        <f>MONTH(C278)</f>
        <v>7</v>
      </c>
      <c r="G278" s="5">
        <f>F278</f>
        <v>7</v>
      </c>
      <c r="H278" s="5">
        <f>F278-4</f>
        <v>3</v>
      </c>
      <c r="I278" s="5" t="str">
        <f>IF(OR(F278=1,F278=2,F278=3),"winter",IF(OR(F278=4,F278=5,F278=6),"spring",IF(OR(F278=7,F278=8,F278=9),"summer","autumn")))</f>
        <v>summer</v>
      </c>
      <c r="J278" s="5">
        <f>WEEKNUM(C278)</f>
        <v>29</v>
      </c>
      <c r="K278" s="5">
        <f>J278-20</f>
        <v>9</v>
      </c>
      <c r="L278" s="8">
        <f>C278</f>
        <v>44757.518055555556</v>
      </c>
      <c r="M278" t="str">
        <f>IF(OR(B278=1,B278=2,B278=3,B278=7,B278=8,B278=9,B278=13,B278=14,B278=15),"Bajo biomasa","Suelo desnudo")</f>
        <v>Bajo biomasa</v>
      </c>
      <c r="O278">
        <v>0.76102999999999998</v>
      </c>
      <c r="P278">
        <f>IF(R278&gt;0.95,O278,NA())</f>
        <v>0.76102999999999998</v>
      </c>
      <c r="Q278">
        <v>2.48969</v>
      </c>
      <c r="R278">
        <v>0.95918999999999999</v>
      </c>
      <c r="S278">
        <v>2E-3</v>
      </c>
      <c r="T278">
        <v>0</v>
      </c>
      <c r="U278">
        <v>35.299999999999997</v>
      </c>
      <c r="V278">
        <v>34.452599999999997</v>
      </c>
      <c r="W278">
        <v>85.7196</v>
      </c>
    </row>
    <row r="279" spans="1:23" x14ac:dyDescent="0.3">
      <c r="A279">
        <v>533</v>
      </c>
      <c r="B279">
        <v>15</v>
      </c>
      <c r="C279" s="1">
        <v>44757.520138888889</v>
      </c>
      <c r="D279" t="s">
        <v>29</v>
      </c>
      <c r="E279" s="5">
        <f>YEAR(C279)</f>
        <v>2022</v>
      </c>
      <c r="F279" s="5">
        <f>MONTH(C279)</f>
        <v>7</v>
      </c>
      <c r="G279" s="5">
        <f>F279</f>
        <v>7</v>
      </c>
      <c r="H279" s="5">
        <f>F279-4</f>
        <v>3</v>
      </c>
      <c r="I279" s="5" t="str">
        <f>IF(OR(F279=1,F279=2,F279=3),"winter",IF(OR(F279=4,F279=5,F279=6),"spring",IF(OR(F279=7,F279=8,F279=9),"summer","autumn")))</f>
        <v>summer</v>
      </c>
      <c r="J279" s="5">
        <f>WEEKNUM(C279)</f>
        <v>29</v>
      </c>
      <c r="K279" s="5">
        <f>J279-20</f>
        <v>9</v>
      </c>
      <c r="L279" s="8">
        <f>C279</f>
        <v>44757.520138888889</v>
      </c>
      <c r="M279" t="str">
        <f>IF(OR(B279=1,B279=2,B279=3,B279=7,B279=8,B279=9,B279=13,B279=14,B279=15),"Bajo biomasa","Suelo desnudo")</f>
        <v>Bajo biomasa</v>
      </c>
      <c r="O279">
        <v>0.90952999999999995</v>
      </c>
      <c r="P279">
        <f>IF(R279&gt;0.95,O279,NA())</f>
        <v>0.90952999999999995</v>
      </c>
      <c r="Q279">
        <v>1.9325699999999999</v>
      </c>
      <c r="R279">
        <v>0.98160999999999998</v>
      </c>
      <c r="V279">
        <v>33.949199999999998</v>
      </c>
      <c r="W279">
        <v>85.726699999999994</v>
      </c>
    </row>
    <row r="280" spans="1:23" x14ac:dyDescent="0.3">
      <c r="A280">
        <v>534</v>
      </c>
      <c r="B280">
        <v>16</v>
      </c>
      <c r="C280" s="1">
        <v>44757.522187499999</v>
      </c>
      <c r="D280" t="s">
        <v>29</v>
      </c>
      <c r="E280" s="5">
        <f>YEAR(C280)</f>
        <v>2022</v>
      </c>
      <c r="F280" s="5">
        <f>MONTH(C280)</f>
        <v>7</v>
      </c>
      <c r="G280" s="5">
        <f>F280</f>
        <v>7</v>
      </c>
      <c r="H280" s="5">
        <f>F280-4</f>
        <v>3</v>
      </c>
      <c r="I280" s="5" t="str">
        <f>IF(OR(F280=1,F280=2,F280=3),"winter",IF(OR(F280=4,F280=5,F280=6),"spring",IF(OR(F280=7,F280=8,F280=9),"summer","autumn")))</f>
        <v>summer</v>
      </c>
      <c r="J280" s="5">
        <f>WEEKNUM(C280)</f>
        <v>29</v>
      </c>
      <c r="K280" s="5">
        <f>J280-20</f>
        <v>9</v>
      </c>
      <c r="L280" s="8">
        <f>C280</f>
        <v>44757.522187499999</v>
      </c>
      <c r="M280" t="str">
        <f>IF(OR(B280=1,B280=2,B280=3,B280=7,B280=8,B280=9,B280=13,B280=14,B280=15),"Bajo biomasa","Suelo desnudo")</f>
        <v>Suelo desnudo</v>
      </c>
      <c r="O280">
        <v>0.94294999999999995</v>
      </c>
      <c r="P280">
        <f>IF(R280&gt;0.95,O280,NA())</f>
        <v>0.94294999999999995</v>
      </c>
      <c r="Q280">
        <v>2.0911499999999998</v>
      </c>
      <c r="R280">
        <v>0.97653000000000001</v>
      </c>
      <c r="S280">
        <v>2E-3</v>
      </c>
      <c r="T280">
        <v>0</v>
      </c>
      <c r="U280">
        <v>36.9</v>
      </c>
      <c r="V280">
        <v>31.589300000000001</v>
      </c>
      <c r="W280">
        <v>85.771699999999996</v>
      </c>
    </row>
    <row r="281" spans="1:23" x14ac:dyDescent="0.3">
      <c r="A281">
        <v>535</v>
      </c>
      <c r="B281">
        <v>17</v>
      </c>
      <c r="C281" s="1">
        <v>44757.524293981478</v>
      </c>
      <c r="D281" t="s">
        <v>29</v>
      </c>
      <c r="E281" s="5">
        <f>YEAR(C281)</f>
        <v>2022</v>
      </c>
      <c r="F281" s="5">
        <f>MONTH(C281)</f>
        <v>7</v>
      </c>
      <c r="G281" s="5">
        <f>F281</f>
        <v>7</v>
      </c>
      <c r="H281" s="5">
        <f>F281-4</f>
        <v>3</v>
      </c>
      <c r="I281" s="5" t="str">
        <f>IF(OR(F281=1,F281=2,F281=3),"winter",IF(OR(F281=4,F281=5,F281=6),"spring",IF(OR(F281=7,F281=8,F281=9),"summer","autumn")))</f>
        <v>summer</v>
      </c>
      <c r="J281" s="5">
        <f>WEEKNUM(C281)</f>
        <v>29</v>
      </c>
      <c r="K281" s="5">
        <f>J281-20</f>
        <v>9</v>
      </c>
      <c r="L281" s="8">
        <f>C281</f>
        <v>44757.524293981478</v>
      </c>
      <c r="M281" t="str">
        <f>IF(OR(B281=1,B281=2,B281=3,B281=7,B281=8,B281=9,B281=13,B281=14,B281=15),"Bajo biomasa","Suelo desnudo")</f>
        <v>Suelo desnudo</v>
      </c>
      <c r="O281">
        <v>3.5047299999999999</v>
      </c>
      <c r="P281">
        <f>IF(R281&gt;0.95,O281,NA())</f>
        <v>3.5047299999999999</v>
      </c>
      <c r="Q281">
        <v>1.30948</v>
      </c>
      <c r="R281">
        <v>0.99804999999999999</v>
      </c>
      <c r="V281">
        <v>30.9543</v>
      </c>
      <c r="W281">
        <v>85.725700000000003</v>
      </c>
    </row>
    <row r="282" spans="1:23" x14ac:dyDescent="0.3">
      <c r="A282">
        <v>536</v>
      </c>
      <c r="B282">
        <v>18</v>
      </c>
      <c r="C282" s="1">
        <v>44757.526435185187</v>
      </c>
      <c r="D282" t="s">
        <v>29</v>
      </c>
      <c r="E282" s="5">
        <f>YEAR(C282)</f>
        <v>2022</v>
      </c>
      <c r="F282" s="5">
        <f>MONTH(C282)</f>
        <v>7</v>
      </c>
      <c r="G282" s="5">
        <f>F282</f>
        <v>7</v>
      </c>
      <c r="H282" s="5">
        <f>F282-4</f>
        <v>3</v>
      </c>
      <c r="I282" s="5" t="str">
        <f>IF(OR(F282=1,F282=2,F282=3),"winter",IF(OR(F282=4,F282=5,F282=6),"spring",IF(OR(F282=7,F282=8,F282=9),"summer","autumn")))</f>
        <v>summer</v>
      </c>
      <c r="J282" s="5">
        <f>WEEKNUM(C282)</f>
        <v>29</v>
      </c>
      <c r="K282" s="5">
        <f>J282-20</f>
        <v>9</v>
      </c>
      <c r="L282" s="8">
        <f>C282</f>
        <v>44757.526435185187</v>
      </c>
      <c r="M282" t="str">
        <f>IF(OR(B282=1,B282=2,B282=3,B282=7,B282=8,B282=9,B282=13,B282=14,B282=15),"Bajo biomasa","Suelo desnudo")</f>
        <v>Suelo desnudo</v>
      </c>
      <c r="O282">
        <v>5.2641</v>
      </c>
      <c r="P282">
        <f>IF(R282&gt;0.95,O282,NA())</f>
        <v>5.2641</v>
      </c>
      <c r="Q282">
        <v>1.2564299999999999</v>
      </c>
      <c r="R282">
        <v>0.99877000000000005</v>
      </c>
      <c r="V282">
        <v>31.241299999999999</v>
      </c>
      <c r="W282">
        <v>85.729500000000002</v>
      </c>
    </row>
    <row r="283" spans="1:23" x14ac:dyDescent="0.3">
      <c r="A283">
        <v>537</v>
      </c>
      <c r="B283">
        <v>1</v>
      </c>
      <c r="C283" s="1">
        <v>44781.369016203702</v>
      </c>
      <c r="D283" t="s">
        <v>13</v>
      </c>
      <c r="E283" s="5">
        <f>YEAR(C283)</f>
        <v>2022</v>
      </c>
      <c r="F283" s="5">
        <f>MONTH(C283)</f>
        <v>8</v>
      </c>
      <c r="G283" s="5">
        <f>F283</f>
        <v>8</v>
      </c>
      <c r="H283" s="5">
        <f>F283-4</f>
        <v>4</v>
      </c>
      <c r="I283" s="5" t="str">
        <f>IF(OR(F283=1,F283=2,F283=3),"winter",IF(OR(F283=4,F283=5,F283=6),"spring",IF(OR(F283=7,F283=8,F283=9),"summer","autumn")))</f>
        <v>summer</v>
      </c>
      <c r="J283" s="5">
        <f>WEEKNUM(C283)</f>
        <v>33</v>
      </c>
      <c r="K283" s="5">
        <f>J283-20</f>
        <v>13</v>
      </c>
      <c r="L283" s="8">
        <f>C283</f>
        <v>44781.369016203702</v>
      </c>
      <c r="M283" t="str">
        <f>IF(OR(B283=1,B283=2,B283=3,B283=4,B283=9,B283=10,B283=11,B283=12,B283=17,B283=18,B283=19,B283=20),"Bajo biomasa","Suelo desnudo")</f>
        <v>Bajo biomasa</v>
      </c>
      <c r="N283" t="str">
        <f>IF(OR(B283=4,B283=7,B283=10,B283=14,B283=18,B283=21),"tree","soil")</f>
        <v>soil</v>
      </c>
      <c r="O283">
        <v>0.73058000000000001</v>
      </c>
      <c r="P283" t="e">
        <f>IF(R283&gt;0.95,O283,NA())</f>
        <v>#N/A</v>
      </c>
      <c r="Q283">
        <v>3.6774900000000001</v>
      </c>
      <c r="R283">
        <v>0.84543000000000001</v>
      </c>
      <c r="S283">
        <v>1E-3</v>
      </c>
      <c r="T283">
        <v>0</v>
      </c>
      <c r="U283">
        <v>21.494499999999999</v>
      </c>
      <c r="V283">
        <v>20.3416</v>
      </c>
      <c r="W283">
        <v>84.196399999999997</v>
      </c>
    </row>
    <row r="284" spans="1:23" x14ac:dyDescent="0.3">
      <c r="A284">
        <v>538</v>
      </c>
      <c r="B284">
        <v>2</v>
      </c>
      <c r="C284" s="1">
        <v>44781.371064814812</v>
      </c>
      <c r="D284" t="s">
        <v>13</v>
      </c>
      <c r="E284" s="5">
        <f>YEAR(C284)</f>
        <v>2022</v>
      </c>
      <c r="F284" s="5">
        <f>MONTH(C284)</f>
        <v>8</v>
      </c>
      <c r="G284" s="5">
        <f>F284</f>
        <v>8</v>
      </c>
      <c r="H284" s="5">
        <f>F284-4</f>
        <v>4</v>
      </c>
      <c r="I284" s="5" t="str">
        <f>IF(OR(F284=1,F284=2,F284=3),"winter",IF(OR(F284=4,F284=5,F284=6),"spring",IF(OR(F284=7,F284=8,F284=9),"summer","autumn")))</f>
        <v>summer</v>
      </c>
      <c r="J284" s="5">
        <f>WEEKNUM(C284)</f>
        <v>33</v>
      </c>
      <c r="K284" s="5">
        <f>J284-20</f>
        <v>13</v>
      </c>
      <c r="L284" s="8">
        <f>C284</f>
        <v>44781.371064814812</v>
      </c>
      <c r="M284" t="str">
        <f>IF(OR(B284=1,B284=2,B284=3,B284=4,B284=9,B284=10,B284=11,B284=12,B284=17,B284=18,B284=19,B284=20),"Bajo biomasa","Suelo desnudo")</f>
        <v>Bajo biomasa</v>
      </c>
      <c r="N284" t="str">
        <f>IF(OR(B284=4,B284=7,B284=10,B284=14,B284=18,B284=21),"tree","soil")</f>
        <v>soil</v>
      </c>
      <c r="O284">
        <v>1.1783399999999999</v>
      </c>
      <c r="P284" t="e">
        <f>IF(R284&gt;0.95,O284,NA())</f>
        <v>#N/A</v>
      </c>
      <c r="Q284">
        <v>4.4339399999999998</v>
      </c>
      <c r="R284">
        <v>0.82699</v>
      </c>
      <c r="S284">
        <v>1E-3</v>
      </c>
      <c r="T284">
        <v>0</v>
      </c>
      <c r="U284">
        <v>21.190899999999999</v>
      </c>
      <c r="V284">
        <v>20.205300000000001</v>
      </c>
      <c r="W284">
        <v>84.208799999999997</v>
      </c>
    </row>
    <row r="285" spans="1:23" x14ac:dyDescent="0.3">
      <c r="A285">
        <v>539</v>
      </c>
      <c r="B285">
        <v>3</v>
      </c>
      <c r="C285" s="1">
        <v>44781.373414351852</v>
      </c>
      <c r="D285" t="s">
        <v>13</v>
      </c>
      <c r="E285" s="5">
        <f>YEAR(C285)</f>
        <v>2022</v>
      </c>
      <c r="F285" s="5">
        <f>MONTH(C285)</f>
        <v>8</v>
      </c>
      <c r="G285" s="5">
        <f>F285</f>
        <v>8</v>
      </c>
      <c r="H285" s="5">
        <f>F285-4</f>
        <v>4</v>
      </c>
      <c r="I285" s="5" t="str">
        <f>IF(OR(F285=1,F285=2,F285=3),"winter",IF(OR(F285=4,F285=5,F285=6),"spring",IF(OR(F285=7,F285=8,F285=9),"summer","autumn")))</f>
        <v>summer</v>
      </c>
      <c r="J285" s="5">
        <f>WEEKNUM(C285)</f>
        <v>33</v>
      </c>
      <c r="K285" s="5">
        <f>J285-20</f>
        <v>13</v>
      </c>
      <c r="L285" s="8">
        <f>C285</f>
        <v>44781.373414351852</v>
      </c>
      <c r="M285" t="str">
        <f>IF(OR(B285=1,B285=2,B285=3,B285=4,B285=9,B285=10,B285=11,B285=12,B285=17,B285=18,B285=19,B285=20),"Bajo biomasa","Suelo desnudo")</f>
        <v>Bajo biomasa</v>
      </c>
      <c r="N285" t="str">
        <f>IF(OR(B285=4,B285=7,B285=10,B285=14,B285=18,B285=21),"tree","soil")</f>
        <v>soil</v>
      </c>
      <c r="O285">
        <v>2.27895</v>
      </c>
      <c r="P285">
        <f>IF(R285&gt;0.95,O285,NA())</f>
        <v>2.27895</v>
      </c>
      <c r="Q285">
        <v>1.6805600000000001</v>
      </c>
      <c r="R285">
        <v>0.98436999999999997</v>
      </c>
      <c r="S285">
        <v>1E-3</v>
      </c>
      <c r="T285">
        <v>0</v>
      </c>
      <c r="U285">
        <v>21.0091</v>
      </c>
      <c r="V285">
        <v>20.166</v>
      </c>
      <c r="W285">
        <v>84.188500000000005</v>
      </c>
    </row>
    <row r="286" spans="1:23" x14ac:dyDescent="0.3">
      <c r="A286">
        <v>541</v>
      </c>
      <c r="B286">
        <v>5</v>
      </c>
      <c r="C286" s="1">
        <v>44781.377557870372</v>
      </c>
      <c r="D286" t="s">
        <v>13</v>
      </c>
      <c r="E286" s="5">
        <f>YEAR(C286)</f>
        <v>2022</v>
      </c>
      <c r="F286" s="5">
        <f>MONTH(C286)</f>
        <v>8</v>
      </c>
      <c r="G286" s="5">
        <f>F286</f>
        <v>8</v>
      </c>
      <c r="H286" s="5">
        <f>F286-4</f>
        <v>4</v>
      </c>
      <c r="I286" s="5" t="str">
        <f>IF(OR(F286=1,F286=2,F286=3),"winter",IF(OR(F286=4,F286=5,F286=6),"spring",IF(OR(F286=7,F286=8,F286=9),"summer","autumn")))</f>
        <v>summer</v>
      </c>
      <c r="J286" s="5">
        <f>WEEKNUM(C286)</f>
        <v>33</v>
      </c>
      <c r="K286" s="5">
        <f>J286-20</f>
        <v>13</v>
      </c>
      <c r="L286" s="8">
        <f>C286</f>
        <v>44781.377557870372</v>
      </c>
      <c r="M286" t="str">
        <f>IF(OR(B286=1,B286=2,B286=3,B286=4,B286=9,B286=10,B286=11,B286=12,B286=17,B286=18,B286=19,B286=20),"Bajo biomasa","Suelo desnudo")</f>
        <v>Suelo desnudo</v>
      </c>
      <c r="N286" t="str">
        <f>IF(OR(B286=4,B286=7,B286=10,B286=14,B286=18,B286=21),"tree","soil")</f>
        <v>soil</v>
      </c>
      <c r="O286">
        <v>3.0984400000000001</v>
      </c>
      <c r="P286">
        <f>IF(R286&gt;0.95,O286,NA())</f>
        <v>3.0984400000000001</v>
      </c>
      <c r="Q286">
        <v>1.3246</v>
      </c>
      <c r="R286">
        <v>0.99763000000000002</v>
      </c>
      <c r="S286">
        <v>1E-3</v>
      </c>
      <c r="U286">
        <v>20.8</v>
      </c>
      <c r="V286">
        <v>20.457000000000001</v>
      </c>
      <c r="W286">
        <v>84.191599999999994</v>
      </c>
    </row>
    <row r="287" spans="1:23" x14ac:dyDescent="0.3">
      <c r="A287">
        <v>542</v>
      </c>
      <c r="B287">
        <v>6</v>
      </c>
      <c r="C287" s="1">
        <v>44781.379618055558</v>
      </c>
      <c r="D287" t="s">
        <v>13</v>
      </c>
      <c r="E287" s="5">
        <f>YEAR(C287)</f>
        <v>2022</v>
      </c>
      <c r="F287" s="5">
        <f>MONTH(C287)</f>
        <v>8</v>
      </c>
      <c r="G287" s="5">
        <f>F287</f>
        <v>8</v>
      </c>
      <c r="H287" s="5">
        <f>F287-4</f>
        <v>4</v>
      </c>
      <c r="I287" s="5" t="str">
        <f>IF(OR(F287=1,F287=2,F287=3),"winter",IF(OR(F287=4,F287=5,F287=6),"spring",IF(OR(F287=7,F287=8,F287=9),"summer","autumn")))</f>
        <v>summer</v>
      </c>
      <c r="J287" s="5">
        <f>WEEKNUM(C287)</f>
        <v>33</v>
      </c>
      <c r="K287" s="5">
        <f>J287-20</f>
        <v>13</v>
      </c>
      <c r="L287" s="8">
        <f>C287</f>
        <v>44781.379618055558</v>
      </c>
      <c r="M287" t="str">
        <f>IF(OR(B287=1,B287=2,B287=3,B287=4,B287=9,B287=10,B287=11,B287=12,B287=17,B287=18,B287=19,B287=20),"Bajo biomasa","Suelo desnudo")</f>
        <v>Suelo desnudo</v>
      </c>
      <c r="N287" t="str">
        <f>IF(OR(B287=4,B287=7,B287=10,B287=14,B287=18,B287=21),"tree","soil")</f>
        <v>soil</v>
      </c>
      <c r="O287">
        <v>3.39541</v>
      </c>
      <c r="P287">
        <f>IF(R287&gt;0.95,O287,NA())</f>
        <v>3.39541</v>
      </c>
      <c r="Q287">
        <v>1.4484600000000001</v>
      </c>
      <c r="R287">
        <v>0.98289000000000004</v>
      </c>
      <c r="U287">
        <v>20.9</v>
      </c>
      <c r="V287">
        <v>20.608799999999999</v>
      </c>
      <c r="W287">
        <v>84.1768</v>
      </c>
    </row>
    <row r="288" spans="1:23" x14ac:dyDescent="0.3">
      <c r="A288">
        <v>544</v>
      </c>
      <c r="B288">
        <v>8</v>
      </c>
      <c r="C288" s="1">
        <v>44781.38380787037</v>
      </c>
      <c r="D288" t="s">
        <v>13</v>
      </c>
      <c r="E288" s="5">
        <f>YEAR(C288)</f>
        <v>2022</v>
      </c>
      <c r="F288" s="5">
        <f>MONTH(C288)</f>
        <v>8</v>
      </c>
      <c r="G288" s="5">
        <f>F288</f>
        <v>8</v>
      </c>
      <c r="H288" s="5">
        <f>F288-4</f>
        <v>4</v>
      </c>
      <c r="I288" s="5" t="str">
        <f>IF(OR(F288=1,F288=2,F288=3),"winter",IF(OR(F288=4,F288=5,F288=6),"spring",IF(OR(F288=7,F288=8,F288=9),"summer","autumn")))</f>
        <v>summer</v>
      </c>
      <c r="J288" s="5">
        <f>WEEKNUM(C288)</f>
        <v>33</v>
      </c>
      <c r="K288" s="5">
        <f>J288-20</f>
        <v>13</v>
      </c>
      <c r="L288" s="8">
        <f>C288</f>
        <v>44781.38380787037</v>
      </c>
      <c r="M288" t="str">
        <f>IF(OR(B288=1,B288=2,B288=3,B288=4,B288=9,B288=10,B288=11,B288=12,B288=17,B288=18,B288=19,B288=20),"Bajo biomasa","Suelo desnudo")</f>
        <v>Suelo desnudo</v>
      </c>
      <c r="N288" t="str">
        <f>IF(OR(B288=4,B288=7,B288=10,B288=14,B288=18,B288=21),"tree","soil")</f>
        <v>soil</v>
      </c>
      <c r="O288">
        <v>0.98448000000000002</v>
      </c>
      <c r="P288" t="e">
        <f>IF(R288&gt;0.95,O288,NA())</f>
        <v>#N/A</v>
      </c>
      <c r="Q288">
        <v>3.2999399999999999</v>
      </c>
      <c r="R288">
        <v>0.92796000000000001</v>
      </c>
      <c r="S288">
        <v>1E-3</v>
      </c>
      <c r="T288">
        <v>0</v>
      </c>
      <c r="U288">
        <v>20.938199999999998</v>
      </c>
      <c r="V288">
        <v>21.3035</v>
      </c>
      <c r="W288">
        <v>84.19</v>
      </c>
    </row>
    <row r="289" spans="1:23" x14ac:dyDescent="0.3">
      <c r="A289">
        <v>545</v>
      </c>
      <c r="B289">
        <v>9</v>
      </c>
      <c r="C289" s="1">
        <v>44781.38590277778</v>
      </c>
      <c r="D289" t="s">
        <v>13</v>
      </c>
      <c r="E289" s="5">
        <f>YEAR(C289)</f>
        <v>2022</v>
      </c>
      <c r="F289" s="5">
        <f>MONTH(C289)</f>
        <v>8</v>
      </c>
      <c r="G289" s="5">
        <f>F289</f>
        <v>8</v>
      </c>
      <c r="H289" s="5">
        <f>F289-4</f>
        <v>4</v>
      </c>
      <c r="I289" s="5" t="str">
        <f>IF(OR(F289=1,F289=2,F289=3),"winter",IF(OR(F289=4,F289=5,F289=6),"spring",IF(OR(F289=7,F289=8,F289=9),"summer","autumn")))</f>
        <v>summer</v>
      </c>
      <c r="J289" s="5">
        <f>WEEKNUM(C289)</f>
        <v>33</v>
      </c>
      <c r="K289" s="5">
        <f>J289-20</f>
        <v>13</v>
      </c>
      <c r="L289" s="8">
        <f>C289</f>
        <v>44781.38590277778</v>
      </c>
      <c r="M289" t="str">
        <f>IF(OR(B289=1,B289=2,B289=3,B289=4,B289=9,B289=10,B289=11,B289=12,B289=17,B289=18,B289=19,B289=20),"Bajo biomasa","Suelo desnudo")</f>
        <v>Bajo biomasa</v>
      </c>
      <c r="N289" t="str">
        <f>IF(OR(B289=4,B289=7,B289=10,B289=14,B289=18,B289=21),"tree","soil")</f>
        <v>soil</v>
      </c>
      <c r="O289">
        <v>1.5457099999999999</v>
      </c>
      <c r="P289" t="e">
        <f>IF(R289&gt;0.95,O289,NA())</f>
        <v>#N/A</v>
      </c>
      <c r="Q289">
        <v>2.3881199999999998</v>
      </c>
      <c r="R289">
        <v>0.94957000000000003</v>
      </c>
      <c r="S289">
        <v>2E-3</v>
      </c>
      <c r="U289">
        <v>21.1</v>
      </c>
      <c r="V289">
        <v>21.1023</v>
      </c>
      <c r="W289">
        <v>84.228800000000007</v>
      </c>
    </row>
    <row r="290" spans="1:23" x14ac:dyDescent="0.3">
      <c r="A290">
        <v>547</v>
      </c>
      <c r="B290">
        <v>11</v>
      </c>
      <c r="C290" s="1">
        <v>44781.390474537038</v>
      </c>
      <c r="D290" t="s">
        <v>13</v>
      </c>
      <c r="E290" s="5">
        <f>YEAR(C290)</f>
        <v>2022</v>
      </c>
      <c r="F290" s="5">
        <f>MONTH(C290)</f>
        <v>8</v>
      </c>
      <c r="G290" s="5">
        <f>F290</f>
        <v>8</v>
      </c>
      <c r="H290" s="5">
        <f>F290-4</f>
        <v>4</v>
      </c>
      <c r="I290" s="5" t="str">
        <f>IF(OR(F290=1,F290=2,F290=3),"winter",IF(OR(F290=4,F290=5,F290=6),"spring",IF(OR(F290=7,F290=8,F290=9),"summer","autumn")))</f>
        <v>summer</v>
      </c>
      <c r="J290" s="5">
        <f>WEEKNUM(C290)</f>
        <v>33</v>
      </c>
      <c r="K290" s="5">
        <f>J290-20</f>
        <v>13</v>
      </c>
      <c r="L290" s="8">
        <f>C290</f>
        <v>44781.390474537038</v>
      </c>
      <c r="M290" t="str">
        <f>IF(OR(B290=1,B290=2,B290=3,B290=4,B290=9,B290=10,B290=11,B290=12,B290=17,B290=18,B290=19,B290=20),"Bajo biomasa","Suelo desnudo")</f>
        <v>Bajo biomasa</v>
      </c>
      <c r="N290" t="str">
        <f>IF(OR(B290=4,B290=7,B290=10,B290=14,B290=18,B290=21),"tree","soil")</f>
        <v>soil</v>
      </c>
      <c r="O290">
        <v>1.4046700000000001</v>
      </c>
      <c r="P290" t="e">
        <f>IF(R290&gt;0.95,O290,NA())</f>
        <v>#N/A</v>
      </c>
      <c r="Q290">
        <v>2.8714599999999999</v>
      </c>
      <c r="R290">
        <v>0.91147</v>
      </c>
      <c r="S290">
        <v>1E-3</v>
      </c>
      <c r="U290">
        <v>20.9</v>
      </c>
      <c r="V290">
        <v>21.043299999999999</v>
      </c>
      <c r="W290">
        <v>84.246499999999997</v>
      </c>
    </row>
    <row r="291" spans="1:23" x14ac:dyDescent="0.3">
      <c r="A291">
        <v>548</v>
      </c>
      <c r="B291">
        <v>12</v>
      </c>
      <c r="C291" s="1">
        <v>44781.392523148148</v>
      </c>
      <c r="D291" t="s">
        <v>13</v>
      </c>
      <c r="E291" s="5">
        <f>YEAR(C291)</f>
        <v>2022</v>
      </c>
      <c r="F291" s="5">
        <f>MONTH(C291)</f>
        <v>8</v>
      </c>
      <c r="G291" s="5">
        <f>F291</f>
        <v>8</v>
      </c>
      <c r="H291" s="5">
        <f>F291-4</f>
        <v>4</v>
      </c>
      <c r="I291" s="5" t="str">
        <f>IF(OR(F291=1,F291=2,F291=3),"winter",IF(OR(F291=4,F291=5,F291=6),"spring",IF(OR(F291=7,F291=8,F291=9),"summer","autumn")))</f>
        <v>summer</v>
      </c>
      <c r="J291" s="5">
        <f>WEEKNUM(C291)</f>
        <v>33</v>
      </c>
      <c r="K291" s="5">
        <f>J291-20</f>
        <v>13</v>
      </c>
      <c r="L291" s="8">
        <f>C291</f>
        <v>44781.392523148148</v>
      </c>
      <c r="M291" t="str">
        <f>IF(OR(B291=1,B291=2,B291=3,B291=4,B291=9,B291=10,B291=11,B291=12,B291=17,B291=18,B291=19,B291=20),"Bajo biomasa","Suelo desnudo")</f>
        <v>Bajo biomasa</v>
      </c>
      <c r="N291" t="str">
        <f>IF(OR(B291=4,B291=7,B291=10,B291=14,B291=18,B291=21),"tree","soil")</f>
        <v>soil</v>
      </c>
      <c r="O291">
        <v>1.17903</v>
      </c>
      <c r="P291">
        <f>IF(R291&gt;0.95,O291,NA())</f>
        <v>1.17903</v>
      </c>
      <c r="Q291">
        <v>2.5143800000000001</v>
      </c>
      <c r="R291">
        <v>0.96145000000000003</v>
      </c>
      <c r="S291">
        <v>1E-3</v>
      </c>
      <c r="T291">
        <v>0</v>
      </c>
      <c r="U291">
        <v>20.9</v>
      </c>
      <c r="V291">
        <v>21.447099999999999</v>
      </c>
      <c r="W291">
        <v>84.241399999999999</v>
      </c>
    </row>
    <row r="292" spans="1:23" x14ac:dyDescent="0.3">
      <c r="A292">
        <v>549</v>
      </c>
      <c r="B292">
        <v>13</v>
      </c>
      <c r="C292" s="1">
        <v>44781.394641203704</v>
      </c>
      <c r="D292" t="s">
        <v>13</v>
      </c>
      <c r="E292" s="5">
        <f>YEAR(C292)</f>
        <v>2022</v>
      </c>
      <c r="F292" s="5">
        <f>MONTH(C292)</f>
        <v>8</v>
      </c>
      <c r="G292" s="5">
        <f>F292</f>
        <v>8</v>
      </c>
      <c r="H292" s="5">
        <f>F292-4</f>
        <v>4</v>
      </c>
      <c r="I292" s="5" t="str">
        <f>IF(OR(F292=1,F292=2,F292=3),"winter",IF(OR(F292=4,F292=5,F292=6),"spring",IF(OR(F292=7,F292=8,F292=9),"summer","autumn")))</f>
        <v>summer</v>
      </c>
      <c r="J292" s="5">
        <f>WEEKNUM(C292)</f>
        <v>33</v>
      </c>
      <c r="K292" s="5">
        <f>J292-20</f>
        <v>13</v>
      </c>
      <c r="L292" s="8">
        <f>C292</f>
        <v>44781.394641203704</v>
      </c>
      <c r="M292" t="str">
        <f>IF(OR(B292=1,B292=2,B292=3,B292=4,B292=9,B292=10,B292=11,B292=12,B292=17,B292=18,B292=19,B292=20),"Bajo biomasa","Suelo desnudo")</f>
        <v>Suelo desnudo</v>
      </c>
      <c r="N292" t="str">
        <f>IF(OR(B292=4,B292=7,B292=10,B292=14,B292=18,B292=21),"tree","soil")</f>
        <v>soil</v>
      </c>
      <c r="O292">
        <v>0.70921999999999996</v>
      </c>
      <c r="P292" t="e">
        <f>IF(R292&gt;0.95,O292,NA())</f>
        <v>#N/A</v>
      </c>
      <c r="Q292">
        <v>3.5619000000000001</v>
      </c>
      <c r="R292">
        <v>0.91269</v>
      </c>
      <c r="U292">
        <v>20.9</v>
      </c>
      <c r="V292">
        <v>21.616299999999999</v>
      </c>
      <c r="W292">
        <v>84.25</v>
      </c>
    </row>
    <row r="293" spans="1:23" x14ac:dyDescent="0.3">
      <c r="A293">
        <v>551</v>
      </c>
      <c r="B293">
        <v>15</v>
      </c>
      <c r="C293" s="1">
        <v>44781.398773148147</v>
      </c>
      <c r="D293" t="s">
        <v>13</v>
      </c>
      <c r="E293" s="5">
        <f>YEAR(C293)</f>
        <v>2022</v>
      </c>
      <c r="F293" s="5">
        <f>MONTH(C293)</f>
        <v>8</v>
      </c>
      <c r="G293" s="5">
        <f>F293</f>
        <v>8</v>
      </c>
      <c r="H293" s="5">
        <f>F293-4</f>
        <v>4</v>
      </c>
      <c r="I293" s="5" t="str">
        <f>IF(OR(F293=1,F293=2,F293=3),"winter",IF(OR(F293=4,F293=5,F293=6),"spring",IF(OR(F293=7,F293=8,F293=9),"summer","autumn")))</f>
        <v>summer</v>
      </c>
      <c r="J293" s="5">
        <f>WEEKNUM(C293)</f>
        <v>33</v>
      </c>
      <c r="K293" s="5">
        <f>J293-20</f>
        <v>13</v>
      </c>
      <c r="L293" s="8">
        <f>C293</f>
        <v>44781.398773148147</v>
      </c>
      <c r="M293" t="str">
        <f>IF(OR(B293=1,B293=2,B293=3,B293=4,B293=9,B293=10,B293=11,B293=12,B293=17,B293=18,B293=19,B293=20),"Bajo biomasa","Suelo desnudo")</f>
        <v>Suelo desnudo</v>
      </c>
      <c r="N293" t="str">
        <f>IF(OR(B293=4,B293=7,B293=10,B293=14,B293=18,B293=21),"tree","soil")</f>
        <v>soil</v>
      </c>
      <c r="O293">
        <v>1.0058800000000001</v>
      </c>
      <c r="P293">
        <f>IF(R293&gt;0.95,O293,NA())</f>
        <v>1.0058800000000001</v>
      </c>
      <c r="Q293">
        <v>2.3898899999999998</v>
      </c>
      <c r="R293">
        <v>0.96687999999999996</v>
      </c>
      <c r="S293">
        <v>1E-3</v>
      </c>
      <c r="T293">
        <v>0</v>
      </c>
      <c r="U293">
        <v>21.598199999999999</v>
      </c>
      <c r="V293">
        <v>22.193200000000001</v>
      </c>
      <c r="W293">
        <v>84.258600000000001</v>
      </c>
    </row>
    <row r="294" spans="1:23" x14ac:dyDescent="0.3">
      <c r="A294">
        <v>552</v>
      </c>
      <c r="B294">
        <v>16</v>
      </c>
      <c r="C294" s="1">
        <v>44781.40084490741</v>
      </c>
      <c r="D294" t="s">
        <v>13</v>
      </c>
      <c r="E294" s="5">
        <f>YEAR(C294)</f>
        <v>2022</v>
      </c>
      <c r="F294" s="5">
        <f>MONTH(C294)</f>
        <v>8</v>
      </c>
      <c r="G294" s="5">
        <f>F294</f>
        <v>8</v>
      </c>
      <c r="H294" s="5">
        <f>F294-4</f>
        <v>4</v>
      </c>
      <c r="I294" s="5" t="str">
        <f>IF(OR(F294=1,F294=2,F294=3),"winter",IF(OR(F294=4,F294=5,F294=6),"spring",IF(OR(F294=7,F294=8,F294=9),"summer","autumn")))</f>
        <v>summer</v>
      </c>
      <c r="J294" s="5">
        <f>WEEKNUM(C294)</f>
        <v>33</v>
      </c>
      <c r="K294" s="5">
        <f>J294-20</f>
        <v>13</v>
      </c>
      <c r="L294" s="8">
        <f>C294</f>
        <v>44781.40084490741</v>
      </c>
      <c r="M294" t="str">
        <f>IF(OR(B294=1,B294=2,B294=3,B294=4,B294=9,B294=10,B294=11,B294=12,B294=17,B294=18,B294=19,B294=20),"Bajo biomasa","Suelo desnudo")</f>
        <v>Suelo desnudo</v>
      </c>
      <c r="N294" t="str">
        <f>IF(OR(B294=4,B294=7,B294=10,B294=14,B294=18,B294=21),"tree","soil")</f>
        <v>soil</v>
      </c>
      <c r="O294">
        <v>0.73065999999999998</v>
      </c>
      <c r="P294" t="e">
        <f>IF(R294&gt;0.95,O294,NA())</f>
        <v>#N/A</v>
      </c>
      <c r="Q294">
        <v>4.1805899999999996</v>
      </c>
      <c r="R294">
        <v>0.81899999999999995</v>
      </c>
      <c r="S294">
        <v>2E-3</v>
      </c>
      <c r="T294">
        <v>0</v>
      </c>
      <c r="U294">
        <v>21.7</v>
      </c>
      <c r="V294">
        <v>22.3201</v>
      </c>
      <c r="W294">
        <v>84.263499999999993</v>
      </c>
    </row>
    <row r="295" spans="1:23" x14ac:dyDescent="0.3">
      <c r="A295">
        <v>553</v>
      </c>
      <c r="B295">
        <v>17</v>
      </c>
      <c r="C295" s="1">
        <v>44781.402916666666</v>
      </c>
      <c r="D295" t="s">
        <v>13</v>
      </c>
      <c r="E295" s="5">
        <f>YEAR(C295)</f>
        <v>2022</v>
      </c>
      <c r="F295" s="5">
        <f>MONTH(C295)</f>
        <v>8</v>
      </c>
      <c r="G295" s="5">
        <f>F295</f>
        <v>8</v>
      </c>
      <c r="H295" s="5">
        <f>F295-4</f>
        <v>4</v>
      </c>
      <c r="I295" s="5" t="str">
        <f>IF(OR(F295=1,F295=2,F295=3),"winter",IF(OR(F295=4,F295=5,F295=6),"spring",IF(OR(F295=7,F295=8,F295=9),"summer","autumn")))</f>
        <v>summer</v>
      </c>
      <c r="J295" s="5">
        <f>WEEKNUM(C295)</f>
        <v>33</v>
      </c>
      <c r="K295" s="5">
        <f>J295-20</f>
        <v>13</v>
      </c>
      <c r="L295" s="8">
        <f>C295</f>
        <v>44781.402916666666</v>
      </c>
      <c r="M295" t="str">
        <f>IF(OR(B295=1,B295=2,B295=3,B295=4,B295=9,B295=10,B295=11,B295=12,B295=17,B295=18,B295=19,B295=20),"Bajo biomasa","Suelo desnudo")</f>
        <v>Bajo biomasa</v>
      </c>
      <c r="N295" t="str">
        <f>IF(OR(B295=4,B295=7,B295=10,B295=14,B295=18,B295=21),"tree","soil")</f>
        <v>soil</v>
      </c>
      <c r="O295">
        <v>1.1071899999999999</v>
      </c>
      <c r="P295" t="e">
        <f>IF(R295&gt;0.95,O295,NA())</f>
        <v>#N/A</v>
      </c>
      <c r="Q295">
        <v>3.52047</v>
      </c>
      <c r="R295">
        <v>0.87890000000000001</v>
      </c>
      <c r="S295">
        <v>1E-3</v>
      </c>
      <c r="T295">
        <v>0</v>
      </c>
      <c r="U295">
        <v>21.9</v>
      </c>
      <c r="V295">
        <v>22.436</v>
      </c>
      <c r="W295">
        <v>84.271199999999993</v>
      </c>
    </row>
    <row r="296" spans="1:23" x14ac:dyDescent="0.3">
      <c r="A296">
        <v>555</v>
      </c>
      <c r="B296">
        <v>19</v>
      </c>
      <c r="C296" s="1">
        <v>44781.407071759262</v>
      </c>
      <c r="D296" t="s">
        <v>13</v>
      </c>
      <c r="E296" s="5">
        <f>YEAR(C296)</f>
        <v>2022</v>
      </c>
      <c r="F296" s="5">
        <f>MONTH(C296)</f>
        <v>8</v>
      </c>
      <c r="G296" s="5">
        <f>F296</f>
        <v>8</v>
      </c>
      <c r="H296" s="5">
        <f>F296-4</f>
        <v>4</v>
      </c>
      <c r="I296" s="5" t="str">
        <f>IF(OR(F296=1,F296=2,F296=3),"winter",IF(OR(F296=4,F296=5,F296=6),"spring",IF(OR(F296=7,F296=8,F296=9),"summer","autumn")))</f>
        <v>summer</v>
      </c>
      <c r="J296" s="5">
        <f>WEEKNUM(C296)</f>
        <v>33</v>
      </c>
      <c r="K296" s="5">
        <f>J296-20</f>
        <v>13</v>
      </c>
      <c r="L296" s="8">
        <f>C296</f>
        <v>44781.407071759262</v>
      </c>
      <c r="M296" t="str">
        <f>IF(OR(B296=1,B296=2,B296=3,B296=4,B296=9,B296=10,B296=11,B296=12,B296=17,B296=18,B296=19,B296=20),"Bajo biomasa","Suelo desnudo")</f>
        <v>Bajo biomasa</v>
      </c>
      <c r="N296" t="str">
        <f>IF(OR(B296=4,B296=7,B296=10,B296=14,B296=18,B296=21),"tree","soil")</f>
        <v>soil</v>
      </c>
      <c r="O296">
        <v>0.79601</v>
      </c>
      <c r="P296">
        <f>IF(R296&gt;0.95,O296,NA())</f>
        <v>0.79601</v>
      </c>
      <c r="Q296">
        <v>2.6222500000000002</v>
      </c>
      <c r="R296">
        <v>0.95752999999999999</v>
      </c>
      <c r="U296">
        <v>22.1</v>
      </c>
      <c r="V296">
        <v>22.208500000000001</v>
      </c>
      <c r="W296">
        <v>84.284499999999994</v>
      </c>
    </row>
    <row r="297" spans="1:23" x14ac:dyDescent="0.3">
      <c r="A297">
        <v>556</v>
      </c>
      <c r="B297">
        <v>20</v>
      </c>
      <c r="C297" s="1">
        <v>44781.409131944441</v>
      </c>
      <c r="D297" t="s">
        <v>13</v>
      </c>
      <c r="E297" s="5">
        <f>YEAR(C297)</f>
        <v>2022</v>
      </c>
      <c r="F297" s="5">
        <f>MONTH(C297)</f>
        <v>8</v>
      </c>
      <c r="G297" s="5">
        <f>F297</f>
        <v>8</v>
      </c>
      <c r="H297" s="5">
        <f>F297-4</f>
        <v>4</v>
      </c>
      <c r="I297" s="5" t="str">
        <f>IF(OR(F297=1,F297=2,F297=3),"winter",IF(OR(F297=4,F297=5,F297=6),"spring",IF(OR(F297=7,F297=8,F297=9),"summer","autumn")))</f>
        <v>summer</v>
      </c>
      <c r="J297" s="5">
        <f>WEEKNUM(C297)</f>
        <v>33</v>
      </c>
      <c r="K297" s="5">
        <f>J297-20</f>
        <v>13</v>
      </c>
      <c r="L297" s="8">
        <f>C297</f>
        <v>44781.409131944441</v>
      </c>
      <c r="M297" t="str">
        <f>IF(OR(B297=1,B297=2,B297=3,B297=4,B297=9,B297=10,B297=11,B297=12,B297=17,B297=18,B297=19,B297=20),"Bajo biomasa","Suelo desnudo")</f>
        <v>Bajo biomasa</v>
      </c>
      <c r="N297" t="str">
        <f>IF(OR(B297=4,B297=7,B297=10,B297=14,B297=18,B297=21),"tree","soil")</f>
        <v>soil</v>
      </c>
      <c r="O297">
        <v>1.58518</v>
      </c>
      <c r="P297">
        <f>IF(R297&gt;0.95,O297,NA())</f>
        <v>1.58518</v>
      </c>
      <c r="Q297">
        <v>2.1550799999999999</v>
      </c>
      <c r="R297">
        <v>0.96650999999999998</v>
      </c>
      <c r="S297">
        <v>1E-3</v>
      </c>
      <c r="U297">
        <v>22.2</v>
      </c>
      <c r="V297">
        <v>22.152999999999999</v>
      </c>
      <c r="W297">
        <v>84.276200000000003</v>
      </c>
    </row>
    <row r="298" spans="1:23" x14ac:dyDescent="0.3">
      <c r="A298">
        <v>558</v>
      </c>
      <c r="B298">
        <v>22</v>
      </c>
      <c r="C298" s="1">
        <v>44781.413449074076</v>
      </c>
      <c r="D298" t="s">
        <v>13</v>
      </c>
      <c r="E298" s="5">
        <f>YEAR(C298)</f>
        <v>2022</v>
      </c>
      <c r="F298" s="5">
        <f>MONTH(C298)</f>
        <v>8</v>
      </c>
      <c r="G298" s="5">
        <f>F298</f>
        <v>8</v>
      </c>
      <c r="H298" s="5">
        <f>F298-4</f>
        <v>4</v>
      </c>
      <c r="I298" s="5" t="str">
        <f>IF(OR(F298=1,F298=2,F298=3),"winter",IF(OR(F298=4,F298=5,F298=6),"spring",IF(OR(F298=7,F298=8,F298=9),"summer","autumn")))</f>
        <v>summer</v>
      </c>
      <c r="J298" s="5">
        <f>WEEKNUM(C298)</f>
        <v>33</v>
      </c>
      <c r="K298" s="5">
        <f>J298-20</f>
        <v>13</v>
      </c>
      <c r="L298" s="8">
        <f>C298</f>
        <v>44781.413449074076</v>
      </c>
      <c r="M298" t="str">
        <f>IF(OR(B298=1,B298=2,B298=3,B298=4,B298=9,B298=10,B298=11,B298=12,B298=17,B298=18,B298=19,B298=20),"Bajo biomasa","Suelo desnudo")</f>
        <v>Suelo desnudo</v>
      </c>
      <c r="N298" t="str">
        <f>IF(OR(B298=4,B298=7,B298=10,B298=14,B298=18,B298=21),"tree","soil")</f>
        <v>soil</v>
      </c>
      <c r="O298">
        <v>0.71597</v>
      </c>
      <c r="P298" t="e">
        <f>IF(R298&gt;0.95,O298,NA())</f>
        <v>#N/A</v>
      </c>
      <c r="Q298">
        <v>4.7671400000000004</v>
      </c>
      <c r="R298">
        <v>0.75895999999999997</v>
      </c>
      <c r="S298">
        <v>2E-3</v>
      </c>
      <c r="T298">
        <v>0</v>
      </c>
      <c r="U298">
        <v>22.4</v>
      </c>
      <c r="V298">
        <v>22.314</v>
      </c>
      <c r="W298">
        <v>84.295299999999997</v>
      </c>
    </row>
    <row r="299" spans="1:23" x14ac:dyDescent="0.3">
      <c r="A299">
        <v>559</v>
      </c>
      <c r="B299">
        <v>23</v>
      </c>
      <c r="C299" s="1">
        <v>44781.415497685186</v>
      </c>
      <c r="D299" t="s">
        <v>13</v>
      </c>
      <c r="E299" s="5">
        <f>YEAR(C299)</f>
        <v>2022</v>
      </c>
      <c r="F299" s="5">
        <f>MONTH(C299)</f>
        <v>8</v>
      </c>
      <c r="G299" s="5">
        <f>F299</f>
        <v>8</v>
      </c>
      <c r="H299" s="5">
        <f>F299-4</f>
        <v>4</v>
      </c>
      <c r="I299" s="5" t="str">
        <f>IF(OR(F299=1,F299=2,F299=3),"winter",IF(OR(F299=4,F299=5,F299=6),"spring",IF(OR(F299=7,F299=8,F299=9),"summer","autumn")))</f>
        <v>summer</v>
      </c>
      <c r="J299" s="5">
        <f>WEEKNUM(C299)</f>
        <v>33</v>
      </c>
      <c r="K299" s="5">
        <f>J299-20</f>
        <v>13</v>
      </c>
      <c r="L299" s="8">
        <f>C299</f>
        <v>44781.415497685186</v>
      </c>
      <c r="M299" t="str">
        <f>IF(OR(B299=1,B299=2,B299=3,B299=4,B299=9,B299=10,B299=11,B299=12,B299=17,B299=18,B299=19,B299=20),"Bajo biomasa","Suelo desnudo")</f>
        <v>Suelo desnudo</v>
      </c>
      <c r="N299" t="str">
        <f>IF(OR(B299=4,B299=7,B299=10,B299=14,B299=18,B299=21),"tree","soil")</f>
        <v>soil</v>
      </c>
      <c r="O299">
        <v>0.95101000000000002</v>
      </c>
      <c r="P299" t="e">
        <f>IF(R299&gt;0.95,O299,NA())</f>
        <v>#N/A</v>
      </c>
      <c r="Q299">
        <v>4.5247200000000003</v>
      </c>
      <c r="R299">
        <v>0.84057000000000004</v>
      </c>
      <c r="S299">
        <v>2E-3</v>
      </c>
      <c r="U299">
        <v>22.4</v>
      </c>
      <c r="V299">
        <v>22.8811</v>
      </c>
      <c r="W299">
        <v>84.282899999999998</v>
      </c>
    </row>
    <row r="300" spans="1:23" x14ac:dyDescent="0.3">
      <c r="A300">
        <v>560</v>
      </c>
      <c r="B300">
        <v>24</v>
      </c>
      <c r="C300" s="1">
        <v>44781.417581018519</v>
      </c>
      <c r="D300" t="s">
        <v>13</v>
      </c>
      <c r="E300" s="5">
        <f>YEAR(C300)</f>
        <v>2022</v>
      </c>
      <c r="F300" s="5">
        <f>MONTH(C300)</f>
        <v>8</v>
      </c>
      <c r="G300" s="5">
        <f>F300</f>
        <v>8</v>
      </c>
      <c r="H300" s="5">
        <f>F300-4</f>
        <v>4</v>
      </c>
      <c r="I300" s="5" t="str">
        <f>IF(OR(F300=1,F300=2,F300=3),"winter",IF(OR(F300=4,F300=5,F300=6),"spring",IF(OR(F300=7,F300=8,F300=9),"summer","autumn")))</f>
        <v>summer</v>
      </c>
      <c r="J300" s="5">
        <f>WEEKNUM(C300)</f>
        <v>33</v>
      </c>
      <c r="K300" s="5">
        <f>J300-20</f>
        <v>13</v>
      </c>
      <c r="L300" s="8">
        <f>C300</f>
        <v>44781.417581018519</v>
      </c>
      <c r="M300" t="str">
        <f>IF(OR(B300=1,B300=2,B300=3,B300=4,B300=9,B300=10,B300=11,B300=12,B300=17,B300=18,B300=19,B300=20),"Bajo biomasa","Suelo desnudo")</f>
        <v>Suelo desnudo</v>
      </c>
      <c r="N300" t="str">
        <f>IF(OR(B300=4,B300=7,B300=10,B300=14,B300=18,B300=21),"tree","soil")</f>
        <v>soil</v>
      </c>
      <c r="O300">
        <v>0.91915999999999998</v>
      </c>
      <c r="P300" t="e">
        <f>IF(R300&gt;0.95,O300,NA())</f>
        <v>#N/A</v>
      </c>
      <c r="Q300">
        <v>3.65659</v>
      </c>
      <c r="R300">
        <v>0.89675000000000005</v>
      </c>
      <c r="S300">
        <v>2E-3</v>
      </c>
      <c r="T300">
        <v>0</v>
      </c>
      <c r="U300">
        <v>22.6</v>
      </c>
      <c r="V300">
        <v>23.2881</v>
      </c>
      <c r="W300">
        <v>84.287599999999998</v>
      </c>
    </row>
    <row r="301" spans="1:23" x14ac:dyDescent="0.3">
      <c r="A301">
        <v>561</v>
      </c>
      <c r="B301">
        <v>1</v>
      </c>
      <c r="C301" s="1">
        <v>44781.465092592596</v>
      </c>
      <c r="D301" t="s">
        <v>15</v>
      </c>
      <c r="E301" s="5">
        <f>YEAR(C301)</f>
        <v>2022</v>
      </c>
      <c r="F301" s="5">
        <f>MONTH(C301)</f>
        <v>8</v>
      </c>
      <c r="G301" s="5">
        <f>F301</f>
        <v>8</v>
      </c>
      <c r="H301" s="5">
        <f>F301-4</f>
        <v>4</v>
      </c>
      <c r="I301" s="5" t="str">
        <f>IF(OR(F301=1,F301=2,F301=3),"winter",IF(OR(F301=4,F301=5,F301=6),"spring",IF(OR(F301=7,F301=8,F301=9),"summer","autumn")))</f>
        <v>summer</v>
      </c>
      <c r="J301" s="5">
        <f>WEEKNUM(C301)</f>
        <v>33</v>
      </c>
      <c r="K301" s="5">
        <f>J301-20</f>
        <v>13</v>
      </c>
      <c r="L301" s="8">
        <f>C301</f>
        <v>44781.465092592596</v>
      </c>
      <c r="M301" t="str">
        <f>IF(OR(B301=1,B301=2,B301=3,B301=7,B301=8,B301=9,B301=13,B301=14,B301=15),"Bajo biomasa","Suelo desnudo")</f>
        <v>Bajo biomasa</v>
      </c>
      <c r="O301">
        <v>2.8776999999999999</v>
      </c>
      <c r="P301">
        <f>IF(R301&gt;0.95,O301,NA())</f>
        <v>2.8776999999999999</v>
      </c>
      <c r="Q301">
        <v>1.88957</v>
      </c>
      <c r="R301">
        <v>0.97130000000000005</v>
      </c>
      <c r="U301">
        <v>27.8</v>
      </c>
      <c r="V301">
        <v>27.505199999999999</v>
      </c>
      <c r="W301">
        <v>83.326700000000002</v>
      </c>
    </row>
    <row r="302" spans="1:23" x14ac:dyDescent="0.3">
      <c r="A302">
        <v>562</v>
      </c>
      <c r="B302">
        <v>2</v>
      </c>
      <c r="C302" s="1">
        <v>44781.467199074075</v>
      </c>
      <c r="D302" t="s">
        <v>15</v>
      </c>
      <c r="E302" s="5">
        <f>YEAR(C302)</f>
        <v>2022</v>
      </c>
      <c r="F302" s="5">
        <f>MONTH(C302)</f>
        <v>8</v>
      </c>
      <c r="G302" s="5">
        <f>F302</f>
        <v>8</v>
      </c>
      <c r="H302" s="5">
        <f>F302-4</f>
        <v>4</v>
      </c>
      <c r="I302" s="5" t="str">
        <f>IF(OR(F302=1,F302=2,F302=3),"winter",IF(OR(F302=4,F302=5,F302=6),"spring",IF(OR(F302=7,F302=8,F302=9),"summer","autumn")))</f>
        <v>summer</v>
      </c>
      <c r="J302" s="5">
        <f>WEEKNUM(C302)</f>
        <v>33</v>
      </c>
      <c r="K302" s="5">
        <f>J302-20</f>
        <v>13</v>
      </c>
      <c r="L302" s="8">
        <f>C302</f>
        <v>44781.467199074075</v>
      </c>
      <c r="M302" t="str">
        <f>IF(OR(B302=1,B302=2,B302=3,B302=7,B302=8,B302=9,B302=13,B302=14,B302=15),"Bajo biomasa","Suelo desnudo")</f>
        <v>Bajo biomasa</v>
      </c>
      <c r="O302">
        <v>3.0587599999999999</v>
      </c>
      <c r="P302">
        <f>IF(R302&gt;0.95,O302,NA())</f>
        <v>3.0587599999999999</v>
      </c>
      <c r="Q302">
        <v>1.6158699999999999</v>
      </c>
      <c r="R302">
        <v>0.98782000000000003</v>
      </c>
      <c r="U302">
        <v>27.8</v>
      </c>
      <c r="V302">
        <v>27.434999999999999</v>
      </c>
      <c r="W302">
        <v>83.312100000000001</v>
      </c>
    </row>
    <row r="303" spans="1:23" x14ac:dyDescent="0.3">
      <c r="A303">
        <v>563</v>
      </c>
      <c r="B303">
        <v>3</v>
      </c>
      <c r="C303" s="1">
        <v>44781.469270833331</v>
      </c>
      <c r="D303" t="s">
        <v>15</v>
      </c>
      <c r="E303" s="5">
        <f>YEAR(C303)</f>
        <v>2022</v>
      </c>
      <c r="F303" s="5">
        <f>MONTH(C303)</f>
        <v>8</v>
      </c>
      <c r="G303" s="5">
        <f>F303</f>
        <v>8</v>
      </c>
      <c r="H303" s="5">
        <f>F303-4</f>
        <v>4</v>
      </c>
      <c r="I303" s="5" t="str">
        <f>IF(OR(F303=1,F303=2,F303=3),"winter",IF(OR(F303=4,F303=5,F303=6),"spring",IF(OR(F303=7,F303=8,F303=9),"summer","autumn")))</f>
        <v>summer</v>
      </c>
      <c r="J303" s="5">
        <f>WEEKNUM(C303)</f>
        <v>33</v>
      </c>
      <c r="K303" s="5">
        <f>J303-20</f>
        <v>13</v>
      </c>
      <c r="L303" s="8">
        <f>C303</f>
        <v>44781.469270833331</v>
      </c>
      <c r="M303" t="str">
        <f>IF(OR(B303=1,B303=2,B303=3,B303=7,B303=8,B303=9,B303=13,B303=14,B303=15),"Bajo biomasa","Suelo desnudo")</f>
        <v>Bajo biomasa</v>
      </c>
      <c r="O303">
        <v>1.78627</v>
      </c>
      <c r="P303">
        <f>IF(R303&gt;0.95,O303,NA())</f>
        <v>1.78627</v>
      </c>
      <c r="Q303">
        <v>1.5649299999999999</v>
      </c>
      <c r="R303">
        <v>0.99067000000000005</v>
      </c>
      <c r="V303">
        <v>28.484300000000001</v>
      </c>
      <c r="W303">
        <v>83.319900000000004</v>
      </c>
    </row>
    <row r="304" spans="1:23" x14ac:dyDescent="0.3">
      <c r="A304">
        <v>564</v>
      </c>
      <c r="B304">
        <v>4</v>
      </c>
      <c r="C304" s="1">
        <v>44781.471562500003</v>
      </c>
      <c r="D304" t="s">
        <v>15</v>
      </c>
      <c r="E304" s="5">
        <f>YEAR(C304)</f>
        <v>2022</v>
      </c>
      <c r="F304" s="5">
        <f>MONTH(C304)</f>
        <v>8</v>
      </c>
      <c r="G304" s="5">
        <f>F304</f>
        <v>8</v>
      </c>
      <c r="H304" s="5">
        <f>F304-4</f>
        <v>4</v>
      </c>
      <c r="I304" s="5" t="str">
        <f>IF(OR(F304=1,F304=2,F304=3),"winter",IF(OR(F304=4,F304=5,F304=6),"spring",IF(OR(F304=7,F304=8,F304=9),"summer","autumn")))</f>
        <v>summer</v>
      </c>
      <c r="J304" s="5">
        <f>WEEKNUM(C304)</f>
        <v>33</v>
      </c>
      <c r="K304" s="5">
        <f>J304-20</f>
        <v>13</v>
      </c>
      <c r="L304" s="8">
        <f>C304</f>
        <v>44781.471562500003</v>
      </c>
      <c r="M304" t="str">
        <f>IF(OR(B304=1,B304=2,B304=3,B304=7,B304=8,B304=9,B304=13,B304=14,B304=15),"Bajo biomasa","Suelo desnudo")</f>
        <v>Suelo desnudo</v>
      </c>
      <c r="O304">
        <v>1.44696</v>
      </c>
      <c r="P304" t="e">
        <f>IF(R304&gt;0.95,O304,NA())</f>
        <v>#N/A</v>
      </c>
      <c r="Q304">
        <v>2.8900999999999999</v>
      </c>
      <c r="R304">
        <v>0.92939000000000005</v>
      </c>
      <c r="U304">
        <v>28.3</v>
      </c>
      <c r="V304">
        <v>29.857199999999999</v>
      </c>
      <c r="W304">
        <v>83.325500000000005</v>
      </c>
    </row>
    <row r="305" spans="1:23" x14ac:dyDescent="0.3">
      <c r="A305">
        <v>565</v>
      </c>
      <c r="B305">
        <v>5</v>
      </c>
      <c r="C305" s="1">
        <v>44781.473611111112</v>
      </c>
      <c r="D305" t="s">
        <v>15</v>
      </c>
      <c r="E305" s="5">
        <f>YEAR(C305)</f>
        <v>2022</v>
      </c>
      <c r="F305" s="5">
        <f>MONTH(C305)</f>
        <v>8</v>
      </c>
      <c r="G305" s="5">
        <f>F305</f>
        <v>8</v>
      </c>
      <c r="H305" s="5">
        <f>F305-4</f>
        <v>4</v>
      </c>
      <c r="I305" s="5" t="str">
        <f>IF(OR(F305=1,F305=2,F305=3),"winter",IF(OR(F305=4,F305=5,F305=6),"spring",IF(OR(F305=7,F305=8,F305=9),"summer","autumn")))</f>
        <v>summer</v>
      </c>
      <c r="J305" s="5">
        <f>WEEKNUM(C305)</f>
        <v>33</v>
      </c>
      <c r="K305" s="5">
        <f>J305-20</f>
        <v>13</v>
      </c>
      <c r="L305" s="8">
        <f>C305</f>
        <v>44781.473611111112</v>
      </c>
      <c r="M305" t="str">
        <f>IF(OR(B305=1,B305=2,B305=3,B305=7,B305=8,B305=9,B305=13,B305=14,B305=15),"Bajo biomasa","Suelo desnudo")</f>
        <v>Suelo desnudo</v>
      </c>
      <c r="O305">
        <v>1.35893</v>
      </c>
      <c r="P305">
        <f>IF(R305&gt;0.95,O305,NA())</f>
        <v>1.35893</v>
      </c>
      <c r="Q305">
        <v>2.48264</v>
      </c>
      <c r="R305">
        <v>0.96250999999999998</v>
      </c>
      <c r="S305">
        <v>2E-3</v>
      </c>
      <c r="T305">
        <v>0</v>
      </c>
      <c r="U305">
        <v>29.276399999999999</v>
      </c>
      <c r="V305">
        <v>31.8506</v>
      </c>
      <c r="W305">
        <v>83.335499999999996</v>
      </c>
    </row>
    <row r="306" spans="1:23" x14ac:dyDescent="0.3">
      <c r="A306">
        <v>566</v>
      </c>
      <c r="B306">
        <v>6</v>
      </c>
      <c r="C306" s="1">
        <v>44781.475717592592</v>
      </c>
      <c r="D306" t="s">
        <v>15</v>
      </c>
      <c r="E306" s="5">
        <f>YEAR(C306)</f>
        <v>2022</v>
      </c>
      <c r="F306" s="5">
        <f>MONTH(C306)</f>
        <v>8</v>
      </c>
      <c r="G306" s="5">
        <f>F306</f>
        <v>8</v>
      </c>
      <c r="H306" s="5">
        <f>F306-4</f>
        <v>4</v>
      </c>
      <c r="I306" s="5" t="str">
        <f>IF(OR(F306=1,F306=2,F306=3),"winter",IF(OR(F306=4,F306=5,F306=6),"spring",IF(OR(F306=7,F306=8,F306=9),"summer","autumn")))</f>
        <v>summer</v>
      </c>
      <c r="J306" s="5">
        <f>WEEKNUM(C306)</f>
        <v>33</v>
      </c>
      <c r="K306" s="5">
        <f>J306-20</f>
        <v>13</v>
      </c>
      <c r="L306" s="8">
        <f>C306</f>
        <v>44781.475717592592</v>
      </c>
      <c r="M306" t="str">
        <f>IF(OR(B306=1,B306=2,B306=3,B306=7,B306=8,B306=9,B306=13,B306=14,B306=15),"Bajo biomasa","Suelo desnudo")</f>
        <v>Suelo desnudo</v>
      </c>
      <c r="O306">
        <v>0.94401999999999997</v>
      </c>
      <c r="P306" t="e">
        <f>IF(R306&gt;0.95,O306,NA())</f>
        <v>#N/A</v>
      </c>
      <c r="Q306">
        <v>2.7983699999999998</v>
      </c>
      <c r="R306">
        <v>0.94433</v>
      </c>
      <c r="V306">
        <v>31.335899999999999</v>
      </c>
      <c r="W306">
        <v>83.338800000000006</v>
      </c>
    </row>
    <row r="307" spans="1:23" x14ac:dyDescent="0.3">
      <c r="A307">
        <v>567</v>
      </c>
      <c r="B307">
        <v>10</v>
      </c>
      <c r="C307" s="1">
        <v>44781.479201388887</v>
      </c>
      <c r="D307" t="s">
        <v>15</v>
      </c>
      <c r="E307" s="5">
        <f>YEAR(C307)</f>
        <v>2022</v>
      </c>
      <c r="F307" s="5">
        <f>MONTH(C307)</f>
        <v>8</v>
      </c>
      <c r="G307" s="5">
        <f>F307</f>
        <v>8</v>
      </c>
      <c r="H307" s="5">
        <f>F307-4</f>
        <v>4</v>
      </c>
      <c r="I307" s="5" t="str">
        <f>IF(OR(F307=1,F307=2,F307=3),"winter",IF(OR(F307=4,F307=5,F307=6),"spring",IF(OR(F307=7,F307=8,F307=9),"summer","autumn")))</f>
        <v>summer</v>
      </c>
      <c r="J307" s="5">
        <f>WEEKNUM(C307)</f>
        <v>33</v>
      </c>
      <c r="K307" s="5">
        <f>J307-20</f>
        <v>13</v>
      </c>
      <c r="L307" s="8">
        <f>C307</f>
        <v>44781.479201388887</v>
      </c>
      <c r="M307" t="str">
        <f>IF(OR(B307=1,B307=2,B307=3,B307=7,B307=8,B307=9,B307=13,B307=14,B307=15),"Bajo biomasa","Suelo desnudo")</f>
        <v>Suelo desnudo</v>
      </c>
      <c r="O307">
        <v>1.5208999999999999</v>
      </c>
      <c r="P307">
        <f>IF(R307&gt;0.95,O307,NA())</f>
        <v>1.5208999999999999</v>
      </c>
      <c r="Q307">
        <v>1.84276</v>
      </c>
      <c r="R307">
        <v>0.98370999999999997</v>
      </c>
      <c r="U307">
        <v>31.4</v>
      </c>
      <c r="V307">
        <v>32.048099999999998</v>
      </c>
      <c r="W307">
        <v>83.363299999999995</v>
      </c>
    </row>
    <row r="308" spans="1:23" x14ac:dyDescent="0.3">
      <c r="A308">
        <v>568</v>
      </c>
      <c r="B308">
        <v>11</v>
      </c>
      <c r="C308" s="1">
        <v>44781.481249999997</v>
      </c>
      <c r="D308" t="s">
        <v>15</v>
      </c>
      <c r="E308" s="5">
        <f>YEAR(C308)</f>
        <v>2022</v>
      </c>
      <c r="F308" s="5">
        <f>MONTH(C308)</f>
        <v>8</v>
      </c>
      <c r="G308" s="5">
        <f>F308</f>
        <v>8</v>
      </c>
      <c r="H308" s="5">
        <f>F308-4</f>
        <v>4</v>
      </c>
      <c r="I308" s="5" t="str">
        <f>IF(OR(F308=1,F308=2,F308=3),"winter",IF(OR(F308=4,F308=5,F308=6),"spring",IF(OR(F308=7,F308=8,F308=9),"summer","autumn")))</f>
        <v>summer</v>
      </c>
      <c r="J308" s="5">
        <f>WEEKNUM(C308)</f>
        <v>33</v>
      </c>
      <c r="K308" s="5">
        <f>J308-20</f>
        <v>13</v>
      </c>
      <c r="L308" s="8">
        <f>C308</f>
        <v>44781.481249999997</v>
      </c>
      <c r="M308" t="str">
        <f>IF(OR(B308=1,B308=2,B308=3,B308=7,B308=8,B308=9,B308=13,B308=14,B308=15),"Bajo biomasa","Suelo desnudo")</f>
        <v>Suelo desnudo</v>
      </c>
      <c r="O308">
        <v>1.0664499999999999</v>
      </c>
      <c r="P308">
        <f>IF(R308&gt;0.95,O308,NA())</f>
        <v>1.0664499999999999</v>
      </c>
      <c r="Q308">
        <v>2.3027500000000001</v>
      </c>
      <c r="R308">
        <v>0.97019999999999995</v>
      </c>
      <c r="S308">
        <v>1E-3</v>
      </c>
      <c r="U308">
        <v>31.6</v>
      </c>
      <c r="V308">
        <v>33.1629</v>
      </c>
      <c r="W308">
        <v>83.354399999999998</v>
      </c>
    </row>
    <row r="309" spans="1:23" x14ac:dyDescent="0.3">
      <c r="A309">
        <v>569</v>
      </c>
      <c r="B309">
        <v>12</v>
      </c>
      <c r="C309" s="1">
        <v>44781.483310185184</v>
      </c>
      <c r="D309" t="s">
        <v>15</v>
      </c>
      <c r="E309" s="5">
        <f>YEAR(C309)</f>
        <v>2022</v>
      </c>
      <c r="F309" s="5">
        <f>MONTH(C309)</f>
        <v>8</v>
      </c>
      <c r="G309" s="5">
        <f>F309</f>
        <v>8</v>
      </c>
      <c r="H309" s="5">
        <f>F309-4</f>
        <v>4</v>
      </c>
      <c r="I309" s="5" t="str">
        <f>IF(OR(F309=1,F309=2,F309=3),"winter",IF(OR(F309=4,F309=5,F309=6),"spring",IF(OR(F309=7,F309=8,F309=9),"summer","autumn")))</f>
        <v>summer</v>
      </c>
      <c r="J309" s="5">
        <f>WEEKNUM(C309)</f>
        <v>33</v>
      </c>
      <c r="K309" s="5">
        <f>J309-20</f>
        <v>13</v>
      </c>
      <c r="L309" s="8">
        <f>C309</f>
        <v>44781.483310185184</v>
      </c>
      <c r="M309" t="str">
        <f>IF(OR(B309=1,B309=2,B309=3,B309=7,B309=8,B309=9,B309=13,B309=14,B309=15),"Bajo biomasa","Suelo desnudo")</f>
        <v>Suelo desnudo</v>
      </c>
      <c r="O309">
        <v>0.43175999999999998</v>
      </c>
      <c r="P309" t="e">
        <f>IF(R309&gt;0.95,O309,NA())</f>
        <v>#N/A</v>
      </c>
      <c r="Q309">
        <v>5.22898</v>
      </c>
      <c r="R309">
        <v>0.80450999999999995</v>
      </c>
      <c r="U309">
        <v>33.200000000000003</v>
      </c>
      <c r="V309">
        <v>35.643799999999999</v>
      </c>
      <c r="W309">
        <v>83.366600000000005</v>
      </c>
    </row>
    <row r="310" spans="1:23" x14ac:dyDescent="0.3">
      <c r="A310">
        <v>570</v>
      </c>
      <c r="B310">
        <v>7</v>
      </c>
      <c r="C310" s="1">
        <v>44781.485590277778</v>
      </c>
      <c r="D310" t="s">
        <v>15</v>
      </c>
      <c r="E310" s="5">
        <f>YEAR(C310)</f>
        <v>2022</v>
      </c>
      <c r="F310" s="5">
        <f>MONTH(C310)</f>
        <v>8</v>
      </c>
      <c r="G310" s="5">
        <f>F310</f>
        <v>8</v>
      </c>
      <c r="H310" s="5">
        <f>F310-4</f>
        <v>4</v>
      </c>
      <c r="I310" s="5" t="str">
        <f>IF(OR(F310=1,F310=2,F310=3),"winter",IF(OR(F310=4,F310=5,F310=6),"spring",IF(OR(F310=7,F310=8,F310=9),"summer","autumn")))</f>
        <v>summer</v>
      </c>
      <c r="J310" s="5">
        <f>WEEKNUM(C310)</f>
        <v>33</v>
      </c>
      <c r="K310" s="5">
        <f>J310-20</f>
        <v>13</v>
      </c>
      <c r="L310" s="8">
        <f>C310</f>
        <v>44781.485590277778</v>
      </c>
      <c r="M310" t="str">
        <f>IF(OR(B310=1,B310=2,B310=3,B310=7,B310=8,B310=9,B310=13,B310=14,B310=15),"Bajo biomasa","Suelo desnudo")</f>
        <v>Bajo biomasa</v>
      </c>
      <c r="O310">
        <v>1.8779399999999999</v>
      </c>
      <c r="P310">
        <f>IF(R310&gt;0.95,O310,NA())</f>
        <v>1.8779399999999999</v>
      </c>
      <c r="Q310">
        <v>1.5981099999999999</v>
      </c>
      <c r="R310">
        <v>0.98938999999999999</v>
      </c>
      <c r="S310">
        <v>1E-3</v>
      </c>
      <c r="U310">
        <v>33.799999999999997</v>
      </c>
      <c r="V310">
        <v>32.341999999999999</v>
      </c>
      <c r="W310">
        <v>83.399600000000007</v>
      </c>
    </row>
    <row r="311" spans="1:23" x14ac:dyDescent="0.3">
      <c r="A311">
        <v>571</v>
      </c>
      <c r="B311">
        <v>8</v>
      </c>
      <c r="C311" s="1">
        <v>44781.487824074073</v>
      </c>
      <c r="D311" t="s">
        <v>15</v>
      </c>
      <c r="E311" s="5">
        <f>YEAR(C311)</f>
        <v>2022</v>
      </c>
      <c r="F311" s="5">
        <f>MONTH(C311)</f>
        <v>8</v>
      </c>
      <c r="G311" s="5">
        <f>F311</f>
        <v>8</v>
      </c>
      <c r="H311" s="5">
        <f>F311-4</f>
        <v>4</v>
      </c>
      <c r="I311" s="5" t="str">
        <f>IF(OR(F311=1,F311=2,F311=3),"winter",IF(OR(F311=4,F311=5,F311=6),"spring",IF(OR(F311=7,F311=8,F311=9),"summer","autumn")))</f>
        <v>summer</v>
      </c>
      <c r="J311" s="5">
        <f>WEEKNUM(C311)</f>
        <v>33</v>
      </c>
      <c r="K311" s="5">
        <f>J311-20</f>
        <v>13</v>
      </c>
      <c r="L311" s="8">
        <f>C311</f>
        <v>44781.487824074073</v>
      </c>
      <c r="M311" t="str">
        <f>IF(OR(B311=1,B311=2,B311=3,B311=7,B311=8,B311=9,B311=13,B311=14,B311=15),"Bajo biomasa","Suelo desnudo")</f>
        <v>Bajo biomasa</v>
      </c>
      <c r="O311">
        <v>1.8773299999999999</v>
      </c>
      <c r="P311">
        <f>IF(R311&gt;0.95,O311,NA())</f>
        <v>1.8773299999999999</v>
      </c>
      <c r="Q311">
        <v>1.7546600000000001</v>
      </c>
      <c r="R311">
        <v>0.98333000000000004</v>
      </c>
      <c r="V311">
        <v>30.6313</v>
      </c>
      <c r="W311">
        <v>83.389099999999999</v>
      </c>
    </row>
    <row r="312" spans="1:23" x14ac:dyDescent="0.3">
      <c r="A312">
        <v>572</v>
      </c>
      <c r="B312">
        <v>9</v>
      </c>
      <c r="C312" s="1">
        <v>44781.49013888889</v>
      </c>
      <c r="D312" t="s">
        <v>15</v>
      </c>
      <c r="E312" s="5">
        <f>YEAR(C312)</f>
        <v>2022</v>
      </c>
      <c r="F312" s="5">
        <f>MONTH(C312)</f>
        <v>8</v>
      </c>
      <c r="G312" s="5">
        <f>F312</f>
        <v>8</v>
      </c>
      <c r="H312" s="5">
        <f>F312-4</f>
        <v>4</v>
      </c>
      <c r="I312" s="5" t="str">
        <f>IF(OR(F312=1,F312=2,F312=3),"winter",IF(OR(F312=4,F312=5,F312=6),"spring",IF(OR(F312=7,F312=8,F312=9),"summer","autumn")))</f>
        <v>summer</v>
      </c>
      <c r="J312" s="5">
        <f>WEEKNUM(C312)</f>
        <v>33</v>
      </c>
      <c r="K312" s="5">
        <f>J312-20</f>
        <v>13</v>
      </c>
      <c r="L312" s="8">
        <f>C312</f>
        <v>44781.49013888889</v>
      </c>
      <c r="M312" t="str">
        <f>IF(OR(B312=1,B312=2,B312=3,B312=7,B312=8,B312=9,B312=13,B312=14,B312=15),"Bajo biomasa","Suelo desnudo")</f>
        <v>Bajo biomasa</v>
      </c>
      <c r="O312">
        <v>1.44977</v>
      </c>
      <c r="P312">
        <f>IF(R312&gt;0.95,O312,NA())</f>
        <v>1.44977</v>
      </c>
      <c r="Q312">
        <v>1.84076</v>
      </c>
      <c r="R312">
        <v>0.98026000000000002</v>
      </c>
      <c r="S312">
        <v>1E-3</v>
      </c>
      <c r="U312">
        <v>32.700000000000003</v>
      </c>
      <c r="V312">
        <v>29.876999999999999</v>
      </c>
      <c r="W312">
        <v>83.367699999999999</v>
      </c>
    </row>
    <row r="313" spans="1:23" x14ac:dyDescent="0.3">
      <c r="A313">
        <v>573</v>
      </c>
      <c r="B313">
        <v>13</v>
      </c>
      <c r="C313" s="1">
        <v>44781.4924537037</v>
      </c>
      <c r="D313" t="s">
        <v>15</v>
      </c>
      <c r="E313" s="5">
        <f>YEAR(C313)</f>
        <v>2022</v>
      </c>
      <c r="F313" s="5">
        <f>MONTH(C313)</f>
        <v>8</v>
      </c>
      <c r="G313" s="5">
        <f>F313</f>
        <v>8</v>
      </c>
      <c r="H313" s="5">
        <f>F313-4</f>
        <v>4</v>
      </c>
      <c r="I313" s="5" t="str">
        <f>IF(OR(F313=1,F313=2,F313=3),"winter",IF(OR(F313=4,F313=5,F313=6),"spring",IF(OR(F313=7,F313=8,F313=9),"summer","autumn")))</f>
        <v>summer</v>
      </c>
      <c r="J313" s="5">
        <f>WEEKNUM(C313)</f>
        <v>33</v>
      </c>
      <c r="K313" s="5">
        <f>J313-20</f>
        <v>13</v>
      </c>
      <c r="L313" s="8">
        <f>C313</f>
        <v>44781.4924537037</v>
      </c>
      <c r="M313" t="str">
        <f>IF(OR(B313=1,B313=2,B313=3,B313=7,B313=8,B313=9,B313=13,B313=14,B313=15),"Bajo biomasa","Suelo desnudo")</f>
        <v>Bajo biomasa</v>
      </c>
      <c r="O313">
        <v>2.1313599999999999</v>
      </c>
      <c r="P313">
        <f>IF(R313&gt;0.95,O313,NA())</f>
        <v>2.1313599999999999</v>
      </c>
      <c r="Q313">
        <v>1.6634100000000001</v>
      </c>
      <c r="R313">
        <v>0.98558999999999997</v>
      </c>
      <c r="U313">
        <v>32.4</v>
      </c>
      <c r="V313">
        <v>30.965599999999998</v>
      </c>
      <c r="W313">
        <v>83.347499999999997</v>
      </c>
    </row>
    <row r="314" spans="1:23" x14ac:dyDescent="0.3">
      <c r="A314">
        <v>574</v>
      </c>
      <c r="B314">
        <v>14</v>
      </c>
      <c r="C314" s="1">
        <v>44781.494606481479</v>
      </c>
      <c r="D314" t="s">
        <v>15</v>
      </c>
      <c r="E314" s="5">
        <f>YEAR(C314)</f>
        <v>2022</v>
      </c>
      <c r="F314" s="5">
        <f>MONTH(C314)</f>
        <v>8</v>
      </c>
      <c r="G314" s="5">
        <f>F314</f>
        <v>8</v>
      </c>
      <c r="H314" s="5">
        <f>F314-4</f>
        <v>4</v>
      </c>
      <c r="I314" s="5" t="str">
        <f>IF(OR(F314=1,F314=2,F314=3),"winter",IF(OR(F314=4,F314=5,F314=6),"spring",IF(OR(F314=7,F314=8,F314=9),"summer","autumn")))</f>
        <v>summer</v>
      </c>
      <c r="J314" s="5">
        <f>WEEKNUM(C314)</f>
        <v>33</v>
      </c>
      <c r="K314" s="5">
        <f>J314-20</f>
        <v>13</v>
      </c>
      <c r="L314" s="8">
        <f>C314</f>
        <v>44781.494606481479</v>
      </c>
      <c r="M314" t="str">
        <f>IF(OR(B314=1,B314=2,B314=3,B314=7,B314=8,B314=9,B314=13,B314=14,B314=15),"Bajo biomasa","Suelo desnudo")</f>
        <v>Bajo biomasa</v>
      </c>
      <c r="O314">
        <v>1.15937</v>
      </c>
      <c r="P314">
        <f>IF(R314&gt;0.95,O314,NA())</f>
        <v>1.15937</v>
      </c>
      <c r="Q314">
        <v>1.85541</v>
      </c>
      <c r="R314">
        <v>0.98458999999999997</v>
      </c>
      <c r="U314">
        <v>32.1</v>
      </c>
      <c r="V314">
        <v>31.5427</v>
      </c>
      <c r="W314">
        <v>83.355099999999993</v>
      </c>
    </row>
    <row r="315" spans="1:23" x14ac:dyDescent="0.3">
      <c r="A315">
        <v>575</v>
      </c>
      <c r="B315">
        <v>15</v>
      </c>
      <c r="C315" s="1">
        <v>44781.496770833335</v>
      </c>
      <c r="D315" t="s">
        <v>15</v>
      </c>
      <c r="E315" s="5">
        <f>YEAR(C315)</f>
        <v>2022</v>
      </c>
      <c r="F315" s="5">
        <f>MONTH(C315)</f>
        <v>8</v>
      </c>
      <c r="G315" s="5">
        <f>F315</f>
        <v>8</v>
      </c>
      <c r="H315" s="5">
        <f>F315-4</f>
        <v>4</v>
      </c>
      <c r="I315" s="5" t="str">
        <f>IF(OR(F315=1,F315=2,F315=3),"winter",IF(OR(F315=4,F315=5,F315=6),"spring",IF(OR(F315=7,F315=8,F315=9),"summer","autumn")))</f>
        <v>summer</v>
      </c>
      <c r="J315" s="5">
        <f>WEEKNUM(C315)</f>
        <v>33</v>
      </c>
      <c r="K315" s="5">
        <f>J315-20</f>
        <v>13</v>
      </c>
      <c r="L315" s="8">
        <f>C315</f>
        <v>44781.496770833335</v>
      </c>
      <c r="M315" t="str">
        <f>IF(OR(B315=1,B315=2,B315=3,B315=7,B315=8,B315=9,B315=13,B315=14,B315=15),"Bajo biomasa","Suelo desnudo")</f>
        <v>Bajo biomasa</v>
      </c>
      <c r="O315">
        <v>1.3983399999999999</v>
      </c>
      <c r="P315">
        <f>IF(R315&gt;0.95,O315,NA())</f>
        <v>1.3983399999999999</v>
      </c>
      <c r="Q315">
        <v>1.9552799999999999</v>
      </c>
      <c r="R315">
        <v>0.97735000000000005</v>
      </c>
      <c r="V315">
        <v>31.131900000000002</v>
      </c>
      <c r="W315">
        <v>83.344999999999999</v>
      </c>
    </row>
    <row r="316" spans="1:23" x14ac:dyDescent="0.3">
      <c r="A316">
        <v>576</v>
      </c>
      <c r="B316">
        <v>16</v>
      </c>
      <c r="C316" s="1">
        <v>44781.499027777776</v>
      </c>
      <c r="D316" t="s">
        <v>15</v>
      </c>
      <c r="E316" s="5">
        <f>YEAR(C316)</f>
        <v>2022</v>
      </c>
      <c r="F316" s="5">
        <f>MONTH(C316)</f>
        <v>8</v>
      </c>
      <c r="G316" s="5">
        <f>F316</f>
        <v>8</v>
      </c>
      <c r="H316" s="5">
        <f>F316-4</f>
        <v>4</v>
      </c>
      <c r="I316" s="5" t="str">
        <f>IF(OR(F316=1,F316=2,F316=3),"winter",IF(OR(F316=4,F316=5,F316=6),"spring",IF(OR(F316=7,F316=8,F316=9),"summer","autumn")))</f>
        <v>summer</v>
      </c>
      <c r="J316" s="5">
        <f>WEEKNUM(C316)</f>
        <v>33</v>
      </c>
      <c r="K316" s="5">
        <f>J316-20</f>
        <v>13</v>
      </c>
      <c r="L316" s="8">
        <f>C316</f>
        <v>44781.499027777776</v>
      </c>
      <c r="M316" t="str">
        <f>IF(OR(B316=1,B316=2,B316=3,B316=7,B316=8,B316=9,B316=13,B316=14,B316=15),"Bajo biomasa","Suelo desnudo")</f>
        <v>Suelo desnudo</v>
      </c>
      <c r="O316">
        <v>1.3146899999999999</v>
      </c>
      <c r="P316">
        <f>IF(R316&gt;0.95,O316,NA())</f>
        <v>1.3146899999999999</v>
      </c>
      <c r="Q316">
        <v>1.86974</v>
      </c>
      <c r="R316">
        <v>0.97618000000000005</v>
      </c>
      <c r="U316">
        <v>31.8</v>
      </c>
      <c r="V316">
        <v>31.0046</v>
      </c>
      <c r="W316">
        <v>83.343299999999999</v>
      </c>
    </row>
    <row r="317" spans="1:23" x14ac:dyDescent="0.3">
      <c r="A317">
        <v>577</v>
      </c>
      <c r="B317">
        <v>17</v>
      </c>
      <c r="C317" s="1">
        <v>44781.501250000001</v>
      </c>
      <c r="D317" t="s">
        <v>15</v>
      </c>
      <c r="E317" s="5">
        <f>YEAR(C317)</f>
        <v>2022</v>
      </c>
      <c r="F317" s="5">
        <f>MONTH(C317)</f>
        <v>8</v>
      </c>
      <c r="G317" s="5">
        <f>F317</f>
        <v>8</v>
      </c>
      <c r="H317" s="5">
        <f>F317-4</f>
        <v>4</v>
      </c>
      <c r="I317" s="5" t="str">
        <f>IF(OR(F317=1,F317=2,F317=3),"winter",IF(OR(F317=4,F317=5,F317=6),"spring",IF(OR(F317=7,F317=8,F317=9),"summer","autumn")))</f>
        <v>summer</v>
      </c>
      <c r="J317" s="5">
        <f>WEEKNUM(C317)</f>
        <v>33</v>
      </c>
      <c r="K317" s="5">
        <f>J317-20</f>
        <v>13</v>
      </c>
      <c r="L317" s="8">
        <f>C317</f>
        <v>44781.501250000001</v>
      </c>
      <c r="M317" t="str">
        <f>IF(OR(B317=1,B317=2,B317=3,B317=7,B317=8,B317=9,B317=13,B317=14,B317=15),"Bajo biomasa","Suelo desnudo")</f>
        <v>Suelo desnudo</v>
      </c>
      <c r="O317">
        <v>1.5651999999999999</v>
      </c>
      <c r="P317">
        <f>IF(R317&gt;0.95,O317,NA())</f>
        <v>1.5651999999999999</v>
      </c>
      <c r="Q317">
        <v>1.55535</v>
      </c>
      <c r="R317">
        <v>0.99056</v>
      </c>
      <c r="U317">
        <v>33.1</v>
      </c>
      <c r="V317">
        <v>34.599600000000002</v>
      </c>
      <c r="W317">
        <v>83.354699999999994</v>
      </c>
    </row>
    <row r="318" spans="1:23" x14ac:dyDescent="0.3">
      <c r="A318">
        <v>578</v>
      </c>
      <c r="B318">
        <v>18</v>
      </c>
      <c r="C318" s="1">
        <v>44781.503321759257</v>
      </c>
      <c r="D318" t="s">
        <v>15</v>
      </c>
      <c r="E318" s="5">
        <f>YEAR(C318)</f>
        <v>2022</v>
      </c>
      <c r="F318" s="5">
        <f>MONTH(C318)</f>
        <v>8</v>
      </c>
      <c r="G318" s="5">
        <f>F318</f>
        <v>8</v>
      </c>
      <c r="H318" s="5">
        <f>F318-4</f>
        <v>4</v>
      </c>
      <c r="I318" s="5" t="str">
        <f>IF(OR(F318=1,F318=2,F318=3),"winter",IF(OR(F318=4,F318=5,F318=6),"spring",IF(OR(F318=7,F318=8,F318=9),"summer","autumn")))</f>
        <v>summer</v>
      </c>
      <c r="J318" s="5">
        <f>WEEKNUM(C318)</f>
        <v>33</v>
      </c>
      <c r="K318" s="5">
        <f>J318-20</f>
        <v>13</v>
      </c>
      <c r="L318" s="8">
        <f>C318</f>
        <v>44781.503321759257</v>
      </c>
      <c r="M318" t="str">
        <f>IF(OR(B318=1,B318=2,B318=3,B318=7,B318=8,B318=9,B318=13,B318=14,B318=15),"Bajo biomasa","Suelo desnudo")</f>
        <v>Suelo desnudo</v>
      </c>
      <c r="O318">
        <v>0.84160000000000001</v>
      </c>
      <c r="P318">
        <f>IF(R318&gt;0.95,O318,NA())</f>
        <v>0.84160000000000001</v>
      </c>
      <c r="Q318">
        <v>2.2747999999999999</v>
      </c>
      <c r="R318">
        <v>0.97082999999999997</v>
      </c>
      <c r="S318">
        <v>2E-3</v>
      </c>
      <c r="U318">
        <v>33.4</v>
      </c>
      <c r="V318">
        <v>34.397300000000001</v>
      </c>
      <c r="W318">
        <v>83.359499999999997</v>
      </c>
    </row>
    <row r="319" spans="1:23" x14ac:dyDescent="0.3">
      <c r="A319">
        <v>579</v>
      </c>
      <c r="B319">
        <v>1</v>
      </c>
      <c r="C319" s="1">
        <v>44782.374560185184</v>
      </c>
      <c r="D319" t="s">
        <v>30</v>
      </c>
      <c r="E319" s="5">
        <f>YEAR(C319)</f>
        <v>2022</v>
      </c>
      <c r="F319" s="5">
        <f>MONTH(C319)</f>
        <v>8</v>
      </c>
      <c r="G319" s="5">
        <f>F319</f>
        <v>8</v>
      </c>
      <c r="H319" s="5">
        <f>F319-4</f>
        <v>4</v>
      </c>
      <c r="I319" s="5" t="str">
        <f>IF(OR(F319=1,F319=2,F319=3),"winter",IF(OR(F319=4,F319=5,F319=6),"spring",IF(OR(F319=7,F319=8,F319=9),"summer","autumn")))</f>
        <v>summer</v>
      </c>
      <c r="J319" s="5">
        <f>WEEKNUM(C319)</f>
        <v>33</v>
      </c>
      <c r="K319" s="5">
        <f>J319-20</f>
        <v>13</v>
      </c>
      <c r="L319" s="8">
        <f>C319</f>
        <v>44782.374560185184</v>
      </c>
      <c r="M319" t="str">
        <f>IF(OR(B319=1,B319=2,B319=3,B319=4,B319=9,B319=10,B319=11,B319=12,B319=17,B319=18,B319=19,B319=20),"Bajo biomasa","Suelo desnudo")</f>
        <v>Bajo biomasa</v>
      </c>
      <c r="N319" t="str">
        <f>IF(OR(B319=4,B319=7,B319=10,B319=14,B319=18,B319=21),"tree","soil")</f>
        <v>soil</v>
      </c>
      <c r="O319">
        <v>1.1038300000000001</v>
      </c>
      <c r="P319" t="e">
        <f>IF(R319&gt;0.95,O319,NA())</f>
        <v>#N/A</v>
      </c>
      <c r="Q319">
        <v>2.6454800000000001</v>
      </c>
      <c r="R319">
        <v>0.92862</v>
      </c>
      <c r="S319">
        <v>3.0000000000000001E-3</v>
      </c>
      <c r="T319">
        <v>0</v>
      </c>
      <c r="U319">
        <v>23</v>
      </c>
      <c r="V319">
        <v>23.8278</v>
      </c>
      <c r="W319">
        <v>88.455299999999994</v>
      </c>
    </row>
    <row r="320" spans="1:23" x14ac:dyDescent="0.3">
      <c r="A320">
        <v>580</v>
      </c>
      <c r="B320">
        <v>2</v>
      </c>
      <c r="C320" s="1">
        <v>44782.376631944448</v>
      </c>
      <c r="D320" t="s">
        <v>30</v>
      </c>
      <c r="E320" s="5">
        <f>YEAR(C320)</f>
        <v>2022</v>
      </c>
      <c r="F320" s="5">
        <f>MONTH(C320)</f>
        <v>8</v>
      </c>
      <c r="G320" s="5">
        <f>F320</f>
        <v>8</v>
      </c>
      <c r="H320" s="5">
        <f>F320-4</f>
        <v>4</v>
      </c>
      <c r="I320" s="5" t="str">
        <f>IF(OR(F320=1,F320=2,F320=3),"winter",IF(OR(F320=4,F320=5,F320=6),"spring",IF(OR(F320=7,F320=8,F320=9),"summer","autumn")))</f>
        <v>summer</v>
      </c>
      <c r="J320" s="5">
        <f>WEEKNUM(C320)</f>
        <v>33</v>
      </c>
      <c r="K320" s="5">
        <f>J320-20</f>
        <v>13</v>
      </c>
      <c r="L320" s="8">
        <f>C320</f>
        <v>44782.376631944448</v>
      </c>
      <c r="M320" t="str">
        <f>IF(OR(B320=1,B320=2,B320=3,B320=4,B320=9,B320=10,B320=11,B320=12,B320=17,B320=18,B320=19,B320=20),"Bajo biomasa","Suelo desnudo")</f>
        <v>Bajo biomasa</v>
      </c>
      <c r="N320" t="str">
        <f>IF(OR(B320=4,B320=7,B320=10,B320=14,B320=18,B320=21),"tree","soil")</f>
        <v>soil</v>
      </c>
      <c r="O320">
        <v>2.2557299999999998</v>
      </c>
      <c r="P320">
        <f>IF(R320&gt;0.95,O320,NA())</f>
        <v>2.2557299999999998</v>
      </c>
      <c r="Q320">
        <v>1.7011099999999999</v>
      </c>
      <c r="R320">
        <v>0.98775999999999997</v>
      </c>
      <c r="S320">
        <v>2.7299999999999998E-3</v>
      </c>
      <c r="T320">
        <v>0</v>
      </c>
      <c r="U320">
        <v>23.294499999999999</v>
      </c>
      <c r="V320">
        <v>23.98</v>
      </c>
      <c r="W320">
        <v>88.4679</v>
      </c>
    </row>
    <row r="321" spans="1:23" x14ac:dyDescent="0.3">
      <c r="A321">
        <v>581</v>
      </c>
      <c r="B321">
        <v>3</v>
      </c>
      <c r="C321" s="1">
        <v>44782.378865740742</v>
      </c>
      <c r="D321" t="s">
        <v>30</v>
      </c>
      <c r="E321" s="5">
        <f>YEAR(C321)</f>
        <v>2022</v>
      </c>
      <c r="F321" s="5">
        <f>MONTH(C321)</f>
        <v>8</v>
      </c>
      <c r="G321" s="5">
        <f>F321</f>
        <v>8</v>
      </c>
      <c r="H321" s="5">
        <f>F321-4</f>
        <v>4</v>
      </c>
      <c r="I321" s="5" t="str">
        <f>IF(OR(F321=1,F321=2,F321=3),"winter",IF(OR(F321=4,F321=5,F321=6),"spring",IF(OR(F321=7,F321=8,F321=9),"summer","autumn")))</f>
        <v>summer</v>
      </c>
      <c r="J321" s="5">
        <f>WEEKNUM(C321)</f>
        <v>33</v>
      </c>
      <c r="K321" s="5">
        <f>J321-20</f>
        <v>13</v>
      </c>
      <c r="L321" s="8">
        <f>C321</f>
        <v>44782.378865740742</v>
      </c>
      <c r="M321" t="str">
        <f>IF(OR(B321=1,B321=2,B321=3,B321=4,B321=9,B321=10,B321=11,B321=12,B321=17,B321=18,B321=19,B321=20),"Bajo biomasa","Suelo desnudo")</f>
        <v>Bajo biomasa</v>
      </c>
      <c r="N321" t="str">
        <f>IF(OR(B321=4,B321=7,B321=10,B321=14,B321=18,B321=21),"tree","soil")</f>
        <v>soil</v>
      </c>
      <c r="O321">
        <v>1.5024900000000001</v>
      </c>
      <c r="P321">
        <f>IF(R321&gt;0.95,O321,NA())</f>
        <v>1.5024900000000001</v>
      </c>
      <c r="Q321">
        <v>2.7501000000000002</v>
      </c>
      <c r="R321">
        <v>0.95135000000000003</v>
      </c>
      <c r="S321">
        <v>2E-3</v>
      </c>
      <c r="T321">
        <v>0</v>
      </c>
      <c r="U321">
        <v>23.610900000000001</v>
      </c>
      <c r="V321">
        <v>24.230599999999999</v>
      </c>
      <c r="W321">
        <v>88.462400000000002</v>
      </c>
    </row>
    <row r="322" spans="1:23" x14ac:dyDescent="0.3">
      <c r="A322">
        <v>583</v>
      </c>
      <c r="B322">
        <v>5</v>
      </c>
      <c r="C322" s="1">
        <v>44782.382997685185</v>
      </c>
      <c r="D322" t="s">
        <v>30</v>
      </c>
      <c r="E322" s="5">
        <f>YEAR(C322)</f>
        <v>2022</v>
      </c>
      <c r="F322" s="5">
        <f>MONTH(C322)</f>
        <v>8</v>
      </c>
      <c r="G322" s="5">
        <f>F322</f>
        <v>8</v>
      </c>
      <c r="H322" s="5">
        <f>F322-4</f>
        <v>4</v>
      </c>
      <c r="I322" s="5" t="str">
        <f>IF(OR(F322=1,F322=2,F322=3),"winter",IF(OR(F322=4,F322=5,F322=6),"spring",IF(OR(F322=7,F322=8,F322=9),"summer","autumn")))</f>
        <v>summer</v>
      </c>
      <c r="J322" s="5">
        <f>WEEKNUM(C322)</f>
        <v>33</v>
      </c>
      <c r="K322" s="5">
        <f>J322-20</f>
        <v>13</v>
      </c>
      <c r="L322" s="8">
        <f>C322</f>
        <v>44782.382997685185</v>
      </c>
      <c r="M322" t="str">
        <f>IF(OR(B322=1,B322=2,B322=3,B322=4,B322=9,B322=10,B322=11,B322=12,B322=17,B322=18,B322=19,B322=20),"Bajo biomasa","Suelo desnudo")</f>
        <v>Suelo desnudo</v>
      </c>
      <c r="N322" t="str">
        <f>IF(OR(B322=4,B322=7,B322=10,B322=14,B322=18,B322=21),"tree","soil")</f>
        <v>soil</v>
      </c>
      <c r="O322">
        <v>1.3393900000000001</v>
      </c>
      <c r="P322" t="e">
        <f>IF(R322&gt;0.95,O322,NA())</f>
        <v>#N/A</v>
      </c>
      <c r="Q322">
        <v>3.1294200000000001</v>
      </c>
      <c r="R322">
        <v>0.89009000000000005</v>
      </c>
      <c r="S322">
        <v>2E-3</v>
      </c>
      <c r="T322">
        <v>0</v>
      </c>
      <c r="U322">
        <v>24.558199999999999</v>
      </c>
      <c r="V322">
        <v>24.7639</v>
      </c>
      <c r="W322">
        <v>88.478999999999999</v>
      </c>
    </row>
    <row r="323" spans="1:23" x14ac:dyDescent="0.3">
      <c r="A323">
        <v>584</v>
      </c>
      <c r="B323">
        <v>6</v>
      </c>
      <c r="C323" s="1">
        <v>44782.385057870371</v>
      </c>
      <c r="D323" t="s">
        <v>30</v>
      </c>
      <c r="E323" s="5">
        <f>YEAR(C323)</f>
        <v>2022</v>
      </c>
      <c r="F323" s="5">
        <f>MONTH(C323)</f>
        <v>8</v>
      </c>
      <c r="G323" s="5">
        <f>F323</f>
        <v>8</v>
      </c>
      <c r="H323" s="5">
        <f>F323-4</f>
        <v>4</v>
      </c>
      <c r="I323" s="5" t="str">
        <f>IF(OR(F323=1,F323=2,F323=3),"winter",IF(OR(F323=4,F323=5,F323=6),"spring",IF(OR(F323=7,F323=8,F323=9),"summer","autumn")))</f>
        <v>summer</v>
      </c>
      <c r="J323" s="5">
        <f>WEEKNUM(C323)</f>
        <v>33</v>
      </c>
      <c r="K323" s="5">
        <f>J323-20</f>
        <v>13</v>
      </c>
      <c r="L323" s="8">
        <f>C323</f>
        <v>44782.385057870371</v>
      </c>
      <c r="M323" t="str">
        <f>IF(OR(B323=1,B323=2,B323=3,B323=4,B323=9,B323=10,B323=11,B323=12,B323=17,B323=18,B323=19,B323=20),"Bajo biomasa","Suelo desnudo")</f>
        <v>Suelo desnudo</v>
      </c>
      <c r="N323" t="str">
        <f>IF(OR(B323=4,B323=7,B323=10,B323=14,B323=18,B323=21),"tree","soil")</f>
        <v>soil</v>
      </c>
      <c r="O323">
        <v>4.3662200000000002</v>
      </c>
      <c r="P323">
        <f>IF(R323&gt;0.95,O323,NA())</f>
        <v>4.3662200000000002</v>
      </c>
      <c r="Q323">
        <v>1.33717</v>
      </c>
      <c r="R323">
        <v>0.99682999999999999</v>
      </c>
      <c r="S323">
        <v>3.0000000000000001E-3</v>
      </c>
      <c r="T323">
        <v>0</v>
      </c>
      <c r="U323">
        <v>24.8018</v>
      </c>
      <c r="V323">
        <v>24.5395</v>
      </c>
      <c r="W323">
        <v>88.497600000000006</v>
      </c>
    </row>
    <row r="324" spans="1:23" x14ac:dyDescent="0.3">
      <c r="A324">
        <v>586</v>
      </c>
      <c r="B324">
        <v>8</v>
      </c>
      <c r="C324" s="1">
        <v>44782.389189814814</v>
      </c>
      <c r="D324" t="s">
        <v>30</v>
      </c>
      <c r="E324" s="5">
        <f>YEAR(C324)</f>
        <v>2022</v>
      </c>
      <c r="F324" s="5">
        <f>MONTH(C324)</f>
        <v>8</v>
      </c>
      <c r="G324" s="5">
        <f>F324</f>
        <v>8</v>
      </c>
      <c r="H324" s="5">
        <f>F324-4</f>
        <v>4</v>
      </c>
      <c r="I324" s="5" t="str">
        <f>IF(OR(F324=1,F324=2,F324=3),"winter",IF(OR(F324=4,F324=5,F324=6),"spring",IF(OR(F324=7,F324=8,F324=9),"summer","autumn")))</f>
        <v>summer</v>
      </c>
      <c r="J324" s="5">
        <f>WEEKNUM(C324)</f>
        <v>33</v>
      </c>
      <c r="K324" s="5">
        <f>J324-20</f>
        <v>13</v>
      </c>
      <c r="L324" s="8">
        <f>C324</f>
        <v>44782.389189814814</v>
      </c>
      <c r="M324" t="str">
        <f>IF(OR(B324=1,B324=2,B324=3,B324=4,B324=9,B324=10,B324=11,B324=12,B324=17,B324=18,B324=19,B324=20),"Bajo biomasa","Suelo desnudo")</f>
        <v>Suelo desnudo</v>
      </c>
      <c r="N324" t="str">
        <f>IF(OR(B324=4,B324=7,B324=10,B324=14,B324=18,B324=21),"tree","soil")</f>
        <v>soil</v>
      </c>
      <c r="O324">
        <v>4.0970700000000004</v>
      </c>
      <c r="P324">
        <f>IF(R324&gt;0.95,O324,NA())</f>
        <v>4.0970700000000004</v>
      </c>
      <c r="Q324">
        <v>1.4272800000000001</v>
      </c>
      <c r="R324">
        <v>0.99480000000000002</v>
      </c>
      <c r="S324">
        <v>4.0000000000000001E-3</v>
      </c>
      <c r="T324">
        <v>0</v>
      </c>
      <c r="U324">
        <v>24.996400000000001</v>
      </c>
      <c r="V324">
        <v>24.5913</v>
      </c>
      <c r="W324">
        <v>88.504099999999994</v>
      </c>
    </row>
    <row r="325" spans="1:23" x14ac:dyDescent="0.3">
      <c r="A325">
        <v>587</v>
      </c>
      <c r="B325">
        <v>9</v>
      </c>
      <c r="C325" s="1">
        <v>44782.391342592593</v>
      </c>
      <c r="D325" t="s">
        <v>30</v>
      </c>
      <c r="E325" s="5">
        <f>YEAR(C325)</f>
        <v>2022</v>
      </c>
      <c r="F325" s="5">
        <f>MONTH(C325)</f>
        <v>8</v>
      </c>
      <c r="G325" s="5">
        <f>F325</f>
        <v>8</v>
      </c>
      <c r="H325" s="5">
        <f>F325-4</f>
        <v>4</v>
      </c>
      <c r="I325" s="5" t="str">
        <f>IF(OR(F325=1,F325=2,F325=3),"winter",IF(OR(F325=4,F325=5,F325=6),"spring",IF(OR(F325=7,F325=8,F325=9),"summer","autumn")))</f>
        <v>summer</v>
      </c>
      <c r="J325" s="5">
        <f>WEEKNUM(C325)</f>
        <v>33</v>
      </c>
      <c r="K325" s="5">
        <f>J325-20</f>
        <v>13</v>
      </c>
      <c r="L325" s="8">
        <f>C325</f>
        <v>44782.391342592593</v>
      </c>
      <c r="M325" t="str">
        <f>IF(OR(B325=1,B325=2,B325=3,B325=4,B325=9,B325=10,B325=11,B325=12,B325=17,B325=18,B325=19,B325=20),"Bajo biomasa","Suelo desnudo")</f>
        <v>Bajo biomasa</v>
      </c>
      <c r="N325" t="str">
        <f>IF(OR(B325=4,B325=7,B325=10,B325=14,B325=18,B325=21),"tree","soil")</f>
        <v>soil</v>
      </c>
      <c r="O325">
        <v>4.0341699999999996</v>
      </c>
      <c r="P325">
        <f>IF(R325&gt;0.95,O325,NA())</f>
        <v>4.0341699999999996</v>
      </c>
      <c r="Q325">
        <v>1.3914</v>
      </c>
      <c r="R325">
        <v>0.99556</v>
      </c>
      <c r="S325">
        <v>2E-3</v>
      </c>
      <c r="T325">
        <v>0</v>
      </c>
      <c r="U325">
        <v>25.1</v>
      </c>
      <c r="V325">
        <v>25.0627</v>
      </c>
      <c r="W325">
        <v>88.51</v>
      </c>
    </row>
    <row r="326" spans="1:23" x14ac:dyDescent="0.3">
      <c r="A326">
        <v>589</v>
      </c>
      <c r="B326">
        <v>11</v>
      </c>
      <c r="C326" s="1">
        <v>44782.395833333336</v>
      </c>
      <c r="D326" t="s">
        <v>30</v>
      </c>
      <c r="E326" s="5">
        <f>YEAR(C326)</f>
        <v>2022</v>
      </c>
      <c r="F326" s="5">
        <f>MONTH(C326)</f>
        <v>8</v>
      </c>
      <c r="G326" s="5">
        <f>F326</f>
        <v>8</v>
      </c>
      <c r="H326" s="5">
        <f>F326-4</f>
        <v>4</v>
      </c>
      <c r="I326" s="5" t="str">
        <f>IF(OR(F326=1,F326=2,F326=3),"winter",IF(OR(F326=4,F326=5,F326=6),"spring",IF(OR(F326=7,F326=8,F326=9),"summer","autumn")))</f>
        <v>summer</v>
      </c>
      <c r="J326" s="5">
        <f>WEEKNUM(C326)</f>
        <v>33</v>
      </c>
      <c r="K326" s="5">
        <f>J326-20</f>
        <v>13</v>
      </c>
      <c r="L326" s="8">
        <f>C326</f>
        <v>44782.395833333336</v>
      </c>
      <c r="M326" t="str">
        <f>IF(OR(B326=1,B326=2,B326=3,B326=4,B326=9,B326=10,B326=11,B326=12,B326=17,B326=18,B326=19,B326=20),"Bajo biomasa","Suelo desnudo")</f>
        <v>Bajo biomasa</v>
      </c>
      <c r="N326" t="str">
        <f>IF(OR(B326=4,B326=7,B326=10,B326=14,B326=18,B326=21),"tree","soil")</f>
        <v>soil</v>
      </c>
      <c r="O326">
        <v>2.2612999999999999</v>
      </c>
      <c r="P326">
        <f>IF(R326&gt;0.95,O326,NA())</f>
        <v>2.2612999999999999</v>
      </c>
      <c r="Q326">
        <v>2.13523</v>
      </c>
      <c r="R326">
        <v>0.97443000000000002</v>
      </c>
      <c r="S326">
        <v>1E-3</v>
      </c>
      <c r="T326">
        <v>0</v>
      </c>
      <c r="U326">
        <v>25.4</v>
      </c>
      <c r="V326">
        <v>25.2011</v>
      </c>
      <c r="W326">
        <v>88.544600000000003</v>
      </c>
    </row>
    <row r="327" spans="1:23" x14ac:dyDescent="0.3">
      <c r="A327">
        <v>590</v>
      </c>
      <c r="B327">
        <v>12</v>
      </c>
      <c r="C327" s="1">
        <v>44782.397893518515</v>
      </c>
      <c r="D327" t="s">
        <v>30</v>
      </c>
      <c r="E327" s="5">
        <f>YEAR(C327)</f>
        <v>2022</v>
      </c>
      <c r="F327" s="5">
        <f>MONTH(C327)</f>
        <v>8</v>
      </c>
      <c r="G327" s="5">
        <f>F327</f>
        <v>8</v>
      </c>
      <c r="H327" s="5">
        <f>F327-4</f>
        <v>4</v>
      </c>
      <c r="I327" s="5" t="str">
        <f>IF(OR(F327=1,F327=2,F327=3),"winter",IF(OR(F327=4,F327=5,F327=6),"spring",IF(OR(F327=7,F327=8,F327=9),"summer","autumn")))</f>
        <v>summer</v>
      </c>
      <c r="J327" s="5">
        <f>WEEKNUM(C327)</f>
        <v>33</v>
      </c>
      <c r="K327" s="5">
        <f>J327-20</f>
        <v>13</v>
      </c>
      <c r="L327" s="8">
        <f>C327</f>
        <v>44782.397893518515</v>
      </c>
      <c r="M327" t="str">
        <f>IF(OR(B327=1,B327=2,B327=3,B327=4,B327=9,B327=10,B327=11,B327=12,B327=17,B327=18,B327=19,B327=20),"Bajo biomasa","Suelo desnudo")</f>
        <v>Bajo biomasa</v>
      </c>
      <c r="N327" t="str">
        <f>IF(OR(B327=4,B327=7,B327=10,B327=14,B327=18,B327=21),"tree","soil")</f>
        <v>soil</v>
      </c>
      <c r="O327">
        <v>1.28461</v>
      </c>
      <c r="P327" t="e">
        <f>IF(R327&gt;0.95,O327,NA())</f>
        <v>#N/A</v>
      </c>
      <c r="Q327">
        <v>2.6635499999999999</v>
      </c>
      <c r="R327">
        <v>0.92940999999999996</v>
      </c>
      <c r="T327">
        <v>0</v>
      </c>
      <c r="U327">
        <v>25.2</v>
      </c>
      <c r="V327">
        <v>24.771100000000001</v>
      </c>
      <c r="W327">
        <v>88.548400000000001</v>
      </c>
    </row>
    <row r="328" spans="1:23" x14ac:dyDescent="0.3">
      <c r="A328">
        <v>591</v>
      </c>
      <c r="B328">
        <v>13</v>
      </c>
      <c r="C328" s="1">
        <v>44782.399953703702</v>
      </c>
      <c r="D328" t="s">
        <v>30</v>
      </c>
      <c r="E328" s="5">
        <f>YEAR(C328)</f>
        <v>2022</v>
      </c>
      <c r="F328" s="5">
        <f>MONTH(C328)</f>
        <v>8</v>
      </c>
      <c r="G328" s="5">
        <f>F328</f>
        <v>8</v>
      </c>
      <c r="H328" s="5">
        <f>F328-4</f>
        <v>4</v>
      </c>
      <c r="I328" s="5" t="str">
        <f>IF(OR(F328=1,F328=2,F328=3),"winter",IF(OR(F328=4,F328=5,F328=6),"spring",IF(OR(F328=7,F328=8,F328=9),"summer","autumn")))</f>
        <v>summer</v>
      </c>
      <c r="J328" s="5">
        <f>WEEKNUM(C328)</f>
        <v>33</v>
      </c>
      <c r="K328" s="5">
        <f>J328-20</f>
        <v>13</v>
      </c>
      <c r="L328" s="8">
        <f>C328</f>
        <v>44782.399953703702</v>
      </c>
      <c r="M328" t="str">
        <f>IF(OR(B328=1,B328=2,B328=3,B328=4,B328=9,B328=10,B328=11,B328=12,B328=17,B328=18,B328=19,B328=20),"Bajo biomasa","Suelo desnudo")</f>
        <v>Suelo desnudo</v>
      </c>
      <c r="N328" t="str">
        <f>IF(OR(B328=4,B328=7,B328=10,B328=14,B328=18,B328=21),"tree","soil")</f>
        <v>soil</v>
      </c>
      <c r="O328">
        <v>1.59118</v>
      </c>
      <c r="P328">
        <f>IF(R328&gt;0.95,O328,NA())</f>
        <v>1.59118</v>
      </c>
      <c r="Q328">
        <v>2.3543400000000001</v>
      </c>
      <c r="R328">
        <v>0.95938000000000001</v>
      </c>
      <c r="S328">
        <v>1E-3</v>
      </c>
      <c r="T328">
        <v>0</v>
      </c>
      <c r="U328">
        <v>25.1</v>
      </c>
      <c r="V328">
        <v>24.433800000000002</v>
      </c>
      <c r="W328">
        <v>88.548199999999994</v>
      </c>
    </row>
    <row r="329" spans="1:23" x14ac:dyDescent="0.3">
      <c r="A329">
        <v>593</v>
      </c>
      <c r="B329">
        <v>15</v>
      </c>
      <c r="C329" s="1">
        <v>44782.404861111114</v>
      </c>
      <c r="D329" t="s">
        <v>30</v>
      </c>
      <c r="E329" s="5">
        <f>YEAR(C329)</f>
        <v>2022</v>
      </c>
      <c r="F329" s="5">
        <f>MONTH(C329)</f>
        <v>8</v>
      </c>
      <c r="G329" s="5">
        <f>F329</f>
        <v>8</v>
      </c>
      <c r="H329" s="5">
        <f>F329-4</f>
        <v>4</v>
      </c>
      <c r="I329" s="5" t="str">
        <f>IF(OR(F329=1,F329=2,F329=3),"winter",IF(OR(F329=4,F329=5,F329=6),"spring",IF(OR(F329=7,F329=8,F329=9),"summer","autumn")))</f>
        <v>summer</v>
      </c>
      <c r="J329" s="5">
        <f>WEEKNUM(C329)</f>
        <v>33</v>
      </c>
      <c r="K329" s="5">
        <f>J329-20</f>
        <v>13</v>
      </c>
      <c r="L329" s="8">
        <f>C329</f>
        <v>44782.404861111114</v>
      </c>
      <c r="M329" t="str">
        <f>IF(OR(B329=1,B329=2,B329=3,B329=4,B329=9,B329=10,B329=11,B329=12,B329=17,B329=18,B329=19,B329=20),"Bajo biomasa","Suelo desnudo")</f>
        <v>Suelo desnudo</v>
      </c>
      <c r="N329" t="str">
        <f>IF(OR(B329=4,B329=7,B329=10,B329=14,B329=18,B329=21),"tree","soil")</f>
        <v>soil</v>
      </c>
      <c r="O329">
        <v>1.3576299999999999</v>
      </c>
      <c r="P329" t="e">
        <f>IF(R329&gt;0.95,O329,NA())</f>
        <v>#N/A</v>
      </c>
      <c r="Q329">
        <v>2.8682500000000002</v>
      </c>
      <c r="R329">
        <v>0.94637000000000004</v>
      </c>
      <c r="S329">
        <v>1E-3</v>
      </c>
      <c r="T329">
        <v>0</v>
      </c>
      <c r="U329">
        <v>24.9</v>
      </c>
      <c r="V329">
        <v>23.8916</v>
      </c>
      <c r="W329">
        <v>88.544300000000007</v>
      </c>
    </row>
    <row r="330" spans="1:23" x14ac:dyDescent="0.3">
      <c r="A330">
        <v>594</v>
      </c>
      <c r="B330">
        <v>16</v>
      </c>
      <c r="C330" s="1">
        <v>44782.406944444447</v>
      </c>
      <c r="D330" t="s">
        <v>30</v>
      </c>
      <c r="E330" s="5">
        <f>YEAR(C330)</f>
        <v>2022</v>
      </c>
      <c r="F330" s="5">
        <f>MONTH(C330)</f>
        <v>8</v>
      </c>
      <c r="G330" s="5">
        <f>F330</f>
        <v>8</v>
      </c>
      <c r="H330" s="5">
        <f>F330-4</f>
        <v>4</v>
      </c>
      <c r="I330" s="5" t="str">
        <f>IF(OR(F330=1,F330=2,F330=3),"winter",IF(OR(F330=4,F330=5,F330=6),"spring",IF(OR(F330=7,F330=8,F330=9),"summer","autumn")))</f>
        <v>summer</v>
      </c>
      <c r="J330" s="5">
        <f>WEEKNUM(C330)</f>
        <v>33</v>
      </c>
      <c r="K330" s="5">
        <f>J330-20</f>
        <v>13</v>
      </c>
      <c r="L330" s="8">
        <f>C330</f>
        <v>44782.406944444447</v>
      </c>
      <c r="M330" t="str">
        <f>IF(OR(B330=1,B330=2,B330=3,B330=4,B330=9,B330=10,B330=11,B330=12,B330=17,B330=18,B330=19,B330=20),"Bajo biomasa","Suelo desnudo")</f>
        <v>Suelo desnudo</v>
      </c>
      <c r="N330" t="str">
        <f>IF(OR(B330=4,B330=7,B330=10,B330=14,B330=18,B330=21),"tree","soil")</f>
        <v>soil</v>
      </c>
      <c r="O330">
        <v>5.2849000000000004</v>
      </c>
      <c r="P330">
        <f>IF(R330&gt;0.95,O330,NA())</f>
        <v>5.2849000000000004</v>
      </c>
      <c r="Q330">
        <v>1.4559899999999999</v>
      </c>
      <c r="R330">
        <v>0.99404999999999999</v>
      </c>
      <c r="S330">
        <v>2E-3</v>
      </c>
      <c r="T330">
        <v>0</v>
      </c>
      <c r="U330">
        <v>24.7</v>
      </c>
      <c r="V330">
        <v>23.8156</v>
      </c>
      <c r="W330">
        <v>88.540899999999993</v>
      </c>
    </row>
    <row r="331" spans="1:23" x14ac:dyDescent="0.3">
      <c r="A331">
        <v>595</v>
      </c>
      <c r="B331">
        <v>17</v>
      </c>
      <c r="C331" s="1">
        <v>44782.409016203703</v>
      </c>
      <c r="D331" t="s">
        <v>30</v>
      </c>
      <c r="E331" s="5">
        <f>YEAR(C331)</f>
        <v>2022</v>
      </c>
      <c r="F331" s="5">
        <f>MONTH(C331)</f>
        <v>8</v>
      </c>
      <c r="G331" s="5">
        <f>F331</f>
        <v>8</v>
      </c>
      <c r="H331" s="5">
        <f>F331-4</f>
        <v>4</v>
      </c>
      <c r="I331" s="5" t="str">
        <f>IF(OR(F331=1,F331=2,F331=3),"winter",IF(OR(F331=4,F331=5,F331=6),"spring",IF(OR(F331=7,F331=8,F331=9),"summer","autumn")))</f>
        <v>summer</v>
      </c>
      <c r="J331" s="5">
        <f>WEEKNUM(C331)</f>
        <v>33</v>
      </c>
      <c r="K331" s="5">
        <f>J331-20</f>
        <v>13</v>
      </c>
      <c r="L331" s="8">
        <f>C331</f>
        <v>44782.409016203703</v>
      </c>
      <c r="M331" t="str">
        <f>IF(OR(B331=1,B331=2,B331=3,B331=4,B331=9,B331=10,B331=11,B331=12,B331=17,B331=18,B331=19,B331=20),"Bajo biomasa","Suelo desnudo")</f>
        <v>Bajo biomasa</v>
      </c>
      <c r="N331" t="str">
        <f>IF(OR(B331=4,B331=7,B331=10,B331=14,B331=18,B331=21),"tree","soil")</f>
        <v>soil</v>
      </c>
      <c r="O331">
        <v>2.2183899999999999</v>
      </c>
      <c r="P331">
        <f>IF(R331&gt;0.95,O331,NA())</f>
        <v>2.2183899999999999</v>
      </c>
      <c r="Q331">
        <v>1.6241699999999999</v>
      </c>
      <c r="R331">
        <v>0.98982999999999999</v>
      </c>
      <c r="T331">
        <v>0</v>
      </c>
      <c r="U331">
        <v>24.7</v>
      </c>
      <c r="V331">
        <v>23.791399999999999</v>
      </c>
      <c r="W331">
        <v>88.534999999999997</v>
      </c>
    </row>
    <row r="332" spans="1:23" x14ac:dyDescent="0.3">
      <c r="A332">
        <v>597</v>
      </c>
      <c r="B332">
        <v>19</v>
      </c>
      <c r="C332" s="1">
        <v>44782.413263888891</v>
      </c>
      <c r="D332" t="s">
        <v>30</v>
      </c>
      <c r="E332" s="5">
        <f>YEAR(C332)</f>
        <v>2022</v>
      </c>
      <c r="F332" s="5">
        <f>MONTH(C332)</f>
        <v>8</v>
      </c>
      <c r="G332" s="5">
        <f>F332</f>
        <v>8</v>
      </c>
      <c r="H332" s="5">
        <f>F332-4</f>
        <v>4</v>
      </c>
      <c r="I332" s="5" t="str">
        <f>IF(OR(F332=1,F332=2,F332=3),"winter",IF(OR(F332=4,F332=5,F332=6),"spring",IF(OR(F332=7,F332=8,F332=9),"summer","autumn")))</f>
        <v>summer</v>
      </c>
      <c r="J332" s="5">
        <f>WEEKNUM(C332)</f>
        <v>33</v>
      </c>
      <c r="K332" s="5">
        <f>J332-20</f>
        <v>13</v>
      </c>
      <c r="L332" s="8">
        <f>C332</f>
        <v>44782.413263888891</v>
      </c>
      <c r="M332" t="str">
        <f>IF(OR(B332=1,B332=2,B332=3,B332=4,B332=9,B332=10,B332=11,B332=12,B332=17,B332=18,B332=19,B332=20),"Bajo biomasa","Suelo desnudo")</f>
        <v>Bajo biomasa</v>
      </c>
      <c r="N332" t="str">
        <f>IF(OR(B332=4,B332=7,B332=10,B332=14,B332=18,B332=21),"tree","soil")</f>
        <v>soil</v>
      </c>
      <c r="O332">
        <v>1.0326599999999999</v>
      </c>
      <c r="P332">
        <f>IF(R332&gt;0.95,O332,NA())</f>
        <v>1.0326599999999999</v>
      </c>
      <c r="Q332">
        <v>2.6818499999999998</v>
      </c>
      <c r="R332">
        <v>0.95411999999999997</v>
      </c>
      <c r="T332">
        <v>0</v>
      </c>
      <c r="U332">
        <v>24.4</v>
      </c>
      <c r="V332">
        <v>23.762899999999998</v>
      </c>
      <c r="W332">
        <v>88.544499999999999</v>
      </c>
    </row>
    <row r="333" spans="1:23" x14ac:dyDescent="0.3">
      <c r="A333">
        <v>598</v>
      </c>
      <c r="B333">
        <v>20</v>
      </c>
      <c r="C333" s="1">
        <v>44782.415393518517</v>
      </c>
      <c r="D333" t="s">
        <v>30</v>
      </c>
      <c r="E333" s="5">
        <f>YEAR(C333)</f>
        <v>2022</v>
      </c>
      <c r="F333" s="5">
        <f>MONTH(C333)</f>
        <v>8</v>
      </c>
      <c r="G333" s="5">
        <f>F333</f>
        <v>8</v>
      </c>
      <c r="H333" s="5">
        <f>F333-4</f>
        <v>4</v>
      </c>
      <c r="I333" s="5" t="str">
        <f>IF(OR(F333=1,F333=2,F333=3),"winter",IF(OR(F333=4,F333=5,F333=6),"spring",IF(OR(F333=7,F333=8,F333=9),"summer","autumn")))</f>
        <v>summer</v>
      </c>
      <c r="J333" s="5">
        <f>WEEKNUM(C333)</f>
        <v>33</v>
      </c>
      <c r="K333" s="5">
        <f>J333-20</f>
        <v>13</v>
      </c>
      <c r="L333" s="8">
        <f>C333</f>
        <v>44782.415393518517</v>
      </c>
      <c r="M333" t="str">
        <f>IF(OR(B333=1,B333=2,B333=3,B333=4,B333=9,B333=10,B333=11,B333=12,B333=17,B333=18,B333=19,B333=20),"Bajo biomasa","Suelo desnudo")</f>
        <v>Bajo biomasa</v>
      </c>
      <c r="N333" t="str">
        <f>IF(OR(B333=4,B333=7,B333=10,B333=14,B333=18,B333=21),"tree","soil")</f>
        <v>soil</v>
      </c>
      <c r="O333">
        <v>1.13106</v>
      </c>
      <c r="P333" t="e">
        <f>IF(R333&gt;0.95,O333,NA())</f>
        <v>#N/A</v>
      </c>
      <c r="Q333">
        <v>2.5226000000000002</v>
      </c>
      <c r="R333">
        <v>0.93657000000000001</v>
      </c>
      <c r="T333">
        <v>0</v>
      </c>
      <c r="U333">
        <v>24.4</v>
      </c>
      <c r="V333">
        <v>23.735499999999998</v>
      </c>
      <c r="W333">
        <v>88.552899999999994</v>
      </c>
    </row>
    <row r="334" spans="1:23" x14ac:dyDescent="0.3">
      <c r="A334">
        <v>600</v>
      </c>
      <c r="B334">
        <v>22</v>
      </c>
      <c r="C334" s="1">
        <v>44782.419918981483</v>
      </c>
      <c r="D334" t="s">
        <v>30</v>
      </c>
      <c r="E334" s="5">
        <f>YEAR(C334)</f>
        <v>2022</v>
      </c>
      <c r="F334" s="5">
        <f>MONTH(C334)</f>
        <v>8</v>
      </c>
      <c r="G334" s="5">
        <f>F334</f>
        <v>8</v>
      </c>
      <c r="H334" s="5">
        <f>F334-4</f>
        <v>4</v>
      </c>
      <c r="I334" s="5" t="str">
        <f>IF(OR(F334=1,F334=2,F334=3),"winter",IF(OR(F334=4,F334=5,F334=6),"spring",IF(OR(F334=7,F334=8,F334=9),"summer","autumn")))</f>
        <v>summer</v>
      </c>
      <c r="J334" s="5">
        <f>WEEKNUM(C334)</f>
        <v>33</v>
      </c>
      <c r="K334" s="5">
        <f>J334-20</f>
        <v>13</v>
      </c>
      <c r="L334" s="8">
        <f>C334</f>
        <v>44782.419918981483</v>
      </c>
      <c r="M334" t="str">
        <f>IF(OR(B334=1,B334=2,B334=3,B334=4,B334=9,B334=10,B334=11,B334=12,B334=17,B334=18,B334=19,B334=20),"Bajo biomasa","Suelo desnudo")</f>
        <v>Suelo desnudo</v>
      </c>
      <c r="N334" t="str">
        <f>IF(OR(B334=4,B334=7,B334=10,B334=14,B334=18,B334=21),"tree","soil")</f>
        <v>soil</v>
      </c>
      <c r="O334">
        <v>1.97393</v>
      </c>
      <c r="P334">
        <f>IF(R334&gt;0.95,O334,NA())</f>
        <v>1.97393</v>
      </c>
      <c r="Q334">
        <v>1.7932999999999999</v>
      </c>
      <c r="R334">
        <v>0.98514000000000002</v>
      </c>
      <c r="S334">
        <v>2E-3</v>
      </c>
      <c r="T334">
        <v>0</v>
      </c>
      <c r="U334">
        <v>24.4</v>
      </c>
      <c r="V334">
        <v>23.906300000000002</v>
      </c>
      <c r="W334">
        <v>88.5672</v>
      </c>
    </row>
    <row r="335" spans="1:23" x14ac:dyDescent="0.3">
      <c r="A335">
        <v>601</v>
      </c>
      <c r="B335">
        <v>23</v>
      </c>
      <c r="C335" s="1">
        <v>44782.421979166669</v>
      </c>
      <c r="D335" t="s">
        <v>30</v>
      </c>
      <c r="E335" s="5">
        <f>YEAR(C335)</f>
        <v>2022</v>
      </c>
      <c r="F335" s="5">
        <f>MONTH(C335)</f>
        <v>8</v>
      </c>
      <c r="G335" s="5">
        <f>F335</f>
        <v>8</v>
      </c>
      <c r="H335" s="5">
        <f>F335-4</f>
        <v>4</v>
      </c>
      <c r="I335" s="5" t="str">
        <f>IF(OR(F335=1,F335=2,F335=3),"winter",IF(OR(F335=4,F335=5,F335=6),"spring",IF(OR(F335=7,F335=8,F335=9),"summer","autumn")))</f>
        <v>summer</v>
      </c>
      <c r="J335" s="5">
        <f>WEEKNUM(C335)</f>
        <v>33</v>
      </c>
      <c r="K335" s="5">
        <f>J335-20</f>
        <v>13</v>
      </c>
      <c r="L335" s="8">
        <f>C335</f>
        <v>44782.421979166669</v>
      </c>
      <c r="M335" t="str">
        <f>IF(OR(B335=1,B335=2,B335=3,B335=4,B335=9,B335=10,B335=11,B335=12,B335=17,B335=18,B335=19,B335=20),"Bajo biomasa","Suelo desnudo")</f>
        <v>Suelo desnudo</v>
      </c>
      <c r="N335" t="str">
        <f>IF(OR(B335=4,B335=7,B335=10,B335=14,B335=18,B335=21),"tree","soil")</f>
        <v>soil</v>
      </c>
      <c r="O335">
        <v>1.0129900000000001</v>
      </c>
      <c r="P335">
        <f>IF(R335&gt;0.95,O335,NA())</f>
        <v>1.0129900000000001</v>
      </c>
      <c r="Q335">
        <v>2.65089</v>
      </c>
      <c r="R335">
        <v>0.95033000000000001</v>
      </c>
      <c r="T335">
        <v>0</v>
      </c>
      <c r="U335">
        <v>24.7</v>
      </c>
      <c r="V335">
        <v>23.909700000000001</v>
      </c>
      <c r="W335">
        <v>88.564599999999999</v>
      </c>
    </row>
    <row r="336" spans="1:23" x14ac:dyDescent="0.3">
      <c r="A336">
        <v>602</v>
      </c>
      <c r="B336">
        <v>24</v>
      </c>
      <c r="C336" s="1">
        <v>44782.424050925925</v>
      </c>
      <c r="D336" t="s">
        <v>30</v>
      </c>
      <c r="E336" s="5">
        <f>YEAR(C336)</f>
        <v>2022</v>
      </c>
      <c r="F336" s="5">
        <f>MONTH(C336)</f>
        <v>8</v>
      </c>
      <c r="G336" s="5">
        <f>F336</f>
        <v>8</v>
      </c>
      <c r="H336" s="5">
        <f>F336-4</f>
        <v>4</v>
      </c>
      <c r="I336" s="5" t="str">
        <f>IF(OR(F336=1,F336=2,F336=3),"winter",IF(OR(F336=4,F336=5,F336=6),"spring",IF(OR(F336=7,F336=8,F336=9),"summer","autumn")))</f>
        <v>summer</v>
      </c>
      <c r="J336" s="5">
        <f>WEEKNUM(C336)</f>
        <v>33</v>
      </c>
      <c r="K336" s="5">
        <f>J336-20</f>
        <v>13</v>
      </c>
      <c r="L336" s="8">
        <f>C336</f>
        <v>44782.424050925925</v>
      </c>
      <c r="M336" t="str">
        <f>IF(OR(B336=1,B336=2,B336=3,B336=4,B336=9,B336=10,B336=11,B336=12,B336=17,B336=18,B336=19,B336=20),"Bajo biomasa","Suelo desnudo")</f>
        <v>Suelo desnudo</v>
      </c>
      <c r="N336" t="str">
        <f>IF(OR(B336=4,B336=7,B336=10,B336=14,B336=18,B336=21),"tree","soil")</f>
        <v>soil</v>
      </c>
      <c r="O336">
        <v>1.96183</v>
      </c>
      <c r="P336">
        <f>IF(R336&gt;0.95,O336,NA())</f>
        <v>1.96183</v>
      </c>
      <c r="Q336">
        <v>1.7294700000000001</v>
      </c>
      <c r="R336">
        <v>0.98138999999999998</v>
      </c>
      <c r="S336">
        <v>2E-3</v>
      </c>
      <c r="T336">
        <v>0</v>
      </c>
      <c r="U336">
        <v>24.7</v>
      </c>
      <c r="V336">
        <v>23.976600000000001</v>
      </c>
      <c r="W336">
        <v>88.579899999999995</v>
      </c>
    </row>
    <row r="337" spans="1:23" x14ac:dyDescent="0.3">
      <c r="A337">
        <v>603</v>
      </c>
      <c r="B337">
        <v>1</v>
      </c>
      <c r="C337" s="1">
        <v>44782.461435185185</v>
      </c>
      <c r="D337" t="s">
        <v>29</v>
      </c>
      <c r="E337" s="5">
        <f>YEAR(C337)</f>
        <v>2022</v>
      </c>
      <c r="F337" s="5">
        <f>MONTH(C337)</f>
        <v>8</v>
      </c>
      <c r="G337" s="5">
        <f>F337</f>
        <v>8</v>
      </c>
      <c r="H337" s="5">
        <f>F337-4</f>
        <v>4</v>
      </c>
      <c r="I337" s="5" t="str">
        <f>IF(OR(F337=1,F337=2,F337=3),"winter",IF(OR(F337=4,F337=5,F337=6),"spring",IF(OR(F337=7,F337=8,F337=9),"summer","autumn")))</f>
        <v>summer</v>
      </c>
      <c r="J337" s="5">
        <f>WEEKNUM(C337)</f>
        <v>33</v>
      </c>
      <c r="K337" s="5">
        <f>J337-20</f>
        <v>13</v>
      </c>
      <c r="L337" s="8">
        <f>C337</f>
        <v>44782.461435185185</v>
      </c>
      <c r="M337" t="str">
        <f>IF(OR(B337=1,B337=2,B337=3,B337=7,B337=8,B337=9,B337=13,B337=14,B337=15),"Bajo biomasa","Suelo desnudo")</f>
        <v>Bajo biomasa</v>
      </c>
      <c r="O337">
        <v>1.2630399999999999</v>
      </c>
      <c r="P337">
        <f>IF(R337&gt;0.95,O337,NA())</f>
        <v>1.2630399999999999</v>
      </c>
      <c r="Q337">
        <v>2.0804999999999998</v>
      </c>
      <c r="R337">
        <v>0.97558999999999996</v>
      </c>
      <c r="S337">
        <v>2E-3</v>
      </c>
      <c r="T337">
        <v>0</v>
      </c>
      <c r="U337">
        <v>26.7</v>
      </c>
      <c r="V337">
        <v>26.048500000000001</v>
      </c>
      <c r="W337">
        <v>85.793499999999995</v>
      </c>
    </row>
    <row r="338" spans="1:23" x14ac:dyDescent="0.3">
      <c r="A338">
        <v>604</v>
      </c>
      <c r="B338">
        <v>2</v>
      </c>
      <c r="C338" s="1">
        <v>44782.463495370372</v>
      </c>
      <c r="D338" t="s">
        <v>29</v>
      </c>
      <c r="E338" s="5">
        <f>YEAR(C338)</f>
        <v>2022</v>
      </c>
      <c r="F338" s="5">
        <f>MONTH(C338)</f>
        <v>8</v>
      </c>
      <c r="G338" s="5">
        <f>F338</f>
        <v>8</v>
      </c>
      <c r="H338" s="5">
        <f>F338-4</f>
        <v>4</v>
      </c>
      <c r="I338" s="5" t="str">
        <f>IF(OR(F338=1,F338=2,F338=3),"winter",IF(OR(F338=4,F338=5,F338=6),"spring",IF(OR(F338=7,F338=8,F338=9),"summer","autumn")))</f>
        <v>summer</v>
      </c>
      <c r="J338" s="5">
        <f>WEEKNUM(C338)</f>
        <v>33</v>
      </c>
      <c r="K338" s="5">
        <f>J338-20</f>
        <v>13</v>
      </c>
      <c r="L338" s="8">
        <f>C338</f>
        <v>44782.463495370372</v>
      </c>
      <c r="M338" t="str">
        <f>IF(OR(B338=1,B338=2,B338=3,B338=7,B338=8,B338=9,B338=13,B338=14,B338=15),"Bajo biomasa","Suelo desnudo")</f>
        <v>Bajo biomasa</v>
      </c>
      <c r="O338">
        <v>1.3011699999999999</v>
      </c>
      <c r="P338">
        <f>IF(R338&gt;0.95,O338,NA())</f>
        <v>1.3011699999999999</v>
      </c>
      <c r="Q338">
        <v>2.2677399999999999</v>
      </c>
      <c r="R338">
        <v>0.95179000000000002</v>
      </c>
      <c r="S338">
        <v>2E-3</v>
      </c>
      <c r="T338">
        <v>0</v>
      </c>
      <c r="U338">
        <v>26.9</v>
      </c>
      <c r="V338">
        <v>26.882100000000001</v>
      </c>
      <c r="W338">
        <v>85.802999999999997</v>
      </c>
    </row>
    <row r="339" spans="1:23" x14ac:dyDescent="0.3">
      <c r="A339">
        <v>605</v>
      </c>
      <c r="B339">
        <v>3</v>
      </c>
      <c r="C339" s="1">
        <v>44782.465555555558</v>
      </c>
      <c r="D339" t="s">
        <v>29</v>
      </c>
      <c r="E339" s="5">
        <f>YEAR(C339)</f>
        <v>2022</v>
      </c>
      <c r="F339" s="5">
        <f>MONTH(C339)</f>
        <v>8</v>
      </c>
      <c r="G339" s="5">
        <f>F339</f>
        <v>8</v>
      </c>
      <c r="H339" s="5">
        <f>F339-4</f>
        <v>4</v>
      </c>
      <c r="I339" s="5" t="str">
        <f>IF(OR(F339=1,F339=2,F339=3),"winter",IF(OR(F339=4,F339=5,F339=6),"spring",IF(OR(F339=7,F339=8,F339=9),"summer","autumn")))</f>
        <v>summer</v>
      </c>
      <c r="J339" s="5">
        <f>WEEKNUM(C339)</f>
        <v>33</v>
      </c>
      <c r="K339" s="5">
        <f>J339-20</f>
        <v>13</v>
      </c>
      <c r="L339" s="8">
        <f>C339</f>
        <v>44782.465555555558</v>
      </c>
      <c r="M339" t="str">
        <f>IF(OR(B339=1,B339=2,B339=3,B339=7,B339=8,B339=9,B339=13,B339=14,B339=15),"Bajo biomasa","Suelo desnudo")</f>
        <v>Bajo biomasa</v>
      </c>
      <c r="O339">
        <v>1.3950800000000001</v>
      </c>
      <c r="P339">
        <f>IF(R339&gt;0.95,O339,NA())</f>
        <v>1.3950800000000001</v>
      </c>
      <c r="Q339">
        <v>2.4515699999999998</v>
      </c>
      <c r="R339">
        <v>0.95382999999999996</v>
      </c>
      <c r="S339">
        <v>2E-3</v>
      </c>
      <c r="T339">
        <v>0</v>
      </c>
      <c r="U339">
        <v>27.8</v>
      </c>
      <c r="V339">
        <v>25.973299999999998</v>
      </c>
      <c r="W339">
        <v>85.809899999999999</v>
      </c>
    </row>
    <row r="340" spans="1:23" x14ac:dyDescent="0.3">
      <c r="A340">
        <v>606</v>
      </c>
      <c r="B340">
        <v>4</v>
      </c>
      <c r="C340" s="1">
        <v>44782.467615740738</v>
      </c>
      <c r="D340" t="s">
        <v>29</v>
      </c>
      <c r="E340" s="5">
        <f>YEAR(C340)</f>
        <v>2022</v>
      </c>
      <c r="F340" s="5">
        <f>MONTH(C340)</f>
        <v>8</v>
      </c>
      <c r="G340" s="5">
        <f>F340</f>
        <v>8</v>
      </c>
      <c r="H340" s="5">
        <f>F340-4</f>
        <v>4</v>
      </c>
      <c r="I340" s="5" t="str">
        <f>IF(OR(F340=1,F340=2,F340=3),"winter",IF(OR(F340=4,F340=5,F340=6),"spring",IF(OR(F340=7,F340=8,F340=9),"summer","autumn")))</f>
        <v>summer</v>
      </c>
      <c r="J340" s="5">
        <f>WEEKNUM(C340)</f>
        <v>33</v>
      </c>
      <c r="K340" s="5">
        <f>J340-20</f>
        <v>13</v>
      </c>
      <c r="L340" s="8">
        <f>C340</f>
        <v>44782.467615740738</v>
      </c>
      <c r="M340" t="str">
        <f>IF(OR(B340=1,B340=2,B340=3,B340=7,B340=8,B340=9,B340=13,B340=14,B340=15),"Bajo biomasa","Suelo desnudo")</f>
        <v>Suelo desnudo</v>
      </c>
      <c r="O340">
        <v>1.2575700000000001</v>
      </c>
      <c r="P340">
        <f>IF(R340&gt;0.95,O340,NA())</f>
        <v>1.2575700000000001</v>
      </c>
      <c r="Q340">
        <v>2.2570800000000002</v>
      </c>
      <c r="R340">
        <v>0.96738999999999997</v>
      </c>
      <c r="S340">
        <v>1E-3</v>
      </c>
      <c r="T340">
        <v>0</v>
      </c>
      <c r="U340">
        <v>27.5</v>
      </c>
      <c r="V340">
        <v>25.6891</v>
      </c>
      <c r="W340">
        <v>85.8078</v>
      </c>
    </row>
    <row r="341" spans="1:23" x14ac:dyDescent="0.3">
      <c r="A341">
        <v>607</v>
      </c>
      <c r="B341">
        <v>5</v>
      </c>
      <c r="C341" s="1">
        <v>44782.469814814816</v>
      </c>
      <c r="D341" t="s">
        <v>29</v>
      </c>
      <c r="E341" s="5">
        <f>YEAR(C341)</f>
        <v>2022</v>
      </c>
      <c r="F341" s="5">
        <f>MONTH(C341)</f>
        <v>8</v>
      </c>
      <c r="G341" s="5">
        <f>F341</f>
        <v>8</v>
      </c>
      <c r="H341" s="5">
        <f>F341-4</f>
        <v>4</v>
      </c>
      <c r="I341" s="5" t="str">
        <f>IF(OR(F341=1,F341=2,F341=3),"winter",IF(OR(F341=4,F341=5,F341=6),"spring",IF(OR(F341=7,F341=8,F341=9),"summer","autumn")))</f>
        <v>summer</v>
      </c>
      <c r="J341" s="5">
        <f>WEEKNUM(C341)</f>
        <v>33</v>
      </c>
      <c r="K341" s="5">
        <f>J341-20</f>
        <v>13</v>
      </c>
      <c r="L341" s="8">
        <f>C341</f>
        <v>44782.469814814816</v>
      </c>
      <c r="M341" t="str">
        <f>IF(OR(B341=1,B341=2,B341=3,B341=7,B341=8,B341=9,B341=13,B341=14,B341=15),"Bajo biomasa","Suelo desnudo")</f>
        <v>Suelo desnudo</v>
      </c>
      <c r="O341">
        <v>0.69420000000000004</v>
      </c>
      <c r="P341" t="e">
        <f>IF(R341&gt;0.95,O341,NA())</f>
        <v>#N/A</v>
      </c>
      <c r="Q341">
        <v>2.9231099999999999</v>
      </c>
      <c r="R341">
        <v>0.94111999999999996</v>
      </c>
      <c r="S341">
        <v>2E-3</v>
      </c>
      <c r="T341">
        <v>0</v>
      </c>
      <c r="U341">
        <v>27.2</v>
      </c>
      <c r="V341">
        <v>24.877500000000001</v>
      </c>
      <c r="W341">
        <v>85.805400000000006</v>
      </c>
    </row>
    <row r="342" spans="1:23" x14ac:dyDescent="0.3">
      <c r="A342">
        <v>608</v>
      </c>
      <c r="B342">
        <v>6</v>
      </c>
      <c r="C342" s="1">
        <v>44782.471898148149</v>
      </c>
      <c r="D342" t="s">
        <v>29</v>
      </c>
      <c r="E342" s="5">
        <f>YEAR(C342)</f>
        <v>2022</v>
      </c>
      <c r="F342" s="5">
        <f>MONTH(C342)</f>
        <v>8</v>
      </c>
      <c r="G342" s="5">
        <f>F342</f>
        <v>8</v>
      </c>
      <c r="H342" s="5">
        <f>F342-4</f>
        <v>4</v>
      </c>
      <c r="I342" s="5" t="str">
        <f>IF(OR(F342=1,F342=2,F342=3),"winter",IF(OR(F342=4,F342=5,F342=6),"spring",IF(OR(F342=7,F342=8,F342=9),"summer","autumn")))</f>
        <v>summer</v>
      </c>
      <c r="J342" s="5">
        <f>WEEKNUM(C342)</f>
        <v>33</v>
      </c>
      <c r="K342" s="5">
        <f>J342-20</f>
        <v>13</v>
      </c>
      <c r="L342" s="8">
        <f>C342</f>
        <v>44782.471898148149</v>
      </c>
      <c r="M342" t="str">
        <f>IF(OR(B342=1,B342=2,B342=3,B342=7,B342=8,B342=9,B342=13,B342=14,B342=15),"Bajo biomasa","Suelo desnudo")</f>
        <v>Suelo desnudo</v>
      </c>
      <c r="O342">
        <v>2.50766</v>
      </c>
      <c r="P342">
        <f>IF(R342&gt;0.95,O342,NA())</f>
        <v>2.50766</v>
      </c>
      <c r="Q342">
        <v>1.5709900000000001</v>
      </c>
      <c r="R342">
        <v>0.9909</v>
      </c>
      <c r="S342">
        <v>1E-3</v>
      </c>
      <c r="T342">
        <v>0</v>
      </c>
      <c r="U342">
        <v>26.9</v>
      </c>
      <c r="V342">
        <v>25.594000000000001</v>
      </c>
      <c r="W342">
        <v>85.802499999999995</v>
      </c>
    </row>
    <row r="343" spans="1:23" x14ac:dyDescent="0.3">
      <c r="A343">
        <v>609</v>
      </c>
      <c r="B343">
        <v>7</v>
      </c>
      <c r="C343" s="1">
        <v>44782.474039351851</v>
      </c>
      <c r="D343" t="s">
        <v>29</v>
      </c>
      <c r="E343" s="5">
        <f>YEAR(C343)</f>
        <v>2022</v>
      </c>
      <c r="F343" s="5">
        <f>MONTH(C343)</f>
        <v>8</v>
      </c>
      <c r="G343" s="5">
        <f>F343</f>
        <v>8</v>
      </c>
      <c r="H343" s="5">
        <f>F343-4</f>
        <v>4</v>
      </c>
      <c r="I343" s="5" t="str">
        <f>IF(OR(F343=1,F343=2,F343=3),"winter",IF(OR(F343=4,F343=5,F343=6),"spring",IF(OR(F343=7,F343=8,F343=9),"summer","autumn")))</f>
        <v>summer</v>
      </c>
      <c r="J343" s="5">
        <f>WEEKNUM(C343)</f>
        <v>33</v>
      </c>
      <c r="K343" s="5">
        <f>J343-20</f>
        <v>13</v>
      </c>
      <c r="L343" s="8">
        <f>C343</f>
        <v>44782.474039351851</v>
      </c>
      <c r="M343" t="str">
        <f>IF(OR(B343=1,B343=2,B343=3,B343=7,B343=8,B343=9,B343=13,B343=14,B343=15),"Bajo biomasa","Suelo desnudo")</f>
        <v>Bajo biomasa</v>
      </c>
      <c r="O343">
        <v>0.45623000000000002</v>
      </c>
      <c r="P343" t="e">
        <f>IF(R343&gt;0.95,O343,NA())</f>
        <v>#N/A</v>
      </c>
      <c r="Q343">
        <v>5.2896099999999997</v>
      </c>
      <c r="R343">
        <v>0.70582</v>
      </c>
      <c r="S343">
        <v>2E-3</v>
      </c>
      <c r="T343">
        <v>0</v>
      </c>
      <c r="U343">
        <v>27.5</v>
      </c>
      <c r="V343">
        <v>26.992899999999999</v>
      </c>
      <c r="W343">
        <v>85.7483</v>
      </c>
    </row>
    <row r="344" spans="1:23" x14ac:dyDescent="0.3">
      <c r="A344">
        <v>610</v>
      </c>
      <c r="B344">
        <v>8</v>
      </c>
      <c r="C344" s="1">
        <v>44782.476724537039</v>
      </c>
      <c r="D344" t="s">
        <v>29</v>
      </c>
      <c r="E344" s="5">
        <f>YEAR(C344)</f>
        <v>2022</v>
      </c>
      <c r="F344" s="5">
        <f>MONTH(C344)</f>
        <v>8</v>
      </c>
      <c r="G344" s="5">
        <f>F344</f>
        <v>8</v>
      </c>
      <c r="H344" s="5">
        <f>F344-4</f>
        <v>4</v>
      </c>
      <c r="I344" s="5" t="str">
        <f>IF(OR(F344=1,F344=2,F344=3),"winter",IF(OR(F344=4,F344=5,F344=6),"spring",IF(OR(F344=7,F344=8,F344=9),"summer","autumn")))</f>
        <v>summer</v>
      </c>
      <c r="J344" s="5">
        <f>WEEKNUM(C344)</f>
        <v>33</v>
      </c>
      <c r="K344" s="5">
        <f>J344-20</f>
        <v>13</v>
      </c>
      <c r="L344" s="8">
        <f>C344</f>
        <v>44782.476724537039</v>
      </c>
      <c r="M344" t="str">
        <f>IF(OR(B344=1,B344=2,B344=3,B344=7,B344=8,B344=9,B344=13,B344=14,B344=15),"Bajo biomasa","Suelo desnudo")</f>
        <v>Bajo biomasa</v>
      </c>
      <c r="O344">
        <v>1.2619100000000001</v>
      </c>
      <c r="P344">
        <f>IF(R344&gt;0.95,O344,NA())</f>
        <v>1.2619100000000001</v>
      </c>
      <c r="Q344">
        <v>2.5342099999999999</v>
      </c>
      <c r="R344">
        <v>0.96048</v>
      </c>
      <c r="S344">
        <v>2E-3</v>
      </c>
      <c r="T344">
        <v>0</v>
      </c>
      <c r="U344">
        <v>28</v>
      </c>
      <c r="V344">
        <v>27.7776</v>
      </c>
      <c r="W344">
        <v>85.751800000000003</v>
      </c>
    </row>
    <row r="345" spans="1:23" x14ac:dyDescent="0.3">
      <c r="A345">
        <v>611</v>
      </c>
      <c r="B345">
        <v>9</v>
      </c>
      <c r="C345" s="1">
        <v>44782.478877314818</v>
      </c>
      <c r="D345" t="s">
        <v>29</v>
      </c>
      <c r="E345" s="5">
        <f>YEAR(C345)</f>
        <v>2022</v>
      </c>
      <c r="F345" s="5">
        <f>MONTH(C345)</f>
        <v>8</v>
      </c>
      <c r="G345" s="5">
        <f>F345</f>
        <v>8</v>
      </c>
      <c r="H345" s="5">
        <f>F345-4</f>
        <v>4</v>
      </c>
      <c r="I345" s="5" t="str">
        <f>IF(OR(F345=1,F345=2,F345=3),"winter",IF(OR(F345=4,F345=5,F345=6),"spring",IF(OR(F345=7,F345=8,F345=9),"summer","autumn")))</f>
        <v>summer</v>
      </c>
      <c r="J345" s="5">
        <f>WEEKNUM(C345)</f>
        <v>33</v>
      </c>
      <c r="K345" s="5">
        <f>J345-20</f>
        <v>13</v>
      </c>
      <c r="L345" s="8">
        <f>C345</f>
        <v>44782.478877314818</v>
      </c>
      <c r="M345" t="str">
        <f>IF(OR(B345=1,B345=2,B345=3,B345=7,B345=8,B345=9,B345=13,B345=14,B345=15),"Bajo biomasa","Suelo desnudo")</f>
        <v>Bajo biomasa</v>
      </c>
      <c r="O345">
        <v>0.90429000000000004</v>
      </c>
      <c r="P345" t="e">
        <f>IF(R345&gt;0.95,O345,NA())</f>
        <v>#N/A</v>
      </c>
      <c r="Q345">
        <v>2.8278500000000002</v>
      </c>
      <c r="R345">
        <v>0.94928000000000001</v>
      </c>
      <c r="S345">
        <v>2E-3</v>
      </c>
      <c r="T345">
        <v>0</v>
      </c>
      <c r="U345">
        <v>28.3</v>
      </c>
      <c r="V345">
        <v>26.9968</v>
      </c>
      <c r="W345">
        <v>85.754199999999997</v>
      </c>
    </row>
    <row r="346" spans="1:23" x14ac:dyDescent="0.3">
      <c r="A346">
        <v>612</v>
      </c>
      <c r="B346">
        <v>10</v>
      </c>
      <c r="C346" s="1">
        <v>44782.480925925927</v>
      </c>
      <c r="D346" t="s">
        <v>29</v>
      </c>
      <c r="E346" s="5">
        <f>YEAR(C346)</f>
        <v>2022</v>
      </c>
      <c r="F346" s="5">
        <f>MONTH(C346)</f>
        <v>8</v>
      </c>
      <c r="G346" s="5">
        <f>F346</f>
        <v>8</v>
      </c>
      <c r="H346" s="5">
        <f>F346-4</f>
        <v>4</v>
      </c>
      <c r="I346" s="5" t="str">
        <f>IF(OR(F346=1,F346=2,F346=3),"winter",IF(OR(F346=4,F346=5,F346=6),"spring",IF(OR(F346=7,F346=8,F346=9),"summer","autumn")))</f>
        <v>summer</v>
      </c>
      <c r="J346" s="5">
        <f>WEEKNUM(C346)</f>
        <v>33</v>
      </c>
      <c r="K346" s="5">
        <f>J346-20</f>
        <v>13</v>
      </c>
      <c r="L346" s="8">
        <f>C346</f>
        <v>44782.480925925927</v>
      </c>
      <c r="M346" t="str">
        <f>IF(OR(B346=1,B346=2,B346=3,B346=7,B346=8,B346=9,B346=13,B346=14,B346=15),"Bajo biomasa","Suelo desnudo")</f>
        <v>Suelo desnudo</v>
      </c>
      <c r="O346">
        <v>0.41660999999999998</v>
      </c>
      <c r="P346" t="e">
        <f>IF(R346&gt;0.95,O346,NA())</f>
        <v>#N/A</v>
      </c>
      <c r="Q346">
        <v>5.1059200000000002</v>
      </c>
      <c r="R346">
        <v>0.76088</v>
      </c>
      <c r="S346">
        <v>1E-3</v>
      </c>
      <c r="T346">
        <v>0</v>
      </c>
      <c r="U346">
        <v>28.3</v>
      </c>
      <c r="V346">
        <v>24.988399999999999</v>
      </c>
      <c r="W346">
        <v>85.774299999999997</v>
      </c>
    </row>
    <row r="347" spans="1:23" x14ac:dyDescent="0.3">
      <c r="A347">
        <v>613</v>
      </c>
      <c r="B347">
        <v>11</v>
      </c>
      <c r="C347" s="1">
        <v>44782.482974537037</v>
      </c>
      <c r="D347" t="s">
        <v>29</v>
      </c>
      <c r="E347" s="5">
        <f>YEAR(C347)</f>
        <v>2022</v>
      </c>
      <c r="F347" s="5">
        <f>MONTH(C347)</f>
        <v>8</v>
      </c>
      <c r="G347" s="5">
        <f>F347</f>
        <v>8</v>
      </c>
      <c r="H347" s="5">
        <f>F347-4</f>
        <v>4</v>
      </c>
      <c r="I347" s="5" t="str">
        <f>IF(OR(F347=1,F347=2,F347=3),"winter",IF(OR(F347=4,F347=5,F347=6),"spring",IF(OR(F347=7,F347=8,F347=9),"summer","autumn")))</f>
        <v>summer</v>
      </c>
      <c r="J347" s="5">
        <f>WEEKNUM(C347)</f>
        <v>33</v>
      </c>
      <c r="K347" s="5">
        <f>J347-20</f>
        <v>13</v>
      </c>
      <c r="L347" s="8">
        <f>C347</f>
        <v>44782.482974537037</v>
      </c>
      <c r="M347" t="str">
        <f>IF(OR(B347=1,B347=2,B347=3,B347=7,B347=8,B347=9,B347=13,B347=14,B347=15),"Bajo biomasa","Suelo desnudo")</f>
        <v>Suelo desnudo</v>
      </c>
      <c r="O347">
        <v>0.30065999999999998</v>
      </c>
      <c r="P347" t="e">
        <f>IF(R347&gt;0.95,O347,NA())</f>
        <v>#N/A</v>
      </c>
      <c r="Q347">
        <v>5.7849300000000001</v>
      </c>
      <c r="R347">
        <v>0.69654000000000005</v>
      </c>
      <c r="S347">
        <v>1E-3</v>
      </c>
      <c r="T347">
        <v>0</v>
      </c>
      <c r="U347">
        <v>27.8</v>
      </c>
      <c r="V347">
        <v>25.180099999999999</v>
      </c>
      <c r="W347">
        <v>85.791799999999995</v>
      </c>
    </row>
    <row r="348" spans="1:23" x14ac:dyDescent="0.3">
      <c r="A348">
        <v>614</v>
      </c>
      <c r="B348">
        <v>12</v>
      </c>
      <c r="C348" s="1">
        <v>44782.485046296293</v>
      </c>
      <c r="D348" t="s">
        <v>29</v>
      </c>
      <c r="E348" s="5">
        <f>YEAR(C348)</f>
        <v>2022</v>
      </c>
      <c r="F348" s="5">
        <f>MONTH(C348)</f>
        <v>8</v>
      </c>
      <c r="G348" s="5">
        <f>F348</f>
        <v>8</v>
      </c>
      <c r="H348" s="5">
        <f>F348-4</f>
        <v>4</v>
      </c>
      <c r="I348" s="5" t="str">
        <f>IF(OR(F348=1,F348=2,F348=3),"winter",IF(OR(F348=4,F348=5,F348=6),"spring",IF(OR(F348=7,F348=8,F348=9),"summer","autumn")))</f>
        <v>summer</v>
      </c>
      <c r="J348" s="5">
        <f>WEEKNUM(C348)</f>
        <v>33</v>
      </c>
      <c r="K348" s="5">
        <f>J348-20</f>
        <v>13</v>
      </c>
      <c r="L348" s="8">
        <f>C348</f>
        <v>44782.485046296293</v>
      </c>
      <c r="M348" t="str">
        <f>IF(OR(B348=1,B348=2,B348=3,B348=7,B348=8,B348=9,B348=13,B348=14,B348=15),"Bajo biomasa","Suelo desnudo")</f>
        <v>Suelo desnudo</v>
      </c>
      <c r="O348">
        <v>1.60199</v>
      </c>
      <c r="P348">
        <f>IF(R348&gt;0.95,O348,NA())</f>
        <v>1.60199</v>
      </c>
      <c r="Q348">
        <v>2.1250300000000002</v>
      </c>
      <c r="R348">
        <v>0.97223000000000004</v>
      </c>
      <c r="S348">
        <v>1E-3</v>
      </c>
      <c r="T348">
        <v>0</v>
      </c>
      <c r="U348">
        <v>27.8</v>
      </c>
      <c r="V348">
        <v>25.433800000000002</v>
      </c>
      <c r="W348">
        <v>85.788600000000002</v>
      </c>
    </row>
    <row r="349" spans="1:23" x14ac:dyDescent="0.3">
      <c r="A349">
        <v>615</v>
      </c>
      <c r="B349">
        <v>13</v>
      </c>
      <c r="C349" s="1">
        <v>44782.487488425926</v>
      </c>
      <c r="D349" t="s">
        <v>29</v>
      </c>
      <c r="E349" s="5">
        <f>YEAR(C349)</f>
        <v>2022</v>
      </c>
      <c r="F349" s="5">
        <f>MONTH(C349)</f>
        <v>8</v>
      </c>
      <c r="G349" s="5">
        <f>F349</f>
        <v>8</v>
      </c>
      <c r="H349" s="5">
        <f>F349-4</f>
        <v>4</v>
      </c>
      <c r="I349" s="5" t="str">
        <f>IF(OR(F349=1,F349=2,F349=3),"winter",IF(OR(F349=4,F349=5,F349=6),"spring",IF(OR(F349=7,F349=8,F349=9),"summer","autumn")))</f>
        <v>summer</v>
      </c>
      <c r="J349" s="5">
        <f>WEEKNUM(C349)</f>
        <v>33</v>
      </c>
      <c r="K349" s="5">
        <f>J349-20</f>
        <v>13</v>
      </c>
      <c r="L349" s="8">
        <f>C349</f>
        <v>44782.487488425926</v>
      </c>
      <c r="M349" t="str">
        <f>IF(OR(B349=1,B349=2,B349=3,B349=7,B349=8,B349=9,B349=13,B349=14,B349=15),"Bajo biomasa","Suelo desnudo")</f>
        <v>Bajo biomasa</v>
      </c>
      <c r="O349">
        <v>1.12239</v>
      </c>
      <c r="P349" t="e">
        <f>IF(R349&gt;0.95,O349,NA())</f>
        <v>#N/A</v>
      </c>
      <c r="Q349">
        <v>2.8248000000000002</v>
      </c>
      <c r="R349">
        <v>0.91208999999999996</v>
      </c>
      <c r="S349">
        <v>2E-3</v>
      </c>
      <c r="T349">
        <v>0</v>
      </c>
      <c r="U349">
        <v>27.5</v>
      </c>
      <c r="V349">
        <v>27.847999999999999</v>
      </c>
      <c r="W349">
        <v>85.698300000000003</v>
      </c>
    </row>
    <row r="350" spans="1:23" x14ac:dyDescent="0.3">
      <c r="A350">
        <v>616</v>
      </c>
      <c r="B350">
        <v>14</v>
      </c>
      <c r="C350" s="1">
        <v>44782.489560185182</v>
      </c>
      <c r="D350" t="s">
        <v>29</v>
      </c>
      <c r="E350" s="5">
        <f>YEAR(C350)</f>
        <v>2022</v>
      </c>
      <c r="F350" s="5">
        <f>MONTH(C350)</f>
        <v>8</v>
      </c>
      <c r="G350" s="5">
        <f>F350</f>
        <v>8</v>
      </c>
      <c r="H350" s="5">
        <f>F350-4</f>
        <v>4</v>
      </c>
      <c r="I350" s="5" t="str">
        <f>IF(OR(F350=1,F350=2,F350=3),"winter",IF(OR(F350=4,F350=5,F350=6),"spring",IF(OR(F350=7,F350=8,F350=9),"summer","autumn")))</f>
        <v>summer</v>
      </c>
      <c r="J350" s="5">
        <f>WEEKNUM(C350)</f>
        <v>33</v>
      </c>
      <c r="K350" s="5">
        <f>J350-20</f>
        <v>13</v>
      </c>
      <c r="L350" s="8">
        <f>C350</f>
        <v>44782.489560185182</v>
      </c>
      <c r="M350" t="str">
        <f>IF(OR(B350=1,B350=2,B350=3,B350=7,B350=8,B350=9,B350=13,B350=14,B350=15),"Bajo biomasa","Suelo desnudo")</f>
        <v>Bajo biomasa</v>
      </c>
      <c r="O350">
        <v>0.98385</v>
      </c>
      <c r="P350" t="e">
        <f>IF(R350&gt;0.95,O350,NA())</f>
        <v>#N/A</v>
      </c>
      <c r="Q350">
        <v>2.73333</v>
      </c>
      <c r="R350">
        <v>0.91546000000000005</v>
      </c>
      <c r="S350">
        <v>2E-3</v>
      </c>
      <c r="T350">
        <v>0</v>
      </c>
      <c r="U350">
        <v>28.6</v>
      </c>
      <c r="V350">
        <v>28.328099999999999</v>
      </c>
      <c r="W350">
        <v>85.7042</v>
      </c>
    </row>
    <row r="351" spans="1:23" x14ac:dyDescent="0.3">
      <c r="A351">
        <v>617</v>
      </c>
      <c r="B351">
        <v>15</v>
      </c>
      <c r="C351" s="1">
        <v>44782.491620370369</v>
      </c>
      <c r="D351" t="s">
        <v>29</v>
      </c>
      <c r="E351" s="5">
        <f>YEAR(C351)</f>
        <v>2022</v>
      </c>
      <c r="F351" s="5">
        <f>MONTH(C351)</f>
        <v>8</v>
      </c>
      <c r="G351" s="5">
        <f>F351</f>
        <v>8</v>
      </c>
      <c r="H351" s="5">
        <f>F351-4</f>
        <v>4</v>
      </c>
      <c r="I351" s="5" t="str">
        <f>IF(OR(F351=1,F351=2,F351=3),"winter",IF(OR(F351=4,F351=5,F351=6),"spring",IF(OR(F351=7,F351=8,F351=9),"summer","autumn")))</f>
        <v>summer</v>
      </c>
      <c r="J351" s="5">
        <f>WEEKNUM(C351)</f>
        <v>33</v>
      </c>
      <c r="K351" s="5">
        <f>J351-20</f>
        <v>13</v>
      </c>
      <c r="L351" s="8">
        <f>C351</f>
        <v>44782.491620370369</v>
      </c>
      <c r="M351" t="str">
        <f>IF(OR(B351=1,B351=2,B351=3,B351=7,B351=8,B351=9,B351=13,B351=14,B351=15),"Bajo biomasa","Suelo desnudo")</f>
        <v>Bajo biomasa</v>
      </c>
      <c r="O351">
        <v>0.63666999999999996</v>
      </c>
      <c r="P351" t="e">
        <f>IF(R351&gt;0.95,O351,NA())</f>
        <v>#N/A</v>
      </c>
      <c r="Q351">
        <v>3.14412</v>
      </c>
      <c r="R351">
        <v>0.93479999999999996</v>
      </c>
      <c r="S351">
        <v>2E-3</v>
      </c>
      <c r="T351">
        <v>0</v>
      </c>
      <c r="U351">
        <v>28.9</v>
      </c>
      <c r="V351">
        <v>27.623100000000001</v>
      </c>
      <c r="W351">
        <v>85.717200000000005</v>
      </c>
    </row>
    <row r="352" spans="1:23" x14ac:dyDescent="0.3">
      <c r="A352">
        <v>618</v>
      </c>
      <c r="B352">
        <v>16</v>
      </c>
      <c r="C352" s="1">
        <v>44782.493692129632</v>
      </c>
      <c r="D352" t="s">
        <v>29</v>
      </c>
      <c r="E352" s="5">
        <f>YEAR(C352)</f>
        <v>2022</v>
      </c>
      <c r="F352" s="5">
        <f>MONTH(C352)</f>
        <v>8</v>
      </c>
      <c r="G352" s="5">
        <f>F352</f>
        <v>8</v>
      </c>
      <c r="H352" s="5">
        <f>F352-4</f>
        <v>4</v>
      </c>
      <c r="I352" s="5" t="str">
        <f>IF(OR(F352=1,F352=2,F352=3),"winter",IF(OR(F352=4,F352=5,F352=6),"spring",IF(OR(F352=7,F352=8,F352=9),"summer","autumn")))</f>
        <v>summer</v>
      </c>
      <c r="J352" s="5">
        <f>WEEKNUM(C352)</f>
        <v>33</v>
      </c>
      <c r="K352" s="5">
        <f>J352-20</f>
        <v>13</v>
      </c>
      <c r="L352" s="8">
        <f>C352</f>
        <v>44782.493692129632</v>
      </c>
      <c r="M352" t="str">
        <f>IF(OR(B352=1,B352=2,B352=3,B352=7,B352=8,B352=9,B352=13,B352=14,B352=15),"Bajo biomasa","Suelo desnudo")</f>
        <v>Suelo desnudo</v>
      </c>
      <c r="O352">
        <v>0.68852999999999998</v>
      </c>
      <c r="P352" t="e">
        <f>IF(R352&gt;0.95,O352,NA())</f>
        <v>#N/A</v>
      </c>
      <c r="Q352">
        <v>4.02562</v>
      </c>
      <c r="R352">
        <v>0.88578000000000001</v>
      </c>
      <c r="S352">
        <v>2E-3</v>
      </c>
      <c r="T352">
        <v>0</v>
      </c>
      <c r="U352">
        <v>28.9</v>
      </c>
      <c r="V352">
        <v>25.526900000000001</v>
      </c>
      <c r="W352">
        <v>85.708600000000004</v>
      </c>
    </row>
    <row r="353" spans="1:23" x14ac:dyDescent="0.3">
      <c r="A353">
        <v>619</v>
      </c>
      <c r="B353">
        <v>17</v>
      </c>
      <c r="C353" s="1">
        <v>44782.495740740742</v>
      </c>
      <c r="D353" t="s">
        <v>29</v>
      </c>
      <c r="E353" s="5">
        <f>YEAR(C353)</f>
        <v>2022</v>
      </c>
      <c r="F353" s="5">
        <f>MONTH(C353)</f>
        <v>8</v>
      </c>
      <c r="G353" s="5">
        <f>F353</f>
        <v>8</v>
      </c>
      <c r="H353" s="5">
        <f>F353-4</f>
        <v>4</v>
      </c>
      <c r="I353" s="5" t="str">
        <f>IF(OR(F353=1,F353=2,F353=3),"winter",IF(OR(F353=4,F353=5,F353=6),"spring",IF(OR(F353=7,F353=8,F353=9),"summer","autumn")))</f>
        <v>summer</v>
      </c>
      <c r="J353" s="5">
        <f>WEEKNUM(C353)</f>
        <v>33</v>
      </c>
      <c r="K353" s="5">
        <f>J353-20</f>
        <v>13</v>
      </c>
      <c r="L353" s="8">
        <f>C353</f>
        <v>44782.495740740742</v>
      </c>
      <c r="M353" t="str">
        <f>IF(OR(B353=1,B353=2,B353=3,B353=7,B353=8,B353=9,B353=13,B353=14,B353=15),"Bajo biomasa","Suelo desnudo")</f>
        <v>Suelo desnudo</v>
      </c>
      <c r="O353">
        <v>3.8238099999999999</v>
      </c>
      <c r="P353">
        <f>IF(R353&gt;0.95,O353,NA())</f>
        <v>3.8238099999999999</v>
      </c>
      <c r="Q353">
        <v>1.3649899999999999</v>
      </c>
      <c r="R353">
        <v>0.99646999999999997</v>
      </c>
      <c r="V353">
        <v>25.618400000000001</v>
      </c>
      <c r="W353">
        <v>85.716300000000004</v>
      </c>
    </row>
    <row r="354" spans="1:23" x14ac:dyDescent="0.3">
      <c r="A354">
        <v>620</v>
      </c>
      <c r="B354">
        <v>18</v>
      </c>
      <c r="C354" s="1">
        <v>44782.497835648152</v>
      </c>
      <c r="D354" t="s">
        <v>29</v>
      </c>
      <c r="E354" s="5">
        <f>YEAR(C354)</f>
        <v>2022</v>
      </c>
      <c r="F354" s="5">
        <f>MONTH(C354)</f>
        <v>8</v>
      </c>
      <c r="G354" s="5">
        <f>F354</f>
        <v>8</v>
      </c>
      <c r="H354" s="5">
        <f>F354-4</f>
        <v>4</v>
      </c>
      <c r="I354" s="5" t="str">
        <f>IF(OR(F354=1,F354=2,F354=3),"winter",IF(OR(F354=4,F354=5,F354=6),"spring",IF(OR(F354=7,F354=8,F354=9),"summer","autumn")))</f>
        <v>summer</v>
      </c>
      <c r="J354" s="5">
        <f>WEEKNUM(C354)</f>
        <v>33</v>
      </c>
      <c r="K354" s="5">
        <f>J354-20</f>
        <v>13</v>
      </c>
      <c r="L354" s="8">
        <f>C354</f>
        <v>44782.497835648152</v>
      </c>
      <c r="M354" t="str">
        <f>IF(OR(B354=1,B354=2,B354=3,B354=7,B354=8,B354=9,B354=13,B354=14,B354=15),"Bajo biomasa","Suelo desnudo")</f>
        <v>Suelo desnudo</v>
      </c>
      <c r="O354">
        <v>3.6046999999999998</v>
      </c>
      <c r="P354">
        <f>IF(R354&gt;0.95,O354,NA())</f>
        <v>3.6046999999999998</v>
      </c>
      <c r="Q354">
        <v>1.4419500000000001</v>
      </c>
      <c r="R354">
        <v>0.99392999999999998</v>
      </c>
      <c r="V354">
        <v>24.951699999999999</v>
      </c>
      <c r="W354">
        <v>85.717200000000005</v>
      </c>
    </row>
    <row r="355" spans="1:23" x14ac:dyDescent="0.3">
      <c r="A355">
        <v>621</v>
      </c>
      <c r="B355">
        <v>1</v>
      </c>
      <c r="C355" s="1">
        <v>44802.462094907409</v>
      </c>
      <c r="D355" t="s">
        <v>30</v>
      </c>
      <c r="E355" s="5">
        <f>YEAR(C355)</f>
        <v>2022</v>
      </c>
      <c r="F355" s="5">
        <f>MONTH(C355)</f>
        <v>8</v>
      </c>
      <c r="G355" s="5">
        <f>F355</f>
        <v>8</v>
      </c>
      <c r="H355" s="5">
        <f>F355-4</f>
        <v>4</v>
      </c>
      <c r="I355" s="5" t="str">
        <f>IF(OR(F355=1,F355=2,F355=3),"winter",IF(OR(F355=4,F355=5,F355=6),"spring",IF(OR(F355=7,F355=8,F355=9),"summer","autumn")))</f>
        <v>summer</v>
      </c>
      <c r="J355" s="5">
        <f>WEEKNUM(C355)</f>
        <v>36</v>
      </c>
      <c r="K355" s="5">
        <f>J355-20</f>
        <v>16</v>
      </c>
      <c r="L355" s="8">
        <f>C355</f>
        <v>44802.462094907409</v>
      </c>
      <c r="M355" t="str">
        <f>IF(OR(B355=1,B355=2,B355=3,B355=4,B355=9,B355=10,B355=11,B355=12,B355=17,B355=18,B355=19,B355=20),"Bajo biomasa","Suelo desnudo")</f>
        <v>Bajo biomasa</v>
      </c>
      <c r="N355" t="str">
        <f>IF(OR(B355=4,B355=7,B355=10,B355=14,B355=18,B355=21),"tree","soil")</f>
        <v>soil</v>
      </c>
      <c r="O355">
        <v>0.1671</v>
      </c>
      <c r="P355" t="e">
        <f>IF(R355&gt;0.95,O355,NA())</f>
        <v>#N/A</v>
      </c>
      <c r="Q355">
        <v>17.245899999999999</v>
      </c>
      <c r="R355">
        <v>9.4320000000000001E-2</v>
      </c>
      <c r="S355">
        <v>4.0000000000000001E-3</v>
      </c>
      <c r="T355">
        <v>0</v>
      </c>
      <c r="U355">
        <v>25.6</v>
      </c>
      <c r="V355">
        <v>28.132999999999999</v>
      </c>
      <c r="W355">
        <v>88.441500000000005</v>
      </c>
    </row>
    <row r="356" spans="1:23" x14ac:dyDescent="0.3">
      <c r="A356">
        <v>622</v>
      </c>
      <c r="B356">
        <v>2</v>
      </c>
      <c r="C356" s="1">
        <v>44802.464363425926</v>
      </c>
      <c r="D356" t="s">
        <v>30</v>
      </c>
      <c r="E356" s="5">
        <f>YEAR(C356)</f>
        <v>2022</v>
      </c>
      <c r="F356" s="5">
        <f>MONTH(C356)</f>
        <v>8</v>
      </c>
      <c r="G356" s="5">
        <f>F356</f>
        <v>8</v>
      </c>
      <c r="H356" s="5">
        <f>F356-4</f>
        <v>4</v>
      </c>
      <c r="I356" s="5" t="str">
        <f>IF(OR(F356=1,F356=2,F356=3),"winter",IF(OR(F356=4,F356=5,F356=6),"spring",IF(OR(F356=7,F356=8,F356=9),"summer","autumn")))</f>
        <v>summer</v>
      </c>
      <c r="J356" s="5">
        <f>WEEKNUM(C356)</f>
        <v>36</v>
      </c>
      <c r="K356" s="5">
        <f>J356-20</f>
        <v>16</v>
      </c>
      <c r="L356" s="8">
        <f>C356</f>
        <v>44802.464363425926</v>
      </c>
      <c r="M356" t="str">
        <f>IF(OR(B356=1,B356=2,B356=3,B356=4,B356=9,B356=10,B356=11,B356=12,B356=17,B356=18,B356=19,B356=20),"Bajo biomasa","Suelo desnudo")</f>
        <v>Bajo biomasa</v>
      </c>
      <c r="N356" t="str">
        <f>IF(OR(B356=4,B356=7,B356=10,B356=14,B356=18,B356=21),"tree","soil")</f>
        <v>soil</v>
      </c>
      <c r="O356">
        <v>0.52624000000000004</v>
      </c>
      <c r="P356" t="e">
        <f>IF(R356&gt;0.95,O356,NA())</f>
        <v>#N/A</v>
      </c>
      <c r="Q356">
        <v>6.4393700000000003</v>
      </c>
      <c r="R356">
        <v>0.68067999999999995</v>
      </c>
      <c r="S356">
        <v>1E-3</v>
      </c>
      <c r="T356">
        <v>0</v>
      </c>
      <c r="U356">
        <v>25.9</v>
      </c>
      <c r="V356">
        <v>28.444900000000001</v>
      </c>
      <c r="W356">
        <v>88.444599999999994</v>
      </c>
    </row>
    <row r="357" spans="1:23" x14ac:dyDescent="0.3">
      <c r="A357">
        <v>623</v>
      </c>
      <c r="B357">
        <v>3</v>
      </c>
      <c r="C357" s="1">
        <v>44802.466886574075</v>
      </c>
      <c r="D357" t="s">
        <v>30</v>
      </c>
      <c r="E357" s="5">
        <f>YEAR(C357)</f>
        <v>2022</v>
      </c>
      <c r="F357" s="5">
        <f>MONTH(C357)</f>
        <v>8</v>
      </c>
      <c r="G357" s="5">
        <f>F357</f>
        <v>8</v>
      </c>
      <c r="H357" s="5">
        <f>F357-4</f>
        <v>4</v>
      </c>
      <c r="I357" s="5" t="str">
        <f>IF(OR(F357=1,F357=2,F357=3),"winter",IF(OR(F357=4,F357=5,F357=6),"spring",IF(OR(F357=7,F357=8,F357=9),"summer","autumn")))</f>
        <v>summer</v>
      </c>
      <c r="J357" s="5">
        <f>WEEKNUM(C357)</f>
        <v>36</v>
      </c>
      <c r="K357" s="5">
        <f>J357-20</f>
        <v>16</v>
      </c>
      <c r="L357" s="8">
        <f>C357</f>
        <v>44802.466886574075</v>
      </c>
      <c r="M357" t="str">
        <f>IF(OR(B357=1,B357=2,B357=3,B357=4,B357=9,B357=10,B357=11,B357=12,B357=17,B357=18,B357=19,B357=20),"Bajo biomasa","Suelo desnudo")</f>
        <v>Bajo biomasa</v>
      </c>
      <c r="N357" t="str">
        <f>IF(OR(B357=4,B357=7,B357=10,B357=14,B357=18,B357=21),"tree","soil")</f>
        <v>soil</v>
      </c>
      <c r="O357">
        <v>0.36918000000000001</v>
      </c>
      <c r="P357" t="e">
        <f>IF(R357&gt;0.95,O357,NA())</f>
        <v>#N/A</v>
      </c>
      <c r="Q357">
        <v>4.9410100000000003</v>
      </c>
      <c r="R357">
        <v>0.75161</v>
      </c>
      <c r="T357">
        <v>0</v>
      </c>
      <c r="U357">
        <v>27.5</v>
      </c>
      <c r="V357">
        <v>29.0733</v>
      </c>
      <c r="W357">
        <v>88.470399999999998</v>
      </c>
    </row>
    <row r="358" spans="1:23" x14ac:dyDescent="0.3">
      <c r="A358">
        <v>625</v>
      </c>
      <c r="B358">
        <v>5</v>
      </c>
      <c r="C358" s="1">
        <v>44802.47115740741</v>
      </c>
      <c r="D358" t="s">
        <v>30</v>
      </c>
      <c r="E358" s="5">
        <f>YEAR(C358)</f>
        <v>2022</v>
      </c>
      <c r="F358" s="5">
        <f>MONTH(C358)</f>
        <v>8</v>
      </c>
      <c r="G358" s="5">
        <f>F358</f>
        <v>8</v>
      </c>
      <c r="H358" s="5">
        <f>F358-4</f>
        <v>4</v>
      </c>
      <c r="I358" s="5" t="str">
        <f>IF(OR(F358=1,F358=2,F358=3),"winter",IF(OR(F358=4,F358=5,F358=6),"spring",IF(OR(F358=7,F358=8,F358=9),"summer","autumn")))</f>
        <v>summer</v>
      </c>
      <c r="J358" s="5">
        <f>WEEKNUM(C358)</f>
        <v>36</v>
      </c>
      <c r="K358" s="5">
        <f>J358-20</f>
        <v>16</v>
      </c>
      <c r="L358" s="8">
        <f>C358</f>
        <v>44802.47115740741</v>
      </c>
      <c r="M358" t="str">
        <f>IF(OR(B358=1,B358=2,B358=3,B358=4,B358=9,B358=10,B358=11,B358=12,B358=17,B358=18,B358=19,B358=20),"Bajo biomasa","Suelo desnudo")</f>
        <v>Suelo desnudo</v>
      </c>
      <c r="N358" t="str">
        <f>IF(OR(B358=4,B358=7,B358=10,B358=14,B358=18,B358=21),"tree","soil")</f>
        <v>soil</v>
      </c>
      <c r="O358">
        <v>0.43569999999999998</v>
      </c>
      <c r="P358" t="e">
        <f>IF(R358&gt;0.95,O358,NA())</f>
        <v>#N/A</v>
      </c>
      <c r="Q358">
        <v>5.6745200000000002</v>
      </c>
      <c r="R358">
        <v>0.68339000000000005</v>
      </c>
      <c r="T358">
        <v>0</v>
      </c>
      <c r="U358">
        <v>28</v>
      </c>
      <c r="V358">
        <v>28.152799999999999</v>
      </c>
      <c r="W358">
        <v>88.518299999999996</v>
      </c>
    </row>
    <row r="359" spans="1:23" x14ac:dyDescent="0.3">
      <c r="A359">
        <v>626</v>
      </c>
      <c r="B359">
        <v>6</v>
      </c>
      <c r="C359" s="1">
        <v>44802.473287037035</v>
      </c>
      <c r="D359" t="s">
        <v>30</v>
      </c>
      <c r="E359" s="5">
        <f>YEAR(C359)</f>
        <v>2022</v>
      </c>
      <c r="F359" s="5">
        <f>MONTH(C359)</f>
        <v>8</v>
      </c>
      <c r="G359" s="5">
        <f>F359</f>
        <v>8</v>
      </c>
      <c r="H359" s="5">
        <f>F359-4</f>
        <v>4</v>
      </c>
      <c r="I359" s="5" t="str">
        <f>IF(OR(F359=1,F359=2,F359=3),"winter",IF(OR(F359=4,F359=5,F359=6),"spring",IF(OR(F359=7,F359=8,F359=9),"summer","autumn")))</f>
        <v>summer</v>
      </c>
      <c r="J359" s="5">
        <f>WEEKNUM(C359)</f>
        <v>36</v>
      </c>
      <c r="K359" s="5">
        <f>J359-20</f>
        <v>16</v>
      </c>
      <c r="L359" s="8">
        <f>C359</f>
        <v>44802.473287037035</v>
      </c>
      <c r="M359" t="str">
        <f>IF(OR(B359=1,B359=2,B359=3,B359=4,B359=9,B359=10,B359=11,B359=12,B359=17,B359=18,B359=19,B359=20),"Bajo biomasa","Suelo desnudo")</f>
        <v>Suelo desnudo</v>
      </c>
      <c r="N359" t="str">
        <f>IF(OR(B359=4,B359=7,B359=10,B359=14,B359=18,B359=21),"tree","soil")</f>
        <v>soil</v>
      </c>
      <c r="O359">
        <v>1.9954400000000001</v>
      </c>
      <c r="P359" t="e">
        <f>IF(R359&gt;0.95,O359,NA())</f>
        <v>#N/A</v>
      </c>
      <c r="Q359">
        <v>2.35826</v>
      </c>
      <c r="R359">
        <v>0.88690999999999998</v>
      </c>
      <c r="S359">
        <v>2E-3</v>
      </c>
      <c r="T359">
        <v>0</v>
      </c>
      <c r="U359">
        <v>28.3</v>
      </c>
      <c r="V359">
        <v>27.736699999999999</v>
      </c>
      <c r="W359">
        <v>88.526499999999999</v>
      </c>
    </row>
    <row r="360" spans="1:23" x14ac:dyDescent="0.3">
      <c r="A360">
        <v>628</v>
      </c>
      <c r="B360">
        <v>8</v>
      </c>
      <c r="C360" s="1">
        <v>44802.47755787037</v>
      </c>
      <c r="D360" t="s">
        <v>30</v>
      </c>
      <c r="E360" s="5">
        <f>YEAR(C360)</f>
        <v>2022</v>
      </c>
      <c r="F360" s="5">
        <f>MONTH(C360)</f>
        <v>8</v>
      </c>
      <c r="G360" s="5">
        <f>F360</f>
        <v>8</v>
      </c>
      <c r="H360" s="5">
        <f>F360-4</f>
        <v>4</v>
      </c>
      <c r="I360" s="5" t="str">
        <f>IF(OR(F360=1,F360=2,F360=3),"winter",IF(OR(F360=4,F360=5,F360=6),"spring",IF(OR(F360=7,F360=8,F360=9),"summer","autumn")))</f>
        <v>summer</v>
      </c>
      <c r="J360" s="5">
        <f>WEEKNUM(C360)</f>
        <v>36</v>
      </c>
      <c r="K360" s="5">
        <f>J360-20</f>
        <v>16</v>
      </c>
      <c r="L360" s="8">
        <f>C360</f>
        <v>44802.47755787037</v>
      </c>
      <c r="M360" t="str">
        <f>IF(OR(B360=1,B360=2,B360=3,B360=4,B360=9,B360=10,B360=11,B360=12,B360=17,B360=18,B360=19,B360=20),"Bajo biomasa","Suelo desnudo")</f>
        <v>Suelo desnudo</v>
      </c>
      <c r="N360" t="str">
        <f>IF(OR(B360=4,B360=7,B360=10,B360=14,B360=18,B360=21),"tree","soil")</f>
        <v>soil</v>
      </c>
      <c r="O360">
        <v>1.8787100000000001</v>
      </c>
      <c r="P360">
        <f>IF(R360&gt;0.95,O360,NA())</f>
        <v>1.8787100000000001</v>
      </c>
      <c r="Q360">
        <v>1.8439399999999999</v>
      </c>
      <c r="R360">
        <v>0.95372999999999997</v>
      </c>
      <c r="T360">
        <v>0</v>
      </c>
      <c r="U360">
        <v>28.9</v>
      </c>
      <c r="V360">
        <v>29.726700000000001</v>
      </c>
      <c r="W360">
        <v>88.527299999999997</v>
      </c>
    </row>
    <row r="361" spans="1:23" x14ac:dyDescent="0.3">
      <c r="A361">
        <v>629</v>
      </c>
      <c r="B361">
        <v>9</v>
      </c>
      <c r="C361" s="1">
        <v>44802.479768518519</v>
      </c>
      <c r="D361" t="s">
        <v>30</v>
      </c>
      <c r="E361" s="5">
        <f>YEAR(C361)</f>
        <v>2022</v>
      </c>
      <c r="F361" s="5">
        <f>MONTH(C361)</f>
        <v>8</v>
      </c>
      <c r="G361" s="5">
        <f>F361</f>
        <v>8</v>
      </c>
      <c r="H361" s="5">
        <f>F361-4</f>
        <v>4</v>
      </c>
      <c r="I361" s="5" t="str">
        <f>IF(OR(F361=1,F361=2,F361=3),"winter",IF(OR(F361=4,F361=5,F361=6),"spring",IF(OR(F361=7,F361=8,F361=9),"summer","autumn")))</f>
        <v>summer</v>
      </c>
      <c r="J361" s="5">
        <f>WEEKNUM(C361)</f>
        <v>36</v>
      </c>
      <c r="K361" s="5">
        <f>J361-20</f>
        <v>16</v>
      </c>
      <c r="L361" s="8">
        <f>C361</f>
        <v>44802.479768518519</v>
      </c>
      <c r="M361" t="str">
        <f>IF(OR(B361=1,B361=2,B361=3,B361=4,B361=9,B361=10,B361=11,B361=12,B361=17,B361=18,B361=19,B361=20),"Bajo biomasa","Suelo desnudo")</f>
        <v>Bajo biomasa</v>
      </c>
      <c r="N361" t="str">
        <f>IF(OR(B361=4,B361=7,B361=10,B361=14,B361=18,B361=21),"tree","soil")</f>
        <v>soil</v>
      </c>
      <c r="O361">
        <v>1.32121</v>
      </c>
      <c r="P361" t="e">
        <f>IF(R361&gt;0.95,O361,NA())</f>
        <v>#N/A</v>
      </c>
      <c r="Q361">
        <v>2.2923900000000001</v>
      </c>
      <c r="R361">
        <v>0.81337000000000004</v>
      </c>
      <c r="T361">
        <v>0</v>
      </c>
      <c r="U361">
        <v>29.2</v>
      </c>
      <c r="V361">
        <v>28.482900000000001</v>
      </c>
      <c r="W361">
        <v>88.526700000000005</v>
      </c>
    </row>
    <row r="362" spans="1:23" x14ac:dyDescent="0.3">
      <c r="A362">
        <v>631</v>
      </c>
      <c r="B362">
        <v>11</v>
      </c>
      <c r="C362" s="1">
        <v>44802.48709490741</v>
      </c>
      <c r="D362" t="s">
        <v>30</v>
      </c>
      <c r="E362" s="5">
        <f>YEAR(C362)</f>
        <v>2022</v>
      </c>
      <c r="F362" s="5">
        <f>MONTH(C362)</f>
        <v>8</v>
      </c>
      <c r="G362" s="5">
        <f>F362</f>
        <v>8</v>
      </c>
      <c r="H362" s="5">
        <f>F362-4</f>
        <v>4</v>
      </c>
      <c r="I362" s="5" t="str">
        <f>IF(OR(F362=1,F362=2,F362=3),"winter",IF(OR(F362=4,F362=5,F362=6),"spring",IF(OR(F362=7,F362=8,F362=9),"summer","autumn")))</f>
        <v>summer</v>
      </c>
      <c r="J362" s="5">
        <f>WEEKNUM(C362)</f>
        <v>36</v>
      </c>
      <c r="K362" s="5">
        <f>J362-20</f>
        <v>16</v>
      </c>
      <c r="L362" s="8">
        <f>C362</f>
        <v>44802.48709490741</v>
      </c>
      <c r="M362" t="str">
        <f>IF(OR(B362=1,B362=2,B362=3,B362=4,B362=9,B362=10,B362=11,B362=12,B362=17,B362=18,B362=19,B362=20),"Bajo biomasa","Suelo desnudo")</f>
        <v>Bajo biomasa</v>
      </c>
      <c r="N362" t="str">
        <f>IF(OR(B362=4,B362=7,B362=10,B362=14,B362=18,B362=21),"tree","soil")</f>
        <v>soil</v>
      </c>
      <c r="O362">
        <v>2.9259400000000002</v>
      </c>
      <c r="P362">
        <f>IF(R362&gt;0.95,O362,NA())</f>
        <v>2.9259400000000002</v>
      </c>
      <c r="Q362">
        <v>1.4358900000000001</v>
      </c>
      <c r="R362">
        <v>0.99278999999999995</v>
      </c>
      <c r="S362">
        <v>1E-3</v>
      </c>
      <c r="T362">
        <v>0</v>
      </c>
      <c r="U362">
        <v>29.663599999999999</v>
      </c>
      <c r="V362">
        <v>29.045500000000001</v>
      </c>
      <c r="W362">
        <v>88.554000000000002</v>
      </c>
    </row>
    <row r="363" spans="1:23" x14ac:dyDescent="0.3">
      <c r="A363">
        <v>632</v>
      </c>
      <c r="B363">
        <v>12</v>
      </c>
      <c r="C363" s="1">
        <v>44802.489155092589</v>
      </c>
      <c r="D363" t="s">
        <v>30</v>
      </c>
      <c r="E363" s="5">
        <f>YEAR(C363)</f>
        <v>2022</v>
      </c>
      <c r="F363" s="5">
        <f>MONTH(C363)</f>
        <v>8</v>
      </c>
      <c r="G363" s="5">
        <f>F363</f>
        <v>8</v>
      </c>
      <c r="H363" s="5">
        <f>F363-4</f>
        <v>4</v>
      </c>
      <c r="I363" s="5" t="str">
        <f>IF(OR(F363=1,F363=2,F363=3),"winter",IF(OR(F363=4,F363=5,F363=6),"spring",IF(OR(F363=7,F363=8,F363=9),"summer","autumn")))</f>
        <v>summer</v>
      </c>
      <c r="J363" s="5">
        <f>WEEKNUM(C363)</f>
        <v>36</v>
      </c>
      <c r="K363" s="5">
        <f>J363-20</f>
        <v>16</v>
      </c>
      <c r="L363" s="8">
        <f>C363</f>
        <v>44802.489155092589</v>
      </c>
      <c r="M363" t="str">
        <f>IF(OR(B363=1,B363=2,B363=3,B363=4,B363=9,B363=10,B363=11,B363=12,B363=17,B363=18,B363=19,B363=20),"Bajo biomasa","Suelo desnudo")</f>
        <v>Bajo biomasa</v>
      </c>
      <c r="N363" t="str">
        <f>IF(OR(B363=4,B363=7,B363=10,B363=14,B363=18,B363=21),"tree","soil")</f>
        <v>soil</v>
      </c>
      <c r="O363">
        <v>1.1048199999999999</v>
      </c>
      <c r="P363">
        <f>IF(R363&gt;0.95,O363,NA())</f>
        <v>1.1048199999999999</v>
      </c>
      <c r="Q363">
        <v>2.41377</v>
      </c>
      <c r="R363">
        <v>0.96453</v>
      </c>
      <c r="T363">
        <v>0</v>
      </c>
      <c r="U363">
        <v>29.5</v>
      </c>
      <c r="V363">
        <v>28.6205</v>
      </c>
      <c r="W363">
        <v>88.566400000000002</v>
      </c>
    </row>
    <row r="364" spans="1:23" x14ac:dyDescent="0.3">
      <c r="A364">
        <v>633</v>
      </c>
      <c r="B364">
        <v>13</v>
      </c>
      <c r="C364" s="1">
        <v>44802.491273148145</v>
      </c>
      <c r="D364" t="s">
        <v>30</v>
      </c>
      <c r="E364" s="5">
        <f>YEAR(C364)</f>
        <v>2022</v>
      </c>
      <c r="F364" s="5">
        <f>MONTH(C364)</f>
        <v>8</v>
      </c>
      <c r="G364" s="5">
        <f>F364</f>
        <v>8</v>
      </c>
      <c r="H364" s="5">
        <f>F364-4</f>
        <v>4</v>
      </c>
      <c r="I364" s="5" t="str">
        <f>IF(OR(F364=1,F364=2,F364=3),"winter",IF(OR(F364=4,F364=5,F364=6),"spring",IF(OR(F364=7,F364=8,F364=9),"summer","autumn")))</f>
        <v>summer</v>
      </c>
      <c r="J364" s="5">
        <f>WEEKNUM(C364)</f>
        <v>36</v>
      </c>
      <c r="K364" s="5">
        <f>J364-20</f>
        <v>16</v>
      </c>
      <c r="L364" s="8">
        <f>C364</f>
        <v>44802.491273148145</v>
      </c>
      <c r="M364" t="str">
        <f>IF(OR(B364=1,B364=2,B364=3,B364=4,B364=9,B364=10,B364=11,B364=12,B364=17,B364=18,B364=19,B364=20),"Bajo biomasa","Suelo desnudo")</f>
        <v>Suelo desnudo</v>
      </c>
      <c r="N364" t="str">
        <f>IF(OR(B364=4,B364=7,B364=10,B364=14,B364=18,B364=21),"tree","soil")</f>
        <v>soil</v>
      </c>
      <c r="O364">
        <v>1.2376</v>
      </c>
      <c r="P364">
        <f>IF(R364&gt;0.95,O364,NA())</f>
        <v>1.2376</v>
      </c>
      <c r="Q364">
        <v>1.99231</v>
      </c>
      <c r="R364">
        <v>0.97909000000000002</v>
      </c>
      <c r="T364">
        <v>0</v>
      </c>
      <c r="U364">
        <v>29.5</v>
      </c>
      <c r="V364">
        <v>28.186599999999999</v>
      </c>
      <c r="W364">
        <v>88.560400000000001</v>
      </c>
    </row>
    <row r="365" spans="1:23" x14ac:dyDescent="0.3">
      <c r="A365">
        <v>635</v>
      </c>
      <c r="B365">
        <v>15</v>
      </c>
      <c r="C365" s="1">
        <v>44802.495462962965</v>
      </c>
      <c r="D365" t="s">
        <v>30</v>
      </c>
      <c r="E365" s="5">
        <f>YEAR(C365)</f>
        <v>2022</v>
      </c>
      <c r="F365" s="5">
        <f>MONTH(C365)</f>
        <v>8</v>
      </c>
      <c r="G365" s="5">
        <f>F365</f>
        <v>8</v>
      </c>
      <c r="H365" s="5">
        <f>F365-4</f>
        <v>4</v>
      </c>
      <c r="I365" s="5" t="str">
        <f>IF(OR(F365=1,F365=2,F365=3),"winter",IF(OR(F365=4,F365=5,F365=6),"spring",IF(OR(F365=7,F365=8,F365=9),"summer","autumn")))</f>
        <v>summer</v>
      </c>
      <c r="J365" s="5">
        <f>WEEKNUM(C365)</f>
        <v>36</v>
      </c>
      <c r="K365" s="5">
        <f>J365-20</f>
        <v>16</v>
      </c>
      <c r="L365" s="8">
        <f>C365</f>
        <v>44802.495462962965</v>
      </c>
      <c r="M365" t="str">
        <f>IF(OR(B365=1,B365=2,B365=3,B365=4,B365=9,B365=10,B365=11,B365=12,B365=17,B365=18,B365=19,B365=20),"Bajo biomasa","Suelo desnudo")</f>
        <v>Suelo desnudo</v>
      </c>
      <c r="N365" t="str">
        <f>IF(OR(B365=4,B365=7,B365=10,B365=14,B365=18,B365=21),"tree","soil")</f>
        <v>soil</v>
      </c>
      <c r="O365">
        <v>1.3945399999999999</v>
      </c>
      <c r="P365">
        <f>IF(R365&gt;0.95,O365,NA())</f>
        <v>1.3945399999999999</v>
      </c>
      <c r="Q365">
        <v>2.12873</v>
      </c>
      <c r="R365">
        <v>0.97067000000000003</v>
      </c>
      <c r="S365">
        <v>1E-3</v>
      </c>
      <c r="T365">
        <v>0</v>
      </c>
      <c r="U365">
        <v>29.2</v>
      </c>
      <c r="V365">
        <v>28.0138</v>
      </c>
      <c r="W365">
        <v>88.566400000000002</v>
      </c>
    </row>
    <row r="366" spans="1:23" x14ac:dyDescent="0.3">
      <c r="A366">
        <v>636</v>
      </c>
      <c r="B366">
        <v>16</v>
      </c>
      <c r="C366" s="1">
        <v>44802.49759259259</v>
      </c>
      <c r="D366" t="s">
        <v>30</v>
      </c>
      <c r="E366" s="5">
        <f>YEAR(C366)</f>
        <v>2022</v>
      </c>
      <c r="F366" s="5">
        <f>MONTH(C366)</f>
        <v>8</v>
      </c>
      <c r="G366" s="5">
        <f>F366</f>
        <v>8</v>
      </c>
      <c r="H366" s="5">
        <f>F366-4</f>
        <v>4</v>
      </c>
      <c r="I366" s="5" t="str">
        <f>IF(OR(F366=1,F366=2,F366=3),"winter",IF(OR(F366=4,F366=5,F366=6),"spring",IF(OR(F366=7,F366=8,F366=9),"summer","autumn")))</f>
        <v>summer</v>
      </c>
      <c r="J366" s="5">
        <f>WEEKNUM(C366)</f>
        <v>36</v>
      </c>
      <c r="K366" s="5">
        <f>J366-20</f>
        <v>16</v>
      </c>
      <c r="L366" s="8">
        <f>C366</f>
        <v>44802.49759259259</v>
      </c>
      <c r="M366" t="str">
        <f>IF(OR(B366=1,B366=2,B366=3,B366=4,B366=9,B366=10,B366=11,B366=12,B366=17,B366=18,B366=19,B366=20),"Bajo biomasa","Suelo desnudo")</f>
        <v>Suelo desnudo</v>
      </c>
      <c r="N366" t="str">
        <f>IF(OR(B366=4,B366=7,B366=10,B366=14,B366=18,B366=21),"tree","soil")</f>
        <v>soil</v>
      </c>
      <c r="O366">
        <v>0.47854000000000002</v>
      </c>
      <c r="P366" t="e">
        <f>IF(R366&gt;0.95,O366,NA())</f>
        <v>#N/A</v>
      </c>
      <c r="Q366">
        <v>5.0540700000000003</v>
      </c>
      <c r="R366">
        <v>0.57740999999999998</v>
      </c>
      <c r="S366">
        <v>2E-3</v>
      </c>
      <c r="T366">
        <v>0</v>
      </c>
      <c r="U366">
        <v>28.9</v>
      </c>
      <c r="V366">
        <v>28.0106</v>
      </c>
      <c r="W366">
        <v>88.569199999999995</v>
      </c>
    </row>
    <row r="367" spans="1:23" x14ac:dyDescent="0.3">
      <c r="A367">
        <v>637</v>
      </c>
      <c r="B367">
        <v>17</v>
      </c>
      <c r="C367" s="1">
        <v>44802.499710648146</v>
      </c>
      <c r="D367" t="s">
        <v>30</v>
      </c>
      <c r="E367" s="5">
        <f>YEAR(C367)</f>
        <v>2022</v>
      </c>
      <c r="F367" s="5">
        <f>MONTH(C367)</f>
        <v>8</v>
      </c>
      <c r="G367" s="5">
        <f>F367</f>
        <v>8</v>
      </c>
      <c r="H367" s="5">
        <f>F367-4</f>
        <v>4</v>
      </c>
      <c r="I367" s="5" t="str">
        <f>IF(OR(F367=1,F367=2,F367=3),"winter",IF(OR(F367=4,F367=5,F367=6),"spring",IF(OR(F367=7,F367=8,F367=9),"summer","autumn")))</f>
        <v>summer</v>
      </c>
      <c r="J367" s="5">
        <f>WEEKNUM(C367)</f>
        <v>36</v>
      </c>
      <c r="K367" s="5">
        <f>J367-20</f>
        <v>16</v>
      </c>
      <c r="L367" s="8">
        <f>C367</f>
        <v>44802.499710648146</v>
      </c>
      <c r="M367" t="str">
        <f>IF(OR(B367=1,B367=2,B367=3,B367=4,B367=9,B367=10,B367=11,B367=12,B367=17,B367=18,B367=19,B367=20),"Bajo biomasa","Suelo desnudo")</f>
        <v>Bajo biomasa</v>
      </c>
      <c r="N367" t="str">
        <f>IF(OR(B367=4,B367=7,B367=10,B367=14,B367=18,B367=21),"tree","soil")</f>
        <v>soil</v>
      </c>
      <c r="O367">
        <v>2.1804600000000001</v>
      </c>
      <c r="P367">
        <f>IF(R367&gt;0.95,O367,NA())</f>
        <v>2.1804600000000001</v>
      </c>
      <c r="Q367">
        <v>1.6322399999999999</v>
      </c>
      <c r="R367">
        <v>0.98958000000000002</v>
      </c>
      <c r="T367">
        <v>0</v>
      </c>
      <c r="U367">
        <v>28.9</v>
      </c>
      <c r="V367">
        <v>28.2013</v>
      </c>
      <c r="W367">
        <v>88.563299999999998</v>
      </c>
    </row>
    <row r="368" spans="1:23" x14ac:dyDescent="0.3">
      <c r="A368">
        <v>639</v>
      </c>
      <c r="B368">
        <v>19</v>
      </c>
      <c r="C368" s="1">
        <v>44802.503888888888</v>
      </c>
      <c r="D368" t="s">
        <v>30</v>
      </c>
      <c r="E368" s="5">
        <f>YEAR(C368)</f>
        <v>2022</v>
      </c>
      <c r="F368" s="5">
        <f>MONTH(C368)</f>
        <v>8</v>
      </c>
      <c r="G368" s="5">
        <f>F368</f>
        <v>8</v>
      </c>
      <c r="H368" s="5">
        <f>F368-4</f>
        <v>4</v>
      </c>
      <c r="I368" s="5" t="str">
        <f>IF(OR(F368=1,F368=2,F368=3),"winter",IF(OR(F368=4,F368=5,F368=6),"spring",IF(OR(F368=7,F368=8,F368=9),"summer","autumn")))</f>
        <v>summer</v>
      </c>
      <c r="J368" s="5">
        <f>WEEKNUM(C368)</f>
        <v>36</v>
      </c>
      <c r="K368" s="5">
        <f>J368-20</f>
        <v>16</v>
      </c>
      <c r="L368" s="8">
        <f>C368</f>
        <v>44802.503888888888</v>
      </c>
      <c r="M368" t="str">
        <f>IF(OR(B368=1,B368=2,B368=3,B368=4,B368=9,B368=10,B368=11,B368=12,B368=17,B368=18,B368=19,B368=20),"Bajo biomasa","Suelo desnudo")</f>
        <v>Bajo biomasa</v>
      </c>
      <c r="N368" t="str">
        <f>IF(OR(B368=4,B368=7,B368=10,B368=14,B368=18,B368=21),"tree","soil")</f>
        <v>soil</v>
      </c>
      <c r="O368">
        <v>0.77727999999999997</v>
      </c>
      <c r="P368">
        <f>IF(R368&gt;0.95,O368,NA())</f>
        <v>0.77727999999999997</v>
      </c>
      <c r="Q368">
        <v>2.3437800000000002</v>
      </c>
      <c r="R368">
        <v>0.96425000000000005</v>
      </c>
      <c r="S368">
        <v>1E-3</v>
      </c>
      <c r="T368">
        <v>0</v>
      </c>
      <c r="U368">
        <v>28.6</v>
      </c>
      <c r="V368">
        <v>28.179200000000002</v>
      </c>
      <c r="W368">
        <v>88.560500000000005</v>
      </c>
    </row>
    <row r="369" spans="1:23" x14ac:dyDescent="0.3">
      <c r="A369">
        <v>640</v>
      </c>
      <c r="B369">
        <v>20</v>
      </c>
      <c r="C369" s="1">
        <v>44802.505972222221</v>
      </c>
      <c r="D369" t="s">
        <v>30</v>
      </c>
      <c r="E369" s="5">
        <f>YEAR(C369)</f>
        <v>2022</v>
      </c>
      <c r="F369" s="5">
        <f>MONTH(C369)</f>
        <v>8</v>
      </c>
      <c r="G369" s="5">
        <f>F369</f>
        <v>8</v>
      </c>
      <c r="H369" s="5">
        <f>F369-4</f>
        <v>4</v>
      </c>
      <c r="I369" s="5" t="str">
        <f>IF(OR(F369=1,F369=2,F369=3),"winter",IF(OR(F369=4,F369=5,F369=6),"spring",IF(OR(F369=7,F369=8,F369=9),"summer","autumn")))</f>
        <v>summer</v>
      </c>
      <c r="J369" s="5">
        <f>WEEKNUM(C369)</f>
        <v>36</v>
      </c>
      <c r="K369" s="5">
        <f>J369-20</f>
        <v>16</v>
      </c>
      <c r="L369" s="8">
        <f>C369</f>
        <v>44802.505972222221</v>
      </c>
      <c r="M369" t="str">
        <f>IF(OR(B369=1,B369=2,B369=3,B369=4,B369=9,B369=10,B369=11,B369=12,B369=17,B369=18,B369=19,B369=20),"Bajo biomasa","Suelo desnudo")</f>
        <v>Bajo biomasa</v>
      </c>
      <c r="N369" t="str">
        <f>IF(OR(B369=4,B369=7,B369=10,B369=14,B369=18,B369=21),"tree","soil")</f>
        <v>soil</v>
      </c>
      <c r="O369">
        <v>0.72092000000000001</v>
      </c>
      <c r="P369" t="e">
        <f>IF(R369&gt;0.95,O369,NA())</f>
        <v>#N/A</v>
      </c>
      <c r="Q369">
        <v>3.1771199999999999</v>
      </c>
      <c r="R369">
        <v>0.93267</v>
      </c>
      <c r="V369">
        <v>27.1313</v>
      </c>
      <c r="W369">
        <v>88.567400000000006</v>
      </c>
    </row>
    <row r="370" spans="1:23" x14ac:dyDescent="0.3">
      <c r="A370">
        <v>642</v>
      </c>
      <c r="B370">
        <v>22</v>
      </c>
      <c r="C370" s="1">
        <v>44802.510127314818</v>
      </c>
      <c r="D370" t="s">
        <v>30</v>
      </c>
      <c r="E370" s="5">
        <f>YEAR(C370)</f>
        <v>2022</v>
      </c>
      <c r="F370" s="5">
        <f>MONTH(C370)</f>
        <v>8</v>
      </c>
      <c r="G370" s="5">
        <f>F370</f>
        <v>8</v>
      </c>
      <c r="H370" s="5">
        <f>F370-4</f>
        <v>4</v>
      </c>
      <c r="I370" s="5" t="str">
        <f>IF(OR(F370=1,F370=2,F370=3),"winter",IF(OR(F370=4,F370=5,F370=6),"spring",IF(OR(F370=7,F370=8,F370=9),"summer","autumn")))</f>
        <v>summer</v>
      </c>
      <c r="J370" s="5">
        <f>WEEKNUM(C370)</f>
        <v>36</v>
      </c>
      <c r="K370" s="5">
        <f>J370-20</f>
        <v>16</v>
      </c>
      <c r="L370" s="8">
        <f>C370</f>
        <v>44802.510127314818</v>
      </c>
      <c r="M370" t="str">
        <f>IF(OR(B370=1,B370=2,B370=3,B370=4,B370=9,B370=10,B370=11,B370=12,B370=17,B370=18,B370=19,B370=20),"Bajo biomasa","Suelo desnudo")</f>
        <v>Suelo desnudo</v>
      </c>
      <c r="N370" t="str">
        <f>IF(OR(B370=4,B370=7,B370=10,B370=14,B370=18,B370=21),"tree","soil")</f>
        <v>soil</v>
      </c>
      <c r="O370">
        <v>1.2935000000000001</v>
      </c>
      <c r="P370">
        <f>IF(R370&gt;0.95,O370,NA())</f>
        <v>1.2935000000000001</v>
      </c>
      <c r="Q370">
        <v>2.3046000000000002</v>
      </c>
      <c r="R370">
        <v>0.96853</v>
      </c>
      <c r="S370">
        <v>2E-3</v>
      </c>
      <c r="T370">
        <v>0</v>
      </c>
      <c r="U370">
        <v>28</v>
      </c>
      <c r="V370">
        <v>26.982099999999999</v>
      </c>
      <c r="W370">
        <v>88.567400000000006</v>
      </c>
    </row>
    <row r="371" spans="1:23" x14ac:dyDescent="0.3">
      <c r="A371">
        <v>643</v>
      </c>
      <c r="B371">
        <v>23</v>
      </c>
      <c r="C371" s="1">
        <v>44802.51221064815</v>
      </c>
      <c r="D371" t="s">
        <v>30</v>
      </c>
      <c r="E371" s="5">
        <f>YEAR(C371)</f>
        <v>2022</v>
      </c>
      <c r="F371" s="5">
        <f>MONTH(C371)</f>
        <v>8</v>
      </c>
      <c r="G371" s="5">
        <f>F371</f>
        <v>8</v>
      </c>
      <c r="H371" s="5">
        <f>F371-4</f>
        <v>4</v>
      </c>
      <c r="I371" s="5" t="str">
        <f>IF(OR(F371=1,F371=2,F371=3),"winter",IF(OR(F371=4,F371=5,F371=6),"spring",IF(OR(F371=7,F371=8,F371=9),"summer","autumn")))</f>
        <v>summer</v>
      </c>
      <c r="J371" s="5">
        <f>WEEKNUM(C371)</f>
        <v>36</v>
      </c>
      <c r="K371" s="5">
        <f>J371-20</f>
        <v>16</v>
      </c>
      <c r="L371" s="8">
        <f>C371</f>
        <v>44802.51221064815</v>
      </c>
      <c r="M371" t="str">
        <f>IF(OR(B371=1,B371=2,B371=3,B371=4,B371=9,B371=10,B371=11,B371=12,B371=17,B371=18,B371=19,B371=20),"Bajo biomasa","Suelo desnudo")</f>
        <v>Suelo desnudo</v>
      </c>
      <c r="N371" t="str">
        <f>IF(OR(B371=4,B371=7,B371=10,B371=14,B371=18,B371=21),"tree","soil")</f>
        <v>soil</v>
      </c>
      <c r="O371">
        <v>1.18753</v>
      </c>
      <c r="P371">
        <f>IF(R371&gt;0.95,O371,NA())</f>
        <v>1.18753</v>
      </c>
      <c r="Q371">
        <v>2.3361499999999999</v>
      </c>
      <c r="R371">
        <v>0.95392999999999994</v>
      </c>
      <c r="S371">
        <v>2E-3</v>
      </c>
      <c r="T371">
        <v>0</v>
      </c>
      <c r="U371">
        <v>28</v>
      </c>
      <c r="V371">
        <v>26.9435</v>
      </c>
      <c r="W371">
        <v>88.562399999999997</v>
      </c>
    </row>
    <row r="372" spans="1:23" x14ac:dyDescent="0.3">
      <c r="A372">
        <v>644</v>
      </c>
      <c r="B372">
        <v>24</v>
      </c>
      <c r="C372" s="1">
        <v>44802.514317129629</v>
      </c>
      <c r="D372" t="s">
        <v>30</v>
      </c>
      <c r="E372" s="5">
        <f>YEAR(C372)</f>
        <v>2022</v>
      </c>
      <c r="F372" s="5">
        <f>MONTH(C372)</f>
        <v>8</v>
      </c>
      <c r="G372" s="5">
        <f>F372</f>
        <v>8</v>
      </c>
      <c r="H372" s="5">
        <f>F372-4</f>
        <v>4</v>
      </c>
      <c r="I372" s="5" t="str">
        <f>IF(OR(F372=1,F372=2,F372=3),"winter",IF(OR(F372=4,F372=5,F372=6),"spring",IF(OR(F372=7,F372=8,F372=9),"summer","autumn")))</f>
        <v>summer</v>
      </c>
      <c r="J372" s="5">
        <f>WEEKNUM(C372)</f>
        <v>36</v>
      </c>
      <c r="K372" s="5">
        <f>J372-20</f>
        <v>16</v>
      </c>
      <c r="L372" s="8">
        <f>C372</f>
        <v>44802.514317129629</v>
      </c>
      <c r="M372" t="str">
        <f>IF(OR(B372=1,B372=2,B372=3,B372=4,B372=9,B372=10,B372=11,B372=12,B372=17,B372=18,B372=19,B372=20),"Bajo biomasa","Suelo desnudo")</f>
        <v>Suelo desnudo</v>
      </c>
      <c r="N372" t="str">
        <f>IF(OR(B372=4,B372=7,B372=10,B372=14,B372=18,B372=21),"tree","soil")</f>
        <v>soil</v>
      </c>
      <c r="O372">
        <v>0.50893999999999995</v>
      </c>
      <c r="P372" t="e">
        <f>IF(R372&gt;0.95,O372,NA())</f>
        <v>#N/A</v>
      </c>
      <c r="Q372">
        <v>4.9265299999999996</v>
      </c>
      <c r="R372">
        <v>0.75226000000000004</v>
      </c>
      <c r="T372">
        <v>0</v>
      </c>
      <c r="U372">
        <v>28</v>
      </c>
      <c r="V372">
        <v>26.5883</v>
      </c>
      <c r="W372">
        <v>88.570099999999996</v>
      </c>
    </row>
    <row r="373" spans="1:23" x14ac:dyDescent="0.3">
      <c r="A373">
        <v>645</v>
      </c>
      <c r="B373">
        <v>1</v>
      </c>
      <c r="C373" s="1">
        <v>44802.564525462964</v>
      </c>
      <c r="D373" t="s">
        <v>29</v>
      </c>
      <c r="E373" s="5">
        <f>YEAR(C373)</f>
        <v>2022</v>
      </c>
      <c r="F373" s="5">
        <f>MONTH(C373)</f>
        <v>8</v>
      </c>
      <c r="G373" s="5">
        <f>F373</f>
        <v>8</v>
      </c>
      <c r="H373" s="5">
        <f>F373-4</f>
        <v>4</v>
      </c>
      <c r="I373" s="5" t="str">
        <f>IF(OR(F373=1,F373=2,F373=3),"winter",IF(OR(F373=4,F373=5,F373=6),"spring",IF(OR(F373=7,F373=8,F373=9),"summer","autumn")))</f>
        <v>summer</v>
      </c>
      <c r="J373" s="5">
        <f>WEEKNUM(C373)</f>
        <v>36</v>
      </c>
      <c r="K373" s="5">
        <f>J373-20</f>
        <v>16</v>
      </c>
      <c r="L373" s="8">
        <f>C373</f>
        <v>44802.564525462964</v>
      </c>
      <c r="M373" t="str">
        <f>IF(OR(B373=1,B373=2,B373=3,B373=7,B373=8,B373=9,B373=13,B373=14,B373=15),"Bajo biomasa","Suelo desnudo")</f>
        <v>Bajo biomasa</v>
      </c>
      <c r="O373">
        <v>2.0837500000000002</v>
      </c>
      <c r="P373">
        <f>IF(R373&gt;0.95,O373,NA())</f>
        <v>2.0837500000000002</v>
      </c>
      <c r="Q373">
        <v>1.9672400000000001</v>
      </c>
      <c r="R373">
        <v>0.98055999999999999</v>
      </c>
      <c r="S373">
        <v>3.0000000000000001E-3</v>
      </c>
      <c r="T373">
        <v>0</v>
      </c>
      <c r="U373">
        <v>22.4</v>
      </c>
      <c r="V373">
        <v>21.2393</v>
      </c>
      <c r="W373">
        <v>85.889499999999998</v>
      </c>
    </row>
    <row r="374" spans="1:23" x14ac:dyDescent="0.3">
      <c r="A374">
        <v>646</v>
      </c>
      <c r="B374">
        <v>2</v>
      </c>
      <c r="C374" s="1">
        <v>44802.56658564815</v>
      </c>
      <c r="D374" t="s">
        <v>29</v>
      </c>
      <c r="E374" s="5">
        <f>YEAR(C374)</f>
        <v>2022</v>
      </c>
      <c r="F374" s="5">
        <f>MONTH(C374)</f>
        <v>8</v>
      </c>
      <c r="G374" s="5">
        <f>F374</f>
        <v>8</v>
      </c>
      <c r="H374" s="5">
        <f>F374-4</f>
        <v>4</v>
      </c>
      <c r="I374" s="5" t="str">
        <f>IF(OR(F374=1,F374=2,F374=3),"winter",IF(OR(F374=4,F374=5,F374=6),"spring",IF(OR(F374=7,F374=8,F374=9),"summer","autumn")))</f>
        <v>summer</v>
      </c>
      <c r="J374" s="5">
        <f>WEEKNUM(C374)</f>
        <v>36</v>
      </c>
      <c r="K374" s="5">
        <f>J374-20</f>
        <v>16</v>
      </c>
      <c r="L374" s="8">
        <f>C374</f>
        <v>44802.56658564815</v>
      </c>
      <c r="M374" t="str">
        <f>IF(OR(B374=1,B374=2,B374=3,B374=7,B374=8,B374=9,B374=13,B374=14,B374=15),"Bajo biomasa","Suelo desnudo")</f>
        <v>Bajo biomasa</v>
      </c>
      <c r="O374">
        <v>1.6168899999999999</v>
      </c>
      <c r="P374">
        <f>IF(R374&gt;0.95,O374,NA())</f>
        <v>1.6168899999999999</v>
      </c>
      <c r="Q374">
        <v>2.3673000000000002</v>
      </c>
      <c r="R374">
        <v>0.96691000000000005</v>
      </c>
      <c r="S374">
        <v>3.0000000000000001E-3</v>
      </c>
      <c r="T374">
        <v>0</v>
      </c>
      <c r="U374">
        <v>22.4</v>
      </c>
      <c r="V374">
        <v>21.020800000000001</v>
      </c>
      <c r="W374">
        <v>85.898799999999994</v>
      </c>
    </row>
    <row r="375" spans="1:23" x14ac:dyDescent="0.3">
      <c r="A375">
        <v>647</v>
      </c>
      <c r="B375">
        <v>3</v>
      </c>
      <c r="C375" s="1">
        <v>44802.568680555552</v>
      </c>
      <c r="D375" t="s">
        <v>29</v>
      </c>
      <c r="E375" s="5">
        <f>YEAR(C375)</f>
        <v>2022</v>
      </c>
      <c r="F375" s="5">
        <f>MONTH(C375)</f>
        <v>8</v>
      </c>
      <c r="G375" s="5">
        <f>F375</f>
        <v>8</v>
      </c>
      <c r="H375" s="5">
        <f>F375-4</f>
        <v>4</v>
      </c>
      <c r="I375" s="5" t="str">
        <f>IF(OR(F375=1,F375=2,F375=3),"winter",IF(OR(F375=4,F375=5,F375=6),"spring",IF(OR(F375=7,F375=8,F375=9),"summer","autumn")))</f>
        <v>summer</v>
      </c>
      <c r="J375" s="5">
        <f>WEEKNUM(C375)</f>
        <v>36</v>
      </c>
      <c r="K375" s="5">
        <f>J375-20</f>
        <v>16</v>
      </c>
      <c r="L375" s="8">
        <f>C375</f>
        <v>44802.568680555552</v>
      </c>
      <c r="M375" t="str">
        <f>IF(OR(B375=1,B375=2,B375=3,B375=7,B375=8,B375=9,B375=13,B375=14,B375=15),"Bajo biomasa","Suelo desnudo")</f>
        <v>Bajo biomasa</v>
      </c>
      <c r="O375">
        <v>2.0486</v>
      </c>
      <c r="P375">
        <f>IF(R375&gt;0.95,O375,NA())</f>
        <v>2.0486</v>
      </c>
      <c r="Q375">
        <v>2.0607500000000001</v>
      </c>
      <c r="R375">
        <v>0.97538999999999998</v>
      </c>
      <c r="S375">
        <v>2E-3</v>
      </c>
      <c r="T375">
        <v>0</v>
      </c>
      <c r="U375">
        <v>22.1</v>
      </c>
      <c r="V375">
        <v>21.764099999999999</v>
      </c>
      <c r="W375">
        <v>85.909199999999998</v>
      </c>
    </row>
    <row r="376" spans="1:23" x14ac:dyDescent="0.3">
      <c r="A376">
        <v>648</v>
      </c>
      <c r="B376">
        <v>4</v>
      </c>
      <c r="C376" s="1">
        <v>44802.570787037039</v>
      </c>
      <c r="D376" t="s">
        <v>29</v>
      </c>
      <c r="E376" s="5">
        <f>YEAR(C376)</f>
        <v>2022</v>
      </c>
      <c r="F376" s="5">
        <f>MONTH(C376)</f>
        <v>8</v>
      </c>
      <c r="G376" s="5">
        <f>F376</f>
        <v>8</v>
      </c>
      <c r="H376" s="5">
        <f>F376-4</f>
        <v>4</v>
      </c>
      <c r="I376" s="5" t="str">
        <f>IF(OR(F376=1,F376=2,F376=3),"winter",IF(OR(F376=4,F376=5,F376=6),"spring",IF(OR(F376=7,F376=8,F376=9),"summer","autumn")))</f>
        <v>summer</v>
      </c>
      <c r="J376" s="5">
        <f>WEEKNUM(C376)</f>
        <v>36</v>
      </c>
      <c r="K376" s="5">
        <f>J376-20</f>
        <v>16</v>
      </c>
      <c r="L376" s="8">
        <f>C376</f>
        <v>44802.570787037039</v>
      </c>
      <c r="M376" t="str">
        <f>IF(OR(B376=1,B376=2,B376=3,B376=7,B376=8,B376=9,B376=13,B376=14,B376=15),"Bajo biomasa","Suelo desnudo")</f>
        <v>Suelo desnudo</v>
      </c>
      <c r="O376">
        <v>2.0056699999999998</v>
      </c>
      <c r="P376">
        <f>IF(R376&gt;0.95,O376,NA())</f>
        <v>2.0056699999999998</v>
      </c>
      <c r="Q376">
        <v>1.68346</v>
      </c>
      <c r="R376">
        <v>0.98506000000000005</v>
      </c>
      <c r="S376">
        <v>2E-3</v>
      </c>
      <c r="T376">
        <v>0</v>
      </c>
      <c r="U376">
        <v>22.4</v>
      </c>
      <c r="V376">
        <v>22.841100000000001</v>
      </c>
      <c r="W376">
        <v>85.896500000000003</v>
      </c>
    </row>
    <row r="377" spans="1:23" x14ac:dyDescent="0.3">
      <c r="A377">
        <v>649</v>
      </c>
      <c r="B377">
        <v>5</v>
      </c>
      <c r="C377" s="1">
        <v>44802.572870370372</v>
      </c>
      <c r="D377" t="s">
        <v>29</v>
      </c>
      <c r="E377" s="5">
        <f>YEAR(C377)</f>
        <v>2022</v>
      </c>
      <c r="F377" s="5">
        <f>MONTH(C377)</f>
        <v>8</v>
      </c>
      <c r="G377" s="5">
        <f>F377</f>
        <v>8</v>
      </c>
      <c r="H377" s="5">
        <f>F377-4</f>
        <v>4</v>
      </c>
      <c r="I377" s="5" t="str">
        <f>IF(OR(F377=1,F377=2,F377=3),"winter",IF(OR(F377=4,F377=5,F377=6),"spring",IF(OR(F377=7,F377=8,F377=9),"summer","autumn")))</f>
        <v>summer</v>
      </c>
      <c r="J377" s="5">
        <f>WEEKNUM(C377)</f>
        <v>36</v>
      </c>
      <c r="K377" s="5">
        <f>J377-20</f>
        <v>16</v>
      </c>
      <c r="L377" s="8">
        <f>C377</f>
        <v>44802.572870370372</v>
      </c>
      <c r="M377" t="str">
        <f>IF(OR(B377=1,B377=2,B377=3,B377=7,B377=8,B377=9,B377=13,B377=14,B377=15),"Bajo biomasa","Suelo desnudo")</f>
        <v>Suelo desnudo</v>
      </c>
      <c r="O377">
        <v>2.5992199999999999</v>
      </c>
      <c r="P377">
        <f>IF(R377&gt;0.95,O377,NA())</f>
        <v>2.5992199999999999</v>
      </c>
      <c r="Q377">
        <v>1.64039</v>
      </c>
      <c r="R377">
        <v>0.98736999999999997</v>
      </c>
      <c r="S377">
        <v>2E-3</v>
      </c>
      <c r="T377">
        <v>0</v>
      </c>
      <c r="U377">
        <v>22.4</v>
      </c>
      <c r="V377">
        <v>22.633299999999998</v>
      </c>
      <c r="W377">
        <v>85.894099999999995</v>
      </c>
    </row>
    <row r="378" spans="1:23" x14ac:dyDescent="0.3">
      <c r="A378">
        <v>650</v>
      </c>
      <c r="B378">
        <v>6</v>
      </c>
      <c r="C378" s="1">
        <v>44802.575231481482</v>
      </c>
      <c r="D378" t="s">
        <v>29</v>
      </c>
      <c r="E378" s="5">
        <f>YEAR(C378)</f>
        <v>2022</v>
      </c>
      <c r="F378" s="5">
        <f>MONTH(C378)</f>
        <v>8</v>
      </c>
      <c r="G378" s="5">
        <f>F378</f>
        <v>8</v>
      </c>
      <c r="H378" s="5">
        <f>F378-4</f>
        <v>4</v>
      </c>
      <c r="I378" s="5" t="str">
        <f>IF(OR(F378=1,F378=2,F378=3),"winter",IF(OR(F378=4,F378=5,F378=6),"spring",IF(OR(F378=7,F378=8,F378=9),"summer","autumn")))</f>
        <v>summer</v>
      </c>
      <c r="J378" s="5">
        <f>WEEKNUM(C378)</f>
        <v>36</v>
      </c>
      <c r="K378" s="5">
        <f>J378-20</f>
        <v>16</v>
      </c>
      <c r="L378" s="8">
        <f>C378</f>
        <v>44802.575231481482</v>
      </c>
      <c r="M378" t="str">
        <f>IF(OR(B378=1,B378=2,B378=3,B378=7,B378=8,B378=9,B378=13,B378=14,B378=15),"Bajo biomasa","Suelo desnudo")</f>
        <v>Suelo desnudo</v>
      </c>
      <c r="O378">
        <v>4.16683</v>
      </c>
      <c r="P378">
        <f>IF(R378&gt;0.95,O378,NA())</f>
        <v>4.16683</v>
      </c>
      <c r="Q378">
        <v>1.2702100000000001</v>
      </c>
      <c r="R378">
        <v>0.99851999999999996</v>
      </c>
      <c r="S378">
        <v>1E-3</v>
      </c>
      <c r="T378">
        <v>0</v>
      </c>
      <c r="U378">
        <v>22.6</v>
      </c>
      <c r="V378">
        <v>23.939299999999999</v>
      </c>
      <c r="W378">
        <v>85.886600000000001</v>
      </c>
    </row>
    <row r="379" spans="1:23" x14ac:dyDescent="0.3">
      <c r="A379">
        <v>651</v>
      </c>
      <c r="B379">
        <v>7</v>
      </c>
      <c r="C379" s="1">
        <v>44802.577581018515</v>
      </c>
      <c r="D379" t="s">
        <v>29</v>
      </c>
      <c r="E379" s="5">
        <f>YEAR(C379)</f>
        <v>2022</v>
      </c>
      <c r="F379" s="5">
        <f>MONTH(C379)</f>
        <v>8</v>
      </c>
      <c r="G379" s="5">
        <f>F379</f>
        <v>8</v>
      </c>
      <c r="H379" s="5">
        <f>F379-4</f>
        <v>4</v>
      </c>
      <c r="I379" s="5" t="str">
        <f>IF(OR(F379=1,F379=2,F379=3),"winter",IF(OR(F379=4,F379=5,F379=6),"spring",IF(OR(F379=7,F379=8,F379=9),"summer","autumn")))</f>
        <v>summer</v>
      </c>
      <c r="J379" s="5">
        <f>WEEKNUM(C379)</f>
        <v>36</v>
      </c>
      <c r="K379" s="5">
        <f>J379-20</f>
        <v>16</v>
      </c>
      <c r="L379" s="8">
        <f>C379</f>
        <v>44802.577581018515</v>
      </c>
      <c r="M379" t="str">
        <f>IF(OR(B379=1,B379=2,B379=3,B379=7,B379=8,B379=9,B379=13,B379=14,B379=15),"Bajo biomasa","Suelo desnudo")</f>
        <v>Bajo biomasa</v>
      </c>
      <c r="O379">
        <v>1.9048099999999999</v>
      </c>
      <c r="P379">
        <f>IF(R379&gt;0.95,O379,NA())</f>
        <v>1.9048099999999999</v>
      </c>
      <c r="Q379">
        <v>1.66439</v>
      </c>
      <c r="R379">
        <v>0.98821000000000003</v>
      </c>
      <c r="V379">
        <v>24.3352</v>
      </c>
      <c r="W379">
        <v>85.870699999999999</v>
      </c>
    </row>
    <row r="380" spans="1:23" x14ac:dyDescent="0.3">
      <c r="A380">
        <v>652</v>
      </c>
      <c r="B380">
        <v>8</v>
      </c>
      <c r="C380" s="1">
        <v>44802.579768518517</v>
      </c>
      <c r="D380" t="s">
        <v>29</v>
      </c>
      <c r="E380" s="5">
        <f>YEAR(C380)</f>
        <v>2022</v>
      </c>
      <c r="F380" s="5">
        <f>MONTH(C380)</f>
        <v>8</v>
      </c>
      <c r="G380" s="5">
        <f>F380</f>
        <v>8</v>
      </c>
      <c r="H380" s="5">
        <f>F380-4</f>
        <v>4</v>
      </c>
      <c r="I380" s="5" t="str">
        <f>IF(OR(F380=1,F380=2,F380=3),"winter",IF(OR(F380=4,F380=5,F380=6),"spring",IF(OR(F380=7,F380=8,F380=9),"summer","autumn")))</f>
        <v>summer</v>
      </c>
      <c r="J380" s="5">
        <f>WEEKNUM(C380)</f>
        <v>36</v>
      </c>
      <c r="K380" s="5">
        <f>J380-20</f>
        <v>16</v>
      </c>
      <c r="L380" s="8">
        <f>C380</f>
        <v>44802.579768518517</v>
      </c>
      <c r="M380" t="str">
        <f>IF(OR(B380=1,B380=2,B380=3,B380=7,B380=8,B380=9,B380=13,B380=14,B380=15),"Bajo biomasa","Suelo desnudo")</f>
        <v>Bajo biomasa</v>
      </c>
      <c r="O380">
        <v>2.30572</v>
      </c>
      <c r="P380">
        <f>IF(R380&gt;0.95,O380,NA())</f>
        <v>2.30572</v>
      </c>
      <c r="Q380">
        <v>1.6664600000000001</v>
      </c>
      <c r="R380">
        <v>0.98728000000000005</v>
      </c>
      <c r="S380">
        <v>3.0000000000000001E-3</v>
      </c>
      <c r="T380">
        <v>0</v>
      </c>
      <c r="U380">
        <v>23.7</v>
      </c>
      <c r="V380">
        <v>24.756399999999999</v>
      </c>
      <c r="W380">
        <v>85.880899999999997</v>
      </c>
    </row>
    <row r="381" spans="1:23" x14ac:dyDescent="0.3">
      <c r="A381">
        <v>653</v>
      </c>
      <c r="B381">
        <v>9</v>
      </c>
      <c r="C381" s="1">
        <v>44802.581909722219</v>
      </c>
      <c r="D381" t="s">
        <v>29</v>
      </c>
      <c r="E381" s="5">
        <f>YEAR(C381)</f>
        <v>2022</v>
      </c>
      <c r="F381" s="5">
        <f>MONTH(C381)</f>
        <v>8</v>
      </c>
      <c r="G381" s="5">
        <f>F381</f>
        <v>8</v>
      </c>
      <c r="H381" s="5">
        <f>F381-4</f>
        <v>4</v>
      </c>
      <c r="I381" s="5" t="str">
        <f>IF(OR(F381=1,F381=2,F381=3),"winter",IF(OR(F381=4,F381=5,F381=6),"spring",IF(OR(F381=7,F381=8,F381=9),"summer","autumn")))</f>
        <v>summer</v>
      </c>
      <c r="J381" s="5">
        <f>WEEKNUM(C381)</f>
        <v>36</v>
      </c>
      <c r="K381" s="5">
        <f>J381-20</f>
        <v>16</v>
      </c>
      <c r="L381" s="8">
        <f>C381</f>
        <v>44802.581909722219</v>
      </c>
      <c r="M381" t="str">
        <f>IF(OR(B381=1,B381=2,B381=3,B381=7,B381=8,B381=9,B381=13,B381=14,B381=15),"Bajo biomasa","Suelo desnudo")</f>
        <v>Bajo biomasa</v>
      </c>
      <c r="O381">
        <v>1.9285000000000001</v>
      </c>
      <c r="P381">
        <f>IF(R381&gt;0.95,O381,NA())</f>
        <v>1.9285000000000001</v>
      </c>
      <c r="Q381">
        <v>1.88297</v>
      </c>
      <c r="R381">
        <v>0.98106000000000004</v>
      </c>
      <c r="S381">
        <v>4.0000000000000001E-3</v>
      </c>
      <c r="T381">
        <v>0</v>
      </c>
      <c r="U381">
        <v>24.7</v>
      </c>
      <c r="V381">
        <v>24.7395</v>
      </c>
      <c r="W381">
        <v>85.866699999999994</v>
      </c>
    </row>
    <row r="382" spans="1:23" x14ac:dyDescent="0.3">
      <c r="A382">
        <v>654</v>
      </c>
      <c r="B382">
        <v>10</v>
      </c>
      <c r="C382" s="1">
        <v>44802.584039351852</v>
      </c>
      <c r="D382" t="s">
        <v>29</v>
      </c>
      <c r="E382" s="5">
        <f>YEAR(C382)</f>
        <v>2022</v>
      </c>
      <c r="F382" s="5">
        <f>MONTH(C382)</f>
        <v>8</v>
      </c>
      <c r="G382" s="5">
        <f>F382</f>
        <v>8</v>
      </c>
      <c r="H382" s="5">
        <f>F382-4</f>
        <v>4</v>
      </c>
      <c r="I382" s="5" t="str">
        <f>IF(OR(F382=1,F382=2,F382=3),"winter",IF(OR(F382=4,F382=5,F382=6),"spring",IF(OR(F382=7,F382=8,F382=9),"summer","autumn")))</f>
        <v>summer</v>
      </c>
      <c r="J382" s="5">
        <f>WEEKNUM(C382)</f>
        <v>36</v>
      </c>
      <c r="K382" s="5">
        <f>J382-20</f>
        <v>16</v>
      </c>
      <c r="L382" s="8">
        <f>C382</f>
        <v>44802.584039351852</v>
      </c>
      <c r="M382" t="str">
        <f>IF(OR(B382=1,B382=2,B382=3,B382=7,B382=8,B382=9,B382=13,B382=14,B382=15),"Bajo biomasa","Suelo desnudo")</f>
        <v>Suelo desnudo</v>
      </c>
      <c r="O382">
        <v>0.60851</v>
      </c>
      <c r="P382" t="e">
        <f>IF(R382&gt;0.95,O382,NA())</f>
        <v>#N/A</v>
      </c>
      <c r="Q382">
        <v>6.2809299999999997</v>
      </c>
      <c r="R382">
        <v>0.62353999999999998</v>
      </c>
      <c r="S382">
        <v>1E-3</v>
      </c>
      <c r="T382">
        <v>0</v>
      </c>
      <c r="U382">
        <v>25.1</v>
      </c>
      <c r="V382">
        <v>24.712900000000001</v>
      </c>
      <c r="W382">
        <v>85.900499999999994</v>
      </c>
    </row>
    <row r="383" spans="1:23" x14ac:dyDescent="0.3">
      <c r="A383">
        <v>655</v>
      </c>
      <c r="B383">
        <v>11</v>
      </c>
      <c r="C383" s="1">
        <v>44802.586087962962</v>
      </c>
      <c r="D383" t="s">
        <v>29</v>
      </c>
      <c r="E383" s="5">
        <f>YEAR(C383)</f>
        <v>2022</v>
      </c>
      <c r="F383" s="5">
        <f>MONTH(C383)</f>
        <v>8</v>
      </c>
      <c r="G383" s="5">
        <f>F383</f>
        <v>8</v>
      </c>
      <c r="H383" s="5">
        <f>F383-4</f>
        <v>4</v>
      </c>
      <c r="I383" s="5" t="str">
        <f>IF(OR(F383=1,F383=2,F383=3),"winter",IF(OR(F383=4,F383=5,F383=6),"spring",IF(OR(F383=7,F383=8,F383=9),"summer","autumn")))</f>
        <v>summer</v>
      </c>
      <c r="J383" s="5">
        <f>WEEKNUM(C383)</f>
        <v>36</v>
      </c>
      <c r="K383" s="5">
        <f>J383-20</f>
        <v>16</v>
      </c>
      <c r="L383" s="8">
        <f>C383</f>
        <v>44802.586087962962</v>
      </c>
      <c r="M383" t="str">
        <f>IF(OR(B383=1,B383=2,B383=3,B383=7,B383=8,B383=9,B383=13,B383=14,B383=15),"Bajo biomasa","Suelo desnudo")</f>
        <v>Suelo desnudo</v>
      </c>
      <c r="O383">
        <v>0.60119999999999996</v>
      </c>
      <c r="P383" t="e">
        <f>IF(R383&gt;0.95,O383,NA())</f>
        <v>#N/A</v>
      </c>
      <c r="Q383">
        <v>4.3937299999999997</v>
      </c>
      <c r="R383">
        <v>0.80974000000000002</v>
      </c>
      <c r="S383">
        <v>1E-3</v>
      </c>
      <c r="T383">
        <v>0</v>
      </c>
      <c r="U383">
        <v>25.1</v>
      </c>
      <c r="V383">
        <v>24.3231</v>
      </c>
      <c r="W383">
        <v>85.909700000000001</v>
      </c>
    </row>
    <row r="384" spans="1:23" x14ac:dyDescent="0.3">
      <c r="A384">
        <v>656</v>
      </c>
      <c r="B384">
        <v>12</v>
      </c>
      <c r="C384" s="1">
        <v>44802.588321759256</v>
      </c>
      <c r="D384" t="s">
        <v>29</v>
      </c>
      <c r="E384" s="5">
        <f>YEAR(C384)</f>
        <v>2022</v>
      </c>
      <c r="F384" s="5">
        <f>MONTH(C384)</f>
        <v>8</v>
      </c>
      <c r="G384" s="5">
        <f>F384</f>
        <v>8</v>
      </c>
      <c r="H384" s="5">
        <f>F384-4</f>
        <v>4</v>
      </c>
      <c r="I384" s="5" t="str">
        <f>IF(OR(F384=1,F384=2,F384=3),"winter",IF(OR(F384=4,F384=5,F384=6),"spring",IF(OR(F384=7,F384=8,F384=9),"summer","autumn")))</f>
        <v>summer</v>
      </c>
      <c r="J384" s="5">
        <f>WEEKNUM(C384)</f>
        <v>36</v>
      </c>
      <c r="K384" s="5">
        <f>J384-20</f>
        <v>16</v>
      </c>
      <c r="L384" s="8">
        <f>C384</f>
        <v>44802.588321759256</v>
      </c>
      <c r="M384" t="str">
        <f>IF(OR(B384=1,B384=2,B384=3,B384=7,B384=8,B384=9,B384=13,B384=14,B384=15),"Bajo biomasa","Suelo desnudo")</f>
        <v>Suelo desnudo</v>
      </c>
      <c r="O384">
        <v>1.89419</v>
      </c>
      <c r="P384">
        <f>IF(R384&gt;0.95,O384,NA())</f>
        <v>1.89419</v>
      </c>
      <c r="Q384">
        <v>1.7525999999999999</v>
      </c>
      <c r="R384">
        <v>0.98397999999999997</v>
      </c>
      <c r="S384">
        <v>1E-3</v>
      </c>
      <c r="T384">
        <v>0</v>
      </c>
      <c r="U384">
        <v>25.6</v>
      </c>
      <c r="V384">
        <v>23.421199999999999</v>
      </c>
      <c r="W384">
        <v>85.927899999999994</v>
      </c>
    </row>
    <row r="385" spans="1:23" x14ac:dyDescent="0.3">
      <c r="A385">
        <v>657</v>
      </c>
      <c r="B385">
        <v>13</v>
      </c>
      <c r="C385" s="1">
        <v>44802.590694444443</v>
      </c>
      <c r="D385" t="s">
        <v>29</v>
      </c>
      <c r="E385" s="5">
        <f>YEAR(C385)</f>
        <v>2022</v>
      </c>
      <c r="F385" s="5">
        <f>MONTH(C385)</f>
        <v>8</v>
      </c>
      <c r="G385" s="5">
        <f>F385</f>
        <v>8</v>
      </c>
      <c r="H385" s="5">
        <f>F385-4</f>
        <v>4</v>
      </c>
      <c r="I385" s="5" t="str">
        <f>IF(OR(F385=1,F385=2,F385=3),"winter",IF(OR(F385=4,F385=5,F385=6),"spring",IF(OR(F385=7,F385=8,F385=9),"summer","autumn")))</f>
        <v>summer</v>
      </c>
      <c r="J385" s="5">
        <f>WEEKNUM(C385)</f>
        <v>36</v>
      </c>
      <c r="K385" s="5">
        <f>J385-20</f>
        <v>16</v>
      </c>
      <c r="L385" s="8">
        <f>C385</f>
        <v>44802.590694444443</v>
      </c>
      <c r="M385" t="str">
        <f>IF(OR(B385=1,B385=2,B385=3,B385=7,B385=8,B385=9,B385=13,B385=14,B385=15),"Bajo biomasa","Suelo desnudo")</f>
        <v>Bajo biomasa</v>
      </c>
      <c r="O385">
        <v>1.8021499999999999</v>
      </c>
      <c r="P385">
        <f>IF(R385&gt;0.95,O385,NA())</f>
        <v>1.8021499999999999</v>
      </c>
      <c r="Q385">
        <v>1.62029</v>
      </c>
      <c r="R385">
        <v>0.98734</v>
      </c>
      <c r="S385">
        <v>3.0000000000000001E-3</v>
      </c>
      <c r="T385">
        <v>0</v>
      </c>
      <c r="U385">
        <v>25.6</v>
      </c>
      <c r="V385">
        <v>22.6218</v>
      </c>
      <c r="W385">
        <v>85.904600000000002</v>
      </c>
    </row>
    <row r="386" spans="1:23" x14ac:dyDescent="0.3">
      <c r="A386">
        <v>658</v>
      </c>
      <c r="B386">
        <v>14</v>
      </c>
      <c r="C386" s="1">
        <v>44802.593101851853</v>
      </c>
      <c r="D386" t="s">
        <v>29</v>
      </c>
      <c r="E386" s="5">
        <f>YEAR(C386)</f>
        <v>2022</v>
      </c>
      <c r="F386" s="5">
        <f>MONTH(C386)</f>
        <v>8</v>
      </c>
      <c r="G386" s="5">
        <f>F386</f>
        <v>8</v>
      </c>
      <c r="H386" s="5">
        <f>F386-4</f>
        <v>4</v>
      </c>
      <c r="I386" s="5" t="str">
        <f>IF(OR(F386=1,F386=2,F386=3),"winter",IF(OR(F386=4,F386=5,F386=6),"spring",IF(OR(F386=7,F386=8,F386=9),"summer","autumn")))</f>
        <v>summer</v>
      </c>
      <c r="J386" s="5">
        <f>WEEKNUM(C386)</f>
        <v>36</v>
      </c>
      <c r="K386" s="5">
        <f>J386-20</f>
        <v>16</v>
      </c>
      <c r="L386" s="8">
        <f>C386</f>
        <v>44802.593101851853</v>
      </c>
      <c r="M386" t="str">
        <f>IF(OR(B386=1,B386=2,B386=3,B386=7,B386=8,B386=9,B386=13,B386=14,B386=15),"Bajo biomasa","Suelo desnudo")</f>
        <v>Bajo biomasa</v>
      </c>
      <c r="O386">
        <v>1.63758</v>
      </c>
      <c r="P386">
        <f>IF(R386&gt;0.95,O386,NA())</f>
        <v>1.63758</v>
      </c>
      <c r="Q386">
        <v>1.8458699999999999</v>
      </c>
      <c r="R386">
        <v>0.98163999999999996</v>
      </c>
      <c r="S386">
        <v>2E-3</v>
      </c>
      <c r="T386">
        <v>0</v>
      </c>
      <c r="U386">
        <v>25.1</v>
      </c>
      <c r="V386">
        <v>22.758099999999999</v>
      </c>
      <c r="W386">
        <v>85.928600000000003</v>
      </c>
    </row>
    <row r="387" spans="1:23" x14ac:dyDescent="0.3">
      <c r="A387">
        <v>659</v>
      </c>
      <c r="B387">
        <v>15</v>
      </c>
      <c r="C387" s="1">
        <v>44802.595312500001</v>
      </c>
      <c r="D387" t="s">
        <v>29</v>
      </c>
      <c r="E387" s="5">
        <f>YEAR(C387)</f>
        <v>2022</v>
      </c>
      <c r="F387" s="5">
        <f>MONTH(C387)</f>
        <v>8</v>
      </c>
      <c r="G387" s="5">
        <f>F387</f>
        <v>8</v>
      </c>
      <c r="H387" s="5">
        <f>F387-4</f>
        <v>4</v>
      </c>
      <c r="I387" s="5" t="str">
        <f>IF(OR(F387=1,F387=2,F387=3),"winter",IF(OR(F387=4,F387=5,F387=6),"spring",IF(OR(F387=7,F387=8,F387=9),"summer","autumn")))</f>
        <v>summer</v>
      </c>
      <c r="J387" s="5">
        <f>WEEKNUM(C387)</f>
        <v>36</v>
      </c>
      <c r="K387" s="5">
        <f>J387-20</f>
        <v>16</v>
      </c>
      <c r="L387" s="8">
        <f>C387</f>
        <v>44802.595312500001</v>
      </c>
      <c r="M387" t="str">
        <f>IF(OR(B387=1,B387=2,B387=3,B387=7,B387=8,B387=9,B387=13,B387=14,B387=15),"Bajo biomasa","Suelo desnudo")</f>
        <v>Bajo biomasa</v>
      </c>
      <c r="O387">
        <v>1.4268799999999999</v>
      </c>
      <c r="P387">
        <f>IF(R387&gt;0.95,O387,NA())</f>
        <v>1.4268799999999999</v>
      </c>
      <c r="Q387">
        <v>2.19624</v>
      </c>
      <c r="R387">
        <v>0.97299000000000002</v>
      </c>
      <c r="S387">
        <v>2E-3</v>
      </c>
      <c r="T387">
        <v>0</v>
      </c>
      <c r="U387">
        <v>24.9</v>
      </c>
      <c r="V387">
        <v>22.578399999999998</v>
      </c>
      <c r="W387">
        <v>85.951300000000003</v>
      </c>
    </row>
    <row r="388" spans="1:23" x14ac:dyDescent="0.3">
      <c r="A388">
        <v>660</v>
      </c>
      <c r="B388">
        <v>16</v>
      </c>
      <c r="C388" s="1">
        <v>44802.597372685188</v>
      </c>
      <c r="D388" t="s">
        <v>29</v>
      </c>
      <c r="E388" s="5">
        <f>YEAR(C388)</f>
        <v>2022</v>
      </c>
      <c r="F388" s="5">
        <f>MONTH(C388)</f>
        <v>8</v>
      </c>
      <c r="G388" s="5">
        <f>F388</f>
        <v>8</v>
      </c>
      <c r="H388" s="5">
        <f>F388-4</f>
        <v>4</v>
      </c>
      <c r="I388" s="5" t="str">
        <f>IF(OR(F388=1,F388=2,F388=3),"winter",IF(OR(F388=4,F388=5,F388=6),"spring",IF(OR(F388=7,F388=8,F388=9),"summer","autumn")))</f>
        <v>summer</v>
      </c>
      <c r="J388" s="5">
        <f>WEEKNUM(C388)</f>
        <v>36</v>
      </c>
      <c r="K388" s="5">
        <f>J388-20</f>
        <v>16</v>
      </c>
      <c r="L388" s="8">
        <f>C388</f>
        <v>44802.597372685188</v>
      </c>
      <c r="M388" t="str">
        <f>IF(OR(B388=1,B388=2,B388=3,B388=7,B388=8,B388=9,B388=13,B388=14,B388=15),"Bajo biomasa","Suelo desnudo")</f>
        <v>Suelo desnudo</v>
      </c>
      <c r="O388">
        <v>1.18157</v>
      </c>
      <c r="P388" t="e">
        <f>IF(R388&gt;0.95,O388,NA())</f>
        <v>#N/A</v>
      </c>
      <c r="Q388">
        <v>2.6077499999999998</v>
      </c>
      <c r="R388">
        <v>0.91366999999999998</v>
      </c>
      <c r="V388">
        <v>21.659099999999999</v>
      </c>
      <c r="W388">
        <v>85.948700000000002</v>
      </c>
    </row>
    <row r="389" spans="1:23" x14ac:dyDescent="0.3">
      <c r="A389">
        <v>661</v>
      </c>
      <c r="B389">
        <v>17</v>
      </c>
      <c r="C389" s="1">
        <v>44802.59946759259</v>
      </c>
      <c r="D389" t="s">
        <v>29</v>
      </c>
      <c r="E389" s="5">
        <f>YEAR(C389)</f>
        <v>2022</v>
      </c>
      <c r="F389" s="5">
        <f>MONTH(C389)</f>
        <v>8</v>
      </c>
      <c r="G389" s="5">
        <f>F389</f>
        <v>8</v>
      </c>
      <c r="H389" s="5">
        <f>F389-4</f>
        <v>4</v>
      </c>
      <c r="I389" s="5" t="str">
        <f>IF(OR(F389=1,F389=2,F389=3),"winter",IF(OR(F389=4,F389=5,F389=6),"spring",IF(OR(F389=7,F389=8,F389=9),"summer","autumn")))</f>
        <v>summer</v>
      </c>
      <c r="J389" s="5">
        <f>WEEKNUM(C389)</f>
        <v>36</v>
      </c>
      <c r="K389" s="5">
        <f>J389-20</f>
        <v>16</v>
      </c>
      <c r="L389" s="8">
        <f>C389</f>
        <v>44802.59946759259</v>
      </c>
      <c r="M389" t="str">
        <f>IF(OR(B389=1,B389=2,B389=3,B389=7,B389=8,B389=9,B389=13,B389=14,B389=15),"Bajo biomasa","Suelo desnudo")</f>
        <v>Suelo desnudo</v>
      </c>
      <c r="O389">
        <v>4.0542899999999999</v>
      </c>
      <c r="P389">
        <f>IF(R389&gt;0.95,O389,NA())</f>
        <v>4.0542899999999999</v>
      </c>
      <c r="Q389">
        <v>1.29172</v>
      </c>
      <c r="R389">
        <v>0.99809999999999999</v>
      </c>
      <c r="S389">
        <v>1E-3</v>
      </c>
      <c r="T389">
        <v>0</v>
      </c>
      <c r="U389">
        <v>23.7</v>
      </c>
      <c r="V389">
        <v>20.5715</v>
      </c>
      <c r="W389">
        <v>85.949200000000005</v>
      </c>
    </row>
    <row r="390" spans="1:23" x14ac:dyDescent="0.3">
      <c r="A390">
        <v>662</v>
      </c>
      <c r="B390">
        <v>18</v>
      </c>
      <c r="C390" s="1">
        <v>44802.602106481485</v>
      </c>
      <c r="D390" t="s">
        <v>29</v>
      </c>
      <c r="E390" s="5">
        <f>YEAR(C390)</f>
        <v>2022</v>
      </c>
      <c r="F390" s="5">
        <f>MONTH(C390)</f>
        <v>8</v>
      </c>
      <c r="G390" s="5">
        <f>F390</f>
        <v>8</v>
      </c>
      <c r="H390" s="5">
        <f>F390-4</f>
        <v>4</v>
      </c>
      <c r="I390" s="5" t="str">
        <f>IF(OR(F390=1,F390=2,F390=3),"winter",IF(OR(F390=4,F390=5,F390=6),"spring",IF(OR(F390=7,F390=8,F390=9),"summer","autumn")))</f>
        <v>summer</v>
      </c>
      <c r="J390" s="5">
        <f>WEEKNUM(C390)</f>
        <v>36</v>
      </c>
      <c r="K390" s="5">
        <f>J390-20</f>
        <v>16</v>
      </c>
      <c r="L390" s="8">
        <f>C390</f>
        <v>44802.602106481485</v>
      </c>
      <c r="M390" t="str">
        <f>IF(OR(B390=1,B390=2,B390=3,B390=7,B390=8,B390=9,B390=13,B390=14,B390=15),"Bajo biomasa","Suelo desnudo")</f>
        <v>Suelo desnudo</v>
      </c>
      <c r="O390">
        <v>3.9417200000000001</v>
      </c>
      <c r="P390">
        <f>IF(R390&gt;0.95,O390,NA())</f>
        <v>3.9417200000000001</v>
      </c>
      <c r="Q390">
        <v>1.44217</v>
      </c>
      <c r="R390">
        <v>0.99273999999999996</v>
      </c>
      <c r="S390">
        <v>2E-3</v>
      </c>
      <c r="T390">
        <v>0</v>
      </c>
      <c r="U390">
        <v>22.8</v>
      </c>
      <c r="V390">
        <v>19.697199999999999</v>
      </c>
      <c r="W390">
        <v>85.936700000000002</v>
      </c>
    </row>
    <row r="391" spans="1:23" x14ac:dyDescent="0.3">
      <c r="A391">
        <v>663</v>
      </c>
      <c r="B391">
        <v>1</v>
      </c>
      <c r="C391" s="1">
        <v>44803.420578703706</v>
      </c>
      <c r="D391" t="s">
        <v>13</v>
      </c>
      <c r="E391" s="5">
        <f>YEAR(C391)</f>
        <v>2022</v>
      </c>
      <c r="F391" s="5">
        <f>MONTH(C391)</f>
        <v>8</v>
      </c>
      <c r="G391" s="5">
        <f>F391</f>
        <v>8</v>
      </c>
      <c r="H391" s="5">
        <f>F391-4</f>
        <v>4</v>
      </c>
      <c r="I391" s="5" t="str">
        <f>IF(OR(F391=1,F391=2,F391=3),"winter",IF(OR(F391=4,F391=5,F391=6),"spring",IF(OR(F391=7,F391=8,F391=9),"summer","autumn")))</f>
        <v>summer</v>
      </c>
      <c r="J391" s="5">
        <f>WEEKNUM(C391)</f>
        <v>36</v>
      </c>
      <c r="K391" s="5">
        <f>J391-20</f>
        <v>16</v>
      </c>
      <c r="L391" s="8">
        <f>C391</f>
        <v>44803.420578703706</v>
      </c>
      <c r="M391" t="str">
        <f>IF(OR(B391=1,B391=2,B391=3,B391=4,B391=9,B391=10,B391=11,B391=12,B391=17,B391=18,B391=19,B391=20),"Bajo biomasa","Suelo desnudo")</f>
        <v>Bajo biomasa</v>
      </c>
      <c r="N391" t="str">
        <f>IF(OR(B391=4,B391=7,B391=10,B391=14,B391=18,B391=21),"tree","soil")</f>
        <v>soil</v>
      </c>
      <c r="O391">
        <v>6.8550399999999998</v>
      </c>
      <c r="P391">
        <f>IF(R391&gt;0.95,O391,NA())</f>
        <v>6.8550399999999998</v>
      </c>
      <c r="Q391">
        <v>1.29298</v>
      </c>
      <c r="R391">
        <v>0.99834000000000001</v>
      </c>
      <c r="U391">
        <v>21.9</v>
      </c>
      <c r="V391">
        <v>23.0261</v>
      </c>
      <c r="W391">
        <v>84.547200000000004</v>
      </c>
    </row>
    <row r="392" spans="1:23" x14ac:dyDescent="0.3">
      <c r="A392">
        <v>664</v>
      </c>
      <c r="B392">
        <v>2</v>
      </c>
      <c r="C392" s="1">
        <v>44803.422662037039</v>
      </c>
      <c r="D392" t="s">
        <v>13</v>
      </c>
      <c r="E392" s="5">
        <f>YEAR(C392)</f>
        <v>2022</v>
      </c>
      <c r="F392" s="5">
        <f>MONTH(C392)</f>
        <v>8</v>
      </c>
      <c r="G392" s="5">
        <f>F392</f>
        <v>8</v>
      </c>
      <c r="H392" s="5">
        <f>F392-4</f>
        <v>4</v>
      </c>
      <c r="I392" s="5" t="str">
        <f>IF(OR(F392=1,F392=2,F392=3),"winter",IF(OR(F392=4,F392=5,F392=6),"spring",IF(OR(F392=7,F392=8,F392=9),"summer","autumn")))</f>
        <v>summer</v>
      </c>
      <c r="J392" s="5">
        <f>WEEKNUM(C392)</f>
        <v>36</v>
      </c>
      <c r="K392" s="5">
        <f>J392-20</f>
        <v>16</v>
      </c>
      <c r="L392" s="8">
        <f>C392</f>
        <v>44803.422662037039</v>
      </c>
      <c r="M392" t="str">
        <f>IF(OR(B392=1,B392=2,B392=3,B392=4,B392=9,B392=10,B392=11,B392=12,B392=17,B392=18,B392=19,B392=20),"Bajo biomasa","Suelo desnudo")</f>
        <v>Bajo biomasa</v>
      </c>
      <c r="N392" t="str">
        <f>IF(OR(B392=4,B392=7,B392=10,B392=14,B392=18,B392=21),"tree","soil")</f>
        <v>soil</v>
      </c>
      <c r="O392">
        <v>5.3636900000000001</v>
      </c>
      <c r="P392">
        <f>IF(R392&gt;0.95,O392,NA())</f>
        <v>5.3636900000000001</v>
      </c>
      <c r="Q392">
        <v>1.28711</v>
      </c>
      <c r="R392">
        <v>0.99836000000000003</v>
      </c>
      <c r="U392">
        <v>22.1</v>
      </c>
      <c r="V392">
        <v>23.2882</v>
      </c>
      <c r="W392">
        <v>84.550399999999996</v>
      </c>
    </row>
    <row r="393" spans="1:23" x14ac:dyDescent="0.3">
      <c r="A393">
        <v>665</v>
      </c>
      <c r="B393">
        <v>3</v>
      </c>
      <c r="C393" s="1">
        <v>44803.424756944441</v>
      </c>
      <c r="D393" t="s">
        <v>13</v>
      </c>
      <c r="E393" s="5">
        <f>YEAR(C393)</f>
        <v>2022</v>
      </c>
      <c r="F393" s="5">
        <f>MONTH(C393)</f>
        <v>8</v>
      </c>
      <c r="G393" s="5">
        <f>F393</f>
        <v>8</v>
      </c>
      <c r="H393" s="5">
        <f>F393-4</f>
        <v>4</v>
      </c>
      <c r="I393" s="5" t="str">
        <f>IF(OR(F393=1,F393=2,F393=3),"winter",IF(OR(F393=4,F393=5,F393=6),"spring",IF(OR(F393=7,F393=8,F393=9),"summer","autumn")))</f>
        <v>summer</v>
      </c>
      <c r="J393" s="5">
        <f>WEEKNUM(C393)</f>
        <v>36</v>
      </c>
      <c r="K393" s="5">
        <f>J393-20</f>
        <v>16</v>
      </c>
      <c r="L393" s="8">
        <f>C393</f>
        <v>44803.424756944441</v>
      </c>
      <c r="M393" t="str">
        <f>IF(OR(B393=1,B393=2,B393=3,B393=4,B393=9,B393=10,B393=11,B393=12,B393=17,B393=18,B393=19,B393=20),"Bajo biomasa","Suelo desnudo")</f>
        <v>Bajo biomasa</v>
      </c>
      <c r="N393" t="str">
        <f>IF(OR(B393=4,B393=7,B393=10,B393=14,B393=18,B393=21),"tree","soil")</f>
        <v>soil</v>
      </c>
      <c r="O393">
        <v>5.7395199999999997</v>
      </c>
      <c r="P393">
        <f>IF(R393&gt;0.95,O393,NA())</f>
        <v>5.7395199999999997</v>
      </c>
      <c r="Q393">
        <v>1.2639199999999999</v>
      </c>
      <c r="R393">
        <v>0.99926999999999999</v>
      </c>
      <c r="U393">
        <v>22.4</v>
      </c>
      <c r="V393">
        <v>23.5335</v>
      </c>
      <c r="W393">
        <v>84.5488</v>
      </c>
    </row>
    <row r="394" spans="1:23" x14ac:dyDescent="0.3">
      <c r="A394">
        <v>667</v>
      </c>
      <c r="B394">
        <v>5</v>
      </c>
      <c r="C394" s="1">
        <v>44803.428993055553</v>
      </c>
      <c r="D394" t="s">
        <v>13</v>
      </c>
      <c r="E394" s="5">
        <f>YEAR(C394)</f>
        <v>2022</v>
      </c>
      <c r="F394" s="5">
        <f>MONTH(C394)</f>
        <v>8</v>
      </c>
      <c r="G394" s="5">
        <f>F394</f>
        <v>8</v>
      </c>
      <c r="H394" s="5">
        <f>F394-4</f>
        <v>4</v>
      </c>
      <c r="I394" s="5" t="str">
        <f>IF(OR(F394=1,F394=2,F394=3),"winter",IF(OR(F394=4,F394=5,F394=6),"spring",IF(OR(F394=7,F394=8,F394=9),"summer","autumn")))</f>
        <v>summer</v>
      </c>
      <c r="J394" s="5">
        <f>WEEKNUM(C394)</f>
        <v>36</v>
      </c>
      <c r="K394" s="5">
        <f>J394-20</f>
        <v>16</v>
      </c>
      <c r="L394" s="8">
        <f>C394</f>
        <v>44803.428993055553</v>
      </c>
      <c r="M394" t="str">
        <f>IF(OR(B394=1,B394=2,B394=3,B394=4,B394=9,B394=10,B394=11,B394=12,B394=17,B394=18,B394=19,B394=20),"Bajo biomasa","Suelo desnudo")</f>
        <v>Suelo desnudo</v>
      </c>
      <c r="N394" t="str">
        <f>IF(OR(B394=4,B394=7,B394=10,B394=14,B394=18,B394=21),"tree","soil")</f>
        <v>soil</v>
      </c>
      <c r="O394">
        <v>5.0259299999999998</v>
      </c>
      <c r="P394">
        <f>IF(R394&gt;0.95,O394,NA())</f>
        <v>5.0259299999999998</v>
      </c>
      <c r="Q394">
        <v>1.3557399999999999</v>
      </c>
      <c r="R394">
        <v>0.99626999999999999</v>
      </c>
      <c r="U394">
        <v>22.8</v>
      </c>
      <c r="V394">
        <v>23.404</v>
      </c>
      <c r="W394">
        <v>84.539900000000003</v>
      </c>
    </row>
    <row r="395" spans="1:23" x14ac:dyDescent="0.3">
      <c r="A395">
        <v>668</v>
      </c>
      <c r="B395">
        <v>6</v>
      </c>
      <c r="C395" s="1">
        <v>44803.431516203702</v>
      </c>
      <c r="D395" t="s">
        <v>13</v>
      </c>
      <c r="E395" s="5">
        <f>YEAR(C395)</f>
        <v>2022</v>
      </c>
      <c r="F395" s="5">
        <f>MONTH(C395)</f>
        <v>8</v>
      </c>
      <c r="G395" s="5">
        <f>F395</f>
        <v>8</v>
      </c>
      <c r="H395" s="5">
        <f>F395-4</f>
        <v>4</v>
      </c>
      <c r="I395" s="5" t="str">
        <f>IF(OR(F395=1,F395=2,F395=3),"winter",IF(OR(F395=4,F395=5,F395=6),"spring",IF(OR(F395=7,F395=8,F395=9),"summer","autumn")))</f>
        <v>summer</v>
      </c>
      <c r="J395" s="5">
        <f>WEEKNUM(C395)</f>
        <v>36</v>
      </c>
      <c r="K395" s="5">
        <f>J395-20</f>
        <v>16</v>
      </c>
      <c r="L395" s="8">
        <f>C395</f>
        <v>44803.431516203702</v>
      </c>
      <c r="M395" t="str">
        <f>IF(OR(B395=1,B395=2,B395=3,B395=4,B395=9,B395=10,B395=11,B395=12,B395=17,B395=18,B395=19,B395=20),"Bajo biomasa","Suelo desnudo")</f>
        <v>Suelo desnudo</v>
      </c>
      <c r="N395" t="str">
        <f>IF(OR(B395=4,B395=7,B395=10,B395=14,B395=18,B395=21),"tree","soil")</f>
        <v>soil</v>
      </c>
      <c r="O395">
        <v>5.14499</v>
      </c>
      <c r="P395">
        <f>IF(R395&gt;0.95,O395,NA())</f>
        <v>5.14499</v>
      </c>
      <c r="Q395">
        <v>1.33212</v>
      </c>
      <c r="R395">
        <v>0.99748999999999999</v>
      </c>
      <c r="U395">
        <v>23.7</v>
      </c>
      <c r="V395">
        <v>23.392099999999999</v>
      </c>
      <c r="W395">
        <v>84.539500000000004</v>
      </c>
    </row>
    <row r="396" spans="1:23" x14ac:dyDescent="0.3">
      <c r="A396">
        <v>670</v>
      </c>
      <c r="B396">
        <v>8</v>
      </c>
      <c r="C396" s="1">
        <v>44803.435694444444</v>
      </c>
      <c r="D396" t="s">
        <v>13</v>
      </c>
      <c r="E396" s="5">
        <f>YEAR(C396)</f>
        <v>2022</v>
      </c>
      <c r="F396" s="5">
        <f>MONTH(C396)</f>
        <v>8</v>
      </c>
      <c r="G396" s="5">
        <f>F396</f>
        <v>8</v>
      </c>
      <c r="H396" s="5">
        <f>F396-4</f>
        <v>4</v>
      </c>
      <c r="I396" s="5" t="str">
        <f>IF(OR(F396=1,F396=2,F396=3),"winter",IF(OR(F396=4,F396=5,F396=6),"spring",IF(OR(F396=7,F396=8,F396=9),"summer","autumn")))</f>
        <v>summer</v>
      </c>
      <c r="J396" s="5">
        <f>WEEKNUM(C396)</f>
        <v>36</v>
      </c>
      <c r="K396" s="5">
        <f>J396-20</f>
        <v>16</v>
      </c>
      <c r="L396" s="8">
        <f>C396</f>
        <v>44803.435694444444</v>
      </c>
      <c r="M396" t="str">
        <f>IF(OR(B396=1,B396=2,B396=3,B396=4,B396=9,B396=10,B396=11,B396=12,B396=17,B396=18,B396=19,B396=20),"Bajo biomasa","Suelo desnudo")</f>
        <v>Suelo desnudo</v>
      </c>
      <c r="N396" t="str">
        <f>IF(OR(B396=4,B396=7,B396=10,B396=14,B396=18,B396=21),"tree","soil")</f>
        <v>soil</v>
      </c>
      <c r="O396">
        <v>2.4490799999999999</v>
      </c>
      <c r="P396">
        <f>IF(R396&gt;0.95,O396,NA())</f>
        <v>2.4490799999999999</v>
      </c>
      <c r="Q396">
        <v>1.3478600000000001</v>
      </c>
      <c r="R396">
        <v>0.99709000000000003</v>
      </c>
      <c r="S396">
        <v>2E-3</v>
      </c>
      <c r="U396">
        <v>23.9</v>
      </c>
      <c r="V396">
        <v>23.840399999999999</v>
      </c>
      <c r="W396">
        <v>84.562899999999999</v>
      </c>
    </row>
    <row r="397" spans="1:23" x14ac:dyDescent="0.3">
      <c r="A397">
        <v>671</v>
      </c>
      <c r="B397">
        <v>9</v>
      </c>
      <c r="C397" s="1">
        <v>44803.437986111108</v>
      </c>
      <c r="D397" t="s">
        <v>13</v>
      </c>
      <c r="E397" s="5">
        <f>YEAR(C397)</f>
        <v>2022</v>
      </c>
      <c r="F397" s="5">
        <f>MONTH(C397)</f>
        <v>8</v>
      </c>
      <c r="G397" s="5">
        <f>F397</f>
        <v>8</v>
      </c>
      <c r="H397" s="5">
        <f>F397-4</f>
        <v>4</v>
      </c>
      <c r="I397" s="5" t="str">
        <f>IF(OR(F397=1,F397=2,F397=3),"winter",IF(OR(F397=4,F397=5,F397=6),"spring",IF(OR(F397=7,F397=8,F397=9),"summer","autumn")))</f>
        <v>summer</v>
      </c>
      <c r="J397" s="5">
        <f>WEEKNUM(C397)</f>
        <v>36</v>
      </c>
      <c r="K397" s="5">
        <f>J397-20</f>
        <v>16</v>
      </c>
      <c r="L397" s="8">
        <f>C397</f>
        <v>44803.437986111108</v>
      </c>
      <c r="M397" t="str">
        <f>IF(OR(B397=1,B397=2,B397=3,B397=4,B397=9,B397=10,B397=11,B397=12,B397=17,B397=18,B397=19,B397=20),"Bajo biomasa","Suelo desnudo")</f>
        <v>Bajo biomasa</v>
      </c>
      <c r="N397" t="str">
        <f>IF(OR(B397=4,B397=7,B397=10,B397=14,B397=18,B397=21),"tree","soil")</f>
        <v>soil</v>
      </c>
      <c r="O397">
        <v>6.99885</v>
      </c>
      <c r="P397">
        <f>IF(R397&gt;0.95,O397,NA())</f>
        <v>6.99885</v>
      </c>
      <c r="Q397">
        <v>1.29071</v>
      </c>
      <c r="R397">
        <v>0.99855000000000005</v>
      </c>
      <c r="U397">
        <v>24.7</v>
      </c>
      <c r="V397">
        <v>23.946899999999999</v>
      </c>
      <c r="W397">
        <v>84.597399999999993</v>
      </c>
    </row>
    <row r="398" spans="1:23" x14ac:dyDescent="0.3">
      <c r="A398">
        <v>673</v>
      </c>
      <c r="B398">
        <v>11</v>
      </c>
      <c r="C398" s="1">
        <v>44803.442303240743</v>
      </c>
      <c r="D398" t="s">
        <v>13</v>
      </c>
      <c r="E398" s="5">
        <f>YEAR(C398)</f>
        <v>2022</v>
      </c>
      <c r="F398" s="5">
        <f>MONTH(C398)</f>
        <v>8</v>
      </c>
      <c r="G398" s="5">
        <f>F398</f>
        <v>8</v>
      </c>
      <c r="H398" s="5">
        <f>F398-4</f>
        <v>4</v>
      </c>
      <c r="I398" s="5" t="str">
        <f>IF(OR(F398=1,F398=2,F398=3),"winter",IF(OR(F398=4,F398=5,F398=6),"spring",IF(OR(F398=7,F398=8,F398=9),"summer","autumn")))</f>
        <v>summer</v>
      </c>
      <c r="J398" s="5">
        <f>WEEKNUM(C398)</f>
        <v>36</v>
      </c>
      <c r="K398" s="5">
        <f>J398-20</f>
        <v>16</v>
      </c>
      <c r="L398" s="8">
        <f>C398</f>
        <v>44803.442303240743</v>
      </c>
      <c r="M398" t="str">
        <f>IF(OR(B398=1,B398=2,B398=3,B398=4,B398=9,B398=10,B398=11,B398=12,B398=17,B398=18,B398=19,B398=20),"Bajo biomasa","Suelo desnudo")</f>
        <v>Bajo biomasa</v>
      </c>
      <c r="N398" t="str">
        <f>IF(OR(B398=4,B398=7,B398=10,B398=14,B398=18,B398=21),"tree","soil")</f>
        <v>soil</v>
      </c>
      <c r="O398">
        <v>4.4328500000000002</v>
      </c>
      <c r="P398">
        <f>IF(R398&gt;0.95,O398,NA())</f>
        <v>4.4328500000000002</v>
      </c>
      <c r="Q398">
        <v>1.37574</v>
      </c>
      <c r="R398">
        <v>0.99619000000000002</v>
      </c>
      <c r="S398">
        <v>2E-3</v>
      </c>
      <c r="T398">
        <v>0</v>
      </c>
      <c r="U398">
        <v>24.2</v>
      </c>
      <c r="V398">
        <v>23.335100000000001</v>
      </c>
      <c r="W398">
        <v>84.598299999999995</v>
      </c>
    </row>
    <row r="399" spans="1:23" x14ac:dyDescent="0.3">
      <c r="A399">
        <v>674</v>
      </c>
      <c r="B399">
        <v>12</v>
      </c>
      <c r="C399" s="1">
        <v>44803.444398148145</v>
      </c>
      <c r="D399" t="s">
        <v>13</v>
      </c>
      <c r="E399" s="5">
        <f>YEAR(C399)</f>
        <v>2022</v>
      </c>
      <c r="F399" s="5">
        <f>MONTH(C399)</f>
        <v>8</v>
      </c>
      <c r="G399" s="5">
        <f>F399</f>
        <v>8</v>
      </c>
      <c r="H399" s="5">
        <f>F399-4</f>
        <v>4</v>
      </c>
      <c r="I399" s="5" t="str">
        <f>IF(OR(F399=1,F399=2,F399=3),"winter",IF(OR(F399=4,F399=5,F399=6),"spring",IF(OR(F399=7,F399=8,F399=9),"summer","autumn")))</f>
        <v>summer</v>
      </c>
      <c r="J399" s="5">
        <f>WEEKNUM(C399)</f>
        <v>36</v>
      </c>
      <c r="K399" s="5">
        <f>J399-20</f>
        <v>16</v>
      </c>
      <c r="L399" s="8">
        <f>C399</f>
        <v>44803.444398148145</v>
      </c>
      <c r="M399" t="str">
        <f>IF(OR(B399=1,B399=2,B399=3,B399=4,B399=9,B399=10,B399=11,B399=12,B399=17,B399=18,B399=19,B399=20),"Bajo biomasa","Suelo desnudo")</f>
        <v>Bajo biomasa</v>
      </c>
      <c r="N399" t="str">
        <f>IF(OR(B399=4,B399=7,B399=10,B399=14,B399=18,B399=21),"tree","soil")</f>
        <v>soil</v>
      </c>
      <c r="O399">
        <v>2.6941000000000002</v>
      </c>
      <c r="P399">
        <f>IF(R399&gt;0.95,O399,NA())</f>
        <v>2.6941000000000002</v>
      </c>
      <c r="Q399">
        <v>1.6715500000000001</v>
      </c>
      <c r="R399">
        <v>0.98704000000000003</v>
      </c>
      <c r="S399">
        <v>2E-3</v>
      </c>
      <c r="T399">
        <v>0</v>
      </c>
      <c r="U399">
        <v>23.9</v>
      </c>
      <c r="V399">
        <v>23.618500000000001</v>
      </c>
      <c r="W399">
        <v>84.6083</v>
      </c>
    </row>
    <row r="400" spans="1:23" x14ac:dyDescent="0.3">
      <c r="A400">
        <v>675</v>
      </c>
      <c r="B400">
        <v>13</v>
      </c>
      <c r="C400" s="1">
        <v>44803.446504629632</v>
      </c>
      <c r="D400" t="s">
        <v>13</v>
      </c>
      <c r="E400" s="5">
        <f>YEAR(C400)</f>
        <v>2022</v>
      </c>
      <c r="F400" s="5">
        <f>MONTH(C400)</f>
        <v>8</v>
      </c>
      <c r="G400" s="5">
        <f>F400</f>
        <v>8</v>
      </c>
      <c r="H400" s="5">
        <f>F400-4</f>
        <v>4</v>
      </c>
      <c r="I400" s="5" t="str">
        <f>IF(OR(F400=1,F400=2,F400=3),"winter",IF(OR(F400=4,F400=5,F400=6),"spring",IF(OR(F400=7,F400=8,F400=9),"summer","autumn")))</f>
        <v>summer</v>
      </c>
      <c r="J400" s="5">
        <f>WEEKNUM(C400)</f>
        <v>36</v>
      </c>
      <c r="K400" s="5">
        <f>J400-20</f>
        <v>16</v>
      </c>
      <c r="L400" s="8">
        <f>C400</f>
        <v>44803.446504629632</v>
      </c>
      <c r="M400" t="str">
        <f>IF(OR(B400=1,B400=2,B400=3,B400=4,B400=9,B400=10,B400=11,B400=12,B400=17,B400=18,B400=19,B400=20),"Bajo biomasa","Suelo desnudo")</f>
        <v>Suelo desnudo</v>
      </c>
      <c r="N400" t="str">
        <f>IF(OR(B400=4,B400=7,B400=10,B400=14,B400=18,B400=21),"tree","soil")</f>
        <v>soil</v>
      </c>
      <c r="O400">
        <v>3.2501199999999999</v>
      </c>
      <c r="P400">
        <f>IF(R400&gt;0.95,O400,NA())</f>
        <v>3.2501199999999999</v>
      </c>
      <c r="Q400">
        <v>1.44875</v>
      </c>
      <c r="R400">
        <v>0.99412999999999996</v>
      </c>
      <c r="S400">
        <v>1E-3</v>
      </c>
      <c r="U400">
        <v>24.2</v>
      </c>
      <c r="V400">
        <v>23.808700000000002</v>
      </c>
      <c r="W400">
        <v>84.619200000000006</v>
      </c>
    </row>
    <row r="401" spans="1:23" x14ac:dyDescent="0.3">
      <c r="A401">
        <v>677</v>
      </c>
      <c r="B401">
        <v>15</v>
      </c>
      <c r="C401" s="1">
        <v>44803.450671296298</v>
      </c>
      <c r="D401" t="s">
        <v>13</v>
      </c>
      <c r="E401" s="5">
        <f>YEAR(C401)</f>
        <v>2022</v>
      </c>
      <c r="F401" s="5">
        <f>MONTH(C401)</f>
        <v>8</v>
      </c>
      <c r="G401" s="5">
        <f>F401</f>
        <v>8</v>
      </c>
      <c r="H401" s="5">
        <f>F401-4</f>
        <v>4</v>
      </c>
      <c r="I401" s="5" t="str">
        <f>IF(OR(F401=1,F401=2,F401=3),"winter",IF(OR(F401=4,F401=5,F401=6),"spring",IF(OR(F401=7,F401=8,F401=9),"summer","autumn")))</f>
        <v>summer</v>
      </c>
      <c r="J401" s="5">
        <f>WEEKNUM(C401)</f>
        <v>36</v>
      </c>
      <c r="K401" s="5">
        <f>J401-20</f>
        <v>16</v>
      </c>
      <c r="L401" s="8">
        <f>C401</f>
        <v>44803.450671296298</v>
      </c>
      <c r="M401" t="str">
        <f>IF(OR(B401=1,B401=2,B401=3,B401=4,B401=9,B401=10,B401=11,B401=12,B401=17,B401=18,B401=19,B401=20),"Bajo biomasa","Suelo desnudo")</f>
        <v>Suelo desnudo</v>
      </c>
      <c r="N401" t="str">
        <f>IF(OR(B401=4,B401=7,B401=10,B401=14,B401=18,B401=21),"tree","soil")</f>
        <v>soil</v>
      </c>
      <c r="O401">
        <v>3.03931</v>
      </c>
      <c r="P401">
        <f>IF(R401&gt;0.95,O401,NA())</f>
        <v>3.03931</v>
      </c>
      <c r="Q401">
        <v>1.4135800000000001</v>
      </c>
      <c r="R401">
        <v>0.99577000000000004</v>
      </c>
      <c r="S401">
        <v>1E-3</v>
      </c>
      <c r="U401">
        <v>24.9</v>
      </c>
      <c r="V401">
        <v>24.5242</v>
      </c>
      <c r="W401">
        <v>84.635800000000003</v>
      </c>
    </row>
    <row r="402" spans="1:23" x14ac:dyDescent="0.3">
      <c r="A402">
        <v>678</v>
      </c>
      <c r="B402">
        <v>16</v>
      </c>
      <c r="C402" s="1">
        <v>44803.45275462963</v>
      </c>
      <c r="D402" t="s">
        <v>13</v>
      </c>
      <c r="E402" s="5">
        <f>YEAR(C402)</f>
        <v>2022</v>
      </c>
      <c r="F402" s="5">
        <f>MONTH(C402)</f>
        <v>8</v>
      </c>
      <c r="G402" s="5">
        <f>F402</f>
        <v>8</v>
      </c>
      <c r="H402" s="5">
        <f>F402-4</f>
        <v>4</v>
      </c>
      <c r="I402" s="5" t="str">
        <f>IF(OR(F402=1,F402=2,F402=3),"winter",IF(OR(F402=4,F402=5,F402=6),"spring",IF(OR(F402=7,F402=8,F402=9),"summer","autumn")))</f>
        <v>summer</v>
      </c>
      <c r="J402" s="5">
        <f>WEEKNUM(C402)</f>
        <v>36</v>
      </c>
      <c r="K402" s="5">
        <f>J402-20</f>
        <v>16</v>
      </c>
      <c r="L402" s="8">
        <f>C402</f>
        <v>44803.45275462963</v>
      </c>
      <c r="M402" t="str">
        <f>IF(OR(B402=1,B402=2,B402=3,B402=4,B402=9,B402=10,B402=11,B402=12,B402=17,B402=18,B402=19,B402=20),"Bajo biomasa","Suelo desnudo")</f>
        <v>Suelo desnudo</v>
      </c>
      <c r="N402" t="str">
        <f>IF(OR(B402=4,B402=7,B402=10,B402=14,B402=18,B402=21),"tree","soil")</f>
        <v>soil</v>
      </c>
      <c r="O402">
        <v>4.4474400000000003</v>
      </c>
      <c r="P402">
        <f>IF(R402&gt;0.95,O402,NA())</f>
        <v>4.4474400000000003</v>
      </c>
      <c r="Q402">
        <v>1.3307800000000001</v>
      </c>
      <c r="R402">
        <v>0.99756</v>
      </c>
      <c r="U402">
        <v>24.9</v>
      </c>
      <c r="V402">
        <v>24.873999999999999</v>
      </c>
      <c r="W402">
        <v>84.6404</v>
      </c>
    </row>
    <row r="403" spans="1:23" x14ac:dyDescent="0.3">
      <c r="A403">
        <v>679</v>
      </c>
      <c r="B403">
        <v>17</v>
      </c>
      <c r="C403" s="1">
        <v>44803.455081018517</v>
      </c>
      <c r="D403" t="s">
        <v>13</v>
      </c>
      <c r="E403" s="5">
        <f>YEAR(C403)</f>
        <v>2022</v>
      </c>
      <c r="F403" s="5">
        <f>MONTH(C403)</f>
        <v>8</v>
      </c>
      <c r="G403" s="5">
        <f>F403</f>
        <v>8</v>
      </c>
      <c r="H403" s="5">
        <f>F403-4</f>
        <v>4</v>
      </c>
      <c r="I403" s="5" t="str">
        <f>IF(OR(F403=1,F403=2,F403=3),"winter",IF(OR(F403=4,F403=5,F403=6),"spring",IF(OR(F403=7,F403=8,F403=9),"summer","autumn")))</f>
        <v>summer</v>
      </c>
      <c r="J403" s="5">
        <f>WEEKNUM(C403)</f>
        <v>36</v>
      </c>
      <c r="K403" s="5">
        <f>J403-20</f>
        <v>16</v>
      </c>
      <c r="L403" s="8">
        <f>C403</f>
        <v>44803.455081018517</v>
      </c>
      <c r="M403" t="str">
        <f>IF(OR(B403=1,B403=2,B403=3,B403=4,B403=9,B403=10,B403=11,B403=12,B403=17,B403=18,B403=19,B403=20),"Bajo biomasa","Suelo desnudo")</f>
        <v>Bajo biomasa</v>
      </c>
      <c r="N403" t="str">
        <f>IF(OR(B403=4,B403=7,B403=10,B403=14,B403=18,B403=21),"tree","soil")</f>
        <v>soil</v>
      </c>
      <c r="O403">
        <v>4.38171</v>
      </c>
      <c r="P403">
        <f>IF(R403&gt;0.95,O403,NA())</f>
        <v>4.38171</v>
      </c>
      <c r="Q403">
        <v>1.36669</v>
      </c>
      <c r="R403">
        <v>0.99639999999999995</v>
      </c>
      <c r="S403">
        <v>5.0000000000000001E-3</v>
      </c>
      <c r="U403">
        <v>25.2</v>
      </c>
      <c r="V403">
        <v>24.816700000000001</v>
      </c>
      <c r="W403">
        <v>84.643500000000003</v>
      </c>
    </row>
    <row r="404" spans="1:23" x14ac:dyDescent="0.3">
      <c r="A404">
        <v>681</v>
      </c>
      <c r="B404">
        <v>19</v>
      </c>
      <c r="C404" s="1">
        <v>44803.459270833337</v>
      </c>
      <c r="D404" t="s">
        <v>13</v>
      </c>
      <c r="E404" s="5">
        <f>YEAR(C404)</f>
        <v>2022</v>
      </c>
      <c r="F404" s="5">
        <f>MONTH(C404)</f>
        <v>8</v>
      </c>
      <c r="G404" s="5">
        <f>F404</f>
        <v>8</v>
      </c>
      <c r="H404" s="5">
        <f>F404-4</f>
        <v>4</v>
      </c>
      <c r="I404" s="5" t="str">
        <f>IF(OR(F404=1,F404=2,F404=3),"winter",IF(OR(F404=4,F404=5,F404=6),"spring",IF(OR(F404=7,F404=8,F404=9),"summer","autumn")))</f>
        <v>summer</v>
      </c>
      <c r="J404" s="5">
        <f>WEEKNUM(C404)</f>
        <v>36</v>
      </c>
      <c r="K404" s="5">
        <f>J404-20</f>
        <v>16</v>
      </c>
      <c r="L404" s="8">
        <f>C404</f>
        <v>44803.459270833337</v>
      </c>
      <c r="M404" t="str">
        <f>IF(OR(B404=1,B404=2,B404=3,B404=4,B404=9,B404=10,B404=11,B404=12,B404=17,B404=18,B404=19,B404=20),"Bajo biomasa","Suelo desnudo")</f>
        <v>Bajo biomasa</v>
      </c>
      <c r="N404" t="str">
        <f>IF(OR(B404=4,B404=7,B404=10,B404=14,B404=18,B404=21),"tree","soil")</f>
        <v>soil</v>
      </c>
      <c r="O404">
        <v>5.2138</v>
      </c>
      <c r="P404">
        <f>IF(R404&gt;0.95,O404,NA())</f>
        <v>5.2138</v>
      </c>
      <c r="Q404">
        <v>1.31193</v>
      </c>
      <c r="R404">
        <v>0.99826000000000004</v>
      </c>
      <c r="S404">
        <v>1E-3</v>
      </c>
      <c r="T404">
        <v>2.9020000000000001E-2</v>
      </c>
      <c r="U404">
        <v>25.5091</v>
      </c>
      <c r="V404">
        <v>24.684899999999999</v>
      </c>
      <c r="W404">
        <v>84.642099999999999</v>
      </c>
    </row>
    <row r="405" spans="1:23" x14ac:dyDescent="0.3">
      <c r="A405">
        <v>682</v>
      </c>
      <c r="B405">
        <v>20</v>
      </c>
      <c r="C405" s="1">
        <v>44803.461377314816</v>
      </c>
      <c r="D405" t="s">
        <v>13</v>
      </c>
      <c r="E405" s="5">
        <f>YEAR(C405)</f>
        <v>2022</v>
      </c>
      <c r="F405" s="5">
        <f>MONTH(C405)</f>
        <v>8</v>
      </c>
      <c r="G405" s="5">
        <f>F405</f>
        <v>8</v>
      </c>
      <c r="H405" s="5">
        <f>F405-4</f>
        <v>4</v>
      </c>
      <c r="I405" s="5" t="str">
        <f>IF(OR(F405=1,F405=2,F405=3),"winter",IF(OR(F405=4,F405=5,F405=6),"spring",IF(OR(F405=7,F405=8,F405=9),"summer","autumn")))</f>
        <v>summer</v>
      </c>
      <c r="J405" s="5">
        <f>WEEKNUM(C405)</f>
        <v>36</v>
      </c>
      <c r="K405" s="5">
        <f>J405-20</f>
        <v>16</v>
      </c>
      <c r="L405" s="8">
        <f>C405</f>
        <v>44803.461377314816</v>
      </c>
      <c r="M405" t="str">
        <f>IF(OR(B405=1,B405=2,B405=3,B405=4,B405=9,B405=10,B405=11,B405=12,B405=17,B405=18,B405=19,B405=20),"Bajo biomasa","Suelo desnudo")</f>
        <v>Bajo biomasa</v>
      </c>
      <c r="N405" t="str">
        <f>IF(OR(B405=4,B405=7,B405=10,B405=14,B405=18,B405=21),"tree","soil")</f>
        <v>soil</v>
      </c>
      <c r="O405">
        <v>8.5297900000000002</v>
      </c>
      <c r="P405">
        <f>IF(R405&gt;0.95,O405,NA())</f>
        <v>8.5297900000000002</v>
      </c>
      <c r="Q405">
        <v>1.28721</v>
      </c>
      <c r="R405">
        <v>0.99839</v>
      </c>
      <c r="V405">
        <v>24.753900000000002</v>
      </c>
      <c r="W405">
        <v>84.640500000000003</v>
      </c>
    </row>
    <row r="406" spans="1:23" x14ac:dyDescent="0.3">
      <c r="A406">
        <v>684</v>
      </c>
      <c r="B406">
        <v>22</v>
      </c>
      <c r="C406" s="1">
        <v>44803.465532407405</v>
      </c>
      <c r="D406" t="s">
        <v>13</v>
      </c>
      <c r="E406" s="5">
        <f>YEAR(C406)</f>
        <v>2022</v>
      </c>
      <c r="F406" s="5">
        <f>MONTH(C406)</f>
        <v>8</v>
      </c>
      <c r="G406" s="5">
        <f>F406</f>
        <v>8</v>
      </c>
      <c r="H406" s="5">
        <f>F406-4</f>
        <v>4</v>
      </c>
      <c r="I406" s="5" t="str">
        <f>IF(OR(F406=1,F406=2,F406=3),"winter",IF(OR(F406=4,F406=5,F406=6),"spring",IF(OR(F406=7,F406=8,F406=9),"summer","autumn")))</f>
        <v>summer</v>
      </c>
      <c r="J406" s="5">
        <f>WEEKNUM(C406)</f>
        <v>36</v>
      </c>
      <c r="K406" s="5">
        <f>J406-20</f>
        <v>16</v>
      </c>
      <c r="L406" s="8">
        <f>C406</f>
        <v>44803.465532407405</v>
      </c>
      <c r="M406" t="str">
        <f>IF(OR(B406=1,B406=2,B406=3,B406=4,B406=9,B406=10,B406=11,B406=12,B406=17,B406=18,B406=19,B406=20),"Bajo biomasa","Suelo desnudo")</f>
        <v>Suelo desnudo</v>
      </c>
      <c r="N406" t="str">
        <f>IF(OR(B406=4,B406=7,B406=10,B406=14,B406=18,B406=21),"tree","soil")</f>
        <v>soil</v>
      </c>
      <c r="O406">
        <v>1.1455299999999999</v>
      </c>
      <c r="P406" t="e">
        <f>IF(R406&gt;0.95,O406,NA())</f>
        <v>#N/A</v>
      </c>
      <c r="Q406">
        <v>3.2721200000000001</v>
      </c>
      <c r="R406">
        <v>0.92449999999999999</v>
      </c>
      <c r="S406">
        <v>1E-3</v>
      </c>
      <c r="U406">
        <v>25.4</v>
      </c>
      <c r="V406">
        <v>25.630299999999998</v>
      </c>
      <c r="W406">
        <v>84.641499999999994</v>
      </c>
    </row>
    <row r="407" spans="1:23" x14ac:dyDescent="0.3">
      <c r="A407">
        <v>685</v>
      </c>
      <c r="B407">
        <v>23</v>
      </c>
      <c r="C407" s="1">
        <v>44803.467604166668</v>
      </c>
      <c r="D407" t="s">
        <v>13</v>
      </c>
      <c r="E407" s="5">
        <f>YEAR(C407)</f>
        <v>2022</v>
      </c>
      <c r="F407" s="5">
        <f>MONTH(C407)</f>
        <v>8</v>
      </c>
      <c r="G407" s="5">
        <f>F407</f>
        <v>8</v>
      </c>
      <c r="H407" s="5">
        <f>F407-4</f>
        <v>4</v>
      </c>
      <c r="I407" s="5" t="str">
        <f>IF(OR(F407=1,F407=2,F407=3),"winter",IF(OR(F407=4,F407=5,F407=6),"spring",IF(OR(F407=7,F407=8,F407=9),"summer","autumn")))</f>
        <v>summer</v>
      </c>
      <c r="J407" s="5">
        <f>WEEKNUM(C407)</f>
        <v>36</v>
      </c>
      <c r="K407" s="5">
        <f>J407-20</f>
        <v>16</v>
      </c>
      <c r="L407" s="8">
        <f>C407</f>
        <v>44803.467604166668</v>
      </c>
      <c r="M407" t="str">
        <f>IF(OR(B407=1,B407=2,B407=3,B407=4,B407=9,B407=10,B407=11,B407=12,B407=17,B407=18,B407=19,B407=20),"Bajo biomasa","Suelo desnudo")</f>
        <v>Suelo desnudo</v>
      </c>
      <c r="N407" t="str">
        <f>IF(OR(B407=4,B407=7,B407=10,B407=14,B407=18,B407=21),"tree","soil")</f>
        <v>soil</v>
      </c>
      <c r="O407">
        <v>1.8651899999999999</v>
      </c>
      <c r="P407">
        <f>IF(R407&gt;0.95,O407,NA())</f>
        <v>1.8651899999999999</v>
      </c>
      <c r="Q407">
        <v>1.9176800000000001</v>
      </c>
      <c r="R407">
        <v>0.98035000000000005</v>
      </c>
      <c r="U407">
        <v>25.6</v>
      </c>
      <c r="V407">
        <v>25.7897</v>
      </c>
      <c r="W407">
        <v>84.631799999999998</v>
      </c>
    </row>
    <row r="408" spans="1:23" x14ac:dyDescent="0.3">
      <c r="A408">
        <v>686</v>
      </c>
      <c r="B408">
        <v>24</v>
      </c>
      <c r="C408" s="1">
        <v>44803.469699074078</v>
      </c>
      <c r="D408" t="s">
        <v>13</v>
      </c>
      <c r="E408" s="5">
        <f>YEAR(C408)</f>
        <v>2022</v>
      </c>
      <c r="F408" s="5">
        <f>MONTH(C408)</f>
        <v>8</v>
      </c>
      <c r="G408" s="5">
        <f>F408</f>
        <v>8</v>
      </c>
      <c r="H408" s="5">
        <f>F408-4</f>
        <v>4</v>
      </c>
      <c r="I408" s="5" t="str">
        <f>IF(OR(F408=1,F408=2,F408=3),"winter",IF(OR(F408=4,F408=5,F408=6),"spring",IF(OR(F408=7,F408=8,F408=9),"summer","autumn")))</f>
        <v>summer</v>
      </c>
      <c r="J408" s="5">
        <f>WEEKNUM(C408)</f>
        <v>36</v>
      </c>
      <c r="K408" s="5">
        <f>J408-20</f>
        <v>16</v>
      </c>
      <c r="L408" s="8">
        <f>C408</f>
        <v>44803.469699074078</v>
      </c>
      <c r="M408" t="str">
        <f>IF(OR(B408=1,B408=2,B408=3,B408=4,B408=9,B408=10,B408=11,B408=12,B408=17,B408=18,B408=19,B408=20),"Bajo biomasa","Suelo desnudo")</f>
        <v>Suelo desnudo</v>
      </c>
      <c r="N408" t="str">
        <f>IF(OR(B408=4,B408=7,B408=10,B408=14,B408=18,B408=21),"tree","soil")</f>
        <v>soil</v>
      </c>
      <c r="O408">
        <v>2.3160599999999998</v>
      </c>
      <c r="P408">
        <f>IF(R408&gt;0.95,O408,NA())</f>
        <v>2.3160599999999998</v>
      </c>
      <c r="Q408">
        <v>1.5283500000000001</v>
      </c>
      <c r="R408">
        <v>0.99195</v>
      </c>
      <c r="S408">
        <v>2E-3</v>
      </c>
      <c r="U408">
        <v>25.6</v>
      </c>
      <c r="V408">
        <v>25.878299999999999</v>
      </c>
      <c r="W408">
        <v>84.628900000000002</v>
      </c>
    </row>
    <row r="409" spans="1:23" x14ac:dyDescent="0.3">
      <c r="A409">
        <v>687</v>
      </c>
      <c r="B409">
        <v>1</v>
      </c>
      <c r="C409" s="1">
        <v>44803.528506944444</v>
      </c>
      <c r="D409" t="s">
        <v>15</v>
      </c>
      <c r="E409" s="5">
        <f>YEAR(C409)</f>
        <v>2022</v>
      </c>
      <c r="F409" s="5">
        <f>MONTH(C409)</f>
        <v>8</v>
      </c>
      <c r="G409" s="5">
        <f>F409</f>
        <v>8</v>
      </c>
      <c r="H409" s="5">
        <f>F409-4</f>
        <v>4</v>
      </c>
      <c r="I409" s="5" t="str">
        <f>IF(OR(F409=1,F409=2,F409=3),"winter",IF(OR(F409=4,F409=5,F409=6),"spring",IF(OR(F409=7,F409=8,F409=9),"summer","autumn")))</f>
        <v>summer</v>
      </c>
      <c r="J409" s="5">
        <f>WEEKNUM(C409)</f>
        <v>36</v>
      </c>
      <c r="K409" s="5">
        <f>J409-20</f>
        <v>16</v>
      </c>
      <c r="L409" s="8">
        <f>C409</f>
        <v>44803.528506944444</v>
      </c>
      <c r="M409" t="str">
        <f>IF(OR(B409=1,B409=2,B409=3,B409=7,B409=8,B409=9,B409=13,B409=14,B409=15),"Bajo biomasa","Suelo desnudo")</f>
        <v>Bajo biomasa</v>
      </c>
      <c r="O409">
        <v>5.4169299999999998</v>
      </c>
      <c r="P409">
        <f>IF(R409&gt;0.95,O409,NA())</f>
        <v>5.4169299999999998</v>
      </c>
      <c r="Q409">
        <v>1.29267</v>
      </c>
      <c r="R409">
        <v>0.99861</v>
      </c>
      <c r="S409">
        <v>2E-3</v>
      </c>
      <c r="T409">
        <v>0</v>
      </c>
      <c r="U409">
        <v>27.2</v>
      </c>
      <c r="V409">
        <v>29.651299999999999</v>
      </c>
      <c r="W409">
        <v>83.629800000000003</v>
      </c>
    </row>
    <row r="410" spans="1:23" x14ac:dyDescent="0.3">
      <c r="A410">
        <v>688</v>
      </c>
      <c r="B410">
        <v>2</v>
      </c>
      <c r="C410" s="1">
        <v>44803.530601851853</v>
      </c>
      <c r="D410" t="s">
        <v>15</v>
      </c>
      <c r="E410" s="5">
        <f>YEAR(C410)</f>
        <v>2022</v>
      </c>
      <c r="F410" s="5">
        <f>MONTH(C410)</f>
        <v>8</v>
      </c>
      <c r="G410" s="5">
        <f>F410</f>
        <v>8</v>
      </c>
      <c r="H410" s="5">
        <f>F410-4</f>
        <v>4</v>
      </c>
      <c r="I410" s="5" t="str">
        <f>IF(OR(F410=1,F410=2,F410=3),"winter",IF(OR(F410=4,F410=5,F410=6),"spring",IF(OR(F410=7,F410=8,F410=9),"summer","autumn")))</f>
        <v>summer</v>
      </c>
      <c r="J410" s="5">
        <f>WEEKNUM(C410)</f>
        <v>36</v>
      </c>
      <c r="K410" s="5">
        <f>J410-20</f>
        <v>16</v>
      </c>
      <c r="L410" s="8">
        <f>C410</f>
        <v>44803.530601851853</v>
      </c>
      <c r="M410" t="str">
        <f>IF(OR(B410=1,B410=2,B410=3,B410=7,B410=8,B410=9,B410=13,B410=14,B410=15),"Bajo biomasa","Suelo desnudo")</f>
        <v>Bajo biomasa</v>
      </c>
      <c r="O410">
        <v>4.4864199999999999</v>
      </c>
      <c r="P410">
        <f>IF(R410&gt;0.95,O410,NA())</f>
        <v>4.4864199999999999</v>
      </c>
      <c r="Q410">
        <v>1.34453</v>
      </c>
      <c r="R410">
        <v>0.99744999999999995</v>
      </c>
      <c r="S410">
        <v>2E-3</v>
      </c>
      <c r="T410">
        <v>0</v>
      </c>
      <c r="U410">
        <v>27.685500000000001</v>
      </c>
      <c r="V410">
        <v>29.3932</v>
      </c>
      <c r="W410">
        <v>83.643100000000004</v>
      </c>
    </row>
    <row r="411" spans="1:23" x14ac:dyDescent="0.3">
      <c r="A411">
        <v>689</v>
      </c>
      <c r="B411">
        <v>3</v>
      </c>
      <c r="C411" s="1">
        <v>44803.532696759263</v>
      </c>
      <c r="D411" t="s">
        <v>15</v>
      </c>
      <c r="E411" s="5">
        <f>YEAR(C411)</f>
        <v>2022</v>
      </c>
      <c r="F411" s="5">
        <f>MONTH(C411)</f>
        <v>8</v>
      </c>
      <c r="G411" s="5">
        <f>F411</f>
        <v>8</v>
      </c>
      <c r="H411" s="5">
        <f>F411-4</f>
        <v>4</v>
      </c>
      <c r="I411" s="5" t="str">
        <f>IF(OR(F411=1,F411=2,F411=3),"winter",IF(OR(F411=4,F411=5,F411=6),"spring",IF(OR(F411=7,F411=8,F411=9),"summer","autumn")))</f>
        <v>summer</v>
      </c>
      <c r="J411" s="5">
        <f>WEEKNUM(C411)</f>
        <v>36</v>
      </c>
      <c r="K411" s="5">
        <f>J411-20</f>
        <v>16</v>
      </c>
      <c r="L411" s="8">
        <f>C411</f>
        <v>44803.532696759263</v>
      </c>
      <c r="M411" t="str">
        <f>IF(OR(B411=1,B411=2,B411=3,B411=7,B411=8,B411=9,B411=13,B411=14,B411=15),"Bajo biomasa","Suelo desnudo")</f>
        <v>Bajo biomasa</v>
      </c>
      <c r="O411">
        <v>2.0244499999999999</v>
      </c>
      <c r="P411">
        <f>IF(R411&gt;0.95,O411,NA())</f>
        <v>2.0244499999999999</v>
      </c>
      <c r="Q411">
        <v>1.68062</v>
      </c>
      <c r="R411">
        <v>0.9839</v>
      </c>
      <c r="S411">
        <v>1E-3</v>
      </c>
      <c r="U411">
        <v>27.8</v>
      </c>
      <c r="V411">
        <v>29.403300000000002</v>
      </c>
      <c r="W411">
        <v>83.659300000000002</v>
      </c>
    </row>
    <row r="412" spans="1:23" x14ac:dyDescent="0.3">
      <c r="A412">
        <v>690</v>
      </c>
      <c r="B412">
        <v>4</v>
      </c>
      <c r="C412" s="1">
        <v>44803.537326388891</v>
      </c>
      <c r="D412" t="s">
        <v>15</v>
      </c>
      <c r="E412" s="5">
        <f>YEAR(C412)</f>
        <v>2022</v>
      </c>
      <c r="F412" s="5">
        <f>MONTH(C412)</f>
        <v>8</v>
      </c>
      <c r="G412" s="5">
        <f>F412</f>
        <v>8</v>
      </c>
      <c r="H412" s="5">
        <f>F412-4</f>
        <v>4</v>
      </c>
      <c r="I412" s="5" t="str">
        <f>IF(OR(F412=1,F412=2,F412=3),"winter",IF(OR(F412=4,F412=5,F412=6),"spring",IF(OR(F412=7,F412=8,F412=9),"summer","autumn")))</f>
        <v>summer</v>
      </c>
      <c r="J412" s="5">
        <f>WEEKNUM(C412)</f>
        <v>36</v>
      </c>
      <c r="K412" s="5">
        <f>J412-20</f>
        <v>16</v>
      </c>
      <c r="L412" s="8">
        <f>C412</f>
        <v>44803.537326388891</v>
      </c>
      <c r="M412" t="str">
        <f>IF(OR(B412=1,B412=2,B412=3,B412=7,B412=8,B412=9,B412=13,B412=14,B412=15),"Bajo biomasa","Suelo desnudo")</f>
        <v>Suelo desnudo</v>
      </c>
      <c r="O412">
        <v>3.7679</v>
      </c>
      <c r="P412">
        <f>IF(R412&gt;0.95,O412,NA())</f>
        <v>3.7679</v>
      </c>
      <c r="Q412">
        <v>1.3513200000000001</v>
      </c>
      <c r="R412">
        <v>0.99744999999999995</v>
      </c>
      <c r="U412">
        <v>30.4</v>
      </c>
      <c r="V412">
        <v>31.903500000000001</v>
      </c>
      <c r="W412">
        <v>83.6631</v>
      </c>
    </row>
    <row r="413" spans="1:23" x14ac:dyDescent="0.3">
      <c r="A413">
        <v>691</v>
      </c>
      <c r="B413">
        <v>5</v>
      </c>
      <c r="C413" s="1">
        <v>44803.539479166669</v>
      </c>
      <c r="D413" t="s">
        <v>15</v>
      </c>
      <c r="E413" s="5">
        <f>YEAR(C413)</f>
        <v>2022</v>
      </c>
      <c r="F413" s="5">
        <f>MONTH(C413)</f>
        <v>8</v>
      </c>
      <c r="G413" s="5">
        <f>F413</f>
        <v>8</v>
      </c>
      <c r="H413" s="5">
        <f>F413-4</f>
        <v>4</v>
      </c>
      <c r="I413" s="5" t="str">
        <f>IF(OR(F413=1,F413=2,F413=3),"winter",IF(OR(F413=4,F413=5,F413=6),"spring",IF(OR(F413=7,F413=8,F413=9),"summer","autumn")))</f>
        <v>summer</v>
      </c>
      <c r="J413" s="5">
        <f>WEEKNUM(C413)</f>
        <v>36</v>
      </c>
      <c r="K413" s="5">
        <f>J413-20</f>
        <v>16</v>
      </c>
      <c r="L413" s="8">
        <f>C413</f>
        <v>44803.539479166669</v>
      </c>
      <c r="M413" t="str">
        <f>IF(OR(B413=1,B413=2,B413=3,B413=7,B413=8,B413=9,B413=13,B413=14,B413=15),"Bajo biomasa","Suelo desnudo")</f>
        <v>Suelo desnudo</v>
      </c>
      <c r="O413">
        <v>4.0727500000000001</v>
      </c>
      <c r="P413">
        <f>IF(R413&gt;0.95,O413,NA())</f>
        <v>4.0727500000000001</v>
      </c>
      <c r="Q413">
        <v>1.3433999999999999</v>
      </c>
      <c r="R413">
        <v>0.99789000000000005</v>
      </c>
      <c r="S413">
        <v>5.0000000000000001E-3</v>
      </c>
      <c r="U413">
        <v>31.1</v>
      </c>
      <c r="V413">
        <v>31.7654</v>
      </c>
      <c r="W413">
        <v>83.670299999999997</v>
      </c>
    </row>
    <row r="414" spans="1:23" x14ac:dyDescent="0.3">
      <c r="A414">
        <v>692</v>
      </c>
      <c r="B414">
        <v>6</v>
      </c>
      <c r="C414" s="1">
        <v>44803.541909722226</v>
      </c>
      <c r="D414" t="s">
        <v>15</v>
      </c>
      <c r="E414" s="5">
        <f>YEAR(C414)</f>
        <v>2022</v>
      </c>
      <c r="F414" s="5">
        <f>MONTH(C414)</f>
        <v>8</v>
      </c>
      <c r="G414" s="5">
        <f>F414</f>
        <v>8</v>
      </c>
      <c r="H414" s="5">
        <f>F414-4</f>
        <v>4</v>
      </c>
      <c r="I414" s="5" t="str">
        <f>IF(OR(F414=1,F414=2,F414=3),"winter",IF(OR(F414=4,F414=5,F414=6),"spring",IF(OR(F414=7,F414=8,F414=9),"summer","autumn")))</f>
        <v>summer</v>
      </c>
      <c r="J414" s="5">
        <f>WEEKNUM(C414)</f>
        <v>36</v>
      </c>
      <c r="K414" s="5">
        <f>J414-20</f>
        <v>16</v>
      </c>
      <c r="L414" s="8">
        <f>C414</f>
        <v>44803.541909722226</v>
      </c>
      <c r="M414" t="str">
        <f>IF(OR(B414=1,B414=2,B414=3,B414=7,B414=8,B414=9,B414=13,B414=14,B414=15),"Bajo biomasa","Suelo desnudo")</f>
        <v>Suelo desnudo</v>
      </c>
      <c r="O414">
        <v>2.7002700000000002</v>
      </c>
      <c r="P414">
        <f>IF(R414&gt;0.95,O414,NA())</f>
        <v>2.7002700000000002</v>
      </c>
      <c r="Q414">
        <v>1.4013800000000001</v>
      </c>
      <c r="R414">
        <v>0.99639</v>
      </c>
      <c r="S414">
        <v>1E-3</v>
      </c>
      <c r="U414">
        <v>32.1</v>
      </c>
      <c r="V414">
        <v>32.563000000000002</v>
      </c>
      <c r="W414">
        <v>83.677999999999997</v>
      </c>
    </row>
    <row r="415" spans="1:23" x14ac:dyDescent="0.3">
      <c r="A415">
        <v>693</v>
      </c>
      <c r="B415">
        <v>10</v>
      </c>
      <c r="C415" s="1">
        <v>44803.545034722221</v>
      </c>
      <c r="D415" t="s">
        <v>15</v>
      </c>
      <c r="E415" s="5">
        <f>YEAR(C415)</f>
        <v>2022</v>
      </c>
      <c r="F415" s="5">
        <f>MONTH(C415)</f>
        <v>8</v>
      </c>
      <c r="G415" s="5">
        <f>F415</f>
        <v>8</v>
      </c>
      <c r="H415" s="5">
        <f>F415-4</f>
        <v>4</v>
      </c>
      <c r="I415" s="5" t="str">
        <f>IF(OR(F415=1,F415=2,F415=3),"winter",IF(OR(F415=4,F415=5,F415=6),"spring",IF(OR(F415=7,F415=8,F415=9),"summer","autumn")))</f>
        <v>summer</v>
      </c>
      <c r="J415" s="5">
        <f>WEEKNUM(C415)</f>
        <v>36</v>
      </c>
      <c r="K415" s="5">
        <f>J415-20</f>
        <v>16</v>
      </c>
      <c r="L415" s="8">
        <f>C415</f>
        <v>44803.545034722221</v>
      </c>
      <c r="M415" t="str">
        <f>IF(OR(B415=1,B415=2,B415=3,B415=7,B415=8,B415=9,B415=13,B415=14,B415=15),"Bajo biomasa","Suelo desnudo")</f>
        <v>Suelo desnudo</v>
      </c>
      <c r="O415">
        <v>4.3506099999999996</v>
      </c>
      <c r="P415">
        <f>IF(R415&gt;0.95,O415,NA())</f>
        <v>4.3506099999999996</v>
      </c>
      <c r="Q415">
        <v>1.37524</v>
      </c>
      <c r="R415">
        <v>0.99651999999999996</v>
      </c>
      <c r="V415">
        <v>31.218299999999999</v>
      </c>
      <c r="W415">
        <v>83.695099999999996</v>
      </c>
    </row>
    <row r="416" spans="1:23" x14ac:dyDescent="0.3">
      <c r="A416">
        <v>694</v>
      </c>
      <c r="B416">
        <v>11</v>
      </c>
      <c r="C416" s="1">
        <v>44803.547210648147</v>
      </c>
      <c r="D416" t="s">
        <v>15</v>
      </c>
      <c r="E416" s="5">
        <f>YEAR(C416)</f>
        <v>2022</v>
      </c>
      <c r="F416" s="5">
        <f>MONTH(C416)</f>
        <v>8</v>
      </c>
      <c r="G416" s="5">
        <f>F416</f>
        <v>8</v>
      </c>
      <c r="H416" s="5">
        <f>F416-4</f>
        <v>4</v>
      </c>
      <c r="I416" s="5" t="str">
        <f>IF(OR(F416=1,F416=2,F416=3),"winter",IF(OR(F416=4,F416=5,F416=6),"spring",IF(OR(F416=7,F416=8,F416=9),"summer","autumn")))</f>
        <v>summer</v>
      </c>
      <c r="J416" s="5">
        <f>WEEKNUM(C416)</f>
        <v>36</v>
      </c>
      <c r="K416" s="5">
        <f>J416-20</f>
        <v>16</v>
      </c>
      <c r="L416" s="8">
        <f>C416</f>
        <v>44803.547210648147</v>
      </c>
      <c r="M416" t="str">
        <f>IF(OR(B416=1,B416=2,B416=3,B416=7,B416=8,B416=9,B416=13,B416=14,B416=15),"Bajo biomasa","Suelo desnudo")</f>
        <v>Suelo desnudo</v>
      </c>
      <c r="O416">
        <v>3.4950999999999999</v>
      </c>
      <c r="P416">
        <f>IF(R416&gt;0.95,O416,NA())</f>
        <v>3.4950999999999999</v>
      </c>
      <c r="Q416">
        <v>1.35066</v>
      </c>
      <c r="R416">
        <v>0.99772000000000005</v>
      </c>
      <c r="S416">
        <v>4.0000000000000001E-3</v>
      </c>
      <c r="T416">
        <v>2.0300000000000001E-3</v>
      </c>
      <c r="U416">
        <v>32.700000000000003</v>
      </c>
      <c r="V416">
        <v>32.244500000000002</v>
      </c>
      <c r="W416">
        <v>83.700199999999995</v>
      </c>
    </row>
    <row r="417" spans="1:23" x14ac:dyDescent="0.3">
      <c r="A417">
        <v>695</v>
      </c>
      <c r="B417">
        <v>12</v>
      </c>
      <c r="C417" s="1">
        <v>44803.549421296295</v>
      </c>
      <c r="D417" t="s">
        <v>15</v>
      </c>
      <c r="E417" s="5">
        <f>YEAR(C417)</f>
        <v>2022</v>
      </c>
      <c r="F417" s="5">
        <f>MONTH(C417)</f>
        <v>8</v>
      </c>
      <c r="G417" s="5">
        <f>F417</f>
        <v>8</v>
      </c>
      <c r="H417" s="5">
        <f>F417-4</f>
        <v>4</v>
      </c>
      <c r="I417" s="5" t="str">
        <f>IF(OR(F417=1,F417=2,F417=3),"winter",IF(OR(F417=4,F417=5,F417=6),"spring",IF(OR(F417=7,F417=8,F417=9),"summer","autumn")))</f>
        <v>summer</v>
      </c>
      <c r="J417" s="5">
        <f>WEEKNUM(C417)</f>
        <v>36</v>
      </c>
      <c r="K417" s="5">
        <f>J417-20</f>
        <v>16</v>
      </c>
      <c r="L417" s="8">
        <f>C417</f>
        <v>44803.549421296295</v>
      </c>
      <c r="M417" t="str">
        <f>IF(OR(B417=1,B417=2,B417=3,B417=7,B417=8,B417=9,B417=13,B417=14,B417=15),"Bajo biomasa","Suelo desnudo")</f>
        <v>Suelo desnudo</v>
      </c>
      <c r="O417">
        <v>1.7683899999999999</v>
      </c>
      <c r="P417">
        <f>IF(R417&gt;0.95,O417,NA())</f>
        <v>1.7683899999999999</v>
      </c>
      <c r="Q417">
        <v>1.5269900000000001</v>
      </c>
      <c r="R417">
        <v>0.99351999999999996</v>
      </c>
      <c r="U417">
        <v>33.1</v>
      </c>
      <c r="V417">
        <v>32.418500000000002</v>
      </c>
      <c r="W417">
        <v>83.689700000000002</v>
      </c>
    </row>
    <row r="418" spans="1:23" x14ac:dyDescent="0.3">
      <c r="A418">
        <v>696</v>
      </c>
      <c r="B418">
        <v>7</v>
      </c>
      <c r="C418" s="1">
        <v>44803.551782407405</v>
      </c>
      <c r="D418" t="s">
        <v>15</v>
      </c>
      <c r="E418" s="5">
        <f>YEAR(C418)</f>
        <v>2022</v>
      </c>
      <c r="F418" s="5">
        <f>MONTH(C418)</f>
        <v>8</v>
      </c>
      <c r="G418" s="5">
        <f>F418</f>
        <v>8</v>
      </c>
      <c r="H418" s="5">
        <f>F418-4</f>
        <v>4</v>
      </c>
      <c r="I418" s="5" t="str">
        <f>IF(OR(F418=1,F418=2,F418=3),"winter",IF(OR(F418=4,F418=5,F418=6),"spring",IF(OR(F418=7,F418=8,F418=9),"summer","autumn")))</f>
        <v>summer</v>
      </c>
      <c r="J418" s="5">
        <f>WEEKNUM(C418)</f>
        <v>36</v>
      </c>
      <c r="K418" s="5">
        <f>J418-20</f>
        <v>16</v>
      </c>
      <c r="L418" s="8">
        <f>C418</f>
        <v>44803.551782407405</v>
      </c>
      <c r="M418" t="str">
        <f>IF(OR(B418=1,B418=2,B418=3,B418=7,B418=8,B418=9,B418=13,B418=14,B418=15),"Bajo biomasa","Suelo desnudo")</f>
        <v>Bajo biomasa</v>
      </c>
      <c r="O418">
        <v>9.2116600000000002</v>
      </c>
      <c r="P418">
        <f>IF(R418&gt;0.95,O418,NA())</f>
        <v>9.2116600000000002</v>
      </c>
      <c r="Q418">
        <v>1.2621</v>
      </c>
      <c r="R418">
        <v>0.99944999999999995</v>
      </c>
      <c r="V418">
        <v>32.567700000000002</v>
      </c>
      <c r="W418">
        <v>83.697199999999995</v>
      </c>
    </row>
    <row r="419" spans="1:23" x14ac:dyDescent="0.3">
      <c r="A419">
        <v>697</v>
      </c>
      <c r="B419">
        <v>8</v>
      </c>
      <c r="C419" s="1">
        <v>44803.554097222222</v>
      </c>
      <c r="D419" t="s">
        <v>15</v>
      </c>
      <c r="E419" s="5">
        <f>YEAR(C419)</f>
        <v>2022</v>
      </c>
      <c r="F419" s="5">
        <f>MONTH(C419)</f>
        <v>8</v>
      </c>
      <c r="G419" s="5">
        <f>F419</f>
        <v>8</v>
      </c>
      <c r="H419" s="5">
        <f>F419-4</f>
        <v>4</v>
      </c>
      <c r="I419" s="5" t="str">
        <f>IF(OR(F419=1,F419=2,F419=3),"winter",IF(OR(F419=4,F419=5,F419=6),"spring",IF(OR(F419=7,F419=8,F419=9),"summer","autumn")))</f>
        <v>summer</v>
      </c>
      <c r="J419" s="5">
        <f>WEEKNUM(C419)</f>
        <v>36</v>
      </c>
      <c r="K419" s="5">
        <f>J419-20</f>
        <v>16</v>
      </c>
      <c r="L419" s="8">
        <f>C419</f>
        <v>44803.554097222222</v>
      </c>
      <c r="M419" t="str">
        <f>IF(OR(B419=1,B419=2,B419=3,B419=7,B419=8,B419=9,B419=13,B419=14,B419=15),"Bajo biomasa","Suelo desnudo")</f>
        <v>Bajo biomasa</v>
      </c>
      <c r="O419">
        <v>5.6566700000000001</v>
      </c>
      <c r="P419">
        <f>IF(R419&gt;0.95,O419,NA())</f>
        <v>5.6566700000000001</v>
      </c>
      <c r="Q419">
        <v>1.2830900000000001</v>
      </c>
      <c r="R419">
        <v>0.99897999999999998</v>
      </c>
      <c r="S419">
        <v>2E-3</v>
      </c>
      <c r="U419">
        <v>33.4</v>
      </c>
      <c r="V419">
        <v>32.244700000000002</v>
      </c>
      <c r="W419">
        <v>83.683300000000003</v>
      </c>
    </row>
    <row r="420" spans="1:23" x14ac:dyDescent="0.3">
      <c r="A420">
        <v>698</v>
      </c>
      <c r="B420">
        <v>9</v>
      </c>
      <c r="C420" s="1">
        <v>44803.556307870371</v>
      </c>
      <c r="D420" t="s">
        <v>15</v>
      </c>
      <c r="E420" s="5">
        <f>YEAR(C420)</f>
        <v>2022</v>
      </c>
      <c r="F420" s="5">
        <f>MONTH(C420)</f>
        <v>8</v>
      </c>
      <c r="G420" s="5">
        <f>F420</f>
        <v>8</v>
      </c>
      <c r="H420" s="5">
        <f>F420-4</f>
        <v>4</v>
      </c>
      <c r="I420" s="5" t="str">
        <f>IF(OR(F420=1,F420=2,F420=3),"winter",IF(OR(F420=4,F420=5,F420=6),"spring",IF(OR(F420=7,F420=8,F420=9),"summer","autumn")))</f>
        <v>summer</v>
      </c>
      <c r="J420" s="5">
        <f>WEEKNUM(C420)</f>
        <v>36</v>
      </c>
      <c r="K420" s="5">
        <f>J420-20</f>
        <v>16</v>
      </c>
      <c r="L420" s="8">
        <f>C420</f>
        <v>44803.556307870371</v>
      </c>
      <c r="M420" t="str">
        <f>IF(OR(B420=1,B420=2,B420=3,B420=7,B420=8,B420=9,B420=13,B420=14,B420=15),"Bajo biomasa","Suelo desnudo")</f>
        <v>Bajo biomasa</v>
      </c>
      <c r="O420">
        <v>3.4354800000000001</v>
      </c>
      <c r="P420">
        <f>IF(R420&gt;0.95,O420,NA())</f>
        <v>3.4354800000000001</v>
      </c>
      <c r="Q420">
        <v>1.3639300000000001</v>
      </c>
      <c r="R420">
        <v>0.99695</v>
      </c>
      <c r="U420">
        <v>33.1</v>
      </c>
      <c r="V420">
        <v>31.588899999999999</v>
      </c>
      <c r="W420">
        <v>83.680499999999995</v>
      </c>
    </row>
    <row r="421" spans="1:23" x14ac:dyDescent="0.3">
      <c r="A421">
        <v>699</v>
      </c>
      <c r="B421">
        <v>13</v>
      </c>
      <c r="C421" s="1">
        <v>44803.558865740742</v>
      </c>
      <c r="D421" t="s">
        <v>15</v>
      </c>
      <c r="E421" s="5">
        <f>YEAR(C421)</f>
        <v>2022</v>
      </c>
      <c r="F421" s="5">
        <f>MONTH(C421)</f>
        <v>8</v>
      </c>
      <c r="G421" s="5">
        <f>F421</f>
        <v>8</v>
      </c>
      <c r="H421" s="5">
        <f>F421-4</f>
        <v>4</v>
      </c>
      <c r="I421" s="5" t="str">
        <f>IF(OR(F421=1,F421=2,F421=3),"winter",IF(OR(F421=4,F421=5,F421=6),"spring",IF(OR(F421=7,F421=8,F421=9),"summer","autumn")))</f>
        <v>summer</v>
      </c>
      <c r="J421" s="5">
        <f>WEEKNUM(C421)</f>
        <v>36</v>
      </c>
      <c r="K421" s="5">
        <f>J421-20</f>
        <v>16</v>
      </c>
      <c r="L421" s="8">
        <f>C421</f>
        <v>44803.558865740742</v>
      </c>
      <c r="M421" t="str">
        <f>IF(OR(B421=1,B421=2,B421=3,B421=7,B421=8,B421=9,B421=13,B421=14,B421=15),"Bajo biomasa","Suelo desnudo")</f>
        <v>Bajo biomasa</v>
      </c>
      <c r="O421">
        <v>6.0796900000000003</v>
      </c>
      <c r="P421">
        <f>IF(R421&gt;0.95,O421,NA())</f>
        <v>6.0796900000000003</v>
      </c>
      <c r="Q421">
        <v>1.3647100000000001</v>
      </c>
      <c r="R421">
        <v>0.99594000000000005</v>
      </c>
      <c r="S421">
        <v>3.0000000000000001E-3</v>
      </c>
      <c r="U421">
        <v>32.700000000000003</v>
      </c>
      <c r="V421">
        <v>30.527699999999999</v>
      </c>
      <c r="W421">
        <v>83.664299999999997</v>
      </c>
    </row>
    <row r="422" spans="1:23" x14ac:dyDescent="0.3">
      <c r="A422">
        <v>700</v>
      </c>
      <c r="B422">
        <v>14</v>
      </c>
      <c r="C422" s="1">
        <v>44803.560983796298</v>
      </c>
      <c r="D422" t="s">
        <v>15</v>
      </c>
      <c r="E422" s="5">
        <f>YEAR(C422)</f>
        <v>2022</v>
      </c>
      <c r="F422" s="5">
        <f>MONTH(C422)</f>
        <v>8</v>
      </c>
      <c r="G422" s="5">
        <f>F422</f>
        <v>8</v>
      </c>
      <c r="H422" s="5">
        <f>F422-4</f>
        <v>4</v>
      </c>
      <c r="I422" s="5" t="str">
        <f>IF(OR(F422=1,F422=2,F422=3),"winter",IF(OR(F422=4,F422=5,F422=6),"spring",IF(OR(F422=7,F422=8,F422=9),"summer","autumn")))</f>
        <v>summer</v>
      </c>
      <c r="J422" s="5">
        <f>WEEKNUM(C422)</f>
        <v>36</v>
      </c>
      <c r="K422" s="5">
        <f>J422-20</f>
        <v>16</v>
      </c>
      <c r="L422" s="8">
        <f>C422</f>
        <v>44803.560983796298</v>
      </c>
      <c r="M422" t="str">
        <f>IF(OR(B422=1,B422=2,B422=3,B422=7,B422=8,B422=9,B422=13,B422=14,B422=15),"Bajo biomasa","Suelo desnudo")</f>
        <v>Bajo biomasa</v>
      </c>
      <c r="O422">
        <v>5.6850300000000002</v>
      </c>
      <c r="P422">
        <f>IF(R422&gt;0.95,O422,NA())</f>
        <v>5.6850300000000002</v>
      </c>
      <c r="Q422">
        <v>1.29572</v>
      </c>
      <c r="R422">
        <v>0.99870999999999999</v>
      </c>
      <c r="S422">
        <v>3.0000000000000001E-3</v>
      </c>
      <c r="T422">
        <v>0</v>
      </c>
      <c r="U422">
        <v>31.907299999999999</v>
      </c>
      <c r="V422">
        <v>30.735800000000001</v>
      </c>
      <c r="W422">
        <v>83.659700000000001</v>
      </c>
    </row>
    <row r="423" spans="1:23" x14ac:dyDescent="0.3">
      <c r="A423">
        <v>701</v>
      </c>
      <c r="B423">
        <v>15</v>
      </c>
      <c r="C423" s="1">
        <v>44803.563113425924</v>
      </c>
      <c r="D423" t="s">
        <v>15</v>
      </c>
      <c r="E423" s="5">
        <f>YEAR(C423)</f>
        <v>2022</v>
      </c>
      <c r="F423" s="5">
        <f>MONTH(C423)</f>
        <v>8</v>
      </c>
      <c r="G423" s="5">
        <f>F423</f>
        <v>8</v>
      </c>
      <c r="H423" s="5">
        <f>F423-4</f>
        <v>4</v>
      </c>
      <c r="I423" s="5" t="str">
        <f>IF(OR(F423=1,F423=2,F423=3),"winter",IF(OR(F423=4,F423=5,F423=6),"spring",IF(OR(F423=7,F423=8,F423=9),"summer","autumn")))</f>
        <v>summer</v>
      </c>
      <c r="J423" s="5">
        <f>WEEKNUM(C423)</f>
        <v>36</v>
      </c>
      <c r="K423" s="5">
        <f>J423-20</f>
        <v>16</v>
      </c>
      <c r="L423" s="8">
        <f>C423</f>
        <v>44803.563113425924</v>
      </c>
      <c r="M423" t="str">
        <f>IF(OR(B423=1,B423=2,B423=3,B423=7,B423=8,B423=9,B423=13,B423=14,B423=15),"Bajo biomasa","Suelo desnudo")</f>
        <v>Bajo biomasa</v>
      </c>
      <c r="O423">
        <v>4.5693200000000003</v>
      </c>
      <c r="P423">
        <f>IF(R423&gt;0.95,O423,NA())</f>
        <v>4.5693200000000003</v>
      </c>
      <c r="Q423">
        <v>1.3092900000000001</v>
      </c>
      <c r="R423">
        <v>0.99821000000000004</v>
      </c>
      <c r="V423">
        <v>29.8261</v>
      </c>
      <c r="W423">
        <v>83.663799999999995</v>
      </c>
    </row>
    <row r="424" spans="1:23" x14ac:dyDescent="0.3">
      <c r="A424">
        <v>702</v>
      </c>
      <c r="B424">
        <v>16</v>
      </c>
      <c r="C424" s="1">
        <v>44803.565613425926</v>
      </c>
      <c r="D424" t="s">
        <v>15</v>
      </c>
      <c r="E424" s="5">
        <f>YEAR(C424)</f>
        <v>2022</v>
      </c>
      <c r="F424" s="5">
        <f>MONTH(C424)</f>
        <v>8</v>
      </c>
      <c r="G424" s="5">
        <f>F424</f>
        <v>8</v>
      </c>
      <c r="H424" s="5">
        <f>F424-4</f>
        <v>4</v>
      </c>
      <c r="I424" s="5" t="str">
        <f>IF(OR(F424=1,F424=2,F424=3),"winter",IF(OR(F424=4,F424=5,F424=6),"spring",IF(OR(F424=7,F424=8,F424=9),"summer","autumn")))</f>
        <v>summer</v>
      </c>
      <c r="J424" s="5">
        <f>WEEKNUM(C424)</f>
        <v>36</v>
      </c>
      <c r="K424" s="5">
        <f>J424-20</f>
        <v>16</v>
      </c>
      <c r="L424" s="8">
        <f>C424</f>
        <v>44803.565613425926</v>
      </c>
      <c r="M424" t="str">
        <f>IF(OR(B424=1,B424=2,B424=3,B424=7,B424=8,B424=9,B424=13,B424=14,B424=15),"Bajo biomasa","Suelo desnudo")</f>
        <v>Suelo desnudo</v>
      </c>
      <c r="O424">
        <v>5.4596499999999999</v>
      </c>
      <c r="P424">
        <f>IF(R424&gt;0.95,O424,NA())</f>
        <v>5.4596499999999999</v>
      </c>
      <c r="Q424">
        <v>1.30128</v>
      </c>
      <c r="R424">
        <v>0.99814999999999998</v>
      </c>
      <c r="U424">
        <v>31.1</v>
      </c>
      <c r="V424">
        <v>30.236000000000001</v>
      </c>
      <c r="W424">
        <v>83.636600000000001</v>
      </c>
    </row>
    <row r="425" spans="1:23" x14ac:dyDescent="0.3">
      <c r="A425">
        <v>703</v>
      </c>
      <c r="B425">
        <v>17</v>
      </c>
      <c r="C425" s="1">
        <v>44803.567754629628</v>
      </c>
      <c r="D425" t="s">
        <v>15</v>
      </c>
      <c r="E425" s="5">
        <f>YEAR(C425)</f>
        <v>2022</v>
      </c>
      <c r="F425" s="5">
        <f>MONTH(C425)</f>
        <v>8</v>
      </c>
      <c r="G425" s="5">
        <f>F425</f>
        <v>8</v>
      </c>
      <c r="H425" s="5">
        <f>F425-4</f>
        <v>4</v>
      </c>
      <c r="I425" s="5" t="str">
        <f>IF(OR(F425=1,F425=2,F425=3),"winter",IF(OR(F425=4,F425=5,F425=6),"spring",IF(OR(F425=7,F425=8,F425=9),"summer","autumn")))</f>
        <v>summer</v>
      </c>
      <c r="J425" s="5">
        <f>WEEKNUM(C425)</f>
        <v>36</v>
      </c>
      <c r="K425" s="5">
        <f>J425-20</f>
        <v>16</v>
      </c>
      <c r="L425" s="8">
        <f>C425</f>
        <v>44803.567754629628</v>
      </c>
      <c r="M425" t="str">
        <f>IF(OR(B425=1,B425=2,B425=3,B425=7,B425=8,B425=9,B425=13,B425=14,B425=15),"Bajo biomasa","Suelo desnudo")</f>
        <v>Suelo desnudo</v>
      </c>
      <c r="O425">
        <v>4.0232400000000004</v>
      </c>
      <c r="P425">
        <f>IF(R425&gt;0.95,O425,NA())</f>
        <v>4.0232400000000004</v>
      </c>
      <c r="Q425">
        <v>1.2916700000000001</v>
      </c>
      <c r="R425">
        <v>0.99885000000000002</v>
      </c>
      <c r="S425">
        <v>4.0000000000000001E-3</v>
      </c>
      <c r="U425">
        <v>31.5</v>
      </c>
      <c r="V425">
        <v>31.659500000000001</v>
      </c>
      <c r="W425">
        <v>83.638800000000003</v>
      </c>
    </row>
    <row r="426" spans="1:23" x14ac:dyDescent="0.3">
      <c r="A426">
        <v>704</v>
      </c>
      <c r="B426">
        <v>18</v>
      </c>
      <c r="C426" s="1">
        <v>44803.569849537038</v>
      </c>
      <c r="D426" t="s">
        <v>15</v>
      </c>
      <c r="E426" s="5">
        <f>YEAR(C426)</f>
        <v>2022</v>
      </c>
      <c r="F426" s="5">
        <f>MONTH(C426)</f>
        <v>8</v>
      </c>
      <c r="G426" s="5">
        <f>F426</f>
        <v>8</v>
      </c>
      <c r="H426" s="5">
        <f>F426-4</f>
        <v>4</v>
      </c>
      <c r="I426" s="5" t="str">
        <f>IF(OR(F426=1,F426=2,F426=3),"winter",IF(OR(F426=4,F426=5,F426=6),"spring",IF(OR(F426=7,F426=8,F426=9),"summer","autumn")))</f>
        <v>summer</v>
      </c>
      <c r="J426" s="5">
        <f>WEEKNUM(C426)</f>
        <v>36</v>
      </c>
      <c r="K426" s="5">
        <f>J426-20</f>
        <v>16</v>
      </c>
      <c r="L426" s="8">
        <f>C426</f>
        <v>44803.569849537038</v>
      </c>
      <c r="M426" t="str">
        <f>IF(OR(B426=1,B426=2,B426=3,B426=7,B426=8,B426=9,B426=13,B426=14,B426=15),"Bajo biomasa","Suelo desnudo")</f>
        <v>Suelo desnudo</v>
      </c>
      <c r="O426">
        <v>3.5426600000000001</v>
      </c>
      <c r="P426">
        <f>IF(R426&gt;0.95,O426,NA())</f>
        <v>3.5426600000000001</v>
      </c>
      <c r="Q426">
        <v>1.3076000000000001</v>
      </c>
      <c r="R426">
        <v>0.99866999999999995</v>
      </c>
      <c r="V426">
        <v>30.332899999999999</v>
      </c>
      <c r="W426">
        <v>83.621499999999997</v>
      </c>
    </row>
    <row r="427" spans="1:23" x14ac:dyDescent="0.3">
      <c r="A427">
        <v>705</v>
      </c>
      <c r="B427">
        <v>1</v>
      </c>
      <c r="C427" s="1">
        <v>44833.430659722224</v>
      </c>
      <c r="D427" t="s">
        <v>13</v>
      </c>
      <c r="E427" s="5">
        <f>YEAR(C427)</f>
        <v>2022</v>
      </c>
      <c r="F427" s="5">
        <f>MONTH(C427)</f>
        <v>9</v>
      </c>
      <c r="G427" s="5">
        <f>F427</f>
        <v>9</v>
      </c>
      <c r="H427" s="5">
        <f>F427-4</f>
        <v>5</v>
      </c>
      <c r="I427" s="5" t="str">
        <f>IF(OR(F427=1,F427=2,F427=3),"winter",IF(OR(F427=4,F427=5,F427=6),"spring",IF(OR(F427=7,F427=8,F427=9),"summer","autumn")))</f>
        <v>summer</v>
      </c>
      <c r="J427" s="5">
        <f>WEEKNUM(C427)</f>
        <v>40</v>
      </c>
      <c r="K427" s="5">
        <f>J427-20</f>
        <v>20</v>
      </c>
      <c r="L427" s="8">
        <f>C427</f>
        <v>44833.430659722224</v>
      </c>
      <c r="M427" t="str">
        <f>IF(OR(B427=1,B427=2,B427=3,B427=4,B427=9,B427=10,B427=11,B427=12,B427=17,B427=18,B427=19,B427=20),"Bajo biomasa","Suelo desnudo")</f>
        <v>Bajo biomasa</v>
      </c>
      <c r="N427" t="str">
        <f>IF(OR(B427=4,B427=7,B427=10,B427=14,B427=18,B427=21),"tree","soil")</f>
        <v>soil</v>
      </c>
      <c r="O427">
        <v>1.42733</v>
      </c>
      <c r="P427">
        <f>IF(R427&gt;0.95,O427,NA())</f>
        <v>1.42733</v>
      </c>
      <c r="Q427">
        <v>1.9141300000000001</v>
      </c>
      <c r="R427">
        <v>0.98314000000000001</v>
      </c>
      <c r="S427">
        <v>2E-3</v>
      </c>
      <c r="T427">
        <v>0</v>
      </c>
      <c r="U427">
        <v>18.2727</v>
      </c>
      <c r="V427">
        <v>15.634499999999999</v>
      </c>
      <c r="W427">
        <v>83.283100000000005</v>
      </c>
    </row>
    <row r="428" spans="1:23" x14ac:dyDescent="0.3">
      <c r="A428">
        <v>706</v>
      </c>
      <c r="B428">
        <v>2</v>
      </c>
      <c r="C428" s="1">
        <v>44833.43273148148</v>
      </c>
      <c r="D428" t="s">
        <v>13</v>
      </c>
      <c r="E428" s="5">
        <f>YEAR(C428)</f>
        <v>2022</v>
      </c>
      <c r="F428" s="5">
        <f>MONTH(C428)</f>
        <v>9</v>
      </c>
      <c r="G428" s="5">
        <f>F428</f>
        <v>9</v>
      </c>
      <c r="H428" s="5">
        <f>F428-4</f>
        <v>5</v>
      </c>
      <c r="I428" s="5" t="str">
        <f>IF(OR(F428=1,F428=2,F428=3),"winter",IF(OR(F428=4,F428=5,F428=6),"spring",IF(OR(F428=7,F428=8,F428=9),"summer","autumn")))</f>
        <v>summer</v>
      </c>
      <c r="J428" s="5">
        <f>WEEKNUM(C428)</f>
        <v>40</v>
      </c>
      <c r="K428" s="5">
        <f>J428-20</f>
        <v>20</v>
      </c>
      <c r="L428" s="8">
        <f>C428</f>
        <v>44833.43273148148</v>
      </c>
      <c r="M428" t="str">
        <f>IF(OR(B428=1,B428=2,B428=3,B428=4,B428=9,B428=10,B428=11,B428=12,B428=17,B428=18,B428=19,B428=20),"Bajo biomasa","Suelo desnudo")</f>
        <v>Bajo biomasa</v>
      </c>
      <c r="N428" t="str">
        <f>IF(OR(B428=4,B428=7,B428=10,B428=14,B428=18,B428=21),"tree","soil")</f>
        <v>soil</v>
      </c>
      <c r="O428">
        <v>3.6913499999999999</v>
      </c>
      <c r="P428">
        <f>IF(R428&gt;0.95,O428,NA())</f>
        <v>3.6913499999999999</v>
      </c>
      <c r="Q428">
        <v>1.4061399999999999</v>
      </c>
      <c r="R428">
        <v>0.99563000000000001</v>
      </c>
      <c r="S428">
        <v>3.0000000000000001E-3</v>
      </c>
      <c r="T428">
        <v>3.9199999999999999E-3</v>
      </c>
      <c r="U428">
        <v>18.066400000000002</v>
      </c>
      <c r="V428">
        <v>15.897500000000001</v>
      </c>
      <c r="W428">
        <v>83.287300000000002</v>
      </c>
    </row>
    <row r="429" spans="1:23" x14ac:dyDescent="0.3">
      <c r="A429">
        <v>707</v>
      </c>
      <c r="B429">
        <v>3</v>
      </c>
      <c r="C429" s="1">
        <v>44833.435243055559</v>
      </c>
      <c r="D429" t="s">
        <v>13</v>
      </c>
      <c r="E429" s="5">
        <f>YEAR(C429)</f>
        <v>2022</v>
      </c>
      <c r="F429" s="5">
        <f>MONTH(C429)</f>
        <v>9</v>
      </c>
      <c r="G429" s="5">
        <f>F429</f>
        <v>9</v>
      </c>
      <c r="H429" s="5">
        <f>F429-4</f>
        <v>5</v>
      </c>
      <c r="I429" s="5" t="str">
        <f>IF(OR(F429=1,F429=2,F429=3),"winter",IF(OR(F429=4,F429=5,F429=6),"spring",IF(OR(F429=7,F429=8,F429=9),"summer","autumn")))</f>
        <v>summer</v>
      </c>
      <c r="J429" s="5">
        <f>WEEKNUM(C429)</f>
        <v>40</v>
      </c>
      <c r="K429" s="5">
        <f>J429-20</f>
        <v>20</v>
      </c>
      <c r="L429" s="8">
        <f>C429</f>
        <v>44833.435243055559</v>
      </c>
      <c r="M429" t="str">
        <f>IF(OR(B429=1,B429=2,B429=3,B429=4,B429=9,B429=10,B429=11,B429=12,B429=17,B429=18,B429=19,B429=20),"Bajo biomasa","Suelo desnudo")</f>
        <v>Bajo biomasa</v>
      </c>
      <c r="N429" t="str">
        <f>IF(OR(B429=4,B429=7,B429=10,B429=14,B429=18,B429=21),"tree","soil")</f>
        <v>soil</v>
      </c>
      <c r="O429">
        <v>4.1492599999999999</v>
      </c>
      <c r="P429">
        <f>IF(R429&gt;0.95,O429,NA())</f>
        <v>4.1492599999999999</v>
      </c>
      <c r="Q429">
        <v>1.37317</v>
      </c>
      <c r="R429">
        <v>0.99658999999999998</v>
      </c>
      <c r="S429">
        <v>4.0000000000000002E-4</v>
      </c>
      <c r="T429">
        <v>4.2979999999999997E-2</v>
      </c>
      <c r="U429">
        <v>17.1891</v>
      </c>
      <c r="V429">
        <v>16.434899999999999</v>
      </c>
      <c r="W429">
        <v>83.261600000000001</v>
      </c>
    </row>
    <row r="430" spans="1:23" x14ac:dyDescent="0.3">
      <c r="A430">
        <v>709</v>
      </c>
      <c r="B430">
        <v>5</v>
      </c>
      <c r="C430" s="1">
        <v>44833.439398148148</v>
      </c>
      <c r="D430" t="s">
        <v>13</v>
      </c>
      <c r="E430" s="5">
        <f>YEAR(C430)</f>
        <v>2022</v>
      </c>
      <c r="F430" s="5">
        <f>MONTH(C430)</f>
        <v>9</v>
      </c>
      <c r="G430" s="5">
        <f>F430</f>
        <v>9</v>
      </c>
      <c r="H430" s="5">
        <f>F430-4</f>
        <v>5</v>
      </c>
      <c r="I430" s="5" t="str">
        <f>IF(OR(F430=1,F430=2,F430=3),"winter",IF(OR(F430=4,F430=5,F430=6),"spring",IF(OR(F430=7,F430=8,F430=9),"summer","autumn")))</f>
        <v>summer</v>
      </c>
      <c r="J430" s="5">
        <f>WEEKNUM(C430)</f>
        <v>40</v>
      </c>
      <c r="K430" s="5">
        <f>J430-20</f>
        <v>20</v>
      </c>
      <c r="L430" s="8">
        <f>C430</f>
        <v>44833.439398148148</v>
      </c>
      <c r="M430" t="str">
        <f>IF(OR(B430=1,B430=2,B430=3,B430=4,B430=9,B430=10,B430=11,B430=12,B430=17,B430=18,B430=19,B430=20),"Bajo biomasa","Suelo desnudo")</f>
        <v>Suelo desnudo</v>
      </c>
      <c r="N430" t="str">
        <f>IF(OR(B430=4,B430=7,B430=10,B430=14,B430=18,B430=21),"tree","soil")</f>
        <v>soil</v>
      </c>
      <c r="O430">
        <v>3.31758</v>
      </c>
      <c r="P430">
        <f>IF(R430&gt;0.95,O430,NA())</f>
        <v>3.31758</v>
      </c>
      <c r="Q430">
        <v>1.5932299999999999</v>
      </c>
      <c r="R430">
        <v>0.99136999999999997</v>
      </c>
      <c r="S430">
        <v>6.7000000000000002E-4</v>
      </c>
      <c r="T430">
        <v>0</v>
      </c>
      <c r="U430">
        <v>16.5091</v>
      </c>
      <c r="V430">
        <v>16.604600000000001</v>
      </c>
      <c r="W430">
        <v>83.272099999999995</v>
      </c>
    </row>
    <row r="431" spans="1:23" x14ac:dyDescent="0.3">
      <c r="A431">
        <v>710</v>
      </c>
      <c r="B431">
        <v>6</v>
      </c>
      <c r="C431" s="1">
        <v>44833.441469907404</v>
      </c>
      <c r="D431" t="s">
        <v>13</v>
      </c>
      <c r="E431" s="5">
        <f>YEAR(C431)</f>
        <v>2022</v>
      </c>
      <c r="F431" s="5">
        <f>MONTH(C431)</f>
        <v>9</v>
      </c>
      <c r="G431" s="5">
        <f>F431</f>
        <v>9</v>
      </c>
      <c r="H431" s="5">
        <f>F431-4</f>
        <v>5</v>
      </c>
      <c r="I431" s="5" t="str">
        <f>IF(OR(F431=1,F431=2,F431=3),"winter",IF(OR(F431=4,F431=5,F431=6),"spring",IF(OR(F431=7,F431=8,F431=9),"summer","autumn")))</f>
        <v>summer</v>
      </c>
      <c r="J431" s="5">
        <f>WEEKNUM(C431)</f>
        <v>40</v>
      </c>
      <c r="K431" s="5">
        <f>J431-20</f>
        <v>20</v>
      </c>
      <c r="L431" s="8">
        <f>C431</f>
        <v>44833.441469907404</v>
      </c>
      <c r="M431" t="str">
        <f>IF(OR(B431=1,B431=2,B431=3,B431=4,B431=9,B431=10,B431=11,B431=12,B431=17,B431=18,B431=19,B431=20),"Bajo biomasa","Suelo desnudo")</f>
        <v>Suelo desnudo</v>
      </c>
      <c r="N431" t="str">
        <f>IF(OR(B431=4,B431=7,B431=10,B431=14,B431=18,B431=21),"tree","soil")</f>
        <v>soil</v>
      </c>
      <c r="O431">
        <v>2.98306</v>
      </c>
      <c r="P431">
        <f>IF(R431&gt;0.95,O431,NA())</f>
        <v>2.98306</v>
      </c>
      <c r="Q431">
        <v>1.5630200000000001</v>
      </c>
      <c r="R431">
        <v>0.99228000000000005</v>
      </c>
      <c r="U431">
        <v>16.5</v>
      </c>
      <c r="V431">
        <v>16.602</v>
      </c>
      <c r="W431">
        <v>83.2834</v>
      </c>
    </row>
    <row r="432" spans="1:23" x14ac:dyDescent="0.3">
      <c r="A432">
        <v>712</v>
      </c>
      <c r="B432">
        <v>8</v>
      </c>
      <c r="C432" s="1">
        <v>44833.445613425924</v>
      </c>
      <c r="D432" t="s">
        <v>13</v>
      </c>
      <c r="E432" s="5">
        <f>YEAR(C432)</f>
        <v>2022</v>
      </c>
      <c r="F432" s="5">
        <f>MONTH(C432)</f>
        <v>9</v>
      </c>
      <c r="G432" s="5">
        <f>F432</f>
        <v>9</v>
      </c>
      <c r="H432" s="5">
        <f>F432-4</f>
        <v>5</v>
      </c>
      <c r="I432" s="5" t="str">
        <f>IF(OR(F432=1,F432=2,F432=3),"winter",IF(OR(F432=4,F432=5,F432=6),"spring",IF(OR(F432=7,F432=8,F432=9),"summer","autumn")))</f>
        <v>summer</v>
      </c>
      <c r="J432" s="5">
        <f>WEEKNUM(C432)</f>
        <v>40</v>
      </c>
      <c r="K432" s="5">
        <f>J432-20</f>
        <v>20</v>
      </c>
      <c r="L432" s="8">
        <f>C432</f>
        <v>44833.445613425924</v>
      </c>
      <c r="M432" t="str">
        <f>IF(OR(B432=1,B432=2,B432=3,B432=4,B432=9,B432=10,B432=11,B432=12,B432=17,B432=18,B432=19,B432=20),"Bajo biomasa","Suelo desnudo")</f>
        <v>Suelo desnudo</v>
      </c>
      <c r="N432" t="str">
        <f>IF(OR(B432=4,B432=7,B432=10,B432=14,B432=18,B432=21),"tree","soil")</f>
        <v>soil</v>
      </c>
      <c r="O432">
        <v>2.6864699999999999</v>
      </c>
      <c r="P432">
        <f>IF(R432&gt;0.95,O432,NA())</f>
        <v>2.6864699999999999</v>
      </c>
      <c r="Q432">
        <v>1.44661</v>
      </c>
      <c r="R432">
        <v>0.99492000000000003</v>
      </c>
      <c r="S432">
        <v>3.3E-4</v>
      </c>
      <c r="T432">
        <v>0</v>
      </c>
      <c r="U432">
        <v>16.7</v>
      </c>
      <c r="V432">
        <v>17.081499999999998</v>
      </c>
      <c r="W432">
        <v>83.277600000000007</v>
      </c>
    </row>
    <row r="433" spans="1:23" x14ac:dyDescent="0.3">
      <c r="A433">
        <v>713</v>
      </c>
      <c r="B433">
        <v>9</v>
      </c>
      <c r="C433" s="1">
        <v>44833.447824074072</v>
      </c>
      <c r="D433" t="s">
        <v>13</v>
      </c>
      <c r="E433" s="5">
        <f>YEAR(C433)</f>
        <v>2022</v>
      </c>
      <c r="F433" s="5">
        <f>MONTH(C433)</f>
        <v>9</v>
      </c>
      <c r="G433" s="5">
        <f>F433</f>
        <v>9</v>
      </c>
      <c r="H433" s="5">
        <f>F433-4</f>
        <v>5</v>
      </c>
      <c r="I433" s="5" t="str">
        <f>IF(OR(F433=1,F433=2,F433=3),"winter",IF(OR(F433=4,F433=5,F433=6),"spring",IF(OR(F433=7,F433=8,F433=9),"summer","autumn")))</f>
        <v>summer</v>
      </c>
      <c r="J433" s="5">
        <f>WEEKNUM(C433)</f>
        <v>40</v>
      </c>
      <c r="K433" s="5">
        <f>J433-20</f>
        <v>20</v>
      </c>
      <c r="L433" s="8">
        <f>C433</f>
        <v>44833.447824074072</v>
      </c>
      <c r="M433" t="str">
        <f>IF(OR(B433=1,B433=2,B433=3,B433=4,B433=9,B433=10,B433=11,B433=12,B433=17,B433=18,B433=19,B433=20),"Bajo biomasa","Suelo desnudo")</f>
        <v>Bajo biomasa</v>
      </c>
      <c r="N433" t="str">
        <f>IF(OR(B433=4,B433=7,B433=10,B433=14,B433=18,B433=21),"tree","soil")</f>
        <v>soil</v>
      </c>
      <c r="O433">
        <v>2.2971200000000001</v>
      </c>
      <c r="P433">
        <f>IF(R433&gt;0.95,O433,NA())</f>
        <v>2.2971200000000001</v>
      </c>
      <c r="Q433">
        <v>1.6817500000000001</v>
      </c>
      <c r="R433">
        <v>0.98765999999999998</v>
      </c>
      <c r="S433">
        <v>2E-3</v>
      </c>
      <c r="T433">
        <v>0</v>
      </c>
      <c r="U433">
        <v>16.7</v>
      </c>
      <c r="V433">
        <v>16.8612</v>
      </c>
      <c r="W433">
        <v>83.301199999999994</v>
      </c>
    </row>
    <row r="434" spans="1:23" x14ac:dyDescent="0.3">
      <c r="A434">
        <v>715</v>
      </c>
      <c r="B434">
        <v>11</v>
      </c>
      <c r="C434" s="1">
        <v>44833.452002314814</v>
      </c>
      <c r="D434" t="s">
        <v>13</v>
      </c>
      <c r="E434" s="5">
        <f>YEAR(C434)</f>
        <v>2022</v>
      </c>
      <c r="F434" s="5">
        <f>MONTH(C434)</f>
        <v>9</v>
      </c>
      <c r="G434" s="5">
        <f>F434</f>
        <v>9</v>
      </c>
      <c r="H434" s="5">
        <f>F434-4</f>
        <v>5</v>
      </c>
      <c r="I434" s="5" t="str">
        <f>IF(OR(F434=1,F434=2,F434=3),"winter",IF(OR(F434=4,F434=5,F434=6),"spring",IF(OR(F434=7,F434=8,F434=9),"summer","autumn")))</f>
        <v>summer</v>
      </c>
      <c r="J434" s="5">
        <f>WEEKNUM(C434)</f>
        <v>40</v>
      </c>
      <c r="K434" s="5">
        <f>J434-20</f>
        <v>20</v>
      </c>
      <c r="L434" s="8">
        <f>C434</f>
        <v>44833.452002314814</v>
      </c>
      <c r="M434" t="str">
        <f>IF(OR(B434=1,B434=2,B434=3,B434=4,B434=9,B434=10,B434=11,B434=12,B434=17,B434=18,B434=19,B434=20),"Bajo biomasa","Suelo desnudo")</f>
        <v>Bajo biomasa</v>
      </c>
      <c r="N434" t="str">
        <f>IF(OR(B434=4,B434=7,B434=10,B434=14,B434=18,B434=21),"tree","soil")</f>
        <v>soil</v>
      </c>
      <c r="O434">
        <v>2.5427499999999998</v>
      </c>
      <c r="P434">
        <f>IF(R434&gt;0.95,O434,NA())</f>
        <v>2.5427499999999998</v>
      </c>
      <c r="Q434">
        <v>1.76718</v>
      </c>
      <c r="R434">
        <v>0.98743999999999998</v>
      </c>
      <c r="S434">
        <v>2E-3</v>
      </c>
      <c r="T434">
        <v>0</v>
      </c>
      <c r="U434">
        <v>16.3</v>
      </c>
      <c r="V434">
        <v>15.651999999999999</v>
      </c>
      <c r="W434">
        <v>83.298000000000002</v>
      </c>
    </row>
    <row r="435" spans="1:23" x14ac:dyDescent="0.3">
      <c r="A435">
        <v>716</v>
      </c>
      <c r="B435">
        <v>12</v>
      </c>
      <c r="C435" s="1">
        <v>44833.454062500001</v>
      </c>
      <c r="D435" t="s">
        <v>13</v>
      </c>
      <c r="E435" s="5">
        <f>YEAR(C435)</f>
        <v>2022</v>
      </c>
      <c r="F435" s="5">
        <f>MONTH(C435)</f>
        <v>9</v>
      </c>
      <c r="G435" s="5">
        <f>F435</f>
        <v>9</v>
      </c>
      <c r="H435" s="5">
        <f>F435-4</f>
        <v>5</v>
      </c>
      <c r="I435" s="5" t="str">
        <f>IF(OR(F435=1,F435=2,F435=3),"winter",IF(OR(F435=4,F435=5,F435=6),"spring",IF(OR(F435=7,F435=8,F435=9),"summer","autumn")))</f>
        <v>summer</v>
      </c>
      <c r="J435" s="5">
        <f>WEEKNUM(C435)</f>
        <v>40</v>
      </c>
      <c r="K435" s="5">
        <f>J435-20</f>
        <v>20</v>
      </c>
      <c r="L435" s="8">
        <f>C435</f>
        <v>44833.454062500001</v>
      </c>
      <c r="M435" t="str">
        <f>IF(OR(B435=1,B435=2,B435=3,B435=4,B435=9,B435=10,B435=11,B435=12,B435=17,B435=18,B435=19,B435=20),"Bajo biomasa","Suelo desnudo")</f>
        <v>Bajo biomasa</v>
      </c>
      <c r="N435" t="str">
        <f>IF(OR(B435=4,B435=7,B435=10,B435=14,B435=18,B435=21),"tree","soil")</f>
        <v>soil</v>
      </c>
      <c r="O435">
        <v>3.0939100000000002</v>
      </c>
      <c r="P435">
        <f>IF(R435&gt;0.95,O435,NA())</f>
        <v>3.0939100000000002</v>
      </c>
      <c r="Q435">
        <v>1.50925</v>
      </c>
      <c r="R435">
        <v>0.99307999999999996</v>
      </c>
      <c r="S435">
        <v>5.0000000000000001E-3</v>
      </c>
      <c r="T435">
        <v>1.6420000000000001E-2</v>
      </c>
      <c r="U435">
        <v>16.252700000000001</v>
      </c>
      <c r="V435">
        <v>15.7287</v>
      </c>
      <c r="W435">
        <v>83.319100000000006</v>
      </c>
    </row>
    <row r="436" spans="1:23" x14ac:dyDescent="0.3">
      <c r="A436">
        <v>717</v>
      </c>
      <c r="B436">
        <v>13</v>
      </c>
      <c r="C436" s="1">
        <v>44833.456134259257</v>
      </c>
      <c r="D436" t="s">
        <v>13</v>
      </c>
      <c r="E436" s="5">
        <f>YEAR(C436)</f>
        <v>2022</v>
      </c>
      <c r="F436" s="5">
        <f>MONTH(C436)</f>
        <v>9</v>
      </c>
      <c r="G436" s="5">
        <f>F436</f>
        <v>9</v>
      </c>
      <c r="H436" s="5">
        <f>F436-4</f>
        <v>5</v>
      </c>
      <c r="I436" s="5" t="str">
        <f>IF(OR(F436=1,F436=2,F436=3),"winter",IF(OR(F436=4,F436=5,F436=6),"spring",IF(OR(F436=7,F436=8,F436=9),"summer","autumn")))</f>
        <v>summer</v>
      </c>
      <c r="J436" s="5">
        <f>WEEKNUM(C436)</f>
        <v>40</v>
      </c>
      <c r="K436" s="5">
        <f>J436-20</f>
        <v>20</v>
      </c>
      <c r="L436" s="8">
        <f>C436</f>
        <v>44833.456134259257</v>
      </c>
      <c r="M436" t="str">
        <f>IF(OR(B436=1,B436=2,B436=3,B436=4,B436=9,B436=10,B436=11,B436=12,B436=17,B436=18,B436=19,B436=20),"Bajo biomasa","Suelo desnudo")</f>
        <v>Suelo desnudo</v>
      </c>
      <c r="N436" t="str">
        <f>IF(OR(B436=4,B436=7,B436=10,B436=14,B436=18,B436=21),"tree","soil")</f>
        <v>soil</v>
      </c>
      <c r="O436">
        <v>1.8704099999999999</v>
      </c>
      <c r="P436">
        <f>IF(R436&gt;0.95,O436,NA())</f>
        <v>1.8704099999999999</v>
      </c>
      <c r="Q436">
        <v>1.59843</v>
      </c>
      <c r="R436">
        <v>0.99170999999999998</v>
      </c>
      <c r="S436">
        <v>2E-3</v>
      </c>
      <c r="T436">
        <v>0</v>
      </c>
      <c r="U436">
        <v>16.246400000000001</v>
      </c>
      <c r="V436">
        <v>15.917199999999999</v>
      </c>
      <c r="W436">
        <v>83.318399999999997</v>
      </c>
    </row>
    <row r="437" spans="1:23" x14ac:dyDescent="0.3">
      <c r="A437">
        <v>719</v>
      </c>
      <c r="B437">
        <v>15</v>
      </c>
      <c r="C437" s="1">
        <v>44833.460312499999</v>
      </c>
      <c r="D437" t="s">
        <v>13</v>
      </c>
      <c r="E437" s="5">
        <f>YEAR(C437)</f>
        <v>2022</v>
      </c>
      <c r="F437" s="5">
        <f>MONTH(C437)</f>
        <v>9</v>
      </c>
      <c r="G437" s="5">
        <f>F437</f>
        <v>9</v>
      </c>
      <c r="H437" s="5">
        <f>F437-4</f>
        <v>5</v>
      </c>
      <c r="I437" s="5" t="str">
        <f>IF(OR(F437=1,F437=2,F437=3),"winter",IF(OR(F437=4,F437=5,F437=6),"spring",IF(OR(F437=7,F437=8,F437=9),"summer","autumn")))</f>
        <v>summer</v>
      </c>
      <c r="J437" s="5">
        <f>WEEKNUM(C437)</f>
        <v>40</v>
      </c>
      <c r="K437" s="5">
        <f>J437-20</f>
        <v>20</v>
      </c>
      <c r="L437" s="8">
        <f>C437</f>
        <v>44833.460312499999</v>
      </c>
      <c r="M437" t="str">
        <f>IF(OR(B437=1,B437=2,B437=3,B437=4,B437=9,B437=10,B437=11,B437=12,B437=17,B437=18,B437=19,B437=20),"Bajo biomasa","Suelo desnudo")</f>
        <v>Suelo desnudo</v>
      </c>
      <c r="N437" t="str">
        <f>IF(OR(B437=4,B437=7,B437=10,B437=14,B437=18,B437=21),"tree","soil")</f>
        <v>soil</v>
      </c>
      <c r="O437">
        <v>3.7584900000000001</v>
      </c>
      <c r="P437">
        <f>IF(R437&gt;0.95,O437,NA())</f>
        <v>3.7584900000000001</v>
      </c>
      <c r="Q437">
        <v>1.4036599999999999</v>
      </c>
      <c r="R437">
        <v>0.99631000000000003</v>
      </c>
      <c r="S437">
        <v>4.0000000000000001E-3</v>
      </c>
      <c r="T437">
        <v>6.0000000000000001E-3</v>
      </c>
      <c r="U437">
        <v>16.3</v>
      </c>
      <c r="V437">
        <v>15.9861</v>
      </c>
      <c r="W437">
        <v>83.325599999999994</v>
      </c>
    </row>
    <row r="438" spans="1:23" x14ac:dyDescent="0.3">
      <c r="A438">
        <v>720</v>
      </c>
      <c r="B438">
        <v>17</v>
      </c>
      <c r="C438" s="1">
        <v>44833.462407407409</v>
      </c>
      <c r="D438" t="s">
        <v>13</v>
      </c>
      <c r="E438" s="5">
        <f>YEAR(C438)</f>
        <v>2022</v>
      </c>
      <c r="F438" s="5">
        <f>MONTH(C438)</f>
        <v>9</v>
      </c>
      <c r="G438" s="5">
        <f>F438</f>
        <v>9</v>
      </c>
      <c r="H438" s="5">
        <f>F438-4</f>
        <v>5</v>
      </c>
      <c r="I438" s="5" t="str">
        <f>IF(OR(F438=1,F438=2,F438=3),"winter",IF(OR(F438=4,F438=5,F438=6),"spring",IF(OR(F438=7,F438=8,F438=9),"summer","autumn")))</f>
        <v>summer</v>
      </c>
      <c r="J438" s="5">
        <f>WEEKNUM(C438)</f>
        <v>40</v>
      </c>
      <c r="K438" s="5">
        <f>J438-20</f>
        <v>20</v>
      </c>
      <c r="L438" s="8">
        <f>C438</f>
        <v>44833.462407407409</v>
      </c>
      <c r="M438" t="str">
        <f>IF(OR(B438=1,B438=2,B438=3,B438=4,B438=9,B438=10,B438=11,B438=12,B438=17,B438=18,B438=19,B438=20),"Bajo biomasa","Suelo desnudo")</f>
        <v>Bajo biomasa</v>
      </c>
      <c r="N438" t="str">
        <f>IF(OR(B438=4,B438=7,B438=10,B438=14,B438=18,B438=21),"tree","soil")</f>
        <v>soil</v>
      </c>
      <c r="O438">
        <v>3.8942600000000001</v>
      </c>
      <c r="P438">
        <f>IF(R438&gt;0.95,O438,NA())</f>
        <v>3.8942600000000001</v>
      </c>
      <c r="Q438">
        <v>1.32368</v>
      </c>
      <c r="R438">
        <v>0.99744999999999995</v>
      </c>
      <c r="S438">
        <v>3.0000000000000001E-3</v>
      </c>
      <c r="T438">
        <v>0</v>
      </c>
      <c r="U438">
        <v>16.3</v>
      </c>
      <c r="V438">
        <v>15.8742</v>
      </c>
      <c r="W438">
        <v>83.318799999999996</v>
      </c>
    </row>
    <row r="439" spans="1:23" x14ac:dyDescent="0.3">
      <c r="A439">
        <v>722</v>
      </c>
      <c r="B439">
        <v>19</v>
      </c>
      <c r="C439" s="1">
        <v>44833.468148148146</v>
      </c>
      <c r="D439" t="s">
        <v>13</v>
      </c>
      <c r="E439" s="5">
        <f>YEAR(C439)</f>
        <v>2022</v>
      </c>
      <c r="F439" s="5">
        <f>MONTH(C439)</f>
        <v>9</v>
      </c>
      <c r="G439" s="5">
        <f>F439</f>
        <v>9</v>
      </c>
      <c r="H439" s="5">
        <f>F439-4</f>
        <v>5</v>
      </c>
      <c r="I439" s="5" t="str">
        <f>IF(OR(F439=1,F439=2,F439=3),"winter",IF(OR(F439=4,F439=5,F439=6),"spring",IF(OR(F439=7,F439=8,F439=9),"summer","autumn")))</f>
        <v>summer</v>
      </c>
      <c r="J439" s="5">
        <f>WEEKNUM(C439)</f>
        <v>40</v>
      </c>
      <c r="K439" s="5">
        <f>J439-20</f>
        <v>20</v>
      </c>
      <c r="L439" s="8">
        <f>C439</f>
        <v>44833.468148148146</v>
      </c>
      <c r="M439" t="str">
        <f>IF(OR(B439=1,B439=2,B439=3,B439=4,B439=9,B439=10,B439=11,B439=12,B439=17,B439=18,B439=19,B439=20),"Bajo biomasa","Suelo desnudo")</f>
        <v>Bajo biomasa</v>
      </c>
      <c r="N439" t="str">
        <f>IF(OR(B439=4,B439=7,B439=10,B439=14,B439=18,B439=21),"tree","soil")</f>
        <v>soil</v>
      </c>
      <c r="O439">
        <v>2.3397199999999998</v>
      </c>
      <c r="P439">
        <f>IF(R439&gt;0.95,O439,NA())</f>
        <v>2.3397199999999998</v>
      </c>
      <c r="Q439">
        <v>1.4786600000000001</v>
      </c>
      <c r="R439">
        <v>0.99490999999999996</v>
      </c>
      <c r="S439">
        <v>2E-3</v>
      </c>
      <c r="T439">
        <v>0</v>
      </c>
      <c r="U439">
        <v>16.262699999999999</v>
      </c>
      <c r="V439">
        <v>16.4023</v>
      </c>
      <c r="W439">
        <v>83.311700000000002</v>
      </c>
    </row>
    <row r="440" spans="1:23" x14ac:dyDescent="0.3">
      <c r="A440">
        <v>723</v>
      </c>
      <c r="B440">
        <v>20</v>
      </c>
      <c r="C440" s="1">
        <v>44833.470231481479</v>
      </c>
      <c r="D440" t="s">
        <v>13</v>
      </c>
      <c r="E440" s="5">
        <f>YEAR(C440)</f>
        <v>2022</v>
      </c>
      <c r="F440" s="5">
        <f>MONTH(C440)</f>
        <v>9</v>
      </c>
      <c r="G440" s="5">
        <f>F440</f>
        <v>9</v>
      </c>
      <c r="H440" s="5">
        <f>F440-4</f>
        <v>5</v>
      </c>
      <c r="I440" s="5" t="str">
        <f>IF(OR(F440=1,F440=2,F440=3),"winter",IF(OR(F440=4,F440=5,F440=6),"spring",IF(OR(F440=7,F440=8,F440=9),"summer","autumn")))</f>
        <v>summer</v>
      </c>
      <c r="J440" s="5">
        <f>WEEKNUM(C440)</f>
        <v>40</v>
      </c>
      <c r="K440" s="5">
        <f>J440-20</f>
        <v>20</v>
      </c>
      <c r="L440" s="8">
        <f>C440</f>
        <v>44833.470231481479</v>
      </c>
      <c r="M440" t="str">
        <f>IF(OR(B440=1,B440=2,B440=3,B440=4,B440=9,B440=10,B440=11,B440=12,B440=17,B440=18,B440=19,B440=20),"Bajo biomasa","Suelo desnudo")</f>
        <v>Bajo biomasa</v>
      </c>
      <c r="N440" t="str">
        <f>IF(OR(B440=4,B440=7,B440=10,B440=14,B440=18,B440=21),"tree","soil")</f>
        <v>soil</v>
      </c>
      <c r="O440">
        <v>2.4313400000000001</v>
      </c>
      <c r="P440">
        <f>IF(R440&gt;0.95,O440,NA())</f>
        <v>2.4313400000000001</v>
      </c>
      <c r="Q440">
        <v>1.4883500000000001</v>
      </c>
      <c r="R440">
        <v>0.99468000000000001</v>
      </c>
      <c r="S440">
        <v>2E-3</v>
      </c>
      <c r="T440">
        <v>0</v>
      </c>
      <c r="U440">
        <v>16.3</v>
      </c>
      <c r="V440">
        <v>16.001799999999999</v>
      </c>
      <c r="W440">
        <v>83.325000000000003</v>
      </c>
    </row>
    <row r="441" spans="1:23" x14ac:dyDescent="0.3">
      <c r="A441">
        <v>725</v>
      </c>
      <c r="B441">
        <v>22</v>
      </c>
      <c r="C441" s="1">
        <v>44833.474398148152</v>
      </c>
      <c r="D441" t="s">
        <v>13</v>
      </c>
      <c r="E441" s="5">
        <f>YEAR(C441)</f>
        <v>2022</v>
      </c>
      <c r="F441" s="5">
        <f>MONTH(C441)</f>
        <v>9</v>
      </c>
      <c r="G441" s="5">
        <f>F441</f>
        <v>9</v>
      </c>
      <c r="H441" s="5">
        <f>F441-4</f>
        <v>5</v>
      </c>
      <c r="I441" s="5" t="str">
        <f>IF(OR(F441=1,F441=2,F441=3),"winter",IF(OR(F441=4,F441=5,F441=6),"spring",IF(OR(F441=7,F441=8,F441=9),"summer","autumn")))</f>
        <v>summer</v>
      </c>
      <c r="J441" s="5">
        <f>WEEKNUM(C441)</f>
        <v>40</v>
      </c>
      <c r="K441" s="5">
        <f>J441-20</f>
        <v>20</v>
      </c>
      <c r="L441" s="8">
        <f>C441</f>
        <v>44833.474398148152</v>
      </c>
      <c r="M441" t="str">
        <f>IF(OR(B441=1,B441=2,B441=3,B441=4,B441=9,B441=10,B441=11,B441=12,B441=17,B441=18,B441=19,B441=20),"Bajo biomasa","Suelo desnudo")</f>
        <v>Suelo desnudo</v>
      </c>
      <c r="N441" t="str">
        <f>IF(OR(B441=4,B441=7,B441=10,B441=14,B441=18,B441=21),"tree","soil")</f>
        <v>soil</v>
      </c>
      <c r="O441">
        <v>2.5525899999999999</v>
      </c>
      <c r="P441">
        <f>IF(R441&gt;0.95,O441,NA())</f>
        <v>2.5525899999999999</v>
      </c>
      <c r="Q441">
        <v>1.3832100000000001</v>
      </c>
      <c r="R441">
        <v>0.99716000000000005</v>
      </c>
      <c r="S441">
        <v>3.0000000000000001E-3</v>
      </c>
      <c r="T441">
        <v>0</v>
      </c>
      <c r="U441">
        <v>16.3</v>
      </c>
      <c r="V441">
        <v>16.662299999999998</v>
      </c>
      <c r="W441">
        <v>83.326300000000003</v>
      </c>
    </row>
    <row r="442" spans="1:23" x14ac:dyDescent="0.3">
      <c r="A442">
        <v>726</v>
      </c>
      <c r="B442">
        <v>23</v>
      </c>
      <c r="C442" s="1">
        <v>44833.476458333331</v>
      </c>
      <c r="D442" t="s">
        <v>13</v>
      </c>
      <c r="E442" s="5">
        <f>YEAR(C442)</f>
        <v>2022</v>
      </c>
      <c r="F442" s="5">
        <f>MONTH(C442)</f>
        <v>9</v>
      </c>
      <c r="G442" s="5">
        <f>F442</f>
        <v>9</v>
      </c>
      <c r="H442" s="5">
        <f>F442-4</f>
        <v>5</v>
      </c>
      <c r="I442" s="5" t="str">
        <f>IF(OR(F442=1,F442=2,F442=3),"winter",IF(OR(F442=4,F442=5,F442=6),"spring",IF(OR(F442=7,F442=8,F442=9),"summer","autumn")))</f>
        <v>summer</v>
      </c>
      <c r="J442" s="5">
        <f>WEEKNUM(C442)</f>
        <v>40</v>
      </c>
      <c r="K442" s="5">
        <f>J442-20</f>
        <v>20</v>
      </c>
      <c r="L442" s="8">
        <f>C442</f>
        <v>44833.476458333331</v>
      </c>
      <c r="M442" t="str">
        <f>IF(OR(B442=1,B442=2,B442=3,B442=4,B442=9,B442=10,B442=11,B442=12,B442=17,B442=18,B442=19,B442=20),"Bajo biomasa","Suelo desnudo")</f>
        <v>Suelo desnudo</v>
      </c>
      <c r="N442" t="str">
        <f>IF(OR(B442=4,B442=7,B442=10,B442=14,B442=18,B442=21),"tree","soil")</f>
        <v>soil</v>
      </c>
      <c r="O442">
        <v>2.7035499999999999</v>
      </c>
      <c r="P442">
        <f>IF(R442&gt;0.95,O442,NA())</f>
        <v>2.7035499999999999</v>
      </c>
      <c r="Q442">
        <v>1.35582</v>
      </c>
      <c r="R442">
        <v>0.99753000000000003</v>
      </c>
      <c r="S442">
        <v>3.0000000000000001E-3</v>
      </c>
      <c r="T442">
        <v>0</v>
      </c>
      <c r="U442">
        <v>16.3</v>
      </c>
      <c r="V442">
        <v>17.102799999999998</v>
      </c>
      <c r="W442">
        <v>83.313500000000005</v>
      </c>
    </row>
    <row r="443" spans="1:23" x14ac:dyDescent="0.3">
      <c r="A443">
        <v>727</v>
      </c>
      <c r="B443">
        <v>24</v>
      </c>
      <c r="C443" s="1">
        <v>44833.478541666664</v>
      </c>
      <c r="D443" t="s">
        <v>13</v>
      </c>
      <c r="E443" s="5">
        <f>YEAR(C443)</f>
        <v>2022</v>
      </c>
      <c r="F443" s="5">
        <f>MONTH(C443)</f>
        <v>9</v>
      </c>
      <c r="G443" s="5">
        <f>F443</f>
        <v>9</v>
      </c>
      <c r="H443" s="5">
        <f>F443-4</f>
        <v>5</v>
      </c>
      <c r="I443" s="5" t="str">
        <f>IF(OR(F443=1,F443=2,F443=3),"winter",IF(OR(F443=4,F443=5,F443=6),"spring",IF(OR(F443=7,F443=8,F443=9),"summer","autumn")))</f>
        <v>summer</v>
      </c>
      <c r="J443" s="5">
        <f>WEEKNUM(C443)</f>
        <v>40</v>
      </c>
      <c r="K443" s="5">
        <f>J443-20</f>
        <v>20</v>
      </c>
      <c r="L443" s="8">
        <f>C443</f>
        <v>44833.478541666664</v>
      </c>
      <c r="M443" t="str">
        <f>IF(OR(B443=1,B443=2,B443=3,B443=4,B443=9,B443=10,B443=11,B443=12,B443=17,B443=18,B443=19,B443=20),"Bajo biomasa","Suelo desnudo")</f>
        <v>Suelo desnudo</v>
      </c>
      <c r="N443" t="str">
        <f>IF(OR(B443=4,B443=7,B443=10,B443=14,B443=18,B443=21),"tree","soil")</f>
        <v>soil</v>
      </c>
      <c r="O443">
        <v>3.1349200000000002</v>
      </c>
      <c r="P443">
        <f>IF(R443&gt;0.95,O443,NA())</f>
        <v>3.1349200000000002</v>
      </c>
      <c r="Q443">
        <v>1.3361499999999999</v>
      </c>
      <c r="R443">
        <v>0.998</v>
      </c>
      <c r="S443">
        <v>4.0000000000000001E-3</v>
      </c>
      <c r="T443">
        <v>0</v>
      </c>
      <c r="U443">
        <v>16.3</v>
      </c>
      <c r="V443">
        <v>16.979800000000001</v>
      </c>
      <c r="W443">
        <v>83.310900000000004</v>
      </c>
    </row>
    <row r="444" spans="1:23" x14ac:dyDescent="0.3">
      <c r="A444">
        <v>728</v>
      </c>
      <c r="B444">
        <v>1</v>
      </c>
      <c r="C444" s="1">
        <v>44833.525150462963</v>
      </c>
      <c r="D444" t="s">
        <v>15</v>
      </c>
      <c r="E444" s="5">
        <f>YEAR(C444)</f>
        <v>2022</v>
      </c>
      <c r="F444" s="5">
        <f>MONTH(C444)</f>
        <v>9</v>
      </c>
      <c r="G444" s="5">
        <f>F444</f>
        <v>9</v>
      </c>
      <c r="H444" s="5">
        <f>F444-4</f>
        <v>5</v>
      </c>
      <c r="I444" s="5" t="str">
        <f>IF(OR(F444=1,F444=2,F444=3),"winter",IF(OR(F444=4,F444=5,F444=6),"spring",IF(OR(F444=7,F444=8,F444=9),"summer","autumn")))</f>
        <v>summer</v>
      </c>
      <c r="J444" s="5">
        <f>WEEKNUM(C444)</f>
        <v>40</v>
      </c>
      <c r="K444" s="5">
        <f>J444-20</f>
        <v>20</v>
      </c>
      <c r="L444" s="8">
        <f>C444</f>
        <v>44833.525150462963</v>
      </c>
      <c r="M444" t="str">
        <f>IF(OR(B444=1,B444=2,B444=3,B444=7,B444=8,B444=9,B444=13,B444=14,B444=15),"Bajo biomasa","Suelo desnudo")</f>
        <v>Bajo biomasa</v>
      </c>
      <c r="O444">
        <v>5.3611199999999997</v>
      </c>
      <c r="P444">
        <f>IF(R444&gt;0.95,O444,NA())</f>
        <v>5.3611199999999997</v>
      </c>
      <c r="Q444">
        <v>1.4005099999999999</v>
      </c>
      <c r="R444">
        <v>0.99509999999999998</v>
      </c>
      <c r="S444">
        <v>2E-3</v>
      </c>
      <c r="U444">
        <v>21</v>
      </c>
      <c r="V444">
        <v>21.569400000000002</v>
      </c>
      <c r="W444">
        <v>82.271500000000003</v>
      </c>
    </row>
    <row r="445" spans="1:23" x14ac:dyDescent="0.3">
      <c r="A445">
        <v>729</v>
      </c>
      <c r="B445">
        <v>2</v>
      </c>
      <c r="C445" s="1">
        <v>44833.527222222219</v>
      </c>
      <c r="D445" t="s">
        <v>15</v>
      </c>
      <c r="E445" s="5">
        <f>YEAR(C445)</f>
        <v>2022</v>
      </c>
      <c r="F445" s="5">
        <f>MONTH(C445)</f>
        <v>9</v>
      </c>
      <c r="G445" s="5">
        <f>F445</f>
        <v>9</v>
      </c>
      <c r="H445" s="5">
        <f>F445-4</f>
        <v>5</v>
      </c>
      <c r="I445" s="5" t="str">
        <f>IF(OR(F445=1,F445=2,F445=3),"winter",IF(OR(F445=4,F445=5,F445=6),"spring",IF(OR(F445=7,F445=8,F445=9),"summer","autumn")))</f>
        <v>summer</v>
      </c>
      <c r="J445" s="5">
        <f>WEEKNUM(C445)</f>
        <v>40</v>
      </c>
      <c r="K445" s="5">
        <f>J445-20</f>
        <v>20</v>
      </c>
      <c r="L445" s="8">
        <f>C445</f>
        <v>44833.527222222219</v>
      </c>
      <c r="M445" t="str">
        <f>IF(OR(B445=1,B445=2,B445=3,B445=7,B445=8,B445=9,B445=13,B445=14,B445=15),"Bajo biomasa","Suelo desnudo")</f>
        <v>Bajo biomasa</v>
      </c>
      <c r="O445">
        <v>4.0748600000000001</v>
      </c>
      <c r="P445">
        <f>IF(R445&gt;0.95,O445,NA())</f>
        <v>4.0748600000000001</v>
      </c>
      <c r="Q445">
        <v>1.4645699999999999</v>
      </c>
      <c r="R445">
        <v>0.99480000000000002</v>
      </c>
      <c r="S445">
        <v>1E-3</v>
      </c>
      <c r="T445">
        <v>0</v>
      </c>
      <c r="U445">
        <v>21.469100000000001</v>
      </c>
      <c r="V445">
        <v>21.304500000000001</v>
      </c>
      <c r="W445">
        <v>82.267399999999995</v>
      </c>
    </row>
    <row r="446" spans="1:23" x14ac:dyDescent="0.3">
      <c r="A446">
        <v>730</v>
      </c>
      <c r="B446">
        <v>3</v>
      </c>
      <c r="C446" s="1">
        <v>44833.529293981483</v>
      </c>
      <c r="D446" t="s">
        <v>15</v>
      </c>
      <c r="E446" s="5">
        <f>YEAR(C446)</f>
        <v>2022</v>
      </c>
      <c r="F446" s="5">
        <f>MONTH(C446)</f>
        <v>9</v>
      </c>
      <c r="G446" s="5">
        <f>F446</f>
        <v>9</v>
      </c>
      <c r="H446" s="5">
        <f>F446-4</f>
        <v>5</v>
      </c>
      <c r="I446" s="5" t="str">
        <f>IF(OR(F446=1,F446=2,F446=3),"winter",IF(OR(F446=4,F446=5,F446=6),"spring",IF(OR(F446=7,F446=8,F446=9),"summer","autumn")))</f>
        <v>summer</v>
      </c>
      <c r="J446" s="5">
        <f>WEEKNUM(C446)</f>
        <v>40</v>
      </c>
      <c r="K446" s="5">
        <f>J446-20</f>
        <v>20</v>
      </c>
      <c r="L446" s="8">
        <f>C446</f>
        <v>44833.529293981483</v>
      </c>
      <c r="M446" t="str">
        <f>IF(OR(B446=1,B446=2,B446=3,B446=7,B446=8,B446=9,B446=13,B446=14,B446=15),"Bajo biomasa","Suelo desnudo")</f>
        <v>Bajo biomasa</v>
      </c>
      <c r="O446">
        <v>2.3875000000000002</v>
      </c>
      <c r="P446">
        <f>IF(R446&gt;0.95,O446,NA())</f>
        <v>2.3875000000000002</v>
      </c>
      <c r="Q446">
        <v>2.0646900000000001</v>
      </c>
      <c r="R446">
        <v>0.97624</v>
      </c>
      <c r="S446">
        <v>1E-3</v>
      </c>
      <c r="U446">
        <v>21.6</v>
      </c>
      <c r="V446">
        <v>20.416</v>
      </c>
      <c r="W446">
        <v>82.277299999999997</v>
      </c>
    </row>
    <row r="447" spans="1:23" x14ac:dyDescent="0.3">
      <c r="A447">
        <v>731</v>
      </c>
      <c r="B447">
        <v>4</v>
      </c>
      <c r="C447" s="1">
        <v>44833.531446759262</v>
      </c>
      <c r="D447" t="s">
        <v>15</v>
      </c>
      <c r="E447" s="5">
        <f>YEAR(C447)</f>
        <v>2022</v>
      </c>
      <c r="F447" s="5">
        <f>MONTH(C447)</f>
        <v>9</v>
      </c>
      <c r="G447" s="5">
        <f>F447</f>
        <v>9</v>
      </c>
      <c r="H447" s="5">
        <f>F447-4</f>
        <v>5</v>
      </c>
      <c r="I447" s="5" t="str">
        <f>IF(OR(F447=1,F447=2,F447=3),"winter",IF(OR(F447=4,F447=5,F447=6),"spring",IF(OR(F447=7,F447=8,F447=9),"summer","autumn")))</f>
        <v>summer</v>
      </c>
      <c r="J447" s="5">
        <f>WEEKNUM(C447)</f>
        <v>40</v>
      </c>
      <c r="K447" s="5">
        <f>J447-20</f>
        <v>20</v>
      </c>
      <c r="L447" s="8">
        <f>C447</f>
        <v>44833.531446759262</v>
      </c>
      <c r="M447" t="str">
        <f>IF(OR(B447=1,B447=2,B447=3,B447=7,B447=8,B447=9,B447=13,B447=14,B447=15),"Bajo biomasa","Suelo desnudo")</f>
        <v>Suelo desnudo</v>
      </c>
      <c r="O447">
        <v>1.3308899999999999</v>
      </c>
      <c r="P447">
        <f>IF(R447&gt;0.95,O447,NA())</f>
        <v>1.3308899999999999</v>
      </c>
      <c r="Q447">
        <v>2.1663299999999999</v>
      </c>
      <c r="R447">
        <v>0.97126000000000001</v>
      </c>
      <c r="S447">
        <v>1E-3</v>
      </c>
      <c r="T447">
        <v>0</v>
      </c>
      <c r="U447">
        <v>21.569099999999999</v>
      </c>
      <c r="V447">
        <v>20.421299999999999</v>
      </c>
      <c r="W447">
        <v>82.282499999999999</v>
      </c>
    </row>
    <row r="448" spans="1:23" x14ac:dyDescent="0.3">
      <c r="A448">
        <v>732</v>
      </c>
      <c r="B448">
        <v>5</v>
      </c>
      <c r="C448" s="1">
        <v>44833.533506944441</v>
      </c>
      <c r="D448" t="s">
        <v>15</v>
      </c>
      <c r="E448" s="5">
        <f>YEAR(C448)</f>
        <v>2022</v>
      </c>
      <c r="F448" s="5">
        <f>MONTH(C448)</f>
        <v>9</v>
      </c>
      <c r="G448" s="5">
        <f>F448</f>
        <v>9</v>
      </c>
      <c r="H448" s="5">
        <f>F448-4</f>
        <v>5</v>
      </c>
      <c r="I448" s="5" t="str">
        <f>IF(OR(F448=1,F448=2,F448=3),"winter",IF(OR(F448=4,F448=5,F448=6),"spring",IF(OR(F448=7,F448=8,F448=9),"summer","autumn")))</f>
        <v>summer</v>
      </c>
      <c r="J448" s="5">
        <f>WEEKNUM(C448)</f>
        <v>40</v>
      </c>
      <c r="K448" s="5">
        <f>J448-20</f>
        <v>20</v>
      </c>
      <c r="L448" s="8">
        <f>C448</f>
        <v>44833.533506944441</v>
      </c>
      <c r="M448" t="str">
        <f>IF(OR(B448=1,B448=2,B448=3,B448=7,B448=8,B448=9,B448=13,B448=14,B448=15),"Bajo biomasa","Suelo desnudo")</f>
        <v>Suelo desnudo</v>
      </c>
      <c r="O448">
        <v>1.71465</v>
      </c>
      <c r="P448">
        <f>IF(R448&gt;0.95,O448,NA())</f>
        <v>1.71465</v>
      </c>
      <c r="Q448">
        <v>1.99861</v>
      </c>
      <c r="R448">
        <v>0.98053000000000001</v>
      </c>
      <c r="S448">
        <v>1E-3</v>
      </c>
      <c r="T448">
        <v>0</v>
      </c>
      <c r="U448">
        <v>22.172699999999999</v>
      </c>
      <c r="V448">
        <v>20.758800000000001</v>
      </c>
      <c r="W448">
        <v>82.297899999999998</v>
      </c>
    </row>
    <row r="449" spans="1:23" x14ac:dyDescent="0.3">
      <c r="A449">
        <v>733</v>
      </c>
      <c r="B449">
        <v>6</v>
      </c>
      <c r="C449" s="1">
        <v>44833.535578703704</v>
      </c>
      <c r="D449" t="s">
        <v>15</v>
      </c>
      <c r="E449" s="5">
        <f>YEAR(C449)</f>
        <v>2022</v>
      </c>
      <c r="F449" s="5">
        <f>MONTH(C449)</f>
        <v>9</v>
      </c>
      <c r="G449" s="5">
        <f>F449</f>
        <v>9</v>
      </c>
      <c r="H449" s="5">
        <f>F449-4</f>
        <v>5</v>
      </c>
      <c r="I449" s="5" t="str">
        <f>IF(OR(F449=1,F449=2,F449=3),"winter",IF(OR(F449=4,F449=5,F449=6),"spring",IF(OR(F449=7,F449=8,F449=9),"summer","autumn")))</f>
        <v>summer</v>
      </c>
      <c r="J449" s="5">
        <f>WEEKNUM(C449)</f>
        <v>40</v>
      </c>
      <c r="K449" s="5">
        <f>J449-20</f>
        <v>20</v>
      </c>
      <c r="L449" s="8">
        <f>C449</f>
        <v>44833.535578703704</v>
      </c>
      <c r="M449" t="str">
        <f>IF(OR(B449=1,B449=2,B449=3,B449=7,B449=8,B449=9,B449=13,B449=14,B449=15),"Bajo biomasa","Suelo desnudo")</f>
        <v>Suelo desnudo</v>
      </c>
      <c r="O449">
        <v>1.3146</v>
      </c>
      <c r="P449" t="e">
        <f>IF(R449&gt;0.95,O449,NA())</f>
        <v>#N/A</v>
      </c>
      <c r="Q449">
        <v>2.73509</v>
      </c>
      <c r="R449">
        <v>0.94655999999999996</v>
      </c>
      <c r="S449">
        <v>2E-3</v>
      </c>
      <c r="T449">
        <v>0</v>
      </c>
      <c r="U449">
        <v>22.836400000000001</v>
      </c>
      <c r="V449">
        <v>19.952999999999999</v>
      </c>
      <c r="W449">
        <v>82.294700000000006</v>
      </c>
    </row>
    <row r="450" spans="1:23" x14ac:dyDescent="0.3">
      <c r="A450">
        <v>734</v>
      </c>
      <c r="B450">
        <v>10</v>
      </c>
      <c r="C450" s="1">
        <v>44833.538495370369</v>
      </c>
      <c r="D450" t="s">
        <v>15</v>
      </c>
      <c r="E450" s="5">
        <f>YEAR(C450)</f>
        <v>2022</v>
      </c>
      <c r="F450" s="5">
        <f>MONTH(C450)</f>
        <v>9</v>
      </c>
      <c r="G450" s="5">
        <f>F450</f>
        <v>9</v>
      </c>
      <c r="H450" s="5">
        <f>F450-4</f>
        <v>5</v>
      </c>
      <c r="I450" s="5" t="str">
        <f>IF(OR(F450=1,F450=2,F450=3),"winter",IF(OR(F450=4,F450=5,F450=6),"spring",IF(OR(F450=7,F450=8,F450=9),"summer","autumn")))</f>
        <v>summer</v>
      </c>
      <c r="J450" s="5">
        <f>WEEKNUM(C450)</f>
        <v>40</v>
      </c>
      <c r="K450" s="5">
        <f>J450-20</f>
        <v>20</v>
      </c>
      <c r="L450" s="8">
        <f>C450</f>
        <v>44833.538495370369</v>
      </c>
      <c r="M450" t="str">
        <f>IF(OR(B450=1,B450=2,B450=3,B450=7,B450=8,B450=9,B450=13,B450=14,B450=15),"Bajo biomasa","Suelo desnudo")</f>
        <v>Suelo desnudo</v>
      </c>
      <c r="O450">
        <v>1.57751</v>
      </c>
      <c r="P450">
        <f>IF(R450&gt;0.95,O450,NA())</f>
        <v>1.57751</v>
      </c>
      <c r="Q450">
        <v>1.7442200000000001</v>
      </c>
      <c r="R450">
        <v>0.98601000000000005</v>
      </c>
      <c r="S450">
        <v>1E-3</v>
      </c>
      <c r="U450">
        <v>22.9</v>
      </c>
      <c r="V450">
        <v>18.950500000000002</v>
      </c>
      <c r="W450">
        <v>82.303399999999996</v>
      </c>
    </row>
    <row r="451" spans="1:23" x14ac:dyDescent="0.3">
      <c r="A451">
        <v>735</v>
      </c>
      <c r="B451">
        <v>11</v>
      </c>
      <c r="C451" s="1">
        <v>44833.540590277778</v>
      </c>
      <c r="D451" t="s">
        <v>15</v>
      </c>
      <c r="E451" s="5">
        <f>YEAR(C451)</f>
        <v>2022</v>
      </c>
      <c r="F451" s="5">
        <f>MONTH(C451)</f>
        <v>9</v>
      </c>
      <c r="G451" s="5">
        <f>F451</f>
        <v>9</v>
      </c>
      <c r="H451" s="5">
        <f>F451-4</f>
        <v>5</v>
      </c>
      <c r="I451" s="5" t="str">
        <f>IF(OR(F451=1,F451=2,F451=3),"winter",IF(OR(F451=4,F451=5,F451=6),"spring",IF(OR(F451=7,F451=8,F451=9),"summer","autumn")))</f>
        <v>summer</v>
      </c>
      <c r="J451" s="5">
        <f>WEEKNUM(C451)</f>
        <v>40</v>
      </c>
      <c r="K451" s="5">
        <f>J451-20</f>
        <v>20</v>
      </c>
      <c r="L451" s="8">
        <f>C451</f>
        <v>44833.540590277778</v>
      </c>
      <c r="M451" t="str">
        <f>IF(OR(B451=1,B451=2,B451=3,B451=7,B451=8,B451=9,B451=13,B451=14,B451=15),"Bajo biomasa","Suelo desnudo")</f>
        <v>Suelo desnudo</v>
      </c>
      <c r="O451">
        <v>1.2557400000000001</v>
      </c>
      <c r="P451">
        <f>IF(R451&gt;0.95,O451,NA())</f>
        <v>1.2557400000000001</v>
      </c>
      <c r="Q451">
        <v>2.5517599999999998</v>
      </c>
      <c r="R451">
        <v>0.96086000000000005</v>
      </c>
      <c r="S451">
        <v>3.7299999999999998E-3</v>
      </c>
      <c r="T451">
        <v>0</v>
      </c>
      <c r="U451">
        <v>22.796399999999998</v>
      </c>
      <c r="V451">
        <v>18.443200000000001</v>
      </c>
      <c r="W451">
        <v>82.307900000000004</v>
      </c>
    </row>
    <row r="452" spans="1:23" x14ac:dyDescent="0.3">
      <c r="A452">
        <v>736</v>
      </c>
      <c r="B452">
        <v>12</v>
      </c>
      <c r="C452" s="1">
        <v>44833.542662037034</v>
      </c>
      <c r="D452" t="s">
        <v>15</v>
      </c>
      <c r="E452" s="5">
        <f>YEAR(C452)</f>
        <v>2022</v>
      </c>
      <c r="F452" s="5">
        <f>MONTH(C452)</f>
        <v>9</v>
      </c>
      <c r="G452" s="5">
        <f>F452</f>
        <v>9</v>
      </c>
      <c r="H452" s="5">
        <f>F452-4</f>
        <v>5</v>
      </c>
      <c r="I452" s="5" t="str">
        <f>IF(OR(F452=1,F452=2,F452=3),"winter",IF(OR(F452=4,F452=5,F452=6),"spring",IF(OR(F452=7,F452=8,F452=9),"summer","autumn")))</f>
        <v>summer</v>
      </c>
      <c r="J452" s="5">
        <f>WEEKNUM(C452)</f>
        <v>40</v>
      </c>
      <c r="K452" s="5">
        <f>J452-20</f>
        <v>20</v>
      </c>
      <c r="L452" s="8">
        <f>C452</f>
        <v>44833.542662037034</v>
      </c>
      <c r="M452" t="str">
        <f>IF(OR(B452=1,B452=2,B452=3,B452=7,B452=8,B452=9,B452=13,B452=14,B452=15),"Bajo biomasa","Suelo desnudo")</f>
        <v>Suelo desnudo</v>
      </c>
      <c r="O452">
        <v>0.60521000000000003</v>
      </c>
      <c r="P452" t="e">
        <f>IF(R452&gt;0.95,O452,NA())</f>
        <v>#N/A</v>
      </c>
      <c r="Q452">
        <v>4.5004499999999998</v>
      </c>
      <c r="R452">
        <v>0.86406000000000005</v>
      </c>
      <c r="S452">
        <v>1E-3</v>
      </c>
      <c r="T452">
        <v>0</v>
      </c>
      <c r="U452">
        <v>23</v>
      </c>
      <c r="V452">
        <v>19.236000000000001</v>
      </c>
      <c r="W452">
        <v>82.306899999999999</v>
      </c>
    </row>
    <row r="453" spans="1:23" x14ac:dyDescent="0.3">
      <c r="A453">
        <v>737</v>
      </c>
      <c r="B453">
        <v>7</v>
      </c>
      <c r="C453" s="1">
        <v>44833.544872685183</v>
      </c>
      <c r="D453" t="s">
        <v>15</v>
      </c>
      <c r="E453" s="5">
        <f>YEAR(C453)</f>
        <v>2022</v>
      </c>
      <c r="F453" s="5">
        <f>MONTH(C453)</f>
        <v>9</v>
      </c>
      <c r="G453" s="5">
        <f>F453</f>
        <v>9</v>
      </c>
      <c r="H453" s="5">
        <f>F453-4</f>
        <v>5</v>
      </c>
      <c r="I453" s="5" t="str">
        <f>IF(OR(F453=1,F453=2,F453=3),"winter",IF(OR(F453=4,F453=5,F453=6),"spring",IF(OR(F453=7,F453=8,F453=9),"summer","autumn")))</f>
        <v>summer</v>
      </c>
      <c r="J453" s="5">
        <f>WEEKNUM(C453)</f>
        <v>40</v>
      </c>
      <c r="K453" s="5">
        <f>J453-20</f>
        <v>20</v>
      </c>
      <c r="L453" s="8">
        <f>C453</f>
        <v>44833.544872685183</v>
      </c>
      <c r="M453" t="str">
        <f>IF(OR(B453=1,B453=2,B453=3,B453=7,B453=8,B453=9,B453=13,B453=14,B453=15),"Bajo biomasa","Suelo desnudo")</f>
        <v>Bajo biomasa</v>
      </c>
      <c r="O453">
        <v>3.4604200000000001</v>
      </c>
      <c r="P453">
        <f>IF(R453&gt;0.95,O453,NA())</f>
        <v>3.4604200000000001</v>
      </c>
      <c r="Q453">
        <v>1.4240900000000001</v>
      </c>
      <c r="R453">
        <v>0.99546000000000001</v>
      </c>
      <c r="U453">
        <v>22.9</v>
      </c>
      <c r="V453">
        <v>18.809899999999999</v>
      </c>
      <c r="W453">
        <v>82.300700000000006</v>
      </c>
    </row>
    <row r="454" spans="1:23" x14ac:dyDescent="0.3">
      <c r="A454">
        <v>738</v>
      </c>
      <c r="B454">
        <v>8</v>
      </c>
      <c r="C454" s="1">
        <v>44833.546944444446</v>
      </c>
      <c r="D454" t="s">
        <v>15</v>
      </c>
      <c r="E454" s="5">
        <f>YEAR(C454)</f>
        <v>2022</v>
      </c>
      <c r="F454" s="5">
        <f>MONTH(C454)</f>
        <v>9</v>
      </c>
      <c r="G454" s="5">
        <f>F454</f>
        <v>9</v>
      </c>
      <c r="H454" s="5">
        <f>F454-4</f>
        <v>5</v>
      </c>
      <c r="I454" s="5" t="str">
        <f>IF(OR(F454=1,F454=2,F454=3),"winter",IF(OR(F454=4,F454=5,F454=6),"spring",IF(OR(F454=7,F454=8,F454=9),"summer","autumn")))</f>
        <v>summer</v>
      </c>
      <c r="J454" s="5">
        <f>WEEKNUM(C454)</f>
        <v>40</v>
      </c>
      <c r="K454" s="5">
        <f>J454-20</f>
        <v>20</v>
      </c>
      <c r="L454" s="8">
        <f>C454</f>
        <v>44833.546944444446</v>
      </c>
      <c r="M454" t="str">
        <f>IF(OR(B454=1,B454=2,B454=3,B454=7,B454=8,B454=9,B454=13,B454=14,B454=15),"Bajo biomasa","Suelo desnudo")</f>
        <v>Bajo biomasa</v>
      </c>
      <c r="O454">
        <v>3.4193799999999999</v>
      </c>
      <c r="P454">
        <f>IF(R454&gt;0.95,O454,NA())</f>
        <v>3.4193799999999999</v>
      </c>
      <c r="Q454">
        <v>1.62154</v>
      </c>
      <c r="R454">
        <v>0.98877000000000004</v>
      </c>
      <c r="U454">
        <v>22.4</v>
      </c>
      <c r="V454">
        <v>19.768799999999999</v>
      </c>
      <c r="W454">
        <v>82.275400000000005</v>
      </c>
    </row>
    <row r="455" spans="1:23" x14ac:dyDescent="0.3">
      <c r="A455">
        <v>739</v>
      </c>
      <c r="B455">
        <v>9</v>
      </c>
      <c r="C455" s="1">
        <v>44833.549004629633</v>
      </c>
      <c r="D455" t="s">
        <v>15</v>
      </c>
      <c r="E455" s="5">
        <f>YEAR(C455)</f>
        <v>2022</v>
      </c>
      <c r="F455" s="5">
        <f>MONTH(C455)</f>
        <v>9</v>
      </c>
      <c r="G455" s="5">
        <f>F455</f>
        <v>9</v>
      </c>
      <c r="H455" s="5">
        <f>F455-4</f>
        <v>5</v>
      </c>
      <c r="I455" s="5" t="str">
        <f>IF(OR(F455=1,F455=2,F455=3),"winter",IF(OR(F455=4,F455=5,F455=6),"spring",IF(OR(F455=7,F455=8,F455=9),"summer","autumn")))</f>
        <v>summer</v>
      </c>
      <c r="J455" s="5">
        <f>WEEKNUM(C455)</f>
        <v>40</v>
      </c>
      <c r="K455" s="5">
        <f>J455-20</f>
        <v>20</v>
      </c>
      <c r="L455" s="8">
        <f>C455</f>
        <v>44833.549004629633</v>
      </c>
      <c r="M455" t="str">
        <f>IF(OR(B455=1,B455=2,B455=3,B455=7,B455=8,B455=9,B455=13,B455=14,B455=15),"Bajo biomasa","Suelo desnudo")</f>
        <v>Bajo biomasa</v>
      </c>
      <c r="O455">
        <v>3.0112199999999998</v>
      </c>
      <c r="P455">
        <f>IF(R455&gt;0.95,O455,NA())</f>
        <v>3.0112199999999998</v>
      </c>
      <c r="Q455">
        <v>1.55959</v>
      </c>
      <c r="R455">
        <v>0.99229000000000001</v>
      </c>
      <c r="S455">
        <v>2E-3</v>
      </c>
      <c r="U455">
        <v>22.1</v>
      </c>
      <c r="V455">
        <v>19.221499999999999</v>
      </c>
      <c r="W455">
        <v>82.280100000000004</v>
      </c>
    </row>
    <row r="456" spans="1:23" x14ac:dyDescent="0.3">
      <c r="A456">
        <v>740</v>
      </c>
      <c r="B456">
        <v>13</v>
      </c>
      <c r="C456" s="1">
        <v>44833.55133101852</v>
      </c>
      <c r="D456" t="s">
        <v>15</v>
      </c>
      <c r="E456" s="5">
        <f>YEAR(C456)</f>
        <v>2022</v>
      </c>
      <c r="F456" s="5">
        <f>MONTH(C456)</f>
        <v>9</v>
      </c>
      <c r="G456" s="5">
        <f>F456</f>
        <v>9</v>
      </c>
      <c r="H456" s="5">
        <f>F456-4</f>
        <v>5</v>
      </c>
      <c r="I456" s="5" t="str">
        <f>IF(OR(F456=1,F456=2,F456=3),"winter",IF(OR(F456=4,F456=5,F456=6),"spring",IF(OR(F456=7,F456=8,F456=9),"summer","autumn")))</f>
        <v>summer</v>
      </c>
      <c r="J456" s="5">
        <f>WEEKNUM(C456)</f>
        <v>40</v>
      </c>
      <c r="K456" s="5">
        <f>J456-20</f>
        <v>20</v>
      </c>
      <c r="L456" s="8">
        <f>C456</f>
        <v>44833.55133101852</v>
      </c>
      <c r="M456" t="str">
        <f>IF(OR(B456=1,B456=2,B456=3,B456=7,B456=8,B456=9,B456=13,B456=14,B456=15),"Bajo biomasa","Suelo desnudo")</f>
        <v>Bajo biomasa</v>
      </c>
      <c r="O456">
        <v>3.9645000000000001</v>
      </c>
      <c r="P456">
        <f>IF(R456&gt;0.95,O456,NA())</f>
        <v>3.9645000000000001</v>
      </c>
      <c r="Q456">
        <v>1.57809</v>
      </c>
      <c r="R456">
        <v>0.99036000000000002</v>
      </c>
      <c r="S456">
        <v>4.0000000000000001E-3</v>
      </c>
      <c r="T456">
        <v>9.3000000000000005E-4</v>
      </c>
      <c r="U456">
        <v>21.761800000000001</v>
      </c>
      <c r="V456">
        <v>18.97</v>
      </c>
      <c r="W456">
        <v>82.273700000000005</v>
      </c>
    </row>
    <row r="457" spans="1:23" x14ac:dyDescent="0.3">
      <c r="A457">
        <v>741</v>
      </c>
      <c r="B457">
        <v>14</v>
      </c>
      <c r="C457" s="1">
        <v>44833.553425925929</v>
      </c>
      <c r="D457" t="s">
        <v>15</v>
      </c>
      <c r="E457" s="5">
        <f>YEAR(C457)</f>
        <v>2022</v>
      </c>
      <c r="F457" s="5">
        <f>MONTH(C457)</f>
        <v>9</v>
      </c>
      <c r="G457" s="5">
        <f>F457</f>
        <v>9</v>
      </c>
      <c r="H457" s="5">
        <f>F457-4</f>
        <v>5</v>
      </c>
      <c r="I457" s="5" t="str">
        <f>IF(OR(F457=1,F457=2,F457=3),"winter",IF(OR(F457=4,F457=5,F457=6),"spring",IF(OR(F457=7,F457=8,F457=9),"summer","autumn")))</f>
        <v>summer</v>
      </c>
      <c r="J457" s="5">
        <f>WEEKNUM(C457)</f>
        <v>40</v>
      </c>
      <c r="K457" s="5">
        <f>J457-20</f>
        <v>20</v>
      </c>
      <c r="L457" s="8">
        <f>C457</f>
        <v>44833.553425925929</v>
      </c>
      <c r="M457" t="str">
        <f>IF(OR(B457=1,B457=2,B457=3,B457=7,B457=8,B457=9,B457=13,B457=14,B457=15),"Bajo biomasa","Suelo desnudo")</f>
        <v>Bajo biomasa</v>
      </c>
      <c r="O457">
        <v>1.7129099999999999</v>
      </c>
      <c r="P457">
        <f>IF(R457&gt;0.95,O457,NA())</f>
        <v>1.7129099999999999</v>
      </c>
      <c r="Q457">
        <v>2.36103</v>
      </c>
      <c r="R457">
        <v>0.96809999999999996</v>
      </c>
      <c r="S457">
        <v>3.0000000000000001E-3</v>
      </c>
      <c r="T457">
        <v>0</v>
      </c>
      <c r="U457">
        <v>21.5291</v>
      </c>
      <c r="V457">
        <v>19.093499999999999</v>
      </c>
      <c r="W457">
        <v>82.28</v>
      </c>
    </row>
    <row r="458" spans="1:23" x14ac:dyDescent="0.3">
      <c r="A458">
        <v>742</v>
      </c>
      <c r="B458">
        <v>15</v>
      </c>
      <c r="C458" s="1">
        <v>44833.555486111109</v>
      </c>
      <c r="D458" t="s">
        <v>15</v>
      </c>
      <c r="E458" s="5">
        <f>YEAR(C458)</f>
        <v>2022</v>
      </c>
      <c r="F458" s="5">
        <f>MONTH(C458)</f>
        <v>9</v>
      </c>
      <c r="G458" s="5">
        <f>F458</f>
        <v>9</v>
      </c>
      <c r="H458" s="5">
        <f>F458-4</f>
        <v>5</v>
      </c>
      <c r="I458" s="5" t="str">
        <f>IF(OR(F458=1,F458=2,F458=3),"winter",IF(OR(F458=4,F458=5,F458=6),"spring",IF(OR(F458=7,F458=8,F458=9),"summer","autumn")))</f>
        <v>summer</v>
      </c>
      <c r="J458" s="5">
        <f>WEEKNUM(C458)</f>
        <v>40</v>
      </c>
      <c r="K458" s="5">
        <f>J458-20</f>
        <v>20</v>
      </c>
      <c r="L458" s="8">
        <f>C458</f>
        <v>44833.555486111109</v>
      </c>
      <c r="M458" t="str">
        <f>IF(OR(B458=1,B458=2,B458=3,B458=7,B458=8,B458=9,B458=13,B458=14,B458=15),"Bajo biomasa","Suelo desnudo")</f>
        <v>Bajo biomasa</v>
      </c>
      <c r="O458">
        <v>2.2673800000000002</v>
      </c>
      <c r="P458">
        <f>IF(R458&gt;0.95,O458,NA())</f>
        <v>2.2673800000000002</v>
      </c>
      <c r="Q458">
        <v>2.4301200000000001</v>
      </c>
      <c r="R458">
        <v>0.96208000000000005</v>
      </c>
      <c r="S458">
        <v>2E-3</v>
      </c>
      <c r="T458">
        <v>0</v>
      </c>
      <c r="U458">
        <v>21.163599999999999</v>
      </c>
      <c r="V458">
        <v>18.798200000000001</v>
      </c>
      <c r="W458">
        <v>82.2654</v>
      </c>
    </row>
    <row r="459" spans="1:23" x14ac:dyDescent="0.3">
      <c r="A459">
        <v>743</v>
      </c>
      <c r="B459">
        <v>16</v>
      </c>
      <c r="C459" s="1">
        <v>44833.557650462964</v>
      </c>
      <c r="D459" t="s">
        <v>15</v>
      </c>
      <c r="E459" s="5">
        <f>YEAR(C459)</f>
        <v>2022</v>
      </c>
      <c r="F459" s="5">
        <f>MONTH(C459)</f>
        <v>9</v>
      </c>
      <c r="G459" s="5">
        <f>F459</f>
        <v>9</v>
      </c>
      <c r="H459" s="5">
        <f>F459-4</f>
        <v>5</v>
      </c>
      <c r="I459" s="5" t="str">
        <f>IF(OR(F459=1,F459=2,F459=3),"winter",IF(OR(F459=4,F459=5,F459=6),"spring",IF(OR(F459=7,F459=8,F459=9),"summer","autumn")))</f>
        <v>summer</v>
      </c>
      <c r="J459" s="5">
        <f>WEEKNUM(C459)</f>
        <v>40</v>
      </c>
      <c r="K459" s="5">
        <f>J459-20</f>
        <v>20</v>
      </c>
      <c r="L459" s="8">
        <f>C459</f>
        <v>44833.557650462964</v>
      </c>
      <c r="M459" t="str">
        <f>IF(OR(B459=1,B459=2,B459=3,B459=7,B459=8,B459=9,B459=13,B459=14,B459=15),"Bajo biomasa","Suelo desnudo")</f>
        <v>Suelo desnudo</v>
      </c>
      <c r="O459">
        <v>1.44336</v>
      </c>
      <c r="P459" t="e">
        <f>IF(R459&gt;0.95,O459,NA())</f>
        <v>#N/A</v>
      </c>
      <c r="Q459">
        <v>2.8024499999999999</v>
      </c>
      <c r="R459">
        <v>0.94062999999999997</v>
      </c>
      <c r="U459">
        <v>21.1</v>
      </c>
      <c r="V459">
        <v>18.387799999999999</v>
      </c>
      <c r="W459">
        <v>82.252700000000004</v>
      </c>
    </row>
    <row r="460" spans="1:23" x14ac:dyDescent="0.3">
      <c r="A460">
        <v>744</v>
      </c>
      <c r="B460">
        <v>17</v>
      </c>
      <c r="C460" s="1">
        <v>44833.55972222222</v>
      </c>
      <c r="D460" t="s">
        <v>15</v>
      </c>
      <c r="E460" s="5">
        <f>YEAR(C460)</f>
        <v>2022</v>
      </c>
      <c r="F460" s="5">
        <f>MONTH(C460)</f>
        <v>9</v>
      </c>
      <c r="G460" s="5">
        <f>F460</f>
        <v>9</v>
      </c>
      <c r="H460" s="5">
        <f>F460-4</f>
        <v>5</v>
      </c>
      <c r="I460" s="5" t="str">
        <f>IF(OR(F460=1,F460=2,F460=3),"winter",IF(OR(F460=4,F460=5,F460=6),"spring",IF(OR(F460=7,F460=8,F460=9),"summer","autumn")))</f>
        <v>summer</v>
      </c>
      <c r="J460" s="5">
        <f>WEEKNUM(C460)</f>
        <v>40</v>
      </c>
      <c r="K460" s="5">
        <f>J460-20</f>
        <v>20</v>
      </c>
      <c r="L460" s="8">
        <f>C460</f>
        <v>44833.55972222222</v>
      </c>
      <c r="M460" t="str">
        <f>IF(OR(B460=1,B460=2,B460=3,B460=7,B460=8,B460=9,B460=13,B460=14,B460=15),"Bajo biomasa","Suelo desnudo")</f>
        <v>Suelo desnudo</v>
      </c>
      <c r="O460">
        <v>1.3729899999999999</v>
      </c>
      <c r="P460">
        <f>IF(R460&gt;0.95,O460,NA())</f>
        <v>1.3729899999999999</v>
      </c>
      <c r="Q460">
        <v>2.5682100000000001</v>
      </c>
      <c r="R460">
        <v>0.95082999999999995</v>
      </c>
      <c r="S460">
        <v>3.0000000000000001E-3</v>
      </c>
      <c r="T460">
        <v>0</v>
      </c>
      <c r="U460">
        <v>21.1</v>
      </c>
      <c r="V460">
        <v>18.5761</v>
      </c>
      <c r="W460">
        <v>82.233099999999993</v>
      </c>
    </row>
    <row r="461" spans="1:23" x14ac:dyDescent="0.3">
      <c r="A461">
        <v>745</v>
      </c>
      <c r="B461">
        <v>18</v>
      </c>
      <c r="C461" s="1">
        <v>44833.561805555553</v>
      </c>
      <c r="D461" t="s">
        <v>15</v>
      </c>
      <c r="E461" s="5">
        <f>YEAR(C461)</f>
        <v>2022</v>
      </c>
      <c r="F461" s="5">
        <f>MONTH(C461)</f>
        <v>9</v>
      </c>
      <c r="G461" s="5">
        <f>F461</f>
        <v>9</v>
      </c>
      <c r="H461" s="5">
        <f>F461-4</f>
        <v>5</v>
      </c>
      <c r="I461" s="5" t="str">
        <f>IF(OR(F461=1,F461=2,F461=3),"winter",IF(OR(F461=4,F461=5,F461=6),"spring",IF(OR(F461=7,F461=8,F461=9),"summer","autumn")))</f>
        <v>summer</v>
      </c>
      <c r="J461" s="5">
        <f>WEEKNUM(C461)</f>
        <v>40</v>
      </c>
      <c r="K461" s="5">
        <f>J461-20</f>
        <v>20</v>
      </c>
      <c r="L461" s="8">
        <f>C461</f>
        <v>44833.561805555553</v>
      </c>
      <c r="M461" t="str">
        <f>IF(OR(B461=1,B461=2,B461=3,B461=7,B461=8,B461=9,B461=13,B461=14,B461=15),"Bajo biomasa","Suelo desnudo")</f>
        <v>Suelo desnudo</v>
      </c>
      <c r="O461">
        <v>1.4238</v>
      </c>
      <c r="P461" t="e">
        <f>IF(R461&gt;0.95,O461,NA())</f>
        <v>#N/A</v>
      </c>
      <c r="Q461">
        <v>2.8102900000000002</v>
      </c>
      <c r="R461">
        <v>0.91234000000000004</v>
      </c>
      <c r="S461">
        <v>2E-3</v>
      </c>
      <c r="T461">
        <v>0</v>
      </c>
      <c r="U461">
        <v>21.1</v>
      </c>
      <c r="V461">
        <v>18.602499999999999</v>
      </c>
      <c r="W461">
        <v>82.238900000000001</v>
      </c>
    </row>
    <row r="462" spans="1:23" x14ac:dyDescent="0.3">
      <c r="A462">
        <v>746</v>
      </c>
      <c r="B462">
        <v>1</v>
      </c>
      <c r="C462" s="1">
        <v>44839.434004629627</v>
      </c>
      <c r="D462" t="s">
        <v>30</v>
      </c>
      <c r="E462" s="5">
        <f>YEAR(C462)</f>
        <v>2022</v>
      </c>
      <c r="F462" s="5">
        <f>MONTH(C462)</f>
        <v>10</v>
      </c>
      <c r="G462" s="5">
        <f>F462</f>
        <v>10</v>
      </c>
      <c r="H462" s="5">
        <f>F462-4</f>
        <v>6</v>
      </c>
      <c r="I462" s="5" t="str">
        <f>IF(OR(F462=1,F462=2,F462=3),"winter",IF(OR(F462=4,F462=5,F462=6),"spring",IF(OR(F462=7,F462=8,F462=9),"summer","autumn")))</f>
        <v>autumn</v>
      </c>
      <c r="J462" s="5">
        <f>WEEKNUM(C462)</f>
        <v>41</v>
      </c>
      <c r="K462" s="5">
        <f>J462-20</f>
        <v>21</v>
      </c>
      <c r="L462" s="8">
        <f>C462</f>
        <v>44839.434004629627</v>
      </c>
      <c r="M462" t="str">
        <f>IF(OR(B462=1,B462=2,B462=3,B462=4,B462=9,B462=10,B462=11,B462=12,B462=17,B462=18,B462=19,B462=20),"Bajo biomasa","Suelo desnudo")</f>
        <v>Bajo biomasa</v>
      </c>
      <c r="N462" t="str">
        <f>IF(OR(B462=4,B462=7,B462=10,B462=14,B462=18,B462=21),"tree","soil")</f>
        <v>soil</v>
      </c>
      <c r="O462">
        <v>1.25474</v>
      </c>
      <c r="P462">
        <f>IF(R462&gt;0.95,O462,NA())</f>
        <v>1.25474</v>
      </c>
      <c r="Q462">
        <v>1.7269000000000001</v>
      </c>
      <c r="R462">
        <v>0.9849</v>
      </c>
      <c r="S462">
        <v>1E-3</v>
      </c>
      <c r="T462">
        <v>0</v>
      </c>
      <c r="U462">
        <v>19.2836</v>
      </c>
      <c r="V462">
        <v>17.1569</v>
      </c>
      <c r="W462">
        <v>88.764200000000002</v>
      </c>
    </row>
    <row r="463" spans="1:23" x14ac:dyDescent="0.3">
      <c r="A463">
        <v>747</v>
      </c>
      <c r="B463">
        <v>2</v>
      </c>
      <c r="C463" s="1">
        <v>44839.436249999999</v>
      </c>
      <c r="D463" t="s">
        <v>30</v>
      </c>
      <c r="E463" s="5">
        <f>YEAR(C463)</f>
        <v>2022</v>
      </c>
      <c r="F463" s="5">
        <f>MONTH(C463)</f>
        <v>10</v>
      </c>
      <c r="G463" s="5">
        <f>F463</f>
        <v>10</v>
      </c>
      <c r="H463" s="5">
        <f>F463-4</f>
        <v>6</v>
      </c>
      <c r="I463" s="5" t="str">
        <f>IF(OR(F463=1,F463=2,F463=3),"winter",IF(OR(F463=4,F463=5,F463=6),"spring",IF(OR(F463=7,F463=8,F463=9),"summer","autumn")))</f>
        <v>autumn</v>
      </c>
      <c r="J463" s="5">
        <f>WEEKNUM(C463)</f>
        <v>41</v>
      </c>
      <c r="K463" s="5">
        <f>J463-20</f>
        <v>21</v>
      </c>
      <c r="L463" s="8">
        <f>C463</f>
        <v>44839.436249999999</v>
      </c>
      <c r="M463" t="str">
        <f>IF(OR(B463=1,B463=2,B463=3,B463=4,B463=9,B463=10,B463=11,B463=12,B463=17,B463=18,B463=19,B463=20),"Bajo biomasa","Suelo desnudo")</f>
        <v>Bajo biomasa</v>
      </c>
      <c r="N463" t="str">
        <f>IF(OR(B463=4,B463=7,B463=10,B463=14,B463=18,B463=21),"tree","soil")</f>
        <v>soil</v>
      </c>
      <c r="O463">
        <v>1.9052100000000001</v>
      </c>
      <c r="P463">
        <f>IF(R463&gt;0.95,O463,NA())</f>
        <v>1.9052100000000001</v>
      </c>
      <c r="Q463">
        <v>1.7503299999999999</v>
      </c>
      <c r="R463">
        <v>0.98546</v>
      </c>
      <c r="S463">
        <v>2E-3</v>
      </c>
      <c r="T463">
        <v>0</v>
      </c>
      <c r="U463">
        <v>19.058199999999999</v>
      </c>
      <c r="V463">
        <v>17.3873</v>
      </c>
      <c r="W463">
        <v>88.763999999999996</v>
      </c>
    </row>
    <row r="464" spans="1:23" x14ac:dyDescent="0.3">
      <c r="A464">
        <v>748</v>
      </c>
      <c r="B464">
        <v>3</v>
      </c>
      <c r="C464" s="1">
        <v>44839.438321759262</v>
      </c>
      <c r="D464" t="s">
        <v>30</v>
      </c>
      <c r="E464" s="5">
        <f>YEAR(C464)</f>
        <v>2022</v>
      </c>
      <c r="F464" s="5">
        <f>MONTH(C464)</f>
        <v>10</v>
      </c>
      <c r="G464" s="5">
        <f>F464</f>
        <v>10</v>
      </c>
      <c r="H464" s="5">
        <f>F464-4</f>
        <v>6</v>
      </c>
      <c r="I464" s="5" t="str">
        <f>IF(OR(F464=1,F464=2,F464=3),"winter",IF(OR(F464=4,F464=5,F464=6),"spring",IF(OR(F464=7,F464=8,F464=9),"summer","autumn")))</f>
        <v>autumn</v>
      </c>
      <c r="J464" s="5">
        <f>WEEKNUM(C464)</f>
        <v>41</v>
      </c>
      <c r="K464" s="5">
        <f>J464-20</f>
        <v>21</v>
      </c>
      <c r="L464" s="8">
        <f>C464</f>
        <v>44839.438321759262</v>
      </c>
      <c r="M464" t="str">
        <f>IF(OR(B464=1,B464=2,B464=3,B464=4,B464=9,B464=10,B464=11,B464=12,B464=17,B464=18,B464=19,B464=20),"Bajo biomasa","Suelo desnudo")</f>
        <v>Bajo biomasa</v>
      </c>
      <c r="N464" t="str">
        <f>IF(OR(B464=4,B464=7,B464=10,B464=14,B464=18,B464=21),"tree","soil")</f>
        <v>soil</v>
      </c>
      <c r="O464">
        <v>1.31412</v>
      </c>
      <c r="P464">
        <f>IF(R464&gt;0.95,O464,NA())</f>
        <v>1.31412</v>
      </c>
      <c r="Q464">
        <v>1.76624</v>
      </c>
      <c r="R464">
        <v>0.98594999999999999</v>
      </c>
      <c r="S464">
        <v>2E-3</v>
      </c>
      <c r="T464">
        <v>0</v>
      </c>
      <c r="U464">
        <v>19.0091</v>
      </c>
      <c r="V464">
        <v>17.117000000000001</v>
      </c>
      <c r="W464">
        <v>88.768199999999993</v>
      </c>
    </row>
    <row r="465" spans="1:23" x14ac:dyDescent="0.3">
      <c r="A465">
        <v>750</v>
      </c>
      <c r="B465">
        <v>5</v>
      </c>
      <c r="C465" s="1">
        <v>44839.442499999997</v>
      </c>
      <c r="D465" t="s">
        <v>30</v>
      </c>
      <c r="E465" s="5">
        <f>YEAR(C465)</f>
        <v>2022</v>
      </c>
      <c r="F465" s="5">
        <f>MONTH(C465)</f>
        <v>10</v>
      </c>
      <c r="G465" s="5">
        <f>F465</f>
        <v>10</v>
      </c>
      <c r="H465" s="5">
        <f>F465-4</f>
        <v>6</v>
      </c>
      <c r="I465" s="5" t="str">
        <f>IF(OR(F465=1,F465=2,F465=3),"winter",IF(OR(F465=4,F465=5,F465=6),"spring",IF(OR(F465=7,F465=8,F465=9),"summer","autumn")))</f>
        <v>autumn</v>
      </c>
      <c r="J465" s="5">
        <f>WEEKNUM(C465)</f>
        <v>41</v>
      </c>
      <c r="K465" s="5">
        <f>J465-20</f>
        <v>21</v>
      </c>
      <c r="L465" s="8">
        <f>C465</f>
        <v>44839.442499999997</v>
      </c>
      <c r="M465" t="str">
        <f>IF(OR(B465=1,B465=2,B465=3,B465=4,B465=9,B465=10,B465=11,B465=12,B465=17,B465=18,B465=19,B465=20),"Bajo biomasa","Suelo desnudo")</f>
        <v>Suelo desnudo</v>
      </c>
      <c r="N465" t="str">
        <f>IF(OR(B465=4,B465=7,B465=10,B465=14,B465=18,B465=21),"tree","soil")</f>
        <v>soil</v>
      </c>
      <c r="O465">
        <v>1.18208</v>
      </c>
      <c r="P465">
        <f>IF(R465&gt;0.95,O465,NA())</f>
        <v>1.18208</v>
      </c>
      <c r="Q465">
        <v>2.35345</v>
      </c>
      <c r="R465">
        <v>0.96677000000000002</v>
      </c>
      <c r="S465">
        <v>2E-3</v>
      </c>
      <c r="T465">
        <v>0</v>
      </c>
      <c r="U465">
        <v>18.8</v>
      </c>
      <c r="V465">
        <v>17.579799999999999</v>
      </c>
      <c r="W465">
        <v>88.776300000000006</v>
      </c>
    </row>
    <row r="466" spans="1:23" x14ac:dyDescent="0.3">
      <c r="A466">
        <v>751</v>
      </c>
      <c r="B466">
        <v>6</v>
      </c>
      <c r="C466" s="1">
        <v>44839.445034722223</v>
      </c>
      <c r="D466" t="s">
        <v>30</v>
      </c>
      <c r="E466" s="5">
        <f>YEAR(C466)</f>
        <v>2022</v>
      </c>
      <c r="F466" s="5">
        <f>MONTH(C466)</f>
        <v>10</v>
      </c>
      <c r="G466" s="5">
        <f>F466</f>
        <v>10</v>
      </c>
      <c r="H466" s="5">
        <f>F466-4</f>
        <v>6</v>
      </c>
      <c r="I466" s="5" t="str">
        <f>IF(OR(F466=1,F466=2,F466=3),"winter",IF(OR(F466=4,F466=5,F466=6),"spring",IF(OR(F466=7,F466=8,F466=9),"summer","autumn")))</f>
        <v>autumn</v>
      </c>
      <c r="J466" s="5">
        <f>WEEKNUM(C466)</f>
        <v>41</v>
      </c>
      <c r="K466" s="5">
        <f>J466-20</f>
        <v>21</v>
      </c>
      <c r="L466" s="8">
        <f>C466</f>
        <v>44839.445034722223</v>
      </c>
      <c r="M466" t="str">
        <f>IF(OR(B466=1,B466=2,B466=3,B466=4,B466=9,B466=10,B466=11,B466=12,B466=17,B466=18,B466=19,B466=20),"Bajo biomasa","Suelo desnudo")</f>
        <v>Suelo desnudo</v>
      </c>
      <c r="N466" t="str">
        <f>IF(OR(B466=4,B466=7,B466=10,B466=14,B466=18,B466=21),"tree","soil")</f>
        <v>soil</v>
      </c>
      <c r="O466">
        <v>3.4478</v>
      </c>
      <c r="P466">
        <f>IF(R466&gt;0.95,O466,NA())</f>
        <v>3.4478</v>
      </c>
      <c r="Q466">
        <v>1.47695</v>
      </c>
      <c r="R466">
        <v>0.99360999999999999</v>
      </c>
      <c r="S466">
        <v>2E-3</v>
      </c>
      <c r="T466">
        <v>0</v>
      </c>
      <c r="U466">
        <v>18.8</v>
      </c>
      <c r="V466">
        <v>18.150700000000001</v>
      </c>
      <c r="W466">
        <v>88.784700000000001</v>
      </c>
    </row>
    <row r="467" spans="1:23" x14ac:dyDescent="0.3">
      <c r="A467">
        <v>753</v>
      </c>
      <c r="B467">
        <v>8</v>
      </c>
      <c r="C467" s="1">
        <v>44839.449247685188</v>
      </c>
      <c r="D467" t="s">
        <v>30</v>
      </c>
      <c r="E467" s="5">
        <f>YEAR(C467)</f>
        <v>2022</v>
      </c>
      <c r="F467" s="5">
        <f>MONTH(C467)</f>
        <v>10</v>
      </c>
      <c r="G467" s="5">
        <f>F467</f>
        <v>10</v>
      </c>
      <c r="H467" s="5">
        <f>F467-4</f>
        <v>6</v>
      </c>
      <c r="I467" s="5" t="str">
        <f>IF(OR(F467=1,F467=2,F467=3),"winter",IF(OR(F467=4,F467=5,F467=6),"spring",IF(OR(F467=7,F467=8,F467=9),"summer","autumn")))</f>
        <v>autumn</v>
      </c>
      <c r="J467" s="5">
        <f>WEEKNUM(C467)</f>
        <v>41</v>
      </c>
      <c r="K467" s="5">
        <f>J467-20</f>
        <v>21</v>
      </c>
      <c r="L467" s="8">
        <f>C467</f>
        <v>44839.449247685188</v>
      </c>
      <c r="M467" t="str">
        <f>IF(OR(B467=1,B467=2,B467=3,B467=4,B467=9,B467=10,B467=11,B467=12,B467=17,B467=18,B467=19,B467=20),"Bajo biomasa","Suelo desnudo")</f>
        <v>Suelo desnudo</v>
      </c>
      <c r="N467" t="str">
        <f>IF(OR(B467=4,B467=7,B467=10,B467=14,B467=18,B467=21),"tree","soil")</f>
        <v>soil</v>
      </c>
      <c r="O467">
        <v>3.6085799999999999</v>
      </c>
      <c r="P467">
        <f>IF(R467&gt;0.95,O467,NA())</f>
        <v>3.6085799999999999</v>
      </c>
      <c r="Q467">
        <v>1.3324199999999999</v>
      </c>
      <c r="R467">
        <v>0.99675999999999998</v>
      </c>
      <c r="S467">
        <v>2E-3</v>
      </c>
      <c r="T467">
        <v>0</v>
      </c>
      <c r="U467">
        <v>19.230899999999998</v>
      </c>
      <c r="V467">
        <v>19.360299999999999</v>
      </c>
      <c r="W467">
        <v>88.789299999999997</v>
      </c>
    </row>
    <row r="468" spans="1:23" x14ac:dyDescent="0.3">
      <c r="A468">
        <v>754</v>
      </c>
      <c r="B468">
        <v>9</v>
      </c>
      <c r="C468" s="1">
        <v>44839.451412037037</v>
      </c>
      <c r="D468" t="s">
        <v>30</v>
      </c>
      <c r="E468" s="5">
        <f>YEAR(C468)</f>
        <v>2022</v>
      </c>
      <c r="F468" s="5">
        <f>MONTH(C468)</f>
        <v>10</v>
      </c>
      <c r="G468" s="5">
        <f>F468</f>
        <v>10</v>
      </c>
      <c r="H468" s="5">
        <f>F468-4</f>
        <v>6</v>
      </c>
      <c r="I468" s="5" t="str">
        <f>IF(OR(F468=1,F468=2,F468=3),"winter",IF(OR(F468=4,F468=5,F468=6),"spring",IF(OR(F468=7,F468=8,F468=9),"summer","autumn")))</f>
        <v>autumn</v>
      </c>
      <c r="J468" s="5">
        <f>WEEKNUM(C468)</f>
        <v>41</v>
      </c>
      <c r="K468" s="5">
        <f>J468-20</f>
        <v>21</v>
      </c>
      <c r="L468" s="8">
        <f>C468</f>
        <v>44839.451412037037</v>
      </c>
      <c r="M468" t="str">
        <f>IF(OR(B468=1,B468=2,B468=3,B468=4,B468=9,B468=10,B468=11,B468=12,B468=17,B468=18,B468=19,B468=20),"Bajo biomasa","Suelo desnudo")</f>
        <v>Bajo biomasa</v>
      </c>
      <c r="N468" t="str">
        <f>IF(OR(B468=4,B468=7,B468=10,B468=14,B468=18,B468=21),"tree","soil")</f>
        <v>soil</v>
      </c>
      <c r="O468">
        <v>3.4420799999999998</v>
      </c>
      <c r="P468">
        <f>IF(R468&gt;0.95,O468,NA())</f>
        <v>3.4420799999999998</v>
      </c>
      <c r="Q468">
        <v>1.50366</v>
      </c>
      <c r="R468">
        <v>0.99295999999999995</v>
      </c>
      <c r="S468">
        <v>1E-3</v>
      </c>
      <c r="T468">
        <v>0</v>
      </c>
      <c r="U468">
        <v>19.5</v>
      </c>
      <c r="V468">
        <v>19.3094</v>
      </c>
      <c r="W468">
        <v>88.776899999999998</v>
      </c>
    </row>
    <row r="469" spans="1:23" x14ac:dyDescent="0.3">
      <c r="A469">
        <v>756</v>
      </c>
      <c r="B469">
        <v>11</v>
      </c>
      <c r="C469" s="1">
        <v>44839.455694444441</v>
      </c>
      <c r="D469" t="s">
        <v>30</v>
      </c>
      <c r="E469" s="5">
        <f>YEAR(C469)</f>
        <v>2022</v>
      </c>
      <c r="F469" s="5">
        <f>MONTH(C469)</f>
        <v>10</v>
      </c>
      <c r="G469" s="5">
        <f>F469</f>
        <v>10</v>
      </c>
      <c r="H469" s="5">
        <f>F469-4</f>
        <v>6</v>
      </c>
      <c r="I469" s="5" t="str">
        <f>IF(OR(F469=1,F469=2,F469=3),"winter",IF(OR(F469=4,F469=5,F469=6),"spring",IF(OR(F469=7,F469=8,F469=9),"summer","autumn")))</f>
        <v>autumn</v>
      </c>
      <c r="J469" s="5">
        <f>WEEKNUM(C469)</f>
        <v>41</v>
      </c>
      <c r="K469" s="5">
        <f>J469-20</f>
        <v>21</v>
      </c>
      <c r="L469" s="8">
        <f>C469</f>
        <v>44839.455694444441</v>
      </c>
      <c r="M469" t="str">
        <f>IF(OR(B469=1,B469=2,B469=3,B469=4,B469=9,B469=10,B469=11,B469=12,B469=17,B469=18,B469=19,B469=20),"Bajo biomasa","Suelo desnudo")</f>
        <v>Bajo biomasa</v>
      </c>
      <c r="N469" t="str">
        <f>IF(OR(B469=4,B469=7,B469=10,B469=14,B469=18,B469=21),"tree","soil")</f>
        <v>soil</v>
      </c>
      <c r="O469">
        <v>8.7389799999999997</v>
      </c>
      <c r="P469">
        <f>IF(R469&gt;0.95,O469,NA())</f>
        <v>8.7389799999999997</v>
      </c>
      <c r="Q469">
        <v>1.2690699999999999</v>
      </c>
      <c r="R469">
        <v>0.96458999999999995</v>
      </c>
      <c r="S469">
        <v>2E-3</v>
      </c>
      <c r="T469">
        <v>0</v>
      </c>
      <c r="U469">
        <v>19.3</v>
      </c>
      <c r="V469">
        <v>18.310500000000001</v>
      </c>
      <c r="W469">
        <v>88.802400000000006</v>
      </c>
    </row>
    <row r="470" spans="1:23" x14ac:dyDescent="0.3">
      <c r="A470">
        <v>757</v>
      </c>
      <c r="B470">
        <v>12</v>
      </c>
      <c r="C470" s="1">
        <v>44839.457731481481</v>
      </c>
      <c r="D470" t="s">
        <v>30</v>
      </c>
      <c r="E470" s="5">
        <f>YEAR(C470)</f>
        <v>2022</v>
      </c>
      <c r="F470" s="5">
        <f>MONTH(C470)</f>
        <v>10</v>
      </c>
      <c r="G470" s="5">
        <f>F470</f>
        <v>10</v>
      </c>
      <c r="H470" s="5">
        <f>F470-4</f>
        <v>6</v>
      </c>
      <c r="I470" s="5" t="str">
        <f>IF(OR(F470=1,F470=2,F470=3),"winter",IF(OR(F470=4,F470=5,F470=6),"spring",IF(OR(F470=7,F470=8,F470=9),"summer","autumn")))</f>
        <v>autumn</v>
      </c>
      <c r="J470" s="5">
        <f>WEEKNUM(C470)</f>
        <v>41</v>
      </c>
      <c r="K470" s="5">
        <f>J470-20</f>
        <v>21</v>
      </c>
      <c r="L470" s="8">
        <f>C470</f>
        <v>44839.457731481481</v>
      </c>
      <c r="M470" t="str">
        <f>IF(OR(B470=1,B470=2,B470=3,B470=4,B470=9,B470=10,B470=11,B470=12,B470=17,B470=18,B470=19,B470=20),"Bajo biomasa","Suelo desnudo")</f>
        <v>Bajo biomasa</v>
      </c>
      <c r="N470" t="str">
        <f>IF(OR(B470=4,B470=7,B470=10,B470=14,B470=18,B470=21),"tree","soil")</f>
        <v>soil</v>
      </c>
      <c r="O470">
        <v>1.6944399999999999</v>
      </c>
      <c r="P470">
        <f>IF(R470&gt;0.95,O470,NA())</f>
        <v>1.6944399999999999</v>
      </c>
      <c r="Q470">
        <v>1.9549700000000001</v>
      </c>
      <c r="R470">
        <v>0.98019999999999996</v>
      </c>
      <c r="S470">
        <v>2E-3</v>
      </c>
      <c r="T470">
        <v>0</v>
      </c>
      <c r="U470">
        <v>19.156400000000001</v>
      </c>
      <c r="V470">
        <v>18.982399999999998</v>
      </c>
      <c r="W470">
        <v>88.8048</v>
      </c>
    </row>
    <row r="471" spans="1:23" x14ac:dyDescent="0.3">
      <c r="A471">
        <v>758</v>
      </c>
      <c r="B471">
        <v>13</v>
      </c>
      <c r="C471" s="1">
        <v>44839.459930555553</v>
      </c>
      <c r="D471" t="s">
        <v>30</v>
      </c>
      <c r="E471" s="5">
        <f>YEAR(C471)</f>
        <v>2022</v>
      </c>
      <c r="F471" s="5">
        <f>MONTH(C471)</f>
        <v>10</v>
      </c>
      <c r="G471" s="5">
        <f>F471</f>
        <v>10</v>
      </c>
      <c r="H471" s="5">
        <f>F471-4</f>
        <v>6</v>
      </c>
      <c r="I471" s="5" t="str">
        <f>IF(OR(F471=1,F471=2,F471=3),"winter",IF(OR(F471=4,F471=5,F471=6),"spring",IF(OR(F471=7,F471=8,F471=9),"summer","autumn")))</f>
        <v>autumn</v>
      </c>
      <c r="J471" s="5">
        <f>WEEKNUM(C471)</f>
        <v>41</v>
      </c>
      <c r="K471" s="5">
        <f>J471-20</f>
        <v>21</v>
      </c>
      <c r="L471" s="8">
        <f>C471</f>
        <v>44839.459930555553</v>
      </c>
      <c r="M471" t="str">
        <f>IF(OR(B471=1,B471=2,B471=3,B471=4,B471=9,B471=10,B471=11,B471=12,B471=17,B471=18,B471=19,B471=20),"Bajo biomasa","Suelo desnudo")</f>
        <v>Suelo desnudo</v>
      </c>
      <c r="N471" t="str">
        <f>IF(OR(B471=4,B471=7,B471=10,B471=14,B471=18,B471=21),"tree","soil")</f>
        <v>soil</v>
      </c>
      <c r="O471">
        <v>1.4621</v>
      </c>
      <c r="P471">
        <f>IF(R471&gt;0.95,O471,NA())</f>
        <v>1.4621</v>
      </c>
      <c r="Q471">
        <v>2.7166399999999999</v>
      </c>
      <c r="R471">
        <v>0.95321999999999996</v>
      </c>
      <c r="S471">
        <v>2E-3</v>
      </c>
      <c r="T471">
        <v>0</v>
      </c>
      <c r="U471">
        <v>19.261800000000001</v>
      </c>
      <c r="V471">
        <v>19.054400000000001</v>
      </c>
      <c r="W471">
        <v>88.808800000000005</v>
      </c>
    </row>
    <row r="472" spans="1:23" x14ac:dyDescent="0.3">
      <c r="A472">
        <v>760</v>
      </c>
      <c r="B472">
        <v>15</v>
      </c>
      <c r="C472" s="1">
        <v>44839.464074074072</v>
      </c>
      <c r="D472" t="s">
        <v>30</v>
      </c>
      <c r="E472" s="5">
        <f>YEAR(C472)</f>
        <v>2022</v>
      </c>
      <c r="F472" s="5">
        <f>MONTH(C472)</f>
        <v>10</v>
      </c>
      <c r="G472" s="5">
        <f>F472</f>
        <v>10</v>
      </c>
      <c r="H472" s="5">
        <f>F472-4</f>
        <v>6</v>
      </c>
      <c r="I472" s="5" t="str">
        <f>IF(OR(F472=1,F472=2,F472=3),"winter",IF(OR(F472=4,F472=5,F472=6),"spring",IF(OR(F472=7,F472=8,F472=9),"summer","autumn")))</f>
        <v>autumn</v>
      </c>
      <c r="J472" s="5">
        <f>WEEKNUM(C472)</f>
        <v>41</v>
      </c>
      <c r="K472" s="5">
        <f>J472-20</f>
        <v>21</v>
      </c>
      <c r="L472" s="8">
        <f>C472</f>
        <v>44839.464074074072</v>
      </c>
      <c r="M472" t="str">
        <f>IF(OR(B472=1,B472=2,B472=3,B472=4,B472=9,B472=10,B472=11,B472=12,B472=17,B472=18,B472=19,B472=20),"Bajo biomasa","Suelo desnudo")</f>
        <v>Suelo desnudo</v>
      </c>
      <c r="N472" t="str">
        <f>IF(OR(B472=4,B472=7,B472=10,B472=14,B472=18,B472=21),"tree","soil")</f>
        <v>soil</v>
      </c>
      <c r="O472">
        <v>1.2679800000000001</v>
      </c>
      <c r="P472">
        <f>IF(R472&gt;0.95,O472,NA())</f>
        <v>1.2679800000000001</v>
      </c>
      <c r="Q472">
        <v>2.5685500000000001</v>
      </c>
      <c r="R472">
        <v>0.95323999999999998</v>
      </c>
      <c r="S472">
        <v>1E-3</v>
      </c>
      <c r="T472">
        <v>0</v>
      </c>
      <c r="U472">
        <v>19.7</v>
      </c>
      <c r="V472">
        <v>19.145499999999998</v>
      </c>
      <c r="W472">
        <v>88.817400000000006</v>
      </c>
    </row>
    <row r="473" spans="1:23" x14ac:dyDescent="0.3">
      <c r="A473">
        <v>761</v>
      </c>
      <c r="B473">
        <v>16</v>
      </c>
      <c r="C473" s="1">
        <v>44839.466157407405</v>
      </c>
      <c r="D473" t="s">
        <v>30</v>
      </c>
      <c r="E473" s="5">
        <f>YEAR(C473)</f>
        <v>2022</v>
      </c>
      <c r="F473" s="5">
        <f>MONTH(C473)</f>
        <v>10</v>
      </c>
      <c r="G473" s="5">
        <f>F473</f>
        <v>10</v>
      </c>
      <c r="H473" s="5">
        <f>F473-4</f>
        <v>6</v>
      </c>
      <c r="I473" s="5" t="str">
        <f>IF(OR(F473=1,F473=2,F473=3),"winter",IF(OR(F473=4,F473=5,F473=6),"spring",IF(OR(F473=7,F473=8,F473=9),"summer","autumn")))</f>
        <v>autumn</v>
      </c>
      <c r="J473" s="5">
        <f>WEEKNUM(C473)</f>
        <v>41</v>
      </c>
      <c r="K473" s="5">
        <f>J473-20</f>
        <v>21</v>
      </c>
      <c r="L473" s="8">
        <f>C473</f>
        <v>44839.466157407405</v>
      </c>
      <c r="M473" t="str">
        <f>IF(OR(B473=1,B473=2,B473=3,B473=4,B473=9,B473=10,B473=11,B473=12,B473=17,B473=18,B473=19,B473=20),"Bajo biomasa","Suelo desnudo")</f>
        <v>Suelo desnudo</v>
      </c>
      <c r="N473" t="str">
        <f>IF(OR(B473=4,B473=7,B473=10,B473=14,B473=18,B473=21),"tree","soil")</f>
        <v>soil</v>
      </c>
      <c r="O473">
        <v>3.5893000000000002</v>
      </c>
      <c r="P473">
        <f>IF(R473&gt;0.95,O473,NA())</f>
        <v>3.5893000000000002</v>
      </c>
      <c r="Q473">
        <v>1.4238299999999999</v>
      </c>
      <c r="R473">
        <v>0.99241999999999997</v>
      </c>
      <c r="S473">
        <v>2E-3</v>
      </c>
      <c r="T473">
        <v>0</v>
      </c>
      <c r="U473">
        <v>19.7</v>
      </c>
      <c r="V473">
        <v>19.4299</v>
      </c>
      <c r="W473">
        <v>88.818399999999997</v>
      </c>
    </row>
    <row r="474" spans="1:23" x14ac:dyDescent="0.3">
      <c r="A474">
        <v>762</v>
      </c>
      <c r="B474">
        <v>17</v>
      </c>
      <c r="C474" s="1">
        <v>44839.468217592592</v>
      </c>
      <c r="D474" t="s">
        <v>30</v>
      </c>
      <c r="E474" s="5">
        <f>YEAR(C474)</f>
        <v>2022</v>
      </c>
      <c r="F474" s="5">
        <f>MONTH(C474)</f>
        <v>10</v>
      </c>
      <c r="G474" s="5">
        <f>F474</f>
        <v>10</v>
      </c>
      <c r="H474" s="5">
        <f>F474-4</f>
        <v>6</v>
      </c>
      <c r="I474" s="5" t="str">
        <f>IF(OR(F474=1,F474=2,F474=3),"winter",IF(OR(F474=4,F474=5,F474=6),"spring",IF(OR(F474=7,F474=8,F474=9),"summer","autumn")))</f>
        <v>autumn</v>
      </c>
      <c r="J474" s="5">
        <f>WEEKNUM(C474)</f>
        <v>41</v>
      </c>
      <c r="K474" s="5">
        <f>J474-20</f>
        <v>21</v>
      </c>
      <c r="L474" s="8">
        <f>C474</f>
        <v>44839.468217592592</v>
      </c>
      <c r="M474" t="str">
        <f>IF(OR(B474=1,B474=2,B474=3,B474=4,B474=9,B474=10,B474=11,B474=12,B474=17,B474=18,B474=19,B474=20),"Bajo biomasa","Suelo desnudo")</f>
        <v>Bajo biomasa</v>
      </c>
      <c r="N474" t="str">
        <f>IF(OR(B474=4,B474=7,B474=10,B474=14,B474=18,B474=21),"tree","soil")</f>
        <v>soil</v>
      </c>
      <c r="O474">
        <v>2.1450999999999998</v>
      </c>
      <c r="P474">
        <f>IF(R474&gt;0.95,O474,NA())</f>
        <v>2.1450999999999998</v>
      </c>
      <c r="Q474">
        <v>1.7062299999999999</v>
      </c>
      <c r="R474">
        <v>0.98677999999999999</v>
      </c>
      <c r="S474">
        <v>2E-3</v>
      </c>
      <c r="T474">
        <v>0</v>
      </c>
      <c r="U474">
        <v>19.7455</v>
      </c>
      <c r="V474">
        <v>20.1995</v>
      </c>
      <c r="W474">
        <v>88.810900000000004</v>
      </c>
    </row>
    <row r="475" spans="1:23" x14ac:dyDescent="0.3">
      <c r="A475">
        <v>764</v>
      </c>
      <c r="B475">
        <v>19</v>
      </c>
      <c r="C475" s="1">
        <v>44839.472361111111</v>
      </c>
      <c r="D475" t="s">
        <v>30</v>
      </c>
      <c r="E475" s="5">
        <f>YEAR(C475)</f>
        <v>2022</v>
      </c>
      <c r="F475" s="5">
        <f>MONTH(C475)</f>
        <v>10</v>
      </c>
      <c r="G475" s="5">
        <f>F475</f>
        <v>10</v>
      </c>
      <c r="H475" s="5">
        <f>F475-4</f>
        <v>6</v>
      </c>
      <c r="I475" s="5" t="str">
        <f>IF(OR(F475=1,F475=2,F475=3),"winter",IF(OR(F475=4,F475=5,F475=6),"spring",IF(OR(F475=7,F475=8,F475=9),"summer","autumn")))</f>
        <v>autumn</v>
      </c>
      <c r="J475" s="5">
        <f>WEEKNUM(C475)</f>
        <v>41</v>
      </c>
      <c r="K475" s="5">
        <f>J475-20</f>
        <v>21</v>
      </c>
      <c r="L475" s="8">
        <f>C475</f>
        <v>44839.472361111111</v>
      </c>
      <c r="M475" t="str">
        <f>IF(OR(B475=1,B475=2,B475=3,B475=4,B475=9,B475=10,B475=11,B475=12,B475=17,B475=18,B475=19,B475=20),"Bajo biomasa","Suelo desnudo")</f>
        <v>Bajo biomasa</v>
      </c>
      <c r="N475" t="str">
        <f>IF(OR(B475=4,B475=7,B475=10,B475=14,B475=18,B475=21),"tree","soil")</f>
        <v>soil</v>
      </c>
      <c r="O475">
        <v>1.0357000000000001</v>
      </c>
      <c r="P475">
        <f>IF(R475&gt;0.95,O475,NA())</f>
        <v>1.0357000000000001</v>
      </c>
      <c r="Q475">
        <v>1.90398</v>
      </c>
      <c r="R475">
        <v>0.98204000000000002</v>
      </c>
      <c r="S475">
        <v>1E-3</v>
      </c>
      <c r="T475">
        <v>0</v>
      </c>
      <c r="U475">
        <v>20.3</v>
      </c>
      <c r="V475">
        <v>19.829699999999999</v>
      </c>
      <c r="W475">
        <v>88.824799999999996</v>
      </c>
    </row>
    <row r="476" spans="1:23" x14ac:dyDescent="0.3">
      <c r="A476">
        <v>765</v>
      </c>
      <c r="B476">
        <v>20</v>
      </c>
      <c r="C476" s="1">
        <v>44839.474444444444</v>
      </c>
      <c r="D476" t="s">
        <v>30</v>
      </c>
      <c r="E476" s="5">
        <f>YEAR(C476)</f>
        <v>2022</v>
      </c>
      <c r="F476" s="5">
        <f>MONTH(C476)</f>
        <v>10</v>
      </c>
      <c r="G476" s="5">
        <f>F476</f>
        <v>10</v>
      </c>
      <c r="H476" s="5">
        <f>F476-4</f>
        <v>6</v>
      </c>
      <c r="I476" s="5" t="str">
        <f>IF(OR(F476=1,F476=2,F476=3),"winter",IF(OR(F476=4,F476=5,F476=6),"spring",IF(OR(F476=7,F476=8,F476=9),"summer","autumn")))</f>
        <v>autumn</v>
      </c>
      <c r="J476" s="5">
        <f>WEEKNUM(C476)</f>
        <v>41</v>
      </c>
      <c r="K476" s="5">
        <f>J476-20</f>
        <v>21</v>
      </c>
      <c r="L476" s="8">
        <f>C476</f>
        <v>44839.474444444444</v>
      </c>
      <c r="M476" t="str">
        <f>IF(OR(B476=1,B476=2,B476=3,B476=4,B476=9,B476=10,B476=11,B476=12,B476=17,B476=18,B476=19,B476=20),"Bajo biomasa","Suelo desnudo")</f>
        <v>Bajo biomasa</v>
      </c>
      <c r="N476" t="str">
        <f>IF(OR(B476=4,B476=7,B476=10,B476=14,B476=18,B476=21),"tree","soil")</f>
        <v>soil</v>
      </c>
      <c r="O476">
        <v>0.88805999999999996</v>
      </c>
      <c r="P476" t="e">
        <f>IF(R476&gt;0.95,O476,NA())</f>
        <v>#N/A</v>
      </c>
      <c r="Q476">
        <v>3.2244199999999998</v>
      </c>
      <c r="R476">
        <v>0.91217000000000004</v>
      </c>
      <c r="S476">
        <v>2E-3</v>
      </c>
      <c r="T476">
        <v>0</v>
      </c>
      <c r="U476">
        <v>20.734500000000001</v>
      </c>
      <c r="V476">
        <v>20.6922</v>
      </c>
      <c r="W476">
        <v>88.803100000000001</v>
      </c>
    </row>
    <row r="477" spans="1:23" x14ac:dyDescent="0.3">
      <c r="A477">
        <v>767</v>
      </c>
      <c r="B477">
        <v>22</v>
      </c>
      <c r="C477" s="1">
        <v>44839.479826388888</v>
      </c>
      <c r="D477" t="s">
        <v>30</v>
      </c>
      <c r="E477" s="5">
        <f>YEAR(C477)</f>
        <v>2022</v>
      </c>
      <c r="F477" s="5">
        <f>MONTH(C477)</f>
        <v>10</v>
      </c>
      <c r="G477" s="5">
        <f>F477</f>
        <v>10</v>
      </c>
      <c r="H477" s="5">
        <f>F477-4</f>
        <v>6</v>
      </c>
      <c r="I477" s="5" t="str">
        <f>IF(OR(F477=1,F477=2,F477=3),"winter",IF(OR(F477=4,F477=5,F477=6),"spring",IF(OR(F477=7,F477=8,F477=9),"summer","autumn")))</f>
        <v>autumn</v>
      </c>
      <c r="J477" s="5">
        <f>WEEKNUM(C477)</f>
        <v>41</v>
      </c>
      <c r="K477" s="5">
        <f>J477-20</f>
        <v>21</v>
      </c>
      <c r="L477" s="8">
        <f>C477</f>
        <v>44839.479826388888</v>
      </c>
      <c r="M477" t="str">
        <f>IF(OR(B477=1,B477=2,B477=3,B477=4,B477=9,B477=10,B477=11,B477=12,B477=17,B477=18,B477=19,B477=20),"Bajo biomasa","Suelo desnudo")</f>
        <v>Suelo desnudo</v>
      </c>
      <c r="N477" t="str">
        <f>IF(OR(B477=4,B477=7,B477=10,B477=14,B477=18,B477=21),"tree","soil")</f>
        <v>soil</v>
      </c>
      <c r="O477">
        <v>1.6950799999999999</v>
      </c>
      <c r="P477">
        <f>IF(R477&gt;0.95,O477,NA())</f>
        <v>1.6950799999999999</v>
      </c>
      <c r="Q477">
        <v>2.0943900000000002</v>
      </c>
      <c r="R477">
        <v>0.96875</v>
      </c>
      <c r="S477">
        <v>2E-3</v>
      </c>
      <c r="T477">
        <v>0</v>
      </c>
      <c r="U477">
        <v>21.0855</v>
      </c>
      <c r="V477">
        <v>19.716899999999999</v>
      </c>
      <c r="W477">
        <v>88.834599999999995</v>
      </c>
    </row>
    <row r="478" spans="1:23" x14ac:dyDescent="0.3">
      <c r="A478">
        <v>768</v>
      </c>
      <c r="B478">
        <v>23</v>
      </c>
      <c r="C478" s="1">
        <v>44839.481898148151</v>
      </c>
      <c r="D478" t="s">
        <v>30</v>
      </c>
      <c r="E478" s="5">
        <f>YEAR(C478)</f>
        <v>2022</v>
      </c>
      <c r="F478" s="5">
        <f>MONTH(C478)</f>
        <v>10</v>
      </c>
      <c r="G478" s="5">
        <f>F478</f>
        <v>10</v>
      </c>
      <c r="H478" s="5">
        <f>F478-4</f>
        <v>6</v>
      </c>
      <c r="I478" s="5" t="str">
        <f>IF(OR(F478=1,F478=2,F478=3),"winter",IF(OR(F478=4,F478=5,F478=6),"spring",IF(OR(F478=7,F478=8,F478=9),"summer","autumn")))</f>
        <v>autumn</v>
      </c>
      <c r="J478" s="5">
        <f>WEEKNUM(C478)</f>
        <v>41</v>
      </c>
      <c r="K478" s="5">
        <f>J478-20</f>
        <v>21</v>
      </c>
      <c r="L478" s="8">
        <f>C478</f>
        <v>44839.481898148151</v>
      </c>
      <c r="M478" t="str">
        <f>IF(OR(B478=1,B478=2,B478=3,B478=4,B478=9,B478=10,B478=11,B478=12,B478=17,B478=18,B478=19,B478=20),"Bajo biomasa","Suelo desnudo")</f>
        <v>Suelo desnudo</v>
      </c>
      <c r="N478" t="str">
        <f>IF(OR(B478=4,B478=7,B478=10,B478=14,B478=18,B478=21),"tree","soil")</f>
        <v>soil</v>
      </c>
      <c r="O478">
        <v>0.85204999999999997</v>
      </c>
      <c r="P478" t="e">
        <f>IF(R478&gt;0.95,O478,NA())</f>
        <v>#N/A</v>
      </c>
      <c r="Q478">
        <v>3.1532800000000001</v>
      </c>
      <c r="R478">
        <v>0.93374000000000001</v>
      </c>
      <c r="T478">
        <v>0</v>
      </c>
      <c r="U478">
        <v>20.9</v>
      </c>
      <c r="V478">
        <v>19.865600000000001</v>
      </c>
      <c r="W478">
        <v>88.834400000000002</v>
      </c>
    </row>
    <row r="479" spans="1:23" x14ac:dyDescent="0.3">
      <c r="A479">
        <v>769</v>
      </c>
      <c r="B479">
        <v>24</v>
      </c>
      <c r="C479" s="1">
        <v>44839.4840625</v>
      </c>
      <c r="D479" t="s">
        <v>30</v>
      </c>
      <c r="E479" s="5">
        <f>YEAR(C479)</f>
        <v>2022</v>
      </c>
      <c r="F479" s="5">
        <f>MONTH(C479)</f>
        <v>10</v>
      </c>
      <c r="G479" s="5">
        <f>F479</f>
        <v>10</v>
      </c>
      <c r="H479" s="5">
        <f>F479-4</f>
        <v>6</v>
      </c>
      <c r="I479" s="5" t="str">
        <f>IF(OR(F479=1,F479=2,F479=3),"winter",IF(OR(F479=4,F479=5,F479=6),"spring",IF(OR(F479=7,F479=8,F479=9),"summer","autumn")))</f>
        <v>autumn</v>
      </c>
      <c r="J479" s="5">
        <f>WEEKNUM(C479)</f>
        <v>41</v>
      </c>
      <c r="K479" s="5">
        <f>J479-20</f>
        <v>21</v>
      </c>
      <c r="L479" s="8">
        <f>C479</f>
        <v>44839.4840625</v>
      </c>
      <c r="M479" t="str">
        <f>IF(OR(B479=1,B479=2,B479=3,B479=4,B479=9,B479=10,B479=11,B479=12,B479=17,B479=18,B479=19,B479=20),"Bajo biomasa","Suelo desnudo")</f>
        <v>Suelo desnudo</v>
      </c>
      <c r="N479" t="str">
        <f>IF(OR(B479=4,B479=7,B479=10,B479=14,B479=18,B479=21),"tree","soil")</f>
        <v>soil</v>
      </c>
      <c r="O479">
        <v>0.80852000000000002</v>
      </c>
      <c r="P479" t="e">
        <f>IF(R479&gt;0.95,O479,NA())</f>
        <v>#N/A</v>
      </c>
      <c r="Q479">
        <v>3.57416</v>
      </c>
      <c r="R479">
        <v>0.91159999999999997</v>
      </c>
      <c r="S479">
        <v>2E-3</v>
      </c>
      <c r="T479">
        <v>0</v>
      </c>
      <c r="U479">
        <v>21.034500000000001</v>
      </c>
      <c r="V479">
        <v>19.659600000000001</v>
      </c>
      <c r="W479">
        <v>88.842200000000005</v>
      </c>
    </row>
    <row r="480" spans="1:23" x14ac:dyDescent="0.3">
      <c r="A480">
        <v>770</v>
      </c>
      <c r="B480">
        <v>1</v>
      </c>
      <c r="C480" s="1">
        <v>44839.526273148149</v>
      </c>
      <c r="D480" t="s">
        <v>29</v>
      </c>
      <c r="E480" s="5">
        <f>YEAR(C480)</f>
        <v>2022</v>
      </c>
      <c r="F480" s="5">
        <f>MONTH(C480)</f>
        <v>10</v>
      </c>
      <c r="G480" s="5">
        <f>F480</f>
        <v>10</v>
      </c>
      <c r="H480" s="5">
        <f>F480-4</f>
        <v>6</v>
      </c>
      <c r="I480" s="5" t="str">
        <f>IF(OR(F480=1,F480=2,F480=3),"winter",IF(OR(F480=4,F480=5,F480=6),"spring",IF(OR(F480=7,F480=8,F480=9),"summer","autumn")))</f>
        <v>autumn</v>
      </c>
      <c r="J480" s="5">
        <f>WEEKNUM(C480)</f>
        <v>41</v>
      </c>
      <c r="K480" s="5">
        <f>J480-20</f>
        <v>21</v>
      </c>
      <c r="L480" s="8">
        <f>C480</f>
        <v>44839.526273148149</v>
      </c>
      <c r="M480" t="str">
        <f>IF(OR(B480=1,B480=2,B480=3,B480=7,B480=8,B480=9,B480=13,B480=14,B480=15),"Bajo biomasa","Suelo desnudo")</f>
        <v>Bajo biomasa</v>
      </c>
      <c r="O480">
        <v>1.6875500000000001</v>
      </c>
      <c r="P480" t="e">
        <f>IF(R480&gt;0.95,O480,NA())</f>
        <v>#N/A</v>
      </c>
      <c r="Q480">
        <v>1.98394</v>
      </c>
      <c r="R480">
        <v>0.88527</v>
      </c>
      <c r="S480">
        <v>1E-3</v>
      </c>
      <c r="T480">
        <v>0</v>
      </c>
      <c r="U480">
        <v>23.9</v>
      </c>
      <c r="V480">
        <v>25.139199999999999</v>
      </c>
      <c r="W480">
        <v>86.000299999999996</v>
      </c>
    </row>
    <row r="481" spans="1:23" x14ac:dyDescent="0.3">
      <c r="A481">
        <v>771</v>
      </c>
      <c r="B481">
        <v>2</v>
      </c>
      <c r="C481" s="1">
        <v>44839.528333333335</v>
      </c>
      <c r="D481" t="s">
        <v>29</v>
      </c>
      <c r="E481" s="5">
        <f>YEAR(C481)</f>
        <v>2022</v>
      </c>
      <c r="F481" s="5">
        <f>MONTH(C481)</f>
        <v>10</v>
      </c>
      <c r="G481" s="5">
        <f>F481</f>
        <v>10</v>
      </c>
      <c r="H481" s="5">
        <f>F481-4</f>
        <v>6</v>
      </c>
      <c r="I481" s="5" t="str">
        <f>IF(OR(F481=1,F481=2,F481=3),"winter",IF(OR(F481=4,F481=5,F481=6),"spring",IF(OR(F481=7,F481=8,F481=9),"summer","autumn")))</f>
        <v>autumn</v>
      </c>
      <c r="J481" s="5">
        <f>WEEKNUM(C481)</f>
        <v>41</v>
      </c>
      <c r="K481" s="5">
        <f>J481-20</f>
        <v>21</v>
      </c>
      <c r="L481" s="8">
        <f>C481</f>
        <v>44839.528333333335</v>
      </c>
      <c r="M481" t="str">
        <f>IF(OR(B481=1,B481=2,B481=3,B481=7,B481=8,B481=9,B481=13,B481=14,B481=15),"Bajo biomasa","Suelo desnudo")</f>
        <v>Bajo biomasa</v>
      </c>
      <c r="O481">
        <v>0.60131999999999997</v>
      </c>
      <c r="P481" t="e">
        <f>IF(R481&gt;0.95,O481,NA())</f>
        <v>#N/A</v>
      </c>
      <c r="Q481">
        <v>5.03078</v>
      </c>
      <c r="R481">
        <v>0.79188999999999998</v>
      </c>
      <c r="S481">
        <v>2E-3</v>
      </c>
      <c r="T481">
        <v>0</v>
      </c>
      <c r="U481">
        <v>24.7</v>
      </c>
      <c r="V481">
        <v>25.740200000000002</v>
      </c>
      <c r="W481">
        <v>86.001400000000004</v>
      </c>
    </row>
    <row r="482" spans="1:23" x14ac:dyDescent="0.3">
      <c r="A482">
        <v>772</v>
      </c>
      <c r="B482">
        <v>3</v>
      </c>
      <c r="C482" s="1">
        <v>44839.530393518522</v>
      </c>
      <c r="D482" t="s">
        <v>29</v>
      </c>
      <c r="E482" s="5">
        <f>YEAR(C482)</f>
        <v>2022</v>
      </c>
      <c r="F482" s="5">
        <f>MONTH(C482)</f>
        <v>10</v>
      </c>
      <c r="G482" s="5">
        <f>F482</f>
        <v>10</v>
      </c>
      <c r="H482" s="5">
        <f>F482-4</f>
        <v>6</v>
      </c>
      <c r="I482" s="5" t="str">
        <f>IF(OR(F482=1,F482=2,F482=3),"winter",IF(OR(F482=4,F482=5,F482=6),"spring",IF(OR(F482=7,F482=8,F482=9),"summer","autumn")))</f>
        <v>autumn</v>
      </c>
      <c r="J482" s="5">
        <f>WEEKNUM(C482)</f>
        <v>41</v>
      </c>
      <c r="K482" s="5">
        <f>J482-20</f>
        <v>21</v>
      </c>
      <c r="L482" s="8">
        <f>C482</f>
        <v>44839.530393518522</v>
      </c>
      <c r="M482" t="str">
        <f>IF(OR(B482=1,B482=2,B482=3,B482=7,B482=8,B482=9,B482=13,B482=14,B482=15),"Bajo biomasa","Suelo desnudo")</f>
        <v>Bajo biomasa</v>
      </c>
      <c r="O482">
        <v>0.90488000000000002</v>
      </c>
      <c r="P482" t="e">
        <f>IF(R482&gt;0.95,O482,NA())</f>
        <v>#N/A</v>
      </c>
      <c r="Q482">
        <v>4.2109699999999997</v>
      </c>
      <c r="R482">
        <v>0.83994000000000002</v>
      </c>
      <c r="S482">
        <v>2E-3</v>
      </c>
      <c r="T482">
        <v>0</v>
      </c>
      <c r="U482">
        <v>25.4</v>
      </c>
      <c r="V482">
        <v>26.335799999999999</v>
      </c>
      <c r="W482">
        <v>85.997200000000007</v>
      </c>
    </row>
    <row r="483" spans="1:23" x14ac:dyDescent="0.3">
      <c r="A483">
        <v>773</v>
      </c>
      <c r="B483">
        <v>4</v>
      </c>
      <c r="C483" s="1">
        <v>44839.532476851855</v>
      </c>
      <c r="D483" t="s">
        <v>29</v>
      </c>
      <c r="E483" s="5">
        <f>YEAR(C483)</f>
        <v>2022</v>
      </c>
      <c r="F483" s="5">
        <f>MONTH(C483)</f>
        <v>10</v>
      </c>
      <c r="G483" s="5">
        <f>F483</f>
        <v>10</v>
      </c>
      <c r="H483" s="5">
        <f>F483-4</f>
        <v>6</v>
      </c>
      <c r="I483" s="5" t="str">
        <f>IF(OR(F483=1,F483=2,F483=3),"winter",IF(OR(F483=4,F483=5,F483=6),"spring",IF(OR(F483=7,F483=8,F483=9),"summer","autumn")))</f>
        <v>autumn</v>
      </c>
      <c r="J483" s="5">
        <f>WEEKNUM(C483)</f>
        <v>41</v>
      </c>
      <c r="K483" s="5">
        <f>J483-20</f>
        <v>21</v>
      </c>
      <c r="L483" s="8">
        <f>C483</f>
        <v>44839.532476851855</v>
      </c>
      <c r="M483" t="str">
        <f>IF(OR(B483=1,B483=2,B483=3,B483=7,B483=8,B483=9,B483=13,B483=14,B483=15),"Bajo biomasa","Suelo desnudo")</f>
        <v>Suelo desnudo</v>
      </c>
      <c r="O483">
        <v>0.63114999999999999</v>
      </c>
      <c r="P483" t="e">
        <f>IF(R483&gt;0.95,O483,NA())</f>
        <v>#N/A</v>
      </c>
      <c r="Q483">
        <v>2.9923600000000001</v>
      </c>
      <c r="R483">
        <v>0.94088000000000005</v>
      </c>
      <c r="S483">
        <v>1E-3</v>
      </c>
      <c r="T483">
        <v>0</v>
      </c>
      <c r="U483">
        <v>25.9</v>
      </c>
      <c r="V483">
        <v>23.602</v>
      </c>
      <c r="W483">
        <v>85.979600000000005</v>
      </c>
    </row>
    <row r="484" spans="1:23" x14ac:dyDescent="0.3">
      <c r="A484">
        <v>774</v>
      </c>
      <c r="B484">
        <v>5</v>
      </c>
      <c r="C484" s="1">
        <v>44839.534548611111</v>
      </c>
      <c r="D484" t="s">
        <v>29</v>
      </c>
      <c r="E484" s="5">
        <f>YEAR(C484)</f>
        <v>2022</v>
      </c>
      <c r="F484" s="5">
        <f>MONTH(C484)</f>
        <v>10</v>
      </c>
      <c r="G484" s="5">
        <f>F484</f>
        <v>10</v>
      </c>
      <c r="H484" s="5">
        <f>F484-4</f>
        <v>6</v>
      </c>
      <c r="I484" s="5" t="str">
        <f>IF(OR(F484=1,F484=2,F484=3),"winter",IF(OR(F484=4,F484=5,F484=6),"spring",IF(OR(F484=7,F484=8,F484=9),"summer","autumn")))</f>
        <v>autumn</v>
      </c>
      <c r="J484" s="5">
        <f>WEEKNUM(C484)</f>
        <v>41</v>
      </c>
      <c r="K484" s="5">
        <f>J484-20</f>
        <v>21</v>
      </c>
      <c r="L484" s="8">
        <f>C484</f>
        <v>44839.534548611111</v>
      </c>
      <c r="M484" t="str">
        <f>IF(OR(B484=1,B484=2,B484=3,B484=7,B484=8,B484=9,B484=13,B484=14,B484=15),"Bajo biomasa","Suelo desnudo")</f>
        <v>Suelo desnudo</v>
      </c>
      <c r="O484">
        <v>0.75178</v>
      </c>
      <c r="P484" t="e">
        <f>IF(R484&gt;0.95,O484,NA())</f>
        <v>#N/A</v>
      </c>
      <c r="Q484">
        <v>5.9323199999999998</v>
      </c>
      <c r="R484">
        <v>0.69232000000000005</v>
      </c>
      <c r="V484">
        <v>22.8751</v>
      </c>
      <c r="W484">
        <v>86.004800000000003</v>
      </c>
    </row>
    <row r="485" spans="1:23" x14ac:dyDescent="0.3">
      <c r="A485">
        <v>775</v>
      </c>
      <c r="B485">
        <v>6</v>
      </c>
      <c r="C485" s="1">
        <v>44839.536608796298</v>
      </c>
      <c r="D485" t="s">
        <v>29</v>
      </c>
      <c r="E485" s="5">
        <f>YEAR(C485)</f>
        <v>2022</v>
      </c>
      <c r="F485" s="5">
        <f>MONTH(C485)</f>
        <v>10</v>
      </c>
      <c r="G485" s="5">
        <f>F485</f>
        <v>10</v>
      </c>
      <c r="H485" s="5">
        <f>F485-4</f>
        <v>6</v>
      </c>
      <c r="I485" s="5" t="str">
        <f>IF(OR(F485=1,F485=2,F485=3),"winter",IF(OR(F485=4,F485=5,F485=6),"spring",IF(OR(F485=7,F485=8,F485=9),"summer","autumn")))</f>
        <v>autumn</v>
      </c>
      <c r="J485" s="5">
        <f>WEEKNUM(C485)</f>
        <v>41</v>
      </c>
      <c r="K485" s="5">
        <f>J485-20</f>
        <v>21</v>
      </c>
      <c r="L485" s="8">
        <f>C485</f>
        <v>44839.536608796298</v>
      </c>
      <c r="M485" t="str">
        <f>IF(OR(B485=1,B485=2,B485=3,B485=7,B485=8,B485=9,B485=13,B485=14,B485=15),"Bajo biomasa","Suelo desnudo")</f>
        <v>Suelo desnudo</v>
      </c>
      <c r="O485">
        <v>1.5781000000000001</v>
      </c>
      <c r="P485">
        <f>IF(R485&gt;0.95,O485,NA())</f>
        <v>1.5781000000000001</v>
      </c>
      <c r="Q485">
        <v>2.10433</v>
      </c>
      <c r="R485">
        <v>0.97328999999999999</v>
      </c>
      <c r="S485">
        <v>1E-3</v>
      </c>
      <c r="T485">
        <v>0</v>
      </c>
      <c r="U485">
        <v>24.9</v>
      </c>
      <c r="V485">
        <v>23.889099999999999</v>
      </c>
      <c r="W485">
        <v>85.984700000000004</v>
      </c>
    </row>
    <row r="486" spans="1:23" x14ac:dyDescent="0.3">
      <c r="A486">
        <v>776</v>
      </c>
      <c r="B486">
        <v>7</v>
      </c>
      <c r="C486" s="1">
        <v>44839.538680555554</v>
      </c>
      <c r="D486" t="s">
        <v>29</v>
      </c>
      <c r="E486" s="5">
        <f>YEAR(C486)</f>
        <v>2022</v>
      </c>
      <c r="F486" s="5">
        <f>MONTH(C486)</f>
        <v>10</v>
      </c>
      <c r="G486" s="5">
        <f>F486</f>
        <v>10</v>
      </c>
      <c r="H486" s="5">
        <f>F486-4</f>
        <v>6</v>
      </c>
      <c r="I486" s="5" t="str">
        <f>IF(OR(F486=1,F486=2,F486=3),"winter",IF(OR(F486=4,F486=5,F486=6),"spring",IF(OR(F486=7,F486=8,F486=9),"summer","autumn")))</f>
        <v>autumn</v>
      </c>
      <c r="J486" s="5">
        <f>WEEKNUM(C486)</f>
        <v>41</v>
      </c>
      <c r="K486" s="5">
        <f>J486-20</f>
        <v>21</v>
      </c>
      <c r="L486" s="8">
        <f>C486</f>
        <v>44839.538680555554</v>
      </c>
      <c r="M486" t="str">
        <f>IF(OR(B486=1,B486=2,B486=3,B486=7,B486=8,B486=9,B486=13,B486=14,B486=15),"Bajo biomasa","Suelo desnudo")</f>
        <v>Bajo biomasa</v>
      </c>
      <c r="O486">
        <v>0.44663000000000003</v>
      </c>
      <c r="P486" t="e">
        <f>IF(R486&gt;0.95,O486,NA())</f>
        <v>#N/A</v>
      </c>
      <c r="Q486">
        <v>5.0188100000000002</v>
      </c>
      <c r="R486">
        <v>0.70748</v>
      </c>
      <c r="S486">
        <v>3.0000000000000001E-3</v>
      </c>
      <c r="T486">
        <v>0</v>
      </c>
      <c r="U486">
        <v>25.1</v>
      </c>
      <c r="V486">
        <v>25.7532</v>
      </c>
      <c r="W486">
        <v>85.99</v>
      </c>
    </row>
    <row r="487" spans="1:23" x14ac:dyDescent="0.3">
      <c r="A487">
        <v>777</v>
      </c>
      <c r="B487">
        <v>8</v>
      </c>
      <c r="C487" s="1">
        <v>44839.540752314817</v>
      </c>
      <c r="D487" t="s">
        <v>29</v>
      </c>
      <c r="E487" s="5">
        <f>YEAR(C487)</f>
        <v>2022</v>
      </c>
      <c r="F487" s="5">
        <f>MONTH(C487)</f>
        <v>10</v>
      </c>
      <c r="G487" s="5">
        <f>F487</f>
        <v>10</v>
      </c>
      <c r="H487" s="5">
        <f>F487-4</f>
        <v>6</v>
      </c>
      <c r="I487" s="5" t="str">
        <f>IF(OR(F487=1,F487=2,F487=3),"winter",IF(OR(F487=4,F487=5,F487=6),"spring",IF(OR(F487=7,F487=8,F487=9),"summer","autumn")))</f>
        <v>autumn</v>
      </c>
      <c r="J487" s="5">
        <f>WEEKNUM(C487)</f>
        <v>41</v>
      </c>
      <c r="K487" s="5">
        <f>J487-20</f>
        <v>21</v>
      </c>
      <c r="L487" s="8">
        <f>C487</f>
        <v>44839.540752314817</v>
      </c>
      <c r="M487" t="str">
        <f>IF(OR(B487=1,B487=2,B487=3,B487=7,B487=8,B487=9,B487=13,B487=14,B487=15),"Bajo biomasa","Suelo desnudo")</f>
        <v>Bajo biomasa</v>
      </c>
      <c r="O487">
        <v>0.90624000000000005</v>
      </c>
      <c r="P487" t="e">
        <f>IF(R487&gt;0.95,O487,NA())</f>
        <v>#N/A</v>
      </c>
      <c r="Q487">
        <v>2.84538</v>
      </c>
      <c r="R487">
        <v>0.94791000000000003</v>
      </c>
      <c r="V487">
        <v>26.0364</v>
      </c>
      <c r="W487">
        <v>85.977199999999996</v>
      </c>
    </row>
    <row r="488" spans="1:23" x14ac:dyDescent="0.3">
      <c r="A488">
        <v>778</v>
      </c>
      <c r="B488">
        <v>9</v>
      </c>
      <c r="C488" s="1">
        <v>44839.542916666665</v>
      </c>
      <c r="D488" t="s">
        <v>29</v>
      </c>
      <c r="E488" s="5">
        <f>YEAR(C488)</f>
        <v>2022</v>
      </c>
      <c r="F488" s="5">
        <f>MONTH(C488)</f>
        <v>10</v>
      </c>
      <c r="G488" s="5">
        <f>F488</f>
        <v>10</v>
      </c>
      <c r="H488" s="5">
        <f>F488-4</f>
        <v>6</v>
      </c>
      <c r="I488" s="5" t="str">
        <f>IF(OR(F488=1,F488=2,F488=3),"winter",IF(OR(F488=4,F488=5,F488=6),"spring",IF(OR(F488=7,F488=8,F488=9),"summer","autumn")))</f>
        <v>autumn</v>
      </c>
      <c r="J488" s="5">
        <f>WEEKNUM(C488)</f>
        <v>41</v>
      </c>
      <c r="K488" s="5">
        <f>J488-20</f>
        <v>21</v>
      </c>
      <c r="L488" s="8">
        <f>C488</f>
        <v>44839.542916666665</v>
      </c>
      <c r="M488" t="str">
        <f>IF(OR(B488=1,B488=2,B488=3,B488=7,B488=8,B488=9,B488=13,B488=14,B488=15),"Bajo biomasa","Suelo desnudo")</f>
        <v>Bajo biomasa</v>
      </c>
      <c r="O488">
        <v>0.76090000000000002</v>
      </c>
      <c r="P488" t="e">
        <f>IF(R488&gt;0.95,O488,NA())</f>
        <v>#N/A</v>
      </c>
      <c r="Q488">
        <v>3.3721299999999998</v>
      </c>
      <c r="R488">
        <v>0.92264999999999997</v>
      </c>
      <c r="S488">
        <v>3.0000000000000001E-3</v>
      </c>
      <c r="T488">
        <v>0</v>
      </c>
      <c r="U488">
        <v>26.2</v>
      </c>
      <c r="V488">
        <v>26.238600000000002</v>
      </c>
      <c r="W488">
        <v>85.975200000000001</v>
      </c>
    </row>
    <row r="489" spans="1:23" x14ac:dyDescent="0.3">
      <c r="A489">
        <v>779</v>
      </c>
      <c r="B489">
        <v>10</v>
      </c>
      <c r="C489" s="1">
        <v>44839.544988425929</v>
      </c>
      <c r="D489" t="s">
        <v>29</v>
      </c>
      <c r="E489" s="5">
        <f>YEAR(C489)</f>
        <v>2022</v>
      </c>
      <c r="F489" s="5">
        <f>MONTH(C489)</f>
        <v>10</v>
      </c>
      <c r="G489" s="5">
        <f>F489</f>
        <v>10</v>
      </c>
      <c r="H489" s="5">
        <f>F489-4</f>
        <v>6</v>
      </c>
      <c r="I489" s="5" t="str">
        <f>IF(OR(F489=1,F489=2,F489=3),"winter",IF(OR(F489=4,F489=5,F489=6),"spring",IF(OR(F489=7,F489=8,F489=9),"summer","autumn")))</f>
        <v>autumn</v>
      </c>
      <c r="J489" s="5">
        <f>WEEKNUM(C489)</f>
        <v>41</v>
      </c>
      <c r="K489" s="5">
        <f>J489-20</f>
        <v>21</v>
      </c>
      <c r="L489" s="8">
        <f>C489</f>
        <v>44839.544988425929</v>
      </c>
      <c r="M489" t="str">
        <f>IF(OR(B489=1,B489=2,B489=3,B489=7,B489=8,B489=9,B489=13,B489=14,B489=15),"Bajo biomasa","Suelo desnudo")</f>
        <v>Suelo desnudo</v>
      </c>
      <c r="O489">
        <v>0.44386999999999999</v>
      </c>
      <c r="P489" t="e">
        <f>IF(R489&gt;0.95,O489,NA())</f>
        <v>#N/A</v>
      </c>
      <c r="Q489">
        <v>10.624700000000001</v>
      </c>
      <c r="R489">
        <v>0.43014999999999998</v>
      </c>
      <c r="S489">
        <v>1E-3</v>
      </c>
      <c r="T489">
        <v>0</v>
      </c>
      <c r="U489">
        <v>26.7</v>
      </c>
      <c r="V489">
        <v>24.643799999999999</v>
      </c>
      <c r="W489">
        <v>86.010999999999996</v>
      </c>
    </row>
    <row r="490" spans="1:23" x14ac:dyDescent="0.3">
      <c r="A490">
        <v>780</v>
      </c>
      <c r="B490">
        <v>11</v>
      </c>
      <c r="C490" s="1">
        <v>44839.547025462962</v>
      </c>
      <c r="D490" t="s">
        <v>29</v>
      </c>
      <c r="E490" s="5">
        <f>YEAR(C490)</f>
        <v>2022</v>
      </c>
      <c r="F490" s="5">
        <f>MONTH(C490)</f>
        <v>10</v>
      </c>
      <c r="G490" s="5">
        <f>F490</f>
        <v>10</v>
      </c>
      <c r="H490" s="5">
        <f>F490-4</f>
        <v>6</v>
      </c>
      <c r="I490" s="5" t="str">
        <f>IF(OR(F490=1,F490=2,F490=3),"winter",IF(OR(F490=4,F490=5,F490=6),"spring",IF(OR(F490=7,F490=8,F490=9),"summer","autumn")))</f>
        <v>autumn</v>
      </c>
      <c r="J490" s="5">
        <f>WEEKNUM(C490)</f>
        <v>41</v>
      </c>
      <c r="K490" s="5">
        <f>J490-20</f>
        <v>21</v>
      </c>
      <c r="L490" s="8">
        <f>C490</f>
        <v>44839.547025462962</v>
      </c>
      <c r="M490" t="str">
        <f>IF(OR(B490=1,B490=2,B490=3,B490=7,B490=8,B490=9,B490=13,B490=14,B490=15),"Bajo biomasa","Suelo desnudo")</f>
        <v>Suelo desnudo</v>
      </c>
      <c r="O490">
        <v>0.58603000000000005</v>
      </c>
      <c r="P490" t="e">
        <f>IF(R490&gt;0.95,O490,NA())</f>
        <v>#N/A</v>
      </c>
      <c r="Q490">
        <v>5.5339099999999997</v>
      </c>
      <c r="R490">
        <v>0.72885999999999995</v>
      </c>
      <c r="S490">
        <v>2E-3</v>
      </c>
      <c r="T490">
        <v>0</v>
      </c>
      <c r="U490">
        <v>26.9</v>
      </c>
      <c r="V490">
        <v>23.7089</v>
      </c>
      <c r="W490">
        <v>86.014799999999994</v>
      </c>
    </row>
    <row r="491" spans="1:23" x14ac:dyDescent="0.3">
      <c r="A491">
        <v>781</v>
      </c>
      <c r="B491">
        <v>12</v>
      </c>
      <c r="C491" s="1">
        <v>44839.549166666664</v>
      </c>
      <c r="D491" t="s">
        <v>29</v>
      </c>
      <c r="E491" s="5">
        <f>YEAR(C491)</f>
        <v>2022</v>
      </c>
      <c r="F491" s="5">
        <f>MONTH(C491)</f>
        <v>10</v>
      </c>
      <c r="G491" s="5">
        <f>F491</f>
        <v>10</v>
      </c>
      <c r="H491" s="5">
        <f>F491-4</f>
        <v>6</v>
      </c>
      <c r="I491" s="5" t="str">
        <f>IF(OR(F491=1,F491=2,F491=3),"winter",IF(OR(F491=4,F491=5,F491=6),"spring",IF(OR(F491=7,F491=8,F491=9),"summer","autumn")))</f>
        <v>autumn</v>
      </c>
      <c r="J491" s="5">
        <f>WEEKNUM(C491)</f>
        <v>41</v>
      </c>
      <c r="K491" s="5">
        <f>J491-20</f>
        <v>21</v>
      </c>
      <c r="L491" s="8">
        <f>C491</f>
        <v>44839.549166666664</v>
      </c>
      <c r="M491" t="str">
        <f>IF(OR(B491=1,B491=2,B491=3,B491=7,B491=8,B491=9,B491=13,B491=14,B491=15),"Bajo biomasa","Suelo desnudo")</f>
        <v>Suelo desnudo</v>
      </c>
      <c r="O491">
        <v>0.82965999999999995</v>
      </c>
      <c r="P491" t="e">
        <f>IF(R491&gt;0.95,O491,NA())</f>
        <v>#N/A</v>
      </c>
      <c r="Q491">
        <v>3.5745</v>
      </c>
      <c r="R491">
        <v>0.91295000000000004</v>
      </c>
      <c r="S491">
        <v>2E-3</v>
      </c>
      <c r="T491">
        <v>0</v>
      </c>
      <c r="U491">
        <v>26.9</v>
      </c>
      <c r="V491">
        <v>22.909199999999998</v>
      </c>
      <c r="W491">
        <v>86.006699999999995</v>
      </c>
    </row>
    <row r="492" spans="1:23" x14ac:dyDescent="0.3">
      <c r="A492">
        <v>782</v>
      </c>
      <c r="B492">
        <v>13</v>
      </c>
      <c r="C492" s="1">
        <v>44839.551354166666</v>
      </c>
      <c r="D492" t="s">
        <v>29</v>
      </c>
      <c r="E492" s="5">
        <f>YEAR(C492)</f>
        <v>2022</v>
      </c>
      <c r="F492" s="5">
        <f>MONTH(C492)</f>
        <v>10</v>
      </c>
      <c r="G492" s="5">
        <f>F492</f>
        <v>10</v>
      </c>
      <c r="H492" s="5">
        <f>F492-4</f>
        <v>6</v>
      </c>
      <c r="I492" s="5" t="str">
        <f>IF(OR(F492=1,F492=2,F492=3),"winter",IF(OR(F492=4,F492=5,F492=6),"spring",IF(OR(F492=7,F492=8,F492=9),"summer","autumn")))</f>
        <v>autumn</v>
      </c>
      <c r="J492" s="5">
        <f>WEEKNUM(C492)</f>
        <v>41</v>
      </c>
      <c r="K492" s="5">
        <f>J492-20</f>
        <v>21</v>
      </c>
      <c r="L492" s="8">
        <f>C492</f>
        <v>44839.551354166666</v>
      </c>
      <c r="M492" t="str">
        <f>IF(OR(B492=1,B492=2,B492=3,B492=7,B492=8,B492=9,B492=13,B492=14,B492=15),"Bajo biomasa","Suelo desnudo")</f>
        <v>Bajo biomasa</v>
      </c>
      <c r="O492">
        <v>0.60440000000000005</v>
      </c>
      <c r="P492" t="e">
        <f>IF(R492&gt;0.95,O492,NA())</f>
        <v>#N/A</v>
      </c>
      <c r="Q492">
        <v>3.5496599999999998</v>
      </c>
      <c r="R492">
        <v>0.84448000000000001</v>
      </c>
      <c r="S492">
        <v>1E-3</v>
      </c>
      <c r="T492">
        <v>0</v>
      </c>
      <c r="U492">
        <v>26.7</v>
      </c>
      <c r="V492">
        <v>23.343299999999999</v>
      </c>
      <c r="W492">
        <v>85.944400000000002</v>
      </c>
    </row>
    <row r="493" spans="1:23" x14ac:dyDescent="0.3">
      <c r="A493">
        <v>783</v>
      </c>
      <c r="B493">
        <v>14</v>
      </c>
      <c r="C493" s="1">
        <v>44839.553414351853</v>
      </c>
      <c r="D493" t="s">
        <v>29</v>
      </c>
      <c r="E493" s="5">
        <f>YEAR(C493)</f>
        <v>2022</v>
      </c>
      <c r="F493" s="5">
        <f>MONTH(C493)</f>
        <v>10</v>
      </c>
      <c r="G493" s="5">
        <f>F493</f>
        <v>10</v>
      </c>
      <c r="H493" s="5">
        <f>F493-4</f>
        <v>6</v>
      </c>
      <c r="I493" s="5" t="str">
        <f>IF(OR(F493=1,F493=2,F493=3),"winter",IF(OR(F493=4,F493=5,F493=6),"spring",IF(OR(F493=7,F493=8,F493=9),"summer","autumn")))</f>
        <v>autumn</v>
      </c>
      <c r="J493" s="5">
        <f>WEEKNUM(C493)</f>
        <v>41</v>
      </c>
      <c r="K493" s="5">
        <f>J493-20</f>
        <v>21</v>
      </c>
      <c r="L493" s="8">
        <f>C493</f>
        <v>44839.553414351853</v>
      </c>
      <c r="M493" t="str">
        <f>IF(OR(B493=1,B493=2,B493=3,B493=7,B493=8,B493=9,B493=13,B493=14,B493=15),"Bajo biomasa","Suelo desnudo")</f>
        <v>Bajo biomasa</v>
      </c>
      <c r="O493">
        <v>0.76987000000000005</v>
      </c>
      <c r="P493" t="e">
        <f>IF(R493&gt;0.95,O493,NA())</f>
        <v>#N/A</v>
      </c>
      <c r="Q493">
        <v>3.2031499999999999</v>
      </c>
      <c r="R493">
        <v>0.87353000000000003</v>
      </c>
      <c r="S493">
        <v>3.0000000000000001E-3</v>
      </c>
      <c r="T493">
        <v>0</v>
      </c>
      <c r="U493">
        <v>26.7</v>
      </c>
      <c r="V493">
        <v>25.099799999999998</v>
      </c>
      <c r="W493">
        <v>85.938199999999995</v>
      </c>
    </row>
    <row r="494" spans="1:23" x14ac:dyDescent="0.3">
      <c r="A494">
        <v>784</v>
      </c>
      <c r="B494">
        <v>15</v>
      </c>
      <c r="C494" s="1">
        <v>44839.555590277778</v>
      </c>
      <c r="D494" t="s">
        <v>29</v>
      </c>
      <c r="E494" s="5">
        <f>YEAR(C494)</f>
        <v>2022</v>
      </c>
      <c r="F494" s="5">
        <f>MONTH(C494)</f>
        <v>10</v>
      </c>
      <c r="G494" s="5">
        <f>F494</f>
        <v>10</v>
      </c>
      <c r="H494" s="5">
        <f>F494-4</f>
        <v>6</v>
      </c>
      <c r="I494" s="5" t="str">
        <f>IF(OR(F494=1,F494=2,F494=3),"winter",IF(OR(F494=4,F494=5,F494=6),"spring",IF(OR(F494=7,F494=8,F494=9),"summer","autumn")))</f>
        <v>autumn</v>
      </c>
      <c r="J494" s="5">
        <f>WEEKNUM(C494)</f>
        <v>41</v>
      </c>
      <c r="K494" s="5">
        <f>J494-20</f>
        <v>21</v>
      </c>
      <c r="L494" s="8">
        <f>C494</f>
        <v>44839.555590277778</v>
      </c>
      <c r="M494" t="str">
        <f>IF(OR(B494=1,B494=2,B494=3,B494=7,B494=8,B494=9,B494=13,B494=14,B494=15),"Bajo biomasa","Suelo desnudo")</f>
        <v>Bajo biomasa</v>
      </c>
      <c r="O494">
        <v>0.45945000000000003</v>
      </c>
      <c r="P494" t="e">
        <f>IF(R494&gt;0.95,O494,NA())</f>
        <v>#N/A</v>
      </c>
      <c r="Q494">
        <v>5.6795499999999999</v>
      </c>
      <c r="R494">
        <v>0.79132999999999998</v>
      </c>
      <c r="S494">
        <v>1E-3</v>
      </c>
      <c r="T494">
        <v>0</v>
      </c>
      <c r="U494">
        <v>26.9</v>
      </c>
      <c r="V494">
        <v>23.711200000000002</v>
      </c>
      <c r="W494">
        <v>85.941299999999998</v>
      </c>
    </row>
    <row r="495" spans="1:23" x14ac:dyDescent="0.3">
      <c r="A495">
        <v>785</v>
      </c>
      <c r="B495">
        <v>16</v>
      </c>
      <c r="C495" s="1">
        <v>44839.557662037034</v>
      </c>
      <c r="D495" t="s">
        <v>29</v>
      </c>
      <c r="E495" s="5">
        <f>YEAR(C495)</f>
        <v>2022</v>
      </c>
      <c r="F495" s="5">
        <f>MONTH(C495)</f>
        <v>10</v>
      </c>
      <c r="G495" s="5">
        <f>F495</f>
        <v>10</v>
      </c>
      <c r="H495" s="5">
        <f>F495-4</f>
        <v>6</v>
      </c>
      <c r="I495" s="5" t="str">
        <f>IF(OR(F495=1,F495=2,F495=3),"winter",IF(OR(F495=4,F495=5,F495=6),"spring",IF(OR(F495=7,F495=8,F495=9),"summer","autumn")))</f>
        <v>autumn</v>
      </c>
      <c r="J495" s="5">
        <f>WEEKNUM(C495)</f>
        <v>41</v>
      </c>
      <c r="K495" s="5">
        <f>J495-20</f>
        <v>21</v>
      </c>
      <c r="L495" s="8">
        <f>C495</f>
        <v>44839.557662037034</v>
      </c>
      <c r="M495" t="str">
        <f>IF(OR(B495=1,B495=2,B495=3,B495=7,B495=8,B495=9,B495=13,B495=14,B495=15),"Bajo biomasa","Suelo desnudo")</f>
        <v>Suelo desnudo</v>
      </c>
      <c r="O495">
        <v>0.72314000000000001</v>
      </c>
      <c r="P495" t="e">
        <f>IF(R495&gt;0.95,O495,NA())</f>
        <v>#N/A</v>
      </c>
      <c r="Q495">
        <v>5.6595800000000001</v>
      </c>
      <c r="R495">
        <v>0.67515000000000003</v>
      </c>
      <c r="S495">
        <v>2E-3</v>
      </c>
      <c r="T495">
        <v>0</v>
      </c>
      <c r="U495">
        <v>28</v>
      </c>
      <c r="V495">
        <v>21.9788</v>
      </c>
      <c r="W495">
        <v>85.977800000000002</v>
      </c>
    </row>
    <row r="496" spans="1:23" x14ac:dyDescent="0.3">
      <c r="A496">
        <v>786</v>
      </c>
      <c r="B496">
        <v>17</v>
      </c>
      <c r="C496" s="1">
        <v>44839.559710648151</v>
      </c>
      <c r="D496" t="s">
        <v>29</v>
      </c>
      <c r="E496" s="5">
        <f>YEAR(C496)</f>
        <v>2022</v>
      </c>
      <c r="F496" s="5">
        <f>MONTH(C496)</f>
        <v>10</v>
      </c>
      <c r="G496" s="5">
        <f>F496</f>
        <v>10</v>
      </c>
      <c r="H496" s="5">
        <f>F496-4</f>
        <v>6</v>
      </c>
      <c r="I496" s="5" t="str">
        <f>IF(OR(F496=1,F496=2,F496=3),"winter",IF(OR(F496=4,F496=5,F496=6),"spring",IF(OR(F496=7,F496=8,F496=9),"summer","autumn")))</f>
        <v>autumn</v>
      </c>
      <c r="J496" s="5">
        <f>WEEKNUM(C496)</f>
        <v>41</v>
      </c>
      <c r="K496" s="5">
        <f>J496-20</f>
        <v>21</v>
      </c>
      <c r="L496" s="8">
        <f>C496</f>
        <v>44839.559710648151</v>
      </c>
      <c r="M496" t="str">
        <f>IF(OR(B496=1,B496=2,B496=3,B496=7,B496=8,B496=9,B496=13,B496=14,B496=15),"Bajo biomasa","Suelo desnudo")</f>
        <v>Suelo desnudo</v>
      </c>
      <c r="O496">
        <v>0.88093999999999995</v>
      </c>
      <c r="P496" t="e">
        <f>IF(R496&gt;0.95,O496,NA())</f>
        <v>#N/A</v>
      </c>
      <c r="Q496">
        <v>3.0145300000000002</v>
      </c>
      <c r="R496">
        <v>0.90966999999999998</v>
      </c>
      <c r="S496">
        <v>2E-3</v>
      </c>
      <c r="T496">
        <v>0</v>
      </c>
      <c r="U496">
        <v>27.2</v>
      </c>
      <c r="V496">
        <v>20.625</v>
      </c>
      <c r="W496">
        <v>85.947699999999998</v>
      </c>
    </row>
    <row r="497" spans="1:23" x14ac:dyDescent="0.3">
      <c r="A497">
        <v>787</v>
      </c>
      <c r="B497">
        <v>18</v>
      </c>
      <c r="C497" s="1">
        <v>44839.562060185184</v>
      </c>
      <c r="D497" t="s">
        <v>29</v>
      </c>
      <c r="E497" s="5">
        <f>YEAR(C497)</f>
        <v>2022</v>
      </c>
      <c r="F497" s="5">
        <f>MONTH(C497)</f>
        <v>10</v>
      </c>
      <c r="G497" s="5">
        <f>F497</f>
        <v>10</v>
      </c>
      <c r="H497" s="5">
        <f>F497-4</f>
        <v>6</v>
      </c>
      <c r="I497" s="5" t="str">
        <f>IF(OR(F497=1,F497=2,F497=3),"winter",IF(OR(F497=4,F497=5,F497=6),"spring",IF(OR(F497=7,F497=8,F497=9),"summer","autumn")))</f>
        <v>autumn</v>
      </c>
      <c r="J497" s="5">
        <f>WEEKNUM(C497)</f>
        <v>41</v>
      </c>
      <c r="K497" s="5">
        <f>J497-20</f>
        <v>21</v>
      </c>
      <c r="L497" s="8">
        <f>C497</f>
        <v>44839.562060185184</v>
      </c>
      <c r="M497" t="str">
        <f>IF(OR(B497=1,B497=2,B497=3,B497=7,B497=8,B497=9,B497=13,B497=14,B497=15),"Bajo biomasa","Suelo desnudo")</f>
        <v>Suelo desnudo</v>
      </c>
      <c r="O497">
        <v>2.2827099999999998</v>
      </c>
      <c r="P497">
        <f>IF(R497&gt;0.95,O497,NA())</f>
        <v>2.2827099999999998</v>
      </c>
      <c r="Q497">
        <v>1.83691</v>
      </c>
      <c r="R497">
        <v>0.98012999999999995</v>
      </c>
      <c r="S497">
        <v>2E-3</v>
      </c>
      <c r="T497">
        <v>0</v>
      </c>
      <c r="U497">
        <v>25.6</v>
      </c>
      <c r="V497">
        <v>21.324100000000001</v>
      </c>
      <c r="W497">
        <v>85.939499999999995</v>
      </c>
    </row>
    <row r="498" spans="1:23" x14ac:dyDescent="0.3">
      <c r="A498">
        <v>788</v>
      </c>
      <c r="B498">
        <v>1</v>
      </c>
      <c r="C498" s="1">
        <v>44845.405833333331</v>
      </c>
      <c r="D498" t="s">
        <v>13</v>
      </c>
      <c r="E498" s="5">
        <f>YEAR(C498)</f>
        <v>2022</v>
      </c>
      <c r="F498" s="5">
        <f>MONTH(C498)</f>
        <v>10</v>
      </c>
      <c r="G498" s="5">
        <f>F498</f>
        <v>10</v>
      </c>
      <c r="H498" s="5">
        <f>F498-4</f>
        <v>6</v>
      </c>
      <c r="I498" s="5" t="str">
        <f>IF(OR(F498=1,F498=2,F498=3),"winter",IF(OR(F498=4,F498=5,F498=6),"spring",IF(OR(F498=7,F498=8,F498=9),"summer","autumn")))</f>
        <v>autumn</v>
      </c>
      <c r="J498" s="5">
        <f>WEEKNUM(C498)</f>
        <v>42</v>
      </c>
      <c r="K498" s="5">
        <f>J498-20</f>
        <v>22</v>
      </c>
      <c r="L498" s="8">
        <f>C498</f>
        <v>44845.405833333331</v>
      </c>
      <c r="M498" t="str">
        <f>IF(OR(B498=1,B498=2,B498=3,B498=4,B498=9,B498=10,B498=11,B498=12,B498=17,B498=18,B498=19,B498=20),"Bajo biomasa","Suelo desnudo")</f>
        <v>Bajo biomasa</v>
      </c>
      <c r="N498" t="str">
        <f>IF(OR(B498=4,B498=7,B498=10,B498=14,B498=18,B498=21),"tree","soil")</f>
        <v>soil</v>
      </c>
      <c r="O498">
        <v>2.2624</v>
      </c>
      <c r="P498">
        <f>IF(R498&gt;0.95,O498,NA())</f>
        <v>2.2624</v>
      </c>
      <c r="Q498">
        <v>1.7433700000000001</v>
      </c>
      <c r="R498">
        <v>0.98716000000000004</v>
      </c>
      <c r="S498">
        <v>3.0000000000000001E-3</v>
      </c>
      <c r="T498">
        <v>0</v>
      </c>
      <c r="U498">
        <v>19.7545</v>
      </c>
      <c r="V498">
        <v>14.6631</v>
      </c>
      <c r="W498">
        <v>84.056600000000003</v>
      </c>
    </row>
    <row r="499" spans="1:23" x14ac:dyDescent="0.3">
      <c r="A499">
        <v>789</v>
      </c>
      <c r="B499">
        <v>2</v>
      </c>
      <c r="C499" s="1">
        <v>44845.407893518517</v>
      </c>
      <c r="D499" t="s">
        <v>13</v>
      </c>
      <c r="E499" s="5">
        <f>YEAR(C499)</f>
        <v>2022</v>
      </c>
      <c r="F499" s="5">
        <f>MONTH(C499)</f>
        <v>10</v>
      </c>
      <c r="G499" s="5">
        <f>F499</f>
        <v>10</v>
      </c>
      <c r="H499" s="5">
        <f>F499-4</f>
        <v>6</v>
      </c>
      <c r="I499" s="5" t="str">
        <f>IF(OR(F499=1,F499=2,F499=3),"winter",IF(OR(F499=4,F499=5,F499=6),"spring",IF(OR(F499=7,F499=8,F499=9),"summer","autumn")))</f>
        <v>autumn</v>
      </c>
      <c r="J499" s="5">
        <f>WEEKNUM(C499)</f>
        <v>42</v>
      </c>
      <c r="K499" s="5">
        <f>J499-20</f>
        <v>22</v>
      </c>
      <c r="L499" s="8">
        <f>C499</f>
        <v>44845.407893518517</v>
      </c>
      <c r="M499" t="str">
        <f>IF(OR(B499=1,B499=2,B499=3,B499=4,B499=9,B499=10,B499=11,B499=12,B499=17,B499=18,B499=19,B499=20),"Bajo biomasa","Suelo desnudo")</f>
        <v>Bajo biomasa</v>
      </c>
      <c r="N499" t="str">
        <f>IF(OR(B499=4,B499=7,B499=10,B499=14,B499=18,B499=21),"tree","soil")</f>
        <v>soil</v>
      </c>
      <c r="O499">
        <v>4.5067399999999997</v>
      </c>
      <c r="P499">
        <f>IF(R499&gt;0.95,O499,NA())</f>
        <v>4.5067399999999997</v>
      </c>
      <c r="Q499">
        <v>1.33029</v>
      </c>
      <c r="R499">
        <v>0.99751999999999996</v>
      </c>
      <c r="S499">
        <v>4.4999999999999999E-4</v>
      </c>
      <c r="T499">
        <v>0</v>
      </c>
      <c r="U499">
        <v>18.7409</v>
      </c>
      <c r="V499">
        <v>14.2986</v>
      </c>
      <c r="W499">
        <v>84.052499999999995</v>
      </c>
    </row>
    <row r="500" spans="1:23" x14ac:dyDescent="0.3">
      <c r="A500">
        <v>790</v>
      </c>
      <c r="B500">
        <v>3</v>
      </c>
      <c r="C500" s="1">
        <v>44845.41</v>
      </c>
      <c r="D500" t="s">
        <v>13</v>
      </c>
      <c r="E500" s="5">
        <f>YEAR(C500)</f>
        <v>2022</v>
      </c>
      <c r="F500" s="5">
        <f>MONTH(C500)</f>
        <v>10</v>
      </c>
      <c r="G500" s="5">
        <f>F500</f>
        <v>10</v>
      </c>
      <c r="H500" s="5">
        <f>F500-4</f>
        <v>6</v>
      </c>
      <c r="I500" s="5" t="str">
        <f>IF(OR(F500=1,F500=2,F500=3),"winter",IF(OR(F500=4,F500=5,F500=6),"spring",IF(OR(F500=7,F500=8,F500=9),"summer","autumn")))</f>
        <v>autumn</v>
      </c>
      <c r="J500" s="5">
        <f>WEEKNUM(C500)</f>
        <v>42</v>
      </c>
      <c r="K500" s="5">
        <f>J500-20</f>
        <v>22</v>
      </c>
      <c r="L500" s="8">
        <f>C500</f>
        <v>44845.41</v>
      </c>
      <c r="M500" t="str">
        <f>IF(OR(B500=1,B500=2,B500=3,B500=4,B500=9,B500=10,B500=11,B500=12,B500=17,B500=18,B500=19,B500=20),"Bajo biomasa","Suelo desnudo")</f>
        <v>Bajo biomasa</v>
      </c>
      <c r="N500" t="str">
        <f>IF(OR(B500=4,B500=7,B500=10,B500=14,B500=18,B500=21),"tree","soil")</f>
        <v>soil</v>
      </c>
      <c r="O500">
        <v>3.30192</v>
      </c>
      <c r="P500">
        <f>IF(R500&gt;0.95,O500,NA())</f>
        <v>3.30192</v>
      </c>
      <c r="Q500">
        <v>1.45428</v>
      </c>
      <c r="R500">
        <v>0.99406000000000005</v>
      </c>
      <c r="S500">
        <v>3.0000000000000001E-3</v>
      </c>
      <c r="T500">
        <v>6.6800000000000002E-3</v>
      </c>
      <c r="U500">
        <v>17.327300000000001</v>
      </c>
      <c r="V500">
        <v>14.2895</v>
      </c>
      <c r="W500">
        <v>84.048100000000005</v>
      </c>
    </row>
    <row r="501" spans="1:23" x14ac:dyDescent="0.3">
      <c r="A501">
        <v>792</v>
      </c>
      <c r="B501">
        <v>5</v>
      </c>
      <c r="C501" s="1">
        <v>44845.414166666669</v>
      </c>
      <c r="D501" t="s">
        <v>13</v>
      </c>
      <c r="E501" s="5">
        <f>YEAR(C501)</f>
        <v>2022</v>
      </c>
      <c r="F501" s="5">
        <f>MONTH(C501)</f>
        <v>10</v>
      </c>
      <c r="G501" s="5">
        <f>F501</f>
        <v>10</v>
      </c>
      <c r="H501" s="5">
        <f>F501-4</f>
        <v>6</v>
      </c>
      <c r="I501" s="5" t="str">
        <f>IF(OR(F501=1,F501=2,F501=3),"winter",IF(OR(F501=4,F501=5,F501=6),"spring",IF(OR(F501=7,F501=8,F501=9),"summer","autumn")))</f>
        <v>autumn</v>
      </c>
      <c r="J501" s="5">
        <f>WEEKNUM(C501)</f>
        <v>42</v>
      </c>
      <c r="K501" s="5">
        <f>J501-20</f>
        <v>22</v>
      </c>
      <c r="L501" s="8">
        <f>C501</f>
        <v>44845.414166666669</v>
      </c>
      <c r="M501" t="str">
        <f>IF(OR(B501=1,B501=2,B501=3,B501=4,B501=9,B501=10,B501=11,B501=12,B501=17,B501=18,B501=19,B501=20),"Bajo biomasa","Suelo desnudo")</f>
        <v>Suelo desnudo</v>
      </c>
      <c r="N501" t="str">
        <f>IF(OR(B501=4,B501=7,B501=10,B501=14,B501=18,B501=21),"tree","soil")</f>
        <v>soil</v>
      </c>
      <c r="O501">
        <v>4.5632999999999999</v>
      </c>
      <c r="P501">
        <f>IF(R501&gt;0.95,O501,NA())</f>
        <v>4.5632999999999999</v>
      </c>
      <c r="Q501">
        <v>1.38717</v>
      </c>
      <c r="R501">
        <v>0.99585999999999997</v>
      </c>
      <c r="S501">
        <v>5.9000000000000003E-4</v>
      </c>
      <c r="T501">
        <v>0</v>
      </c>
      <c r="U501">
        <v>15.704499999999999</v>
      </c>
      <c r="V501">
        <v>13.7043</v>
      </c>
      <c r="W501">
        <v>84.026899999999998</v>
      </c>
    </row>
    <row r="502" spans="1:23" x14ac:dyDescent="0.3">
      <c r="A502">
        <v>793</v>
      </c>
      <c r="B502">
        <v>6</v>
      </c>
      <c r="C502" s="1">
        <v>44845.416261574072</v>
      </c>
      <c r="D502" t="s">
        <v>13</v>
      </c>
      <c r="E502" s="5">
        <f>YEAR(C502)</f>
        <v>2022</v>
      </c>
      <c r="F502" s="5">
        <f>MONTH(C502)</f>
        <v>10</v>
      </c>
      <c r="G502" s="5">
        <f>F502</f>
        <v>10</v>
      </c>
      <c r="H502" s="5">
        <f>F502-4</f>
        <v>6</v>
      </c>
      <c r="I502" s="5" t="str">
        <f>IF(OR(F502=1,F502=2,F502=3),"winter",IF(OR(F502=4,F502=5,F502=6),"spring",IF(OR(F502=7,F502=8,F502=9),"summer","autumn")))</f>
        <v>autumn</v>
      </c>
      <c r="J502" s="5">
        <f>WEEKNUM(C502)</f>
        <v>42</v>
      </c>
      <c r="K502" s="5">
        <f>J502-20</f>
        <v>22</v>
      </c>
      <c r="L502" s="8">
        <f>C502</f>
        <v>44845.416261574072</v>
      </c>
      <c r="M502" t="str">
        <f>IF(OR(B502=1,B502=2,B502=3,B502=4,B502=9,B502=10,B502=11,B502=12,B502=17,B502=18,B502=19,B502=20),"Bajo biomasa","Suelo desnudo")</f>
        <v>Suelo desnudo</v>
      </c>
      <c r="N502" t="str">
        <f>IF(OR(B502=4,B502=7,B502=10,B502=14,B502=18,B502=21),"tree","soil")</f>
        <v>soil</v>
      </c>
      <c r="O502">
        <v>3.2363599999999999</v>
      </c>
      <c r="P502">
        <f>IF(R502&gt;0.95,O502,NA())</f>
        <v>3.2363599999999999</v>
      </c>
      <c r="Q502">
        <v>1.49454</v>
      </c>
      <c r="R502">
        <v>0.99394000000000005</v>
      </c>
      <c r="S502">
        <v>1E-3</v>
      </c>
      <c r="T502">
        <v>0</v>
      </c>
      <c r="U502">
        <v>15.5</v>
      </c>
      <c r="V502">
        <v>13.416700000000001</v>
      </c>
      <c r="W502">
        <v>84.017600000000002</v>
      </c>
    </row>
    <row r="503" spans="1:23" x14ac:dyDescent="0.3">
      <c r="A503">
        <v>795</v>
      </c>
      <c r="B503">
        <v>8</v>
      </c>
      <c r="C503" s="1">
        <v>44845.420405092591</v>
      </c>
      <c r="D503" t="s">
        <v>13</v>
      </c>
      <c r="E503" s="5">
        <f>YEAR(C503)</f>
        <v>2022</v>
      </c>
      <c r="F503" s="5">
        <f>MONTH(C503)</f>
        <v>10</v>
      </c>
      <c r="G503" s="5">
        <f>F503</f>
        <v>10</v>
      </c>
      <c r="H503" s="5">
        <f>F503-4</f>
        <v>6</v>
      </c>
      <c r="I503" s="5" t="str">
        <f>IF(OR(F503=1,F503=2,F503=3),"winter",IF(OR(F503=4,F503=5,F503=6),"spring",IF(OR(F503=7,F503=8,F503=9),"summer","autumn")))</f>
        <v>autumn</v>
      </c>
      <c r="J503" s="5">
        <f>WEEKNUM(C503)</f>
        <v>42</v>
      </c>
      <c r="K503" s="5">
        <f>J503-20</f>
        <v>22</v>
      </c>
      <c r="L503" s="8">
        <f>C503</f>
        <v>44845.420405092591</v>
      </c>
      <c r="M503" t="str">
        <f>IF(OR(B503=1,B503=2,B503=3,B503=4,B503=9,B503=10,B503=11,B503=12,B503=17,B503=18,B503=19,B503=20),"Bajo biomasa","Suelo desnudo")</f>
        <v>Suelo desnudo</v>
      </c>
      <c r="N503" t="str">
        <f>IF(OR(B503=4,B503=7,B503=10,B503=14,B503=18,B503=21),"tree","soil")</f>
        <v>soil</v>
      </c>
      <c r="O503">
        <v>2.75766</v>
      </c>
      <c r="P503">
        <f>IF(R503&gt;0.95,O503,NA())</f>
        <v>2.75766</v>
      </c>
      <c r="Q503">
        <v>1.5343500000000001</v>
      </c>
      <c r="R503">
        <v>0.99128000000000005</v>
      </c>
      <c r="S503">
        <v>5.5000000000000003E-4</v>
      </c>
      <c r="T503">
        <v>0</v>
      </c>
      <c r="U503">
        <v>14.96</v>
      </c>
      <c r="V503">
        <v>13.443</v>
      </c>
      <c r="W503">
        <v>84.013900000000007</v>
      </c>
    </row>
    <row r="504" spans="1:23" x14ac:dyDescent="0.3">
      <c r="A504">
        <v>796</v>
      </c>
      <c r="B504">
        <v>9</v>
      </c>
      <c r="C504" s="1">
        <v>44845.422511574077</v>
      </c>
      <c r="D504" t="s">
        <v>13</v>
      </c>
      <c r="E504" s="5">
        <f>YEAR(C504)</f>
        <v>2022</v>
      </c>
      <c r="F504" s="5">
        <f>MONTH(C504)</f>
        <v>10</v>
      </c>
      <c r="G504" s="5">
        <f>F504</f>
        <v>10</v>
      </c>
      <c r="H504" s="5">
        <f>F504-4</f>
        <v>6</v>
      </c>
      <c r="I504" s="5" t="str">
        <f>IF(OR(F504=1,F504=2,F504=3),"winter",IF(OR(F504=4,F504=5,F504=6),"spring",IF(OR(F504=7,F504=8,F504=9),"summer","autumn")))</f>
        <v>autumn</v>
      </c>
      <c r="J504" s="5">
        <f>WEEKNUM(C504)</f>
        <v>42</v>
      </c>
      <c r="K504" s="5">
        <f>J504-20</f>
        <v>22</v>
      </c>
      <c r="L504" s="8">
        <f>C504</f>
        <v>44845.422511574077</v>
      </c>
      <c r="M504" t="str">
        <f>IF(OR(B504=1,B504=2,B504=3,B504=4,B504=9,B504=10,B504=11,B504=12,B504=17,B504=18,B504=19,B504=20),"Bajo biomasa","Suelo desnudo")</f>
        <v>Bajo biomasa</v>
      </c>
      <c r="N504" t="str">
        <f>IF(OR(B504=4,B504=7,B504=10,B504=14,B504=18,B504=21),"tree","soil")</f>
        <v>soil</v>
      </c>
      <c r="O504">
        <v>3.3441200000000002</v>
      </c>
      <c r="P504">
        <f>IF(R504&gt;0.95,O504,NA())</f>
        <v>3.3441200000000002</v>
      </c>
      <c r="Q504">
        <v>1.4803599999999999</v>
      </c>
      <c r="R504">
        <v>0.99297000000000002</v>
      </c>
      <c r="S504">
        <v>3.0000000000000001E-3</v>
      </c>
      <c r="T504">
        <v>0</v>
      </c>
      <c r="U504">
        <v>14.7073</v>
      </c>
      <c r="V504">
        <v>13.422499999999999</v>
      </c>
      <c r="W504">
        <v>84.043099999999995</v>
      </c>
    </row>
    <row r="505" spans="1:23" x14ac:dyDescent="0.3">
      <c r="A505">
        <v>798</v>
      </c>
      <c r="B505">
        <v>11</v>
      </c>
      <c r="C505" s="1">
        <v>44845.42690972222</v>
      </c>
      <c r="D505" t="s">
        <v>13</v>
      </c>
      <c r="E505" s="5">
        <f>YEAR(C505)</f>
        <v>2022</v>
      </c>
      <c r="F505" s="5">
        <f>MONTH(C505)</f>
        <v>10</v>
      </c>
      <c r="G505" s="5">
        <f>F505</f>
        <v>10</v>
      </c>
      <c r="H505" s="5">
        <f>F505-4</f>
        <v>6</v>
      </c>
      <c r="I505" s="5" t="str">
        <f>IF(OR(F505=1,F505=2,F505=3),"winter",IF(OR(F505=4,F505=5,F505=6),"spring",IF(OR(F505=7,F505=8,F505=9),"summer","autumn")))</f>
        <v>autumn</v>
      </c>
      <c r="J505" s="5">
        <f>WEEKNUM(C505)</f>
        <v>42</v>
      </c>
      <c r="K505" s="5">
        <f>J505-20</f>
        <v>22</v>
      </c>
      <c r="L505" s="8">
        <f>C505</f>
        <v>44845.42690972222</v>
      </c>
      <c r="M505" t="str">
        <f>IF(OR(B505=1,B505=2,B505=3,B505=4,B505=9,B505=10,B505=11,B505=12,B505=17,B505=18,B505=19,B505=20),"Bajo biomasa","Suelo desnudo")</f>
        <v>Bajo biomasa</v>
      </c>
      <c r="N505" t="str">
        <f>IF(OR(B505=4,B505=7,B505=10,B505=14,B505=18,B505=21),"tree","soil")</f>
        <v>soil</v>
      </c>
      <c r="O505">
        <v>4.0262200000000004</v>
      </c>
      <c r="P505">
        <f>IF(R505&gt;0.95,O505,NA())</f>
        <v>4.0262200000000004</v>
      </c>
      <c r="Q505">
        <v>1.3906700000000001</v>
      </c>
      <c r="R505">
        <v>0.99594000000000005</v>
      </c>
      <c r="S505">
        <v>3.0000000000000001E-3</v>
      </c>
      <c r="T505">
        <v>0</v>
      </c>
      <c r="U505">
        <v>14.3545</v>
      </c>
      <c r="V505">
        <v>13.3438</v>
      </c>
      <c r="W505">
        <v>84.048199999999994</v>
      </c>
    </row>
    <row r="506" spans="1:23" x14ac:dyDescent="0.3">
      <c r="A506">
        <v>799</v>
      </c>
      <c r="B506">
        <v>12</v>
      </c>
      <c r="C506" s="1">
        <v>44845.428981481484</v>
      </c>
      <c r="D506" t="s">
        <v>13</v>
      </c>
      <c r="E506" s="5">
        <f>YEAR(C506)</f>
        <v>2022</v>
      </c>
      <c r="F506" s="5">
        <f>MONTH(C506)</f>
        <v>10</v>
      </c>
      <c r="G506" s="5">
        <f>F506</f>
        <v>10</v>
      </c>
      <c r="H506" s="5">
        <f>F506-4</f>
        <v>6</v>
      </c>
      <c r="I506" s="5" t="str">
        <f>IF(OR(F506=1,F506=2,F506=3),"winter",IF(OR(F506=4,F506=5,F506=6),"spring",IF(OR(F506=7,F506=8,F506=9),"summer","autumn")))</f>
        <v>autumn</v>
      </c>
      <c r="J506" s="5">
        <f>WEEKNUM(C506)</f>
        <v>42</v>
      </c>
      <c r="K506" s="5">
        <f>J506-20</f>
        <v>22</v>
      </c>
      <c r="L506" s="8">
        <f>C506</f>
        <v>44845.428981481484</v>
      </c>
      <c r="M506" t="str">
        <f>IF(OR(B506=1,B506=2,B506=3,B506=4,B506=9,B506=10,B506=11,B506=12,B506=17,B506=18,B506=19,B506=20),"Bajo biomasa","Suelo desnudo")</f>
        <v>Bajo biomasa</v>
      </c>
      <c r="N506" t="str">
        <f>IF(OR(B506=4,B506=7,B506=10,B506=14,B506=18,B506=21),"tree","soil")</f>
        <v>soil</v>
      </c>
      <c r="O506">
        <v>3.0482800000000001</v>
      </c>
      <c r="P506">
        <f>IF(R506&gt;0.95,O506,NA())</f>
        <v>3.0482800000000001</v>
      </c>
      <c r="Q506">
        <v>1.5367</v>
      </c>
      <c r="R506">
        <v>0.99133000000000004</v>
      </c>
      <c r="S506">
        <v>3.0000000000000001E-3</v>
      </c>
      <c r="T506">
        <v>0</v>
      </c>
      <c r="U506">
        <v>14.290900000000001</v>
      </c>
      <c r="V506">
        <v>13.2074</v>
      </c>
      <c r="W506">
        <v>84.046599999999998</v>
      </c>
    </row>
    <row r="507" spans="1:23" x14ac:dyDescent="0.3">
      <c r="A507">
        <v>800</v>
      </c>
      <c r="B507">
        <v>13</v>
      </c>
      <c r="C507" s="1">
        <v>44845.431064814817</v>
      </c>
      <c r="D507" t="s">
        <v>13</v>
      </c>
      <c r="E507" s="5">
        <f>YEAR(C507)</f>
        <v>2022</v>
      </c>
      <c r="F507" s="5">
        <f>MONTH(C507)</f>
        <v>10</v>
      </c>
      <c r="G507" s="5">
        <f>F507</f>
        <v>10</v>
      </c>
      <c r="H507" s="5">
        <f>F507-4</f>
        <v>6</v>
      </c>
      <c r="I507" s="5" t="str">
        <f>IF(OR(F507=1,F507=2,F507=3),"winter",IF(OR(F507=4,F507=5,F507=6),"spring",IF(OR(F507=7,F507=8,F507=9),"summer","autumn")))</f>
        <v>autumn</v>
      </c>
      <c r="J507" s="5">
        <f>WEEKNUM(C507)</f>
        <v>42</v>
      </c>
      <c r="K507" s="5">
        <f>J507-20</f>
        <v>22</v>
      </c>
      <c r="L507" s="8">
        <f>C507</f>
        <v>44845.431064814817</v>
      </c>
      <c r="M507" t="str">
        <f>IF(OR(B507=1,B507=2,B507=3,B507=4,B507=9,B507=10,B507=11,B507=12,B507=17,B507=18,B507=19,B507=20),"Bajo biomasa","Suelo desnudo")</f>
        <v>Suelo desnudo</v>
      </c>
      <c r="N507" t="str">
        <f>IF(OR(B507=4,B507=7,B507=10,B507=14,B507=18,B507=21),"tree","soil")</f>
        <v>soil</v>
      </c>
      <c r="O507">
        <v>2.1172800000000001</v>
      </c>
      <c r="P507">
        <f>IF(R507&gt;0.95,O507,NA())</f>
        <v>2.1172800000000001</v>
      </c>
      <c r="Q507">
        <v>1.6713100000000001</v>
      </c>
      <c r="R507">
        <v>0.98699000000000003</v>
      </c>
      <c r="S507">
        <v>2E-3</v>
      </c>
      <c r="T507">
        <v>0</v>
      </c>
      <c r="U507">
        <v>14.095499999999999</v>
      </c>
      <c r="V507">
        <v>13.25</v>
      </c>
      <c r="W507">
        <v>84.060299999999998</v>
      </c>
    </row>
    <row r="508" spans="1:23" x14ac:dyDescent="0.3">
      <c r="A508">
        <v>802</v>
      </c>
      <c r="B508">
        <v>15</v>
      </c>
      <c r="C508" s="1">
        <v>44845.435243055559</v>
      </c>
      <c r="D508" t="s">
        <v>13</v>
      </c>
      <c r="E508" s="5">
        <f>YEAR(C508)</f>
        <v>2022</v>
      </c>
      <c r="F508" s="5">
        <f>MONTH(C508)</f>
        <v>10</v>
      </c>
      <c r="G508" s="5">
        <f>F508</f>
        <v>10</v>
      </c>
      <c r="H508" s="5">
        <f>F508-4</f>
        <v>6</v>
      </c>
      <c r="I508" s="5" t="str">
        <f>IF(OR(F508=1,F508=2,F508=3),"winter",IF(OR(F508=4,F508=5,F508=6),"spring",IF(OR(F508=7,F508=8,F508=9),"summer","autumn")))</f>
        <v>autumn</v>
      </c>
      <c r="J508" s="5">
        <f>WEEKNUM(C508)</f>
        <v>42</v>
      </c>
      <c r="K508" s="5">
        <f>J508-20</f>
        <v>22</v>
      </c>
      <c r="L508" s="8">
        <f>C508</f>
        <v>44845.435243055559</v>
      </c>
      <c r="M508" t="str">
        <f>IF(OR(B508=1,B508=2,B508=3,B508=4,B508=9,B508=10,B508=11,B508=12,B508=17,B508=18,B508=19,B508=20),"Bajo biomasa","Suelo desnudo")</f>
        <v>Suelo desnudo</v>
      </c>
      <c r="N508" t="str">
        <f>IF(OR(B508=4,B508=7,B508=10,B508=14,B508=18,B508=21),"tree","soil")</f>
        <v>soil</v>
      </c>
      <c r="O508">
        <v>3.3331599999999999</v>
      </c>
      <c r="P508">
        <f>IF(R508&gt;0.95,O508,NA())</f>
        <v>3.3331599999999999</v>
      </c>
      <c r="Q508">
        <v>1.4016599999999999</v>
      </c>
      <c r="R508">
        <v>0.99614000000000003</v>
      </c>
      <c r="S508">
        <v>3.0000000000000001E-3</v>
      </c>
      <c r="T508">
        <v>0</v>
      </c>
      <c r="U508">
        <v>14.3</v>
      </c>
      <c r="V508">
        <v>14.0349</v>
      </c>
      <c r="W508">
        <v>84.075000000000003</v>
      </c>
    </row>
    <row r="509" spans="1:23" x14ac:dyDescent="0.3">
      <c r="A509">
        <v>803</v>
      </c>
      <c r="B509">
        <v>16</v>
      </c>
      <c r="C509" s="1">
        <v>44845.437337962961</v>
      </c>
      <c r="D509" t="s">
        <v>13</v>
      </c>
      <c r="E509" s="5">
        <f>YEAR(C509)</f>
        <v>2022</v>
      </c>
      <c r="F509" s="5">
        <f>MONTH(C509)</f>
        <v>10</v>
      </c>
      <c r="G509" s="5">
        <f>F509</f>
        <v>10</v>
      </c>
      <c r="H509" s="5">
        <f>F509-4</f>
        <v>6</v>
      </c>
      <c r="I509" s="5" t="str">
        <f>IF(OR(F509=1,F509=2,F509=3),"winter",IF(OR(F509=4,F509=5,F509=6),"spring",IF(OR(F509=7,F509=8,F509=9),"summer","autumn")))</f>
        <v>autumn</v>
      </c>
      <c r="J509" s="5">
        <f>WEEKNUM(C509)</f>
        <v>42</v>
      </c>
      <c r="K509" s="5">
        <f>J509-20</f>
        <v>22</v>
      </c>
      <c r="L509" s="8">
        <f>C509</f>
        <v>44845.437337962961</v>
      </c>
      <c r="M509" t="str">
        <f>IF(OR(B509=1,B509=2,B509=3,B509=4,B509=9,B509=10,B509=11,B509=12,B509=17,B509=18,B509=19,B509=20),"Bajo biomasa","Suelo desnudo")</f>
        <v>Suelo desnudo</v>
      </c>
      <c r="N509" t="str">
        <f>IF(OR(B509=4,B509=7,B509=10,B509=14,B509=18,B509=21),"tree","soil")</f>
        <v>soil</v>
      </c>
      <c r="O509">
        <v>1.61324</v>
      </c>
      <c r="P509">
        <f>IF(R509&gt;0.95,O509,NA())</f>
        <v>1.61324</v>
      </c>
      <c r="Q509">
        <v>2.1655700000000002</v>
      </c>
      <c r="R509">
        <v>0.96877000000000002</v>
      </c>
      <c r="S509">
        <v>3.0000000000000001E-3</v>
      </c>
      <c r="T509">
        <v>0</v>
      </c>
      <c r="U509">
        <v>14.360900000000001</v>
      </c>
      <c r="V509">
        <v>14.4672</v>
      </c>
      <c r="W509">
        <v>84.087199999999996</v>
      </c>
    </row>
    <row r="510" spans="1:23" x14ac:dyDescent="0.3">
      <c r="A510">
        <v>804</v>
      </c>
      <c r="B510">
        <v>17</v>
      </c>
      <c r="C510" s="1">
        <v>44845.43953703704</v>
      </c>
      <c r="D510" t="s">
        <v>13</v>
      </c>
      <c r="E510" s="5">
        <f>YEAR(C510)</f>
        <v>2022</v>
      </c>
      <c r="F510" s="5">
        <f>MONTH(C510)</f>
        <v>10</v>
      </c>
      <c r="G510" s="5">
        <f>F510</f>
        <v>10</v>
      </c>
      <c r="H510" s="5">
        <f>F510-4</f>
        <v>6</v>
      </c>
      <c r="I510" s="5" t="str">
        <f>IF(OR(F510=1,F510=2,F510=3),"winter",IF(OR(F510=4,F510=5,F510=6),"spring",IF(OR(F510=7,F510=8,F510=9),"summer","autumn")))</f>
        <v>autumn</v>
      </c>
      <c r="J510" s="5">
        <f>WEEKNUM(C510)</f>
        <v>42</v>
      </c>
      <c r="K510" s="5">
        <f>J510-20</f>
        <v>22</v>
      </c>
      <c r="L510" s="8">
        <f>C510</f>
        <v>44845.43953703704</v>
      </c>
      <c r="M510" t="str">
        <f>IF(OR(B510=1,B510=2,B510=3,B510=4,B510=9,B510=10,B510=11,B510=12,B510=17,B510=18,B510=19,B510=20),"Bajo biomasa","Suelo desnudo")</f>
        <v>Bajo biomasa</v>
      </c>
      <c r="N510" t="str">
        <f>IF(OR(B510=4,B510=7,B510=10,B510=14,B510=18,B510=21),"tree","soil")</f>
        <v>soil</v>
      </c>
      <c r="O510">
        <v>3.4625400000000002</v>
      </c>
      <c r="P510">
        <f>IF(R510&gt;0.95,O510,NA())</f>
        <v>3.4625400000000002</v>
      </c>
      <c r="Q510">
        <v>1.5915699999999999</v>
      </c>
      <c r="R510">
        <v>0.98802000000000001</v>
      </c>
      <c r="S510">
        <v>2E-3</v>
      </c>
      <c r="T510">
        <v>0</v>
      </c>
      <c r="U510">
        <v>14.54</v>
      </c>
      <c r="V510">
        <v>14.667</v>
      </c>
      <c r="W510">
        <v>84.086399999999998</v>
      </c>
    </row>
    <row r="511" spans="1:23" x14ac:dyDescent="0.3">
      <c r="A511">
        <v>806</v>
      </c>
      <c r="B511">
        <v>19</v>
      </c>
      <c r="C511" s="1">
        <v>44845.443668981483</v>
      </c>
      <c r="D511" t="s">
        <v>13</v>
      </c>
      <c r="E511" s="5">
        <f>YEAR(C511)</f>
        <v>2022</v>
      </c>
      <c r="F511" s="5">
        <f>MONTH(C511)</f>
        <v>10</v>
      </c>
      <c r="G511" s="5">
        <f>F511</f>
        <v>10</v>
      </c>
      <c r="H511" s="5">
        <f>F511-4</f>
        <v>6</v>
      </c>
      <c r="I511" s="5" t="str">
        <f>IF(OR(F511=1,F511=2,F511=3),"winter",IF(OR(F511=4,F511=5,F511=6),"spring",IF(OR(F511=7,F511=8,F511=9),"summer","autumn")))</f>
        <v>autumn</v>
      </c>
      <c r="J511" s="5">
        <f>WEEKNUM(C511)</f>
        <v>42</v>
      </c>
      <c r="K511" s="5">
        <f>J511-20</f>
        <v>22</v>
      </c>
      <c r="L511" s="8">
        <f>C511</f>
        <v>44845.443668981483</v>
      </c>
      <c r="M511" t="str">
        <f>IF(OR(B511=1,B511=2,B511=3,B511=4,B511=9,B511=10,B511=11,B511=12,B511=17,B511=18,B511=19,B511=20),"Bajo biomasa","Suelo desnudo")</f>
        <v>Bajo biomasa</v>
      </c>
      <c r="N511" t="str">
        <f>IF(OR(B511=4,B511=7,B511=10,B511=14,B511=18,B511=21),"tree","soil")</f>
        <v>soil</v>
      </c>
      <c r="O511">
        <v>3.7618399999999999</v>
      </c>
      <c r="P511">
        <f>IF(R511&gt;0.95,O511,NA())</f>
        <v>3.7618399999999999</v>
      </c>
      <c r="Q511">
        <v>1.4341600000000001</v>
      </c>
      <c r="R511">
        <v>0.99485000000000001</v>
      </c>
      <c r="S511">
        <v>2E-3</v>
      </c>
      <c r="T511">
        <v>0</v>
      </c>
      <c r="U511">
        <v>14.7</v>
      </c>
      <c r="V511">
        <v>14.685499999999999</v>
      </c>
      <c r="W511">
        <v>84.093100000000007</v>
      </c>
    </row>
    <row r="512" spans="1:23" x14ac:dyDescent="0.3">
      <c r="A512">
        <v>807</v>
      </c>
      <c r="B512">
        <v>20</v>
      </c>
      <c r="C512" s="1">
        <v>44845.445752314816</v>
      </c>
      <c r="D512" t="s">
        <v>13</v>
      </c>
      <c r="E512" s="5">
        <f>YEAR(C512)</f>
        <v>2022</v>
      </c>
      <c r="F512" s="5">
        <f>MONTH(C512)</f>
        <v>10</v>
      </c>
      <c r="G512" s="5">
        <f>F512</f>
        <v>10</v>
      </c>
      <c r="H512" s="5">
        <f>F512-4</f>
        <v>6</v>
      </c>
      <c r="I512" s="5" t="str">
        <f>IF(OR(F512=1,F512=2,F512=3),"winter",IF(OR(F512=4,F512=5,F512=6),"spring",IF(OR(F512=7,F512=8,F512=9),"summer","autumn")))</f>
        <v>autumn</v>
      </c>
      <c r="J512" s="5">
        <f>WEEKNUM(C512)</f>
        <v>42</v>
      </c>
      <c r="K512" s="5">
        <f>J512-20</f>
        <v>22</v>
      </c>
      <c r="L512" s="8">
        <f>C512</f>
        <v>44845.445752314816</v>
      </c>
      <c r="M512" t="str">
        <f>IF(OR(B512=1,B512=2,B512=3,B512=4,B512=9,B512=10,B512=11,B512=12,B512=17,B512=18,B512=19,B512=20),"Bajo biomasa","Suelo desnudo")</f>
        <v>Bajo biomasa</v>
      </c>
      <c r="N512" t="str">
        <f>IF(OR(B512=4,B512=7,B512=10,B512=14,B512=18,B512=21),"tree","soil")</f>
        <v>soil</v>
      </c>
      <c r="O512">
        <v>3.63585</v>
      </c>
      <c r="P512">
        <f>IF(R512&gt;0.95,O512,NA())</f>
        <v>3.63585</v>
      </c>
      <c r="Q512">
        <v>1.4304300000000001</v>
      </c>
      <c r="R512">
        <v>0.99439</v>
      </c>
      <c r="S512">
        <v>2E-3</v>
      </c>
      <c r="T512">
        <v>0</v>
      </c>
      <c r="U512">
        <v>14.8345</v>
      </c>
      <c r="V512">
        <v>14.6767</v>
      </c>
      <c r="W512">
        <v>84.088700000000003</v>
      </c>
    </row>
    <row r="513" spans="1:23" x14ac:dyDescent="0.3">
      <c r="A513">
        <v>809</v>
      </c>
      <c r="B513">
        <v>22</v>
      </c>
      <c r="C513" s="1">
        <v>44845.450046296297</v>
      </c>
      <c r="D513" t="s">
        <v>13</v>
      </c>
      <c r="E513" s="5">
        <f>YEAR(C513)</f>
        <v>2022</v>
      </c>
      <c r="F513" s="5">
        <f>MONTH(C513)</f>
        <v>10</v>
      </c>
      <c r="G513" s="5">
        <f>F513</f>
        <v>10</v>
      </c>
      <c r="H513" s="5">
        <f>F513-4</f>
        <v>6</v>
      </c>
      <c r="I513" s="5" t="str">
        <f>IF(OR(F513=1,F513=2,F513=3),"winter",IF(OR(F513=4,F513=5,F513=6),"spring",IF(OR(F513=7,F513=8,F513=9),"summer","autumn")))</f>
        <v>autumn</v>
      </c>
      <c r="J513" s="5">
        <f>WEEKNUM(C513)</f>
        <v>42</v>
      </c>
      <c r="K513" s="5">
        <f>J513-20</f>
        <v>22</v>
      </c>
      <c r="L513" s="8">
        <f>C513</f>
        <v>44845.450046296297</v>
      </c>
      <c r="M513" t="str">
        <f>IF(OR(B513=1,B513=2,B513=3,B513=4,B513=9,B513=10,B513=11,B513=12,B513=17,B513=18,B513=19,B513=20),"Bajo biomasa","Suelo desnudo")</f>
        <v>Suelo desnudo</v>
      </c>
      <c r="N513" t="str">
        <f>IF(OR(B513=4,B513=7,B513=10,B513=14,B513=18,B513=21),"tree","soil")</f>
        <v>soil</v>
      </c>
      <c r="O513">
        <v>2.4718499999999999</v>
      </c>
      <c r="P513">
        <f>IF(R513&gt;0.95,O513,NA())</f>
        <v>2.4718499999999999</v>
      </c>
      <c r="Q513">
        <v>1.6734500000000001</v>
      </c>
      <c r="R513">
        <v>0.98980999999999997</v>
      </c>
      <c r="S513">
        <v>3.0000000000000001E-3</v>
      </c>
      <c r="T513">
        <v>0</v>
      </c>
      <c r="U513">
        <v>14.8545</v>
      </c>
      <c r="V513">
        <v>14.5639</v>
      </c>
      <c r="W513">
        <v>84.105500000000006</v>
      </c>
    </row>
    <row r="514" spans="1:23" x14ac:dyDescent="0.3">
      <c r="A514">
        <v>810</v>
      </c>
      <c r="B514">
        <v>23</v>
      </c>
      <c r="C514" s="1">
        <v>44845.452094907407</v>
      </c>
      <c r="D514" t="s">
        <v>13</v>
      </c>
      <c r="E514" s="5">
        <f>YEAR(C514)</f>
        <v>2022</v>
      </c>
      <c r="F514" s="5">
        <f>MONTH(C514)</f>
        <v>10</v>
      </c>
      <c r="G514" s="5">
        <f>F514</f>
        <v>10</v>
      </c>
      <c r="H514" s="5">
        <f>F514-4</f>
        <v>6</v>
      </c>
      <c r="I514" s="5" t="str">
        <f>IF(OR(F514=1,F514=2,F514=3),"winter",IF(OR(F514=4,F514=5,F514=6),"spring",IF(OR(F514=7,F514=8,F514=9),"summer","autumn")))</f>
        <v>autumn</v>
      </c>
      <c r="J514" s="5">
        <f>WEEKNUM(C514)</f>
        <v>42</v>
      </c>
      <c r="K514" s="5">
        <f>J514-20</f>
        <v>22</v>
      </c>
      <c r="L514" s="8">
        <f>C514</f>
        <v>44845.452094907407</v>
      </c>
      <c r="M514" t="str">
        <f>IF(OR(B514=1,B514=2,B514=3,B514=4,B514=9,B514=10,B514=11,B514=12,B514=17,B514=18,B514=19,B514=20),"Bajo biomasa","Suelo desnudo")</f>
        <v>Suelo desnudo</v>
      </c>
      <c r="N514" t="str">
        <f>IF(OR(B514=4,B514=7,B514=10,B514=14,B514=18,B514=21),"tree","soil")</f>
        <v>soil</v>
      </c>
      <c r="O514">
        <v>2.0183</v>
      </c>
      <c r="P514">
        <f>IF(R514&gt;0.95,O514,NA())</f>
        <v>2.0183</v>
      </c>
      <c r="Q514">
        <v>1.7766999999999999</v>
      </c>
      <c r="R514">
        <v>0.98694999999999999</v>
      </c>
      <c r="S514">
        <v>3.0000000000000001E-3</v>
      </c>
      <c r="T514">
        <v>0</v>
      </c>
      <c r="U514">
        <v>14.974500000000001</v>
      </c>
      <c r="V514">
        <v>14.6464</v>
      </c>
      <c r="W514">
        <v>84.110399999999998</v>
      </c>
    </row>
    <row r="515" spans="1:23" x14ac:dyDescent="0.3">
      <c r="A515">
        <v>811</v>
      </c>
      <c r="B515">
        <v>24</v>
      </c>
      <c r="C515" s="1">
        <v>44845.45417824074</v>
      </c>
      <c r="D515" t="s">
        <v>13</v>
      </c>
      <c r="E515" s="5">
        <f>YEAR(C515)</f>
        <v>2022</v>
      </c>
      <c r="F515" s="5">
        <f>MONTH(C515)</f>
        <v>10</v>
      </c>
      <c r="G515" s="5">
        <f>F515</f>
        <v>10</v>
      </c>
      <c r="H515" s="5">
        <f>F515-4</f>
        <v>6</v>
      </c>
      <c r="I515" s="5" t="str">
        <f>IF(OR(F515=1,F515=2,F515=3),"winter",IF(OR(F515=4,F515=5,F515=6),"spring",IF(OR(F515=7,F515=8,F515=9),"summer","autumn")))</f>
        <v>autumn</v>
      </c>
      <c r="J515" s="5">
        <f>WEEKNUM(C515)</f>
        <v>42</v>
      </c>
      <c r="K515" s="5">
        <f>J515-20</f>
        <v>22</v>
      </c>
      <c r="L515" s="8">
        <f>C515</f>
        <v>44845.45417824074</v>
      </c>
      <c r="M515" t="str">
        <f>IF(OR(B515=1,B515=2,B515=3,B515=4,B515=9,B515=10,B515=11,B515=12,B515=17,B515=18,B515=19,B515=20),"Bajo biomasa","Suelo desnudo")</f>
        <v>Suelo desnudo</v>
      </c>
      <c r="N515" t="str">
        <f>IF(OR(B515=4,B515=7,B515=10,B515=14,B515=18,B515=21),"tree","soil")</f>
        <v>soil</v>
      </c>
      <c r="O515">
        <v>3.1863000000000001</v>
      </c>
      <c r="P515">
        <f>IF(R515&gt;0.95,O515,NA())</f>
        <v>3.1863000000000001</v>
      </c>
      <c r="Q515">
        <v>1.44693</v>
      </c>
      <c r="R515">
        <v>0.99487999999999999</v>
      </c>
      <c r="S515">
        <v>3.0000000000000001E-3</v>
      </c>
      <c r="T515">
        <v>0</v>
      </c>
      <c r="U515">
        <v>15.149100000000001</v>
      </c>
      <c r="V515">
        <v>15.089499999999999</v>
      </c>
      <c r="W515">
        <v>84.11</v>
      </c>
    </row>
    <row r="516" spans="1:23" x14ac:dyDescent="0.3">
      <c r="A516">
        <v>812</v>
      </c>
      <c r="B516">
        <v>1</v>
      </c>
      <c r="C516" s="1">
        <v>44845.498020833336</v>
      </c>
      <c r="D516" t="s">
        <v>15</v>
      </c>
      <c r="E516" s="5">
        <f>YEAR(C516)</f>
        <v>2022</v>
      </c>
      <c r="F516" s="5">
        <f>MONTH(C516)</f>
        <v>10</v>
      </c>
      <c r="G516" s="5">
        <f>F516</f>
        <v>10</v>
      </c>
      <c r="H516" s="5">
        <f>F516-4</f>
        <v>6</v>
      </c>
      <c r="I516" s="5" t="str">
        <f>IF(OR(F516=1,F516=2,F516=3),"winter",IF(OR(F516=4,F516=5,F516=6),"spring",IF(OR(F516=7,F516=8,F516=9),"summer","autumn")))</f>
        <v>autumn</v>
      </c>
      <c r="J516" s="5">
        <f>WEEKNUM(C516)</f>
        <v>42</v>
      </c>
      <c r="K516" s="5">
        <f>J516-20</f>
        <v>22</v>
      </c>
      <c r="L516" s="8">
        <f>C516</f>
        <v>44845.498020833336</v>
      </c>
      <c r="M516" t="str">
        <f>IF(OR(B516=1,B516=2,B516=3,B516=7,B516=8,B516=9,B516=13,B516=14,B516=15),"Bajo biomasa","Suelo desnudo")</f>
        <v>Bajo biomasa</v>
      </c>
      <c r="O516">
        <v>12.453900000000001</v>
      </c>
      <c r="P516">
        <f>IF(R516&gt;0.95,O516,NA())</f>
        <v>12.453900000000001</v>
      </c>
      <c r="Q516">
        <v>1.28721</v>
      </c>
      <c r="R516">
        <v>0.99863999999999997</v>
      </c>
      <c r="U516">
        <v>20.9</v>
      </c>
      <c r="V516">
        <v>17.942399999999999</v>
      </c>
      <c r="W516">
        <v>83.117900000000006</v>
      </c>
    </row>
    <row r="517" spans="1:23" x14ac:dyDescent="0.3">
      <c r="A517">
        <v>813</v>
      </c>
      <c r="B517">
        <v>2</v>
      </c>
      <c r="C517" s="1">
        <v>44845.500393518516</v>
      </c>
      <c r="D517" t="s">
        <v>15</v>
      </c>
      <c r="E517" s="5">
        <f>YEAR(C517)</f>
        <v>2022</v>
      </c>
      <c r="F517" s="5">
        <f>MONTH(C517)</f>
        <v>10</v>
      </c>
      <c r="G517" s="5">
        <f>F517</f>
        <v>10</v>
      </c>
      <c r="H517" s="5">
        <f>F517-4</f>
        <v>6</v>
      </c>
      <c r="I517" s="5" t="str">
        <f>IF(OR(F517=1,F517=2,F517=3),"winter",IF(OR(F517=4,F517=5,F517=6),"spring",IF(OR(F517=7,F517=8,F517=9),"summer","autumn")))</f>
        <v>autumn</v>
      </c>
      <c r="J517" s="5">
        <f>WEEKNUM(C517)</f>
        <v>42</v>
      </c>
      <c r="K517" s="5">
        <f>J517-20</f>
        <v>22</v>
      </c>
      <c r="L517" s="8">
        <f>C517</f>
        <v>44845.500393518516</v>
      </c>
      <c r="M517" t="str">
        <f>IF(OR(B517=1,B517=2,B517=3,B517=7,B517=8,B517=9,B517=13,B517=14,B517=15),"Bajo biomasa","Suelo desnudo")</f>
        <v>Bajo biomasa</v>
      </c>
      <c r="O517">
        <v>7.5251700000000001</v>
      </c>
      <c r="P517">
        <f>IF(R517&gt;0.95,O517,NA())</f>
        <v>7.5251700000000001</v>
      </c>
      <c r="Q517">
        <v>1.30402</v>
      </c>
      <c r="R517">
        <v>0.99856</v>
      </c>
      <c r="U517">
        <v>20.100000000000001</v>
      </c>
      <c r="V517">
        <v>17.190999999999999</v>
      </c>
      <c r="W517">
        <v>83.104100000000003</v>
      </c>
    </row>
    <row r="518" spans="1:23" x14ac:dyDescent="0.3">
      <c r="A518">
        <v>814</v>
      </c>
      <c r="B518">
        <v>3</v>
      </c>
      <c r="C518" s="1">
        <v>44845.502500000002</v>
      </c>
      <c r="D518" t="s">
        <v>15</v>
      </c>
      <c r="E518" s="5">
        <f>YEAR(C518)</f>
        <v>2022</v>
      </c>
      <c r="F518" s="5">
        <f>MONTH(C518)</f>
        <v>10</v>
      </c>
      <c r="G518" s="5">
        <f>F518</f>
        <v>10</v>
      </c>
      <c r="H518" s="5">
        <f>F518-4</f>
        <v>6</v>
      </c>
      <c r="I518" s="5" t="str">
        <f>IF(OR(F518=1,F518=2,F518=3),"winter",IF(OR(F518=4,F518=5,F518=6),"spring",IF(OR(F518=7,F518=8,F518=9),"summer","autumn")))</f>
        <v>autumn</v>
      </c>
      <c r="J518" s="5">
        <f>WEEKNUM(C518)</f>
        <v>42</v>
      </c>
      <c r="K518" s="5">
        <f>J518-20</f>
        <v>22</v>
      </c>
      <c r="L518" s="8">
        <f>C518</f>
        <v>44845.502500000002</v>
      </c>
      <c r="M518" t="str">
        <f>IF(OR(B518=1,B518=2,B518=3,B518=7,B518=8,B518=9,B518=13,B518=14,B518=15),"Bajo biomasa","Suelo desnudo")</f>
        <v>Bajo biomasa</v>
      </c>
      <c r="O518">
        <v>3.5514399999999999</v>
      </c>
      <c r="P518">
        <f>IF(R518&gt;0.95,O518,NA())</f>
        <v>3.5514399999999999</v>
      </c>
      <c r="Q518">
        <v>1.58084</v>
      </c>
      <c r="R518">
        <v>0.99239999999999995</v>
      </c>
      <c r="S518">
        <v>1E-3</v>
      </c>
      <c r="T518">
        <v>0</v>
      </c>
      <c r="U518">
        <v>19.478200000000001</v>
      </c>
      <c r="V518">
        <v>17.139900000000001</v>
      </c>
      <c r="W518">
        <v>83.133099999999999</v>
      </c>
    </row>
    <row r="519" spans="1:23" x14ac:dyDescent="0.3">
      <c r="A519">
        <v>815</v>
      </c>
      <c r="B519">
        <v>4</v>
      </c>
      <c r="C519" s="1">
        <v>44845.504791666666</v>
      </c>
      <c r="D519" t="s">
        <v>15</v>
      </c>
      <c r="E519" s="5">
        <f>YEAR(C519)</f>
        <v>2022</v>
      </c>
      <c r="F519" s="5">
        <f>MONTH(C519)</f>
        <v>10</v>
      </c>
      <c r="G519" s="5">
        <f>F519</f>
        <v>10</v>
      </c>
      <c r="H519" s="5">
        <f>F519-4</f>
        <v>6</v>
      </c>
      <c r="I519" s="5" t="str">
        <f>IF(OR(F519=1,F519=2,F519=3),"winter",IF(OR(F519=4,F519=5,F519=6),"spring",IF(OR(F519=7,F519=8,F519=9),"summer","autumn")))</f>
        <v>autumn</v>
      </c>
      <c r="J519" s="5">
        <f>WEEKNUM(C519)</f>
        <v>42</v>
      </c>
      <c r="K519" s="5">
        <f>J519-20</f>
        <v>22</v>
      </c>
      <c r="L519" s="8">
        <f>C519</f>
        <v>44845.504791666666</v>
      </c>
      <c r="M519" t="str">
        <f>IF(OR(B519=1,B519=2,B519=3,B519=7,B519=8,B519=9,B519=13,B519=14,B519=15),"Bajo biomasa","Suelo desnudo")</f>
        <v>Suelo desnudo</v>
      </c>
      <c r="O519">
        <v>2.25895</v>
      </c>
      <c r="P519">
        <f>IF(R519&gt;0.95,O519,NA())</f>
        <v>2.25895</v>
      </c>
      <c r="Q519">
        <v>1.47007</v>
      </c>
      <c r="R519">
        <v>0.99483999999999995</v>
      </c>
      <c r="S519">
        <v>3.3999999999999998E-3</v>
      </c>
      <c r="T519">
        <v>7.9269999999999993E-2</v>
      </c>
      <c r="U519">
        <v>19.190899999999999</v>
      </c>
      <c r="V519">
        <v>17.1036</v>
      </c>
      <c r="W519">
        <v>83.127399999999994</v>
      </c>
    </row>
    <row r="520" spans="1:23" x14ac:dyDescent="0.3">
      <c r="A520">
        <v>816</v>
      </c>
      <c r="B520">
        <v>5</v>
      </c>
      <c r="C520" s="1">
        <v>44845.506979166668</v>
      </c>
      <c r="D520" t="s">
        <v>15</v>
      </c>
      <c r="E520" s="5">
        <f>YEAR(C520)</f>
        <v>2022</v>
      </c>
      <c r="F520" s="5">
        <f>MONTH(C520)</f>
        <v>10</v>
      </c>
      <c r="G520" s="5">
        <f>F520</f>
        <v>10</v>
      </c>
      <c r="H520" s="5">
        <f>F520-4</f>
        <v>6</v>
      </c>
      <c r="I520" s="5" t="str">
        <f>IF(OR(F520=1,F520=2,F520=3),"winter",IF(OR(F520=4,F520=5,F520=6),"spring",IF(OR(F520=7,F520=8,F520=9),"summer","autumn")))</f>
        <v>autumn</v>
      </c>
      <c r="J520" s="5">
        <f>WEEKNUM(C520)</f>
        <v>42</v>
      </c>
      <c r="K520" s="5">
        <f>J520-20</f>
        <v>22</v>
      </c>
      <c r="L520" s="8">
        <f>C520</f>
        <v>44845.506979166668</v>
      </c>
      <c r="M520" t="str">
        <f>IF(OR(B520=1,B520=2,B520=3,B520=7,B520=8,B520=9,B520=13,B520=14,B520=15),"Bajo biomasa","Suelo desnudo")</f>
        <v>Suelo desnudo</v>
      </c>
      <c r="O520">
        <v>2.4137599999999999</v>
      </c>
      <c r="P520">
        <f>IF(R520&gt;0.95,O520,NA())</f>
        <v>2.4137599999999999</v>
      </c>
      <c r="Q520">
        <v>1.8098700000000001</v>
      </c>
      <c r="R520">
        <v>0.98609000000000002</v>
      </c>
      <c r="S520">
        <v>2E-3</v>
      </c>
      <c r="T520">
        <v>0</v>
      </c>
      <c r="U520">
        <v>19.3</v>
      </c>
      <c r="V520">
        <v>17.282</v>
      </c>
      <c r="W520">
        <v>83.136700000000005</v>
      </c>
    </row>
    <row r="521" spans="1:23" x14ac:dyDescent="0.3">
      <c r="A521">
        <v>817</v>
      </c>
      <c r="B521">
        <v>6</v>
      </c>
      <c r="C521" s="1">
        <v>44845.509050925924</v>
      </c>
      <c r="D521" t="s">
        <v>15</v>
      </c>
      <c r="E521" s="5">
        <f>YEAR(C521)</f>
        <v>2022</v>
      </c>
      <c r="F521" s="5">
        <f>MONTH(C521)</f>
        <v>10</v>
      </c>
      <c r="G521" s="5">
        <f>F521</f>
        <v>10</v>
      </c>
      <c r="H521" s="5">
        <f>F521-4</f>
        <v>6</v>
      </c>
      <c r="I521" s="5" t="str">
        <f>IF(OR(F521=1,F521=2,F521=3),"winter",IF(OR(F521=4,F521=5,F521=6),"spring",IF(OR(F521=7,F521=8,F521=9),"summer","autumn")))</f>
        <v>autumn</v>
      </c>
      <c r="J521" s="5">
        <f>WEEKNUM(C521)</f>
        <v>42</v>
      </c>
      <c r="K521" s="5">
        <f>J521-20</f>
        <v>22</v>
      </c>
      <c r="L521" s="8">
        <f>C521</f>
        <v>44845.509050925924</v>
      </c>
      <c r="M521" t="str">
        <f>IF(OR(B521=1,B521=2,B521=3,B521=7,B521=8,B521=9,B521=13,B521=14,B521=15),"Bajo biomasa","Suelo desnudo")</f>
        <v>Suelo desnudo</v>
      </c>
      <c r="O521">
        <v>1.75596</v>
      </c>
      <c r="P521">
        <f>IF(R521&gt;0.95,O521,NA())</f>
        <v>1.75596</v>
      </c>
      <c r="Q521">
        <v>2.12853</v>
      </c>
      <c r="R521">
        <v>0.97604999999999997</v>
      </c>
      <c r="S521">
        <v>3.0000000000000001E-3</v>
      </c>
      <c r="T521">
        <v>8.9999999999999993E-3</v>
      </c>
      <c r="U521">
        <v>19.5</v>
      </c>
      <c r="V521">
        <v>17.77</v>
      </c>
      <c r="W521">
        <v>83.153499999999994</v>
      </c>
    </row>
    <row r="522" spans="1:23" x14ac:dyDescent="0.3">
      <c r="A522">
        <v>818</v>
      </c>
      <c r="B522">
        <v>10</v>
      </c>
      <c r="C522" s="1">
        <v>44845.511817129627</v>
      </c>
      <c r="D522" t="s">
        <v>15</v>
      </c>
      <c r="E522" s="5">
        <f>YEAR(C522)</f>
        <v>2022</v>
      </c>
      <c r="F522" s="5">
        <f>MONTH(C522)</f>
        <v>10</v>
      </c>
      <c r="G522" s="5">
        <f>F522</f>
        <v>10</v>
      </c>
      <c r="H522" s="5">
        <f>F522-4</f>
        <v>6</v>
      </c>
      <c r="I522" s="5" t="str">
        <f>IF(OR(F522=1,F522=2,F522=3),"winter",IF(OR(F522=4,F522=5,F522=6),"spring",IF(OR(F522=7,F522=8,F522=9),"summer","autumn")))</f>
        <v>autumn</v>
      </c>
      <c r="J522" s="5">
        <f>WEEKNUM(C522)</f>
        <v>42</v>
      </c>
      <c r="K522" s="5">
        <f>J522-20</f>
        <v>22</v>
      </c>
      <c r="L522" s="8">
        <f>C522</f>
        <v>44845.511817129627</v>
      </c>
      <c r="M522" t="str">
        <f>IF(OR(B522=1,B522=2,B522=3,B522=7,B522=8,B522=9,B522=13,B522=14,B522=15),"Bajo biomasa","Suelo desnudo")</f>
        <v>Suelo desnudo</v>
      </c>
      <c r="O522">
        <v>2.45139</v>
      </c>
      <c r="P522">
        <f>IF(R522&gt;0.95,O522,NA())</f>
        <v>2.45139</v>
      </c>
      <c r="Q522">
        <v>1.6975899999999999</v>
      </c>
      <c r="R522">
        <v>0.98767000000000005</v>
      </c>
      <c r="S522">
        <v>3.0000000000000001E-3</v>
      </c>
      <c r="T522">
        <v>0</v>
      </c>
      <c r="U522">
        <v>19.398199999999999</v>
      </c>
      <c r="V522">
        <v>16.844000000000001</v>
      </c>
      <c r="W522">
        <v>83.163600000000002</v>
      </c>
    </row>
    <row r="523" spans="1:23" x14ac:dyDescent="0.3">
      <c r="A523">
        <v>819</v>
      </c>
      <c r="B523">
        <v>11</v>
      </c>
      <c r="C523" s="1">
        <v>44845.51390046296</v>
      </c>
      <c r="D523" t="s">
        <v>15</v>
      </c>
      <c r="E523" s="5">
        <f>YEAR(C523)</f>
        <v>2022</v>
      </c>
      <c r="F523" s="5">
        <f>MONTH(C523)</f>
        <v>10</v>
      </c>
      <c r="G523" s="5">
        <f>F523</f>
        <v>10</v>
      </c>
      <c r="H523" s="5">
        <f>F523-4</f>
        <v>6</v>
      </c>
      <c r="I523" s="5" t="str">
        <f>IF(OR(F523=1,F523=2,F523=3),"winter",IF(OR(F523=4,F523=5,F523=6),"spring",IF(OR(F523=7,F523=8,F523=9),"summer","autumn")))</f>
        <v>autumn</v>
      </c>
      <c r="J523" s="5">
        <f>WEEKNUM(C523)</f>
        <v>42</v>
      </c>
      <c r="K523" s="5">
        <f>J523-20</f>
        <v>22</v>
      </c>
      <c r="L523" s="8">
        <f>C523</f>
        <v>44845.51390046296</v>
      </c>
      <c r="M523" t="str">
        <f>IF(OR(B523=1,B523=2,B523=3,B523=7,B523=8,B523=9,B523=13,B523=14,B523=15),"Bajo biomasa","Suelo desnudo")</f>
        <v>Suelo desnudo</v>
      </c>
      <c r="O523">
        <v>1.8493599999999999</v>
      </c>
      <c r="P523">
        <f>IF(R523&gt;0.95,O523,NA())</f>
        <v>1.8493599999999999</v>
      </c>
      <c r="Q523">
        <v>2.0423300000000002</v>
      </c>
      <c r="R523">
        <v>0.97890999999999995</v>
      </c>
      <c r="S523">
        <v>3.0000000000000001E-3</v>
      </c>
      <c r="U523">
        <v>19.100000000000001</v>
      </c>
      <c r="V523">
        <v>16.097999999999999</v>
      </c>
      <c r="W523">
        <v>83.173199999999994</v>
      </c>
    </row>
    <row r="524" spans="1:23" x14ac:dyDescent="0.3">
      <c r="A524">
        <v>820</v>
      </c>
      <c r="B524">
        <v>12</v>
      </c>
      <c r="C524" s="1">
        <v>44845.515972222223</v>
      </c>
      <c r="D524" t="s">
        <v>15</v>
      </c>
      <c r="E524" s="5">
        <f>YEAR(C524)</f>
        <v>2022</v>
      </c>
      <c r="F524" s="5">
        <f>MONTH(C524)</f>
        <v>10</v>
      </c>
      <c r="G524" s="5">
        <f>F524</f>
        <v>10</v>
      </c>
      <c r="H524" s="5">
        <f>F524-4</f>
        <v>6</v>
      </c>
      <c r="I524" s="5" t="str">
        <f>IF(OR(F524=1,F524=2,F524=3),"winter",IF(OR(F524=4,F524=5,F524=6),"spring",IF(OR(F524=7,F524=8,F524=9),"summer","autumn")))</f>
        <v>autumn</v>
      </c>
      <c r="J524" s="5">
        <f>WEEKNUM(C524)</f>
        <v>42</v>
      </c>
      <c r="K524" s="5">
        <f>J524-20</f>
        <v>22</v>
      </c>
      <c r="L524" s="8">
        <f>C524</f>
        <v>44845.515972222223</v>
      </c>
      <c r="M524" t="str">
        <f>IF(OR(B524=1,B524=2,B524=3,B524=7,B524=8,B524=9,B524=13,B524=14,B524=15),"Bajo biomasa","Suelo desnudo")</f>
        <v>Suelo desnudo</v>
      </c>
      <c r="O524">
        <v>1.41591</v>
      </c>
      <c r="P524">
        <f>IF(R524&gt;0.95,O524,NA())</f>
        <v>1.41591</v>
      </c>
      <c r="Q524">
        <v>2.22634</v>
      </c>
      <c r="R524">
        <v>0.97270000000000001</v>
      </c>
      <c r="S524">
        <v>5.0000000000000001E-3</v>
      </c>
      <c r="T524">
        <v>6.8500000000000005E-2</v>
      </c>
      <c r="U524">
        <v>18.8</v>
      </c>
      <c r="V524">
        <v>15.7811</v>
      </c>
      <c r="W524">
        <v>83.177300000000002</v>
      </c>
    </row>
    <row r="525" spans="1:23" x14ac:dyDescent="0.3">
      <c r="A525">
        <v>821</v>
      </c>
      <c r="B525">
        <v>7</v>
      </c>
      <c r="C525" s="1">
        <v>44845.518101851849</v>
      </c>
      <c r="D525" t="s">
        <v>15</v>
      </c>
      <c r="E525" s="5">
        <f>YEAR(C525)</f>
        <v>2022</v>
      </c>
      <c r="F525" s="5">
        <f>MONTH(C525)</f>
        <v>10</v>
      </c>
      <c r="G525" s="5">
        <f>F525</f>
        <v>10</v>
      </c>
      <c r="H525" s="5">
        <f>F525-4</f>
        <v>6</v>
      </c>
      <c r="I525" s="5" t="str">
        <f>IF(OR(F525=1,F525=2,F525=3),"winter",IF(OR(F525=4,F525=5,F525=6),"spring",IF(OR(F525=7,F525=8,F525=9),"summer","autumn")))</f>
        <v>autumn</v>
      </c>
      <c r="J525" s="5">
        <f>WEEKNUM(C525)</f>
        <v>42</v>
      </c>
      <c r="K525" s="5">
        <f>J525-20</f>
        <v>22</v>
      </c>
      <c r="L525" s="8">
        <f>C525</f>
        <v>44845.518101851849</v>
      </c>
      <c r="M525" t="str">
        <f>IF(OR(B525=1,B525=2,B525=3,B525=7,B525=8,B525=9,B525=13,B525=14,B525=15),"Bajo biomasa","Suelo desnudo")</f>
        <v>Bajo biomasa</v>
      </c>
      <c r="O525">
        <v>5.3237300000000003</v>
      </c>
      <c r="P525">
        <f>IF(R525&gt;0.95,O525,NA())</f>
        <v>5.3237300000000003</v>
      </c>
      <c r="Q525">
        <v>1.4463299999999999</v>
      </c>
      <c r="R525">
        <v>0.99431000000000003</v>
      </c>
      <c r="S525">
        <v>3.0000000000000001E-3</v>
      </c>
      <c r="T525">
        <v>0</v>
      </c>
      <c r="U525">
        <v>18.492699999999999</v>
      </c>
      <c r="V525">
        <v>14.880699999999999</v>
      </c>
      <c r="W525">
        <v>83.177499999999995</v>
      </c>
    </row>
    <row r="526" spans="1:23" x14ac:dyDescent="0.3">
      <c r="A526">
        <v>822</v>
      </c>
      <c r="B526">
        <v>8</v>
      </c>
      <c r="C526" s="1">
        <v>44845.520196759258</v>
      </c>
      <c r="D526" t="s">
        <v>15</v>
      </c>
      <c r="E526" s="5">
        <f>YEAR(C526)</f>
        <v>2022</v>
      </c>
      <c r="F526" s="5">
        <f>MONTH(C526)</f>
        <v>10</v>
      </c>
      <c r="G526" s="5">
        <f>F526</f>
        <v>10</v>
      </c>
      <c r="H526" s="5">
        <f>F526-4</f>
        <v>6</v>
      </c>
      <c r="I526" s="5" t="str">
        <f>IF(OR(F526=1,F526=2,F526=3),"winter",IF(OR(F526=4,F526=5,F526=6),"spring",IF(OR(F526=7,F526=8,F526=9),"summer","autumn")))</f>
        <v>autumn</v>
      </c>
      <c r="J526" s="5">
        <f>WEEKNUM(C526)</f>
        <v>42</v>
      </c>
      <c r="K526" s="5">
        <f>J526-20</f>
        <v>22</v>
      </c>
      <c r="L526" s="8">
        <f>C526</f>
        <v>44845.520196759258</v>
      </c>
      <c r="M526" t="str">
        <f>IF(OR(B526=1,B526=2,B526=3,B526=7,B526=8,B526=9,B526=13,B526=14,B526=15),"Bajo biomasa","Suelo desnudo")</f>
        <v>Bajo biomasa</v>
      </c>
      <c r="O526">
        <v>5.0325199999999999</v>
      </c>
      <c r="P526">
        <f>IF(R526&gt;0.95,O526,NA())</f>
        <v>5.0325199999999999</v>
      </c>
      <c r="Q526">
        <v>1.41658</v>
      </c>
      <c r="R526">
        <v>0.99534999999999996</v>
      </c>
      <c r="U526">
        <v>18.100000000000001</v>
      </c>
      <c r="V526">
        <v>14.7531</v>
      </c>
      <c r="W526">
        <v>83.172499999999999</v>
      </c>
    </row>
    <row r="527" spans="1:23" x14ac:dyDescent="0.3">
      <c r="A527">
        <v>823</v>
      </c>
      <c r="B527">
        <v>9</v>
      </c>
      <c r="C527" s="1">
        <v>44845.522268518522</v>
      </c>
      <c r="D527" t="s">
        <v>15</v>
      </c>
      <c r="E527" s="5">
        <f>YEAR(C527)</f>
        <v>2022</v>
      </c>
      <c r="F527" s="5">
        <f>MONTH(C527)</f>
        <v>10</v>
      </c>
      <c r="G527" s="5">
        <f>F527</f>
        <v>10</v>
      </c>
      <c r="H527" s="5">
        <f>F527-4</f>
        <v>6</v>
      </c>
      <c r="I527" s="5" t="str">
        <f>IF(OR(F527=1,F527=2,F527=3),"winter",IF(OR(F527=4,F527=5,F527=6),"spring",IF(OR(F527=7,F527=8,F527=9),"summer","autumn")))</f>
        <v>autumn</v>
      </c>
      <c r="J527" s="5">
        <f>WEEKNUM(C527)</f>
        <v>42</v>
      </c>
      <c r="K527" s="5">
        <f>J527-20</f>
        <v>22</v>
      </c>
      <c r="L527" s="8">
        <f>C527</f>
        <v>44845.522268518522</v>
      </c>
      <c r="M527" t="str">
        <f>IF(OR(B527=1,B527=2,B527=3,B527=7,B527=8,B527=9,B527=13,B527=14,B527=15),"Bajo biomasa","Suelo desnudo")</f>
        <v>Bajo biomasa</v>
      </c>
      <c r="O527">
        <v>5.0471399999999997</v>
      </c>
      <c r="P527">
        <f>IF(R527&gt;0.95,O527,NA())</f>
        <v>5.0471399999999997</v>
      </c>
      <c r="Q527">
        <v>1.47492</v>
      </c>
      <c r="R527">
        <v>0.99287999999999998</v>
      </c>
      <c r="S527">
        <v>4.0000000000000001E-3</v>
      </c>
      <c r="T527">
        <v>3.2000000000000001E-2</v>
      </c>
      <c r="U527">
        <v>17.592700000000001</v>
      </c>
      <c r="V527">
        <v>14.3453</v>
      </c>
      <c r="W527">
        <v>83.175600000000003</v>
      </c>
    </row>
    <row r="528" spans="1:23" x14ac:dyDescent="0.3">
      <c r="A528">
        <v>824</v>
      </c>
      <c r="B528">
        <v>13</v>
      </c>
      <c r="C528" s="1">
        <v>44845.524687500001</v>
      </c>
      <c r="D528" t="s">
        <v>15</v>
      </c>
      <c r="E528" s="5">
        <f>YEAR(C528)</f>
        <v>2022</v>
      </c>
      <c r="F528" s="5">
        <f>MONTH(C528)</f>
        <v>10</v>
      </c>
      <c r="G528" s="5">
        <f>F528</f>
        <v>10</v>
      </c>
      <c r="H528" s="5">
        <f>F528-4</f>
        <v>6</v>
      </c>
      <c r="I528" s="5" t="str">
        <f>IF(OR(F528=1,F528=2,F528=3),"winter",IF(OR(F528=4,F528=5,F528=6),"spring",IF(OR(F528=7,F528=8,F528=9),"summer","autumn")))</f>
        <v>autumn</v>
      </c>
      <c r="J528" s="5">
        <f>WEEKNUM(C528)</f>
        <v>42</v>
      </c>
      <c r="K528" s="5">
        <f>J528-20</f>
        <v>22</v>
      </c>
      <c r="L528" s="8">
        <f>C528</f>
        <v>44845.524687500001</v>
      </c>
      <c r="M528" t="str">
        <f>IF(OR(B528=1,B528=2,B528=3,B528=7,B528=8,B528=9,B528=13,B528=14,B528=15),"Bajo biomasa","Suelo desnudo")</f>
        <v>Bajo biomasa</v>
      </c>
      <c r="O528">
        <v>6.0141999999999998</v>
      </c>
      <c r="P528">
        <f>IF(R528&gt;0.95,O528,NA())</f>
        <v>6.0141999999999998</v>
      </c>
      <c r="Q528">
        <v>1.39144</v>
      </c>
      <c r="R528">
        <v>0.99612999999999996</v>
      </c>
      <c r="S528">
        <v>1E-3</v>
      </c>
      <c r="T528">
        <v>3.0439999999999998E-2</v>
      </c>
      <c r="U528">
        <v>17.1691</v>
      </c>
      <c r="V528">
        <v>14.331</v>
      </c>
      <c r="W528">
        <v>83.169600000000003</v>
      </c>
    </row>
    <row r="529" spans="1:23" x14ac:dyDescent="0.3">
      <c r="A529">
        <v>825</v>
      </c>
      <c r="B529">
        <v>14</v>
      </c>
      <c r="C529" s="1">
        <v>44845.526724537034</v>
      </c>
      <c r="D529" t="s">
        <v>15</v>
      </c>
      <c r="E529" s="5">
        <f>YEAR(C529)</f>
        <v>2022</v>
      </c>
      <c r="F529" s="5">
        <f>MONTH(C529)</f>
        <v>10</v>
      </c>
      <c r="G529" s="5">
        <f>F529</f>
        <v>10</v>
      </c>
      <c r="H529" s="5">
        <f>F529-4</f>
        <v>6</v>
      </c>
      <c r="I529" s="5" t="str">
        <f>IF(OR(F529=1,F529=2,F529=3),"winter",IF(OR(F529=4,F529=5,F529=6),"spring",IF(OR(F529=7,F529=8,F529=9),"summer","autumn")))</f>
        <v>autumn</v>
      </c>
      <c r="J529" s="5">
        <f>WEEKNUM(C529)</f>
        <v>42</v>
      </c>
      <c r="K529" s="5">
        <f>J529-20</f>
        <v>22</v>
      </c>
      <c r="L529" s="8">
        <f>C529</f>
        <v>44845.526724537034</v>
      </c>
      <c r="M529" t="str">
        <f>IF(OR(B529=1,B529=2,B529=3,B529=7,B529=8,B529=9,B529=13,B529=14,B529=15),"Bajo biomasa","Suelo desnudo")</f>
        <v>Bajo biomasa</v>
      </c>
      <c r="O529">
        <v>4.56921</v>
      </c>
      <c r="P529">
        <f>IF(R529&gt;0.95,O529,NA())</f>
        <v>4.56921</v>
      </c>
      <c r="Q529">
        <v>1.44699</v>
      </c>
      <c r="R529">
        <v>0.99372000000000005</v>
      </c>
      <c r="S529">
        <v>1E-3</v>
      </c>
      <c r="T529">
        <v>2.215E-2</v>
      </c>
      <c r="U529">
        <v>16.847300000000001</v>
      </c>
      <c r="V529">
        <v>14.208600000000001</v>
      </c>
      <c r="W529">
        <v>83.167599999999993</v>
      </c>
    </row>
    <row r="530" spans="1:23" x14ac:dyDescent="0.3">
      <c r="A530">
        <v>826</v>
      </c>
      <c r="B530">
        <v>15</v>
      </c>
      <c r="C530" s="1">
        <v>44845.528773148151</v>
      </c>
      <c r="D530" t="s">
        <v>15</v>
      </c>
      <c r="E530" s="5">
        <f>YEAR(C530)</f>
        <v>2022</v>
      </c>
      <c r="F530" s="5">
        <f>MONTH(C530)</f>
        <v>10</v>
      </c>
      <c r="G530" s="5">
        <f>F530</f>
        <v>10</v>
      </c>
      <c r="H530" s="5">
        <f>F530-4</f>
        <v>6</v>
      </c>
      <c r="I530" s="5" t="str">
        <f>IF(OR(F530=1,F530=2,F530=3),"winter",IF(OR(F530=4,F530=5,F530=6),"spring",IF(OR(F530=7,F530=8,F530=9),"summer","autumn")))</f>
        <v>autumn</v>
      </c>
      <c r="J530" s="5">
        <f>WEEKNUM(C530)</f>
        <v>42</v>
      </c>
      <c r="K530" s="5">
        <f>J530-20</f>
        <v>22</v>
      </c>
      <c r="L530" s="8">
        <f>C530</f>
        <v>44845.528773148151</v>
      </c>
      <c r="M530" t="str">
        <f>IF(OR(B530=1,B530=2,B530=3,B530=7,B530=8,B530=9,B530=13,B530=14,B530=15),"Bajo biomasa","Suelo desnudo")</f>
        <v>Bajo biomasa</v>
      </c>
      <c r="O530">
        <v>3.17028</v>
      </c>
      <c r="P530">
        <f>IF(R530&gt;0.95,O530,NA())</f>
        <v>3.17028</v>
      </c>
      <c r="Q530">
        <v>2.0788700000000002</v>
      </c>
      <c r="R530">
        <v>0.97772999999999999</v>
      </c>
      <c r="S530">
        <v>3.0000000000000001E-3</v>
      </c>
      <c r="T530">
        <v>0</v>
      </c>
      <c r="U530">
        <v>16.514500000000002</v>
      </c>
      <c r="V530">
        <v>14.112</v>
      </c>
      <c r="W530">
        <v>83.166700000000006</v>
      </c>
    </row>
    <row r="531" spans="1:23" x14ac:dyDescent="0.3">
      <c r="A531">
        <v>827</v>
      </c>
      <c r="B531">
        <v>16</v>
      </c>
      <c r="C531" s="1">
        <v>44845.530844907407</v>
      </c>
      <c r="D531" t="s">
        <v>15</v>
      </c>
      <c r="E531" s="5">
        <f>YEAR(C531)</f>
        <v>2022</v>
      </c>
      <c r="F531" s="5">
        <f>MONTH(C531)</f>
        <v>10</v>
      </c>
      <c r="G531" s="5">
        <f>F531</f>
        <v>10</v>
      </c>
      <c r="H531" s="5">
        <f>F531-4</f>
        <v>6</v>
      </c>
      <c r="I531" s="5" t="str">
        <f>IF(OR(F531=1,F531=2,F531=3),"winter",IF(OR(F531=4,F531=5,F531=6),"spring",IF(OR(F531=7,F531=8,F531=9),"summer","autumn")))</f>
        <v>autumn</v>
      </c>
      <c r="J531" s="5">
        <f>WEEKNUM(C531)</f>
        <v>42</v>
      </c>
      <c r="K531" s="5">
        <f>J531-20</f>
        <v>22</v>
      </c>
      <c r="L531" s="8">
        <f>C531</f>
        <v>44845.530844907407</v>
      </c>
      <c r="M531" t="str">
        <f>IF(OR(B531=1,B531=2,B531=3,B531=7,B531=8,B531=9,B531=13,B531=14,B531=15),"Bajo biomasa","Suelo desnudo")</f>
        <v>Suelo desnudo</v>
      </c>
      <c r="O531">
        <v>2.4080900000000001</v>
      </c>
      <c r="P531">
        <f>IF(R531&gt;0.95,O531,NA())</f>
        <v>2.4080900000000001</v>
      </c>
      <c r="Q531">
        <v>2.2984100000000001</v>
      </c>
      <c r="R531">
        <v>0.96111000000000002</v>
      </c>
      <c r="S531">
        <v>1E-3</v>
      </c>
      <c r="T531">
        <v>0</v>
      </c>
      <c r="U531">
        <v>16.2</v>
      </c>
      <c r="V531">
        <v>14.109500000000001</v>
      </c>
      <c r="W531">
        <v>83.142799999999994</v>
      </c>
    </row>
    <row r="532" spans="1:23" x14ac:dyDescent="0.3">
      <c r="A532">
        <v>828</v>
      </c>
      <c r="B532">
        <v>17</v>
      </c>
      <c r="C532" s="1">
        <v>44845.532916666663</v>
      </c>
      <c r="D532" t="s">
        <v>15</v>
      </c>
      <c r="E532" s="5">
        <f>YEAR(C532)</f>
        <v>2022</v>
      </c>
      <c r="F532" s="5">
        <f>MONTH(C532)</f>
        <v>10</v>
      </c>
      <c r="G532" s="5">
        <f>F532</f>
        <v>10</v>
      </c>
      <c r="H532" s="5">
        <f>F532-4</f>
        <v>6</v>
      </c>
      <c r="I532" s="5" t="str">
        <f>IF(OR(F532=1,F532=2,F532=3),"winter",IF(OR(F532=4,F532=5,F532=6),"spring",IF(OR(F532=7,F532=8,F532=9),"summer","autumn")))</f>
        <v>autumn</v>
      </c>
      <c r="J532" s="5">
        <f>WEEKNUM(C532)</f>
        <v>42</v>
      </c>
      <c r="K532" s="5">
        <f>J532-20</f>
        <v>22</v>
      </c>
      <c r="L532" s="8">
        <f>C532</f>
        <v>44845.532916666663</v>
      </c>
      <c r="M532" t="str">
        <f>IF(OR(B532=1,B532=2,B532=3,B532=7,B532=8,B532=9,B532=13,B532=14,B532=15),"Bajo biomasa","Suelo desnudo")</f>
        <v>Suelo desnudo</v>
      </c>
      <c r="O532">
        <v>1.69295</v>
      </c>
      <c r="P532">
        <f>IF(R532&gt;0.95,O532,NA())</f>
        <v>1.69295</v>
      </c>
      <c r="Q532">
        <v>2.40144</v>
      </c>
      <c r="R532">
        <v>0.95521999999999996</v>
      </c>
      <c r="S532">
        <v>5.0000000000000001E-3</v>
      </c>
      <c r="T532">
        <v>3.023E-2</v>
      </c>
      <c r="U532">
        <v>16.271799999999999</v>
      </c>
      <c r="V532">
        <v>14.312799999999999</v>
      </c>
      <c r="W532">
        <v>83.156499999999994</v>
      </c>
    </row>
    <row r="533" spans="1:23" x14ac:dyDescent="0.3">
      <c r="A533">
        <v>829</v>
      </c>
      <c r="B533">
        <v>18</v>
      </c>
      <c r="C533" s="1">
        <v>44845.535000000003</v>
      </c>
      <c r="D533" t="s">
        <v>15</v>
      </c>
      <c r="E533" s="5">
        <f>YEAR(C533)</f>
        <v>2022</v>
      </c>
      <c r="F533" s="5">
        <f>MONTH(C533)</f>
        <v>10</v>
      </c>
      <c r="G533" s="5">
        <f>F533</f>
        <v>10</v>
      </c>
      <c r="H533" s="5">
        <f>F533-4</f>
        <v>6</v>
      </c>
      <c r="I533" s="5" t="str">
        <f>IF(OR(F533=1,F533=2,F533=3),"winter",IF(OR(F533=4,F533=5,F533=6),"spring",IF(OR(F533=7,F533=8,F533=9),"summer","autumn")))</f>
        <v>autumn</v>
      </c>
      <c r="J533" s="5">
        <f>WEEKNUM(C533)</f>
        <v>42</v>
      </c>
      <c r="K533" s="5">
        <f>J533-20</f>
        <v>22</v>
      </c>
      <c r="L533" s="8">
        <f>C533</f>
        <v>44845.535000000003</v>
      </c>
      <c r="M533" t="str">
        <f>IF(OR(B533=1,B533=2,B533=3,B533=7,B533=8,B533=9,B533=13,B533=14,B533=15),"Bajo biomasa","Suelo desnudo")</f>
        <v>Suelo desnudo</v>
      </c>
      <c r="O533">
        <v>1.63391</v>
      </c>
      <c r="P533" t="e">
        <f>IF(R533&gt;0.95,O533,NA())</f>
        <v>#N/A</v>
      </c>
      <c r="Q533">
        <v>2.6742400000000002</v>
      </c>
      <c r="R533">
        <v>0.93100000000000005</v>
      </c>
      <c r="S533">
        <v>4.0000000000000001E-3</v>
      </c>
      <c r="U533">
        <v>16.3</v>
      </c>
      <c r="V533">
        <v>14.848000000000001</v>
      </c>
      <c r="W533">
        <v>83.1584</v>
      </c>
    </row>
    <row r="534" spans="1:23" x14ac:dyDescent="0.3">
      <c r="A534">
        <v>830</v>
      </c>
      <c r="B534">
        <v>1</v>
      </c>
      <c r="C534" s="1">
        <v>44854.40724537037</v>
      </c>
      <c r="D534" t="s">
        <v>30</v>
      </c>
      <c r="E534" s="5">
        <f>YEAR(C534)</f>
        <v>2022</v>
      </c>
      <c r="F534" s="5">
        <f>MONTH(C534)</f>
        <v>10</v>
      </c>
      <c r="G534" s="5">
        <f>F534</f>
        <v>10</v>
      </c>
      <c r="H534" s="5">
        <f>F534-4</f>
        <v>6</v>
      </c>
      <c r="I534" s="5" t="str">
        <f>IF(OR(F534=1,F534=2,F534=3),"winter",IF(OR(F534=4,F534=5,F534=6),"spring",IF(OR(F534=7,F534=8,F534=9),"summer","autumn")))</f>
        <v>autumn</v>
      </c>
      <c r="J534" s="5">
        <f>WEEKNUM(C534)</f>
        <v>43</v>
      </c>
      <c r="K534" s="5">
        <f>J534-20</f>
        <v>23</v>
      </c>
      <c r="L534" s="8">
        <f>C534</f>
        <v>44854.40724537037</v>
      </c>
      <c r="M534" t="str">
        <f>IF(OR(B534=1,B534=2,B534=3,B534=4,B534=9,B534=10,B534=11,B534=12,B534=17,B534=18,B534=19,B534=20),"Bajo biomasa","Suelo desnudo")</f>
        <v>Bajo biomasa</v>
      </c>
      <c r="N534" t="str">
        <f>IF(OR(B534=4,B534=7,B534=10,B534=14,B534=18,B534=21),"tree","soil")</f>
        <v>soil</v>
      </c>
      <c r="O534">
        <v>1.3666</v>
      </c>
      <c r="P534">
        <f>IF(R534&gt;0.95,O534,NA())</f>
        <v>1.3666</v>
      </c>
      <c r="Q534">
        <v>1.8616200000000001</v>
      </c>
      <c r="R534">
        <v>0.98319000000000001</v>
      </c>
      <c r="S534">
        <v>2E-3</v>
      </c>
      <c r="T534">
        <v>0</v>
      </c>
      <c r="U534">
        <v>22.3645</v>
      </c>
      <c r="V534">
        <v>21.721299999999999</v>
      </c>
      <c r="W534">
        <v>88.363299999999995</v>
      </c>
    </row>
    <row r="535" spans="1:23" x14ac:dyDescent="0.3">
      <c r="A535">
        <v>831</v>
      </c>
      <c r="B535">
        <v>2</v>
      </c>
      <c r="C535" s="1">
        <v>44854.409317129626</v>
      </c>
      <c r="D535" t="s">
        <v>30</v>
      </c>
      <c r="E535" s="5">
        <f>YEAR(C535)</f>
        <v>2022</v>
      </c>
      <c r="F535" s="5">
        <f>MONTH(C535)</f>
        <v>10</v>
      </c>
      <c r="G535" s="5">
        <f>F535</f>
        <v>10</v>
      </c>
      <c r="H535" s="5">
        <f>F535-4</f>
        <v>6</v>
      </c>
      <c r="I535" s="5" t="str">
        <f>IF(OR(F535=1,F535=2,F535=3),"winter",IF(OR(F535=4,F535=5,F535=6),"spring",IF(OR(F535=7,F535=8,F535=9),"summer","autumn")))</f>
        <v>autumn</v>
      </c>
      <c r="J535" s="5">
        <f>WEEKNUM(C535)</f>
        <v>43</v>
      </c>
      <c r="K535" s="5">
        <f>J535-20</f>
        <v>23</v>
      </c>
      <c r="L535" s="8">
        <f>C535</f>
        <v>44854.409317129626</v>
      </c>
      <c r="M535" t="str">
        <f>IF(OR(B535=1,B535=2,B535=3,B535=4,B535=9,B535=10,B535=11,B535=12,B535=17,B535=18,B535=19,B535=20),"Bajo biomasa","Suelo desnudo")</f>
        <v>Bajo biomasa</v>
      </c>
      <c r="N535" t="str">
        <f>IF(OR(B535=4,B535=7,B535=10,B535=14,B535=18,B535=21),"tree","soil")</f>
        <v>soil</v>
      </c>
      <c r="O535">
        <v>5.86111</v>
      </c>
      <c r="P535">
        <f>IF(R535&gt;0.95,O535,NA())</f>
        <v>5.86111</v>
      </c>
      <c r="Q535">
        <v>1.27576</v>
      </c>
      <c r="R535">
        <v>0.99765999999999999</v>
      </c>
      <c r="S535">
        <v>3.0000000000000001E-3</v>
      </c>
      <c r="T535">
        <v>0</v>
      </c>
      <c r="U535">
        <v>22.1</v>
      </c>
      <c r="V535">
        <v>21.643599999999999</v>
      </c>
      <c r="W535">
        <v>88.363900000000001</v>
      </c>
    </row>
    <row r="536" spans="1:23" x14ac:dyDescent="0.3">
      <c r="A536">
        <v>832</v>
      </c>
      <c r="B536">
        <v>3</v>
      </c>
      <c r="C536" s="1">
        <v>44854.411412037036</v>
      </c>
      <c r="D536" t="s">
        <v>30</v>
      </c>
      <c r="E536" s="5">
        <f>YEAR(C536)</f>
        <v>2022</v>
      </c>
      <c r="F536" s="5">
        <f>MONTH(C536)</f>
        <v>10</v>
      </c>
      <c r="G536" s="5">
        <f>F536</f>
        <v>10</v>
      </c>
      <c r="H536" s="5">
        <f>F536-4</f>
        <v>6</v>
      </c>
      <c r="I536" s="5" t="str">
        <f>IF(OR(F536=1,F536=2,F536=3),"winter",IF(OR(F536=4,F536=5,F536=6),"spring",IF(OR(F536=7,F536=8,F536=9),"summer","autumn")))</f>
        <v>autumn</v>
      </c>
      <c r="J536" s="5">
        <f>WEEKNUM(C536)</f>
        <v>43</v>
      </c>
      <c r="K536" s="5">
        <f>J536-20</f>
        <v>23</v>
      </c>
      <c r="L536" s="8">
        <f>C536</f>
        <v>44854.411412037036</v>
      </c>
      <c r="M536" t="str">
        <f>IF(OR(B536=1,B536=2,B536=3,B536=4,B536=9,B536=10,B536=11,B536=12,B536=17,B536=18,B536=19,B536=20),"Bajo biomasa","Suelo desnudo")</f>
        <v>Bajo biomasa</v>
      </c>
      <c r="N536" t="str">
        <f>IF(OR(B536=4,B536=7,B536=10,B536=14,B536=18,B536=21),"tree","soil")</f>
        <v>soil</v>
      </c>
      <c r="O536">
        <v>2.2682099999999998</v>
      </c>
      <c r="P536">
        <f>IF(R536&gt;0.95,O536,NA())</f>
        <v>2.2682099999999998</v>
      </c>
      <c r="Q536">
        <v>1.55053</v>
      </c>
      <c r="R536">
        <v>0.99187999999999998</v>
      </c>
      <c r="T536">
        <v>0</v>
      </c>
      <c r="U536">
        <v>21.9</v>
      </c>
      <c r="V536">
        <v>21.6416</v>
      </c>
      <c r="W536">
        <v>88.375799999999998</v>
      </c>
    </row>
    <row r="537" spans="1:23" x14ac:dyDescent="0.3">
      <c r="A537">
        <v>834</v>
      </c>
      <c r="B537">
        <v>5</v>
      </c>
      <c r="C537" s="1">
        <v>44854.415578703702</v>
      </c>
      <c r="D537" t="s">
        <v>30</v>
      </c>
      <c r="E537" s="5">
        <f>YEAR(C537)</f>
        <v>2022</v>
      </c>
      <c r="F537" s="5">
        <f>MONTH(C537)</f>
        <v>10</v>
      </c>
      <c r="G537" s="5">
        <f>F537</f>
        <v>10</v>
      </c>
      <c r="H537" s="5">
        <f>F537-4</f>
        <v>6</v>
      </c>
      <c r="I537" s="5" t="str">
        <f>IF(OR(F537=1,F537=2,F537=3),"winter",IF(OR(F537=4,F537=5,F537=6),"spring",IF(OR(F537=7,F537=8,F537=9),"summer","autumn")))</f>
        <v>autumn</v>
      </c>
      <c r="J537" s="5">
        <f>WEEKNUM(C537)</f>
        <v>43</v>
      </c>
      <c r="K537" s="5">
        <f>J537-20</f>
        <v>23</v>
      </c>
      <c r="L537" s="8">
        <f>C537</f>
        <v>44854.415578703702</v>
      </c>
      <c r="M537" t="str">
        <f>IF(OR(B537=1,B537=2,B537=3,B537=4,B537=9,B537=10,B537=11,B537=12,B537=17,B537=18,B537=19,B537=20),"Bajo biomasa","Suelo desnudo")</f>
        <v>Suelo desnudo</v>
      </c>
      <c r="N537" t="str">
        <f>IF(OR(B537=4,B537=7,B537=10,B537=14,B537=18,B537=21),"tree","soil")</f>
        <v>soil</v>
      </c>
      <c r="O537">
        <v>2.0094500000000002</v>
      </c>
      <c r="P537">
        <f>IF(R537&gt;0.95,O537,NA())</f>
        <v>2.0094500000000002</v>
      </c>
      <c r="Q537">
        <v>1.8523099999999999</v>
      </c>
      <c r="R537">
        <v>0.98365999999999998</v>
      </c>
      <c r="S537">
        <v>3.0000000000000001E-3</v>
      </c>
      <c r="T537">
        <v>0</v>
      </c>
      <c r="U537">
        <v>21.9</v>
      </c>
      <c r="V537">
        <v>21.751000000000001</v>
      </c>
      <c r="W537">
        <v>88.370500000000007</v>
      </c>
    </row>
    <row r="538" spans="1:23" x14ac:dyDescent="0.3">
      <c r="A538">
        <v>835</v>
      </c>
      <c r="B538">
        <v>6</v>
      </c>
      <c r="C538" s="1">
        <v>44854.417638888888</v>
      </c>
      <c r="D538" t="s">
        <v>30</v>
      </c>
      <c r="E538" s="5">
        <f>YEAR(C538)</f>
        <v>2022</v>
      </c>
      <c r="F538" s="5">
        <f>MONTH(C538)</f>
        <v>10</v>
      </c>
      <c r="G538" s="5">
        <f>F538</f>
        <v>10</v>
      </c>
      <c r="H538" s="5">
        <f>F538-4</f>
        <v>6</v>
      </c>
      <c r="I538" s="5" t="str">
        <f>IF(OR(F538=1,F538=2,F538=3),"winter",IF(OR(F538=4,F538=5,F538=6),"spring",IF(OR(F538=7,F538=8,F538=9),"summer","autumn")))</f>
        <v>autumn</v>
      </c>
      <c r="J538" s="5">
        <f>WEEKNUM(C538)</f>
        <v>43</v>
      </c>
      <c r="K538" s="5">
        <f>J538-20</f>
        <v>23</v>
      </c>
      <c r="L538" s="8">
        <f>C538</f>
        <v>44854.417638888888</v>
      </c>
      <c r="M538" t="str">
        <f>IF(OR(B538=1,B538=2,B538=3,B538=4,B538=9,B538=10,B538=11,B538=12,B538=17,B538=18,B538=19,B538=20),"Bajo biomasa","Suelo desnudo")</f>
        <v>Suelo desnudo</v>
      </c>
      <c r="N538" t="str">
        <f>IF(OR(B538=4,B538=7,B538=10,B538=14,B538=18,B538=21),"tree","soil")</f>
        <v>soil</v>
      </c>
      <c r="O538">
        <v>4.1931799999999999</v>
      </c>
      <c r="P538">
        <f>IF(R538&gt;0.95,O538,NA())</f>
        <v>4.1931799999999999</v>
      </c>
      <c r="Q538">
        <v>1.4079200000000001</v>
      </c>
      <c r="R538">
        <v>0.99492000000000003</v>
      </c>
      <c r="S538">
        <v>4.0000000000000001E-3</v>
      </c>
      <c r="T538">
        <v>0</v>
      </c>
      <c r="U538">
        <v>21.9</v>
      </c>
      <c r="V538">
        <v>21.757000000000001</v>
      </c>
      <c r="W538">
        <v>88.385000000000005</v>
      </c>
    </row>
    <row r="539" spans="1:23" x14ac:dyDescent="0.3">
      <c r="A539">
        <v>837</v>
      </c>
      <c r="B539">
        <v>8</v>
      </c>
      <c r="C539" s="1">
        <v>44854.421898148146</v>
      </c>
      <c r="D539" t="s">
        <v>30</v>
      </c>
      <c r="E539" s="5">
        <f>YEAR(C539)</f>
        <v>2022</v>
      </c>
      <c r="F539" s="5">
        <f>MONTH(C539)</f>
        <v>10</v>
      </c>
      <c r="G539" s="5">
        <f>F539</f>
        <v>10</v>
      </c>
      <c r="H539" s="5">
        <f>F539-4</f>
        <v>6</v>
      </c>
      <c r="I539" s="5" t="str">
        <f>IF(OR(F539=1,F539=2,F539=3),"winter",IF(OR(F539=4,F539=5,F539=6),"spring",IF(OR(F539=7,F539=8,F539=9),"summer","autumn")))</f>
        <v>autumn</v>
      </c>
      <c r="J539" s="5">
        <f>WEEKNUM(C539)</f>
        <v>43</v>
      </c>
      <c r="K539" s="5">
        <f>J539-20</f>
        <v>23</v>
      </c>
      <c r="L539" s="8">
        <f>C539</f>
        <v>44854.421898148146</v>
      </c>
      <c r="M539" t="str">
        <f>IF(OR(B539=1,B539=2,B539=3,B539=4,B539=9,B539=10,B539=11,B539=12,B539=17,B539=18,B539=19,B539=20),"Bajo biomasa","Suelo desnudo")</f>
        <v>Suelo desnudo</v>
      </c>
      <c r="N539" t="str">
        <f>IF(OR(B539=4,B539=7,B539=10,B539=14,B539=18,B539=21),"tree","soil")</f>
        <v>soil</v>
      </c>
      <c r="O539">
        <v>4.9830899999999998</v>
      </c>
      <c r="P539">
        <f>IF(R539&gt;0.95,O539,NA())</f>
        <v>4.9830899999999998</v>
      </c>
      <c r="Q539">
        <v>1.43343</v>
      </c>
      <c r="R539">
        <v>0.99395</v>
      </c>
      <c r="S539">
        <v>4.0000000000000001E-3</v>
      </c>
      <c r="T539">
        <v>0</v>
      </c>
      <c r="U539">
        <v>22.1</v>
      </c>
      <c r="V539">
        <v>21.790900000000001</v>
      </c>
      <c r="W539">
        <v>88.407700000000006</v>
      </c>
    </row>
    <row r="540" spans="1:23" x14ac:dyDescent="0.3">
      <c r="A540">
        <v>838</v>
      </c>
      <c r="B540">
        <v>9</v>
      </c>
      <c r="C540" s="1">
        <v>44854.426134259258</v>
      </c>
      <c r="D540" t="s">
        <v>30</v>
      </c>
      <c r="E540" s="5">
        <f>YEAR(C540)</f>
        <v>2022</v>
      </c>
      <c r="F540" s="5">
        <f>MONTH(C540)</f>
        <v>10</v>
      </c>
      <c r="G540" s="5">
        <f>F540</f>
        <v>10</v>
      </c>
      <c r="H540" s="5">
        <f>F540-4</f>
        <v>6</v>
      </c>
      <c r="I540" s="5" t="str">
        <f>IF(OR(F540=1,F540=2,F540=3),"winter",IF(OR(F540=4,F540=5,F540=6),"spring",IF(OR(F540=7,F540=8,F540=9),"summer","autumn")))</f>
        <v>autumn</v>
      </c>
      <c r="J540" s="5">
        <f>WEEKNUM(C540)</f>
        <v>43</v>
      </c>
      <c r="K540" s="5">
        <f>J540-20</f>
        <v>23</v>
      </c>
      <c r="L540" s="8">
        <f>C540</f>
        <v>44854.426134259258</v>
      </c>
      <c r="M540" t="str">
        <f>IF(OR(B540=1,B540=2,B540=3,B540=4,B540=9,B540=10,B540=11,B540=12,B540=17,B540=18,B540=19,B540=20),"Bajo biomasa","Suelo desnudo")</f>
        <v>Bajo biomasa</v>
      </c>
      <c r="N540" t="str">
        <f>IF(OR(B540=4,B540=7,B540=10,B540=14,B540=18,B540=21),"tree","soil")</f>
        <v>soil</v>
      </c>
      <c r="O540">
        <v>4.2116199999999999</v>
      </c>
      <c r="P540">
        <f>IF(R540&gt;0.95,O540,NA())</f>
        <v>4.2116199999999999</v>
      </c>
      <c r="Q540">
        <v>1.29931</v>
      </c>
      <c r="R540">
        <v>0.99743999999999999</v>
      </c>
      <c r="S540">
        <v>1E-3</v>
      </c>
      <c r="T540">
        <v>0</v>
      </c>
      <c r="U540">
        <v>21.9</v>
      </c>
      <c r="V540">
        <v>21.751899999999999</v>
      </c>
      <c r="W540">
        <v>88.395300000000006</v>
      </c>
    </row>
    <row r="541" spans="1:23" x14ac:dyDescent="0.3">
      <c r="A541">
        <v>840</v>
      </c>
      <c r="B541">
        <v>11</v>
      </c>
      <c r="C541" s="1">
        <v>44854.430462962962</v>
      </c>
      <c r="D541" t="s">
        <v>30</v>
      </c>
      <c r="E541" s="5">
        <f>YEAR(C541)</f>
        <v>2022</v>
      </c>
      <c r="F541" s="5">
        <f>MONTH(C541)</f>
        <v>10</v>
      </c>
      <c r="G541" s="5">
        <f>F541</f>
        <v>10</v>
      </c>
      <c r="H541" s="5">
        <f>F541-4</f>
        <v>6</v>
      </c>
      <c r="I541" s="5" t="str">
        <f>IF(OR(F541=1,F541=2,F541=3),"winter",IF(OR(F541=4,F541=5,F541=6),"spring",IF(OR(F541=7,F541=8,F541=9),"summer","autumn")))</f>
        <v>autumn</v>
      </c>
      <c r="J541" s="5">
        <f>WEEKNUM(C541)</f>
        <v>43</v>
      </c>
      <c r="K541" s="5">
        <f>J541-20</f>
        <v>23</v>
      </c>
      <c r="L541" s="8">
        <f>C541</f>
        <v>44854.430462962962</v>
      </c>
      <c r="M541" t="str">
        <f>IF(OR(B541=1,B541=2,B541=3,B541=4,B541=9,B541=10,B541=11,B541=12,B541=17,B541=18,B541=19,B541=20),"Bajo biomasa","Suelo desnudo")</f>
        <v>Bajo biomasa</v>
      </c>
      <c r="N541" t="str">
        <f>IF(OR(B541=4,B541=7,B541=10,B541=14,B541=18,B541=21),"tree","soil")</f>
        <v>soil</v>
      </c>
      <c r="O541">
        <v>3.14778</v>
      </c>
      <c r="P541" t="e">
        <f>IF(R541&gt;0.95,O541,NA())</f>
        <v>#N/A</v>
      </c>
      <c r="Q541">
        <v>2.5201899999999999</v>
      </c>
      <c r="R541">
        <v>0.89048000000000005</v>
      </c>
      <c r="S541">
        <v>2E-3</v>
      </c>
      <c r="T541">
        <v>0</v>
      </c>
      <c r="U541">
        <v>21.9</v>
      </c>
      <c r="V541">
        <v>21.368600000000001</v>
      </c>
      <c r="W541">
        <v>88.411500000000004</v>
      </c>
    </row>
    <row r="542" spans="1:23" x14ac:dyDescent="0.3">
      <c r="A542">
        <v>841</v>
      </c>
      <c r="B542">
        <v>12</v>
      </c>
      <c r="C542" s="1">
        <v>44854.432511574072</v>
      </c>
      <c r="D542" t="s">
        <v>30</v>
      </c>
      <c r="E542" s="5">
        <f>YEAR(C542)</f>
        <v>2022</v>
      </c>
      <c r="F542" s="5">
        <f>MONTH(C542)</f>
        <v>10</v>
      </c>
      <c r="G542" s="5">
        <f>F542</f>
        <v>10</v>
      </c>
      <c r="H542" s="5">
        <f>F542-4</f>
        <v>6</v>
      </c>
      <c r="I542" s="5" t="str">
        <f>IF(OR(F542=1,F542=2,F542=3),"winter",IF(OR(F542=4,F542=5,F542=6),"spring",IF(OR(F542=7,F542=8,F542=9),"summer","autumn")))</f>
        <v>autumn</v>
      </c>
      <c r="J542" s="5">
        <f>WEEKNUM(C542)</f>
        <v>43</v>
      </c>
      <c r="K542" s="5">
        <f>J542-20</f>
        <v>23</v>
      </c>
      <c r="L542" s="8">
        <f>C542</f>
        <v>44854.432511574072</v>
      </c>
      <c r="M542" t="str">
        <f>IF(OR(B542=1,B542=2,B542=3,B542=4,B542=9,B542=10,B542=11,B542=12,B542=17,B542=18,B542=19,B542=20),"Bajo biomasa","Suelo desnudo")</f>
        <v>Bajo biomasa</v>
      </c>
      <c r="N542" t="str">
        <f>IF(OR(B542=4,B542=7,B542=10,B542=14,B542=18,B542=21),"tree","soil")</f>
        <v>soil</v>
      </c>
      <c r="O542">
        <v>5.2315899999999997</v>
      </c>
      <c r="P542">
        <f>IF(R542&gt;0.95,O542,NA())</f>
        <v>5.2315899999999997</v>
      </c>
      <c r="Q542">
        <v>1.3403</v>
      </c>
      <c r="R542">
        <v>0.99631000000000003</v>
      </c>
      <c r="S542">
        <v>1E-3</v>
      </c>
      <c r="T542">
        <v>0</v>
      </c>
      <c r="U542">
        <v>21.9</v>
      </c>
      <c r="V542">
        <v>21.296700000000001</v>
      </c>
      <c r="W542">
        <v>88.425700000000006</v>
      </c>
    </row>
    <row r="543" spans="1:23" x14ac:dyDescent="0.3">
      <c r="A543">
        <v>842</v>
      </c>
      <c r="B543">
        <v>13</v>
      </c>
      <c r="C543" s="1">
        <v>44854.434918981482</v>
      </c>
      <c r="D543" t="s">
        <v>30</v>
      </c>
      <c r="E543" s="5">
        <f>YEAR(C543)</f>
        <v>2022</v>
      </c>
      <c r="F543" s="5">
        <f>MONTH(C543)</f>
        <v>10</v>
      </c>
      <c r="G543" s="5">
        <f>F543</f>
        <v>10</v>
      </c>
      <c r="H543" s="5">
        <f>F543-4</f>
        <v>6</v>
      </c>
      <c r="I543" s="5" t="str">
        <f>IF(OR(F543=1,F543=2,F543=3),"winter",IF(OR(F543=4,F543=5,F543=6),"spring",IF(OR(F543=7,F543=8,F543=9),"summer","autumn")))</f>
        <v>autumn</v>
      </c>
      <c r="J543" s="5">
        <f>WEEKNUM(C543)</f>
        <v>43</v>
      </c>
      <c r="K543" s="5">
        <f>J543-20</f>
        <v>23</v>
      </c>
      <c r="L543" s="8">
        <f>C543</f>
        <v>44854.434918981482</v>
      </c>
      <c r="M543" t="str">
        <f>IF(OR(B543=1,B543=2,B543=3,B543=4,B543=9,B543=10,B543=11,B543=12,B543=17,B543=18,B543=19,B543=20),"Bajo biomasa","Suelo desnudo")</f>
        <v>Suelo desnudo</v>
      </c>
      <c r="N543" t="str">
        <f>IF(OR(B543=4,B543=7,B543=10,B543=14,B543=18,B543=21),"tree","soil")</f>
        <v>soil</v>
      </c>
      <c r="O543">
        <v>2.4146899999999998</v>
      </c>
      <c r="P543">
        <f>IF(R543&gt;0.95,O543,NA())</f>
        <v>2.4146899999999998</v>
      </c>
      <c r="Q543">
        <v>1.76416</v>
      </c>
      <c r="R543">
        <v>0.98602999999999996</v>
      </c>
      <c r="S543">
        <v>2E-3</v>
      </c>
      <c r="T543">
        <v>0</v>
      </c>
      <c r="U543">
        <v>21.816400000000002</v>
      </c>
      <c r="V543">
        <v>21.1418</v>
      </c>
      <c r="W543">
        <v>88.427899999999994</v>
      </c>
    </row>
    <row r="544" spans="1:23" x14ac:dyDescent="0.3">
      <c r="A544">
        <v>844</v>
      </c>
      <c r="B544">
        <v>15</v>
      </c>
      <c r="C544" s="1">
        <v>44854.441354166665</v>
      </c>
      <c r="D544" t="s">
        <v>30</v>
      </c>
      <c r="E544" s="5">
        <f>YEAR(C544)</f>
        <v>2022</v>
      </c>
      <c r="F544" s="5">
        <f>MONTH(C544)</f>
        <v>10</v>
      </c>
      <c r="G544" s="5">
        <f>F544</f>
        <v>10</v>
      </c>
      <c r="H544" s="5">
        <f>F544-4</f>
        <v>6</v>
      </c>
      <c r="I544" s="5" t="str">
        <f>IF(OR(F544=1,F544=2,F544=3),"winter",IF(OR(F544=4,F544=5,F544=6),"spring",IF(OR(F544=7,F544=8,F544=9),"summer","autumn")))</f>
        <v>autumn</v>
      </c>
      <c r="J544" s="5">
        <f>WEEKNUM(C544)</f>
        <v>43</v>
      </c>
      <c r="K544" s="5">
        <f>J544-20</f>
        <v>23</v>
      </c>
      <c r="L544" s="8">
        <f>C544</f>
        <v>44854.441354166665</v>
      </c>
      <c r="M544" t="str">
        <f>IF(OR(B544=1,B544=2,B544=3,B544=4,B544=9,B544=10,B544=11,B544=12,B544=17,B544=18,B544=19,B544=20),"Bajo biomasa","Suelo desnudo")</f>
        <v>Suelo desnudo</v>
      </c>
      <c r="N544" t="str">
        <f>IF(OR(B544=4,B544=7,B544=10,B544=14,B544=18,B544=21),"tree","soil")</f>
        <v>soil</v>
      </c>
      <c r="O544">
        <v>2.6995100000000001</v>
      </c>
      <c r="P544">
        <f>IF(R544&gt;0.95,O544,NA())</f>
        <v>2.6995100000000001</v>
      </c>
      <c r="Q544">
        <v>1.5200100000000001</v>
      </c>
      <c r="R544">
        <v>0.98712</v>
      </c>
      <c r="S544">
        <v>2E-3</v>
      </c>
      <c r="T544">
        <v>0</v>
      </c>
      <c r="U544">
        <v>21.9</v>
      </c>
      <c r="V544">
        <v>21.768799999999999</v>
      </c>
      <c r="W544">
        <v>88.428399999999996</v>
      </c>
    </row>
    <row r="545" spans="1:23" x14ac:dyDescent="0.3">
      <c r="A545">
        <v>845</v>
      </c>
      <c r="B545">
        <v>16</v>
      </c>
      <c r="C545" s="1">
        <v>44854.443414351852</v>
      </c>
      <c r="D545" t="s">
        <v>30</v>
      </c>
      <c r="E545" s="5">
        <f>YEAR(C545)</f>
        <v>2022</v>
      </c>
      <c r="F545" s="5">
        <f>MONTH(C545)</f>
        <v>10</v>
      </c>
      <c r="G545" s="5">
        <f>F545</f>
        <v>10</v>
      </c>
      <c r="H545" s="5">
        <f>F545-4</f>
        <v>6</v>
      </c>
      <c r="I545" s="5" t="str">
        <f>IF(OR(F545=1,F545=2,F545=3),"winter",IF(OR(F545=4,F545=5,F545=6),"spring",IF(OR(F545=7,F545=8,F545=9),"summer","autumn")))</f>
        <v>autumn</v>
      </c>
      <c r="J545" s="5">
        <f>WEEKNUM(C545)</f>
        <v>43</v>
      </c>
      <c r="K545" s="5">
        <f>J545-20</f>
        <v>23</v>
      </c>
      <c r="L545" s="8">
        <f>C545</f>
        <v>44854.443414351852</v>
      </c>
      <c r="M545" t="str">
        <f>IF(OR(B545=1,B545=2,B545=3,B545=4,B545=9,B545=10,B545=11,B545=12,B545=17,B545=18,B545=19,B545=20),"Bajo biomasa","Suelo desnudo")</f>
        <v>Suelo desnudo</v>
      </c>
      <c r="N545" t="str">
        <f>IF(OR(B545=4,B545=7,B545=10,B545=14,B545=18,B545=21),"tree","soil")</f>
        <v>soil</v>
      </c>
      <c r="O545">
        <v>0.96979000000000004</v>
      </c>
      <c r="P545">
        <f>IF(R545&gt;0.95,O545,NA())</f>
        <v>0.96979000000000004</v>
      </c>
      <c r="Q545">
        <v>1.8483799999999999</v>
      </c>
      <c r="R545">
        <v>0.98377000000000003</v>
      </c>
      <c r="S545">
        <v>5.0000000000000001E-3</v>
      </c>
      <c r="T545">
        <v>0</v>
      </c>
      <c r="U545">
        <v>21.9</v>
      </c>
      <c r="V545">
        <v>22.003900000000002</v>
      </c>
      <c r="W545">
        <v>88.4208</v>
      </c>
    </row>
    <row r="546" spans="1:23" x14ac:dyDescent="0.3">
      <c r="A546">
        <v>846</v>
      </c>
      <c r="B546">
        <v>17</v>
      </c>
      <c r="C546" s="1">
        <v>44854.445497685185</v>
      </c>
      <c r="D546" t="s">
        <v>30</v>
      </c>
      <c r="E546" s="5">
        <f>YEAR(C546)</f>
        <v>2022</v>
      </c>
      <c r="F546" s="5">
        <f>MONTH(C546)</f>
        <v>10</v>
      </c>
      <c r="G546" s="5">
        <f>F546</f>
        <v>10</v>
      </c>
      <c r="H546" s="5">
        <f>F546-4</f>
        <v>6</v>
      </c>
      <c r="I546" s="5" t="str">
        <f>IF(OR(F546=1,F546=2,F546=3),"winter",IF(OR(F546=4,F546=5,F546=6),"spring",IF(OR(F546=7,F546=8,F546=9),"summer","autumn")))</f>
        <v>autumn</v>
      </c>
      <c r="J546" s="5">
        <f>WEEKNUM(C546)</f>
        <v>43</v>
      </c>
      <c r="K546" s="5">
        <f>J546-20</f>
        <v>23</v>
      </c>
      <c r="L546" s="8">
        <f>C546</f>
        <v>44854.445497685185</v>
      </c>
      <c r="M546" t="str">
        <f>IF(OR(B546=1,B546=2,B546=3,B546=4,B546=9,B546=10,B546=11,B546=12,B546=17,B546=18,B546=19,B546=20),"Bajo biomasa","Suelo desnudo")</f>
        <v>Bajo biomasa</v>
      </c>
      <c r="N546" t="str">
        <f>IF(OR(B546=4,B546=7,B546=10,B546=14,B546=18,B546=21),"tree","soil")</f>
        <v>soil</v>
      </c>
      <c r="O546">
        <v>5.7237</v>
      </c>
      <c r="P546">
        <f>IF(R546&gt;0.95,O546,NA())</f>
        <v>5.7237</v>
      </c>
      <c r="Q546">
        <v>1.3023</v>
      </c>
      <c r="R546">
        <v>0.99758999999999998</v>
      </c>
      <c r="T546">
        <v>0</v>
      </c>
      <c r="U546">
        <v>21.9</v>
      </c>
      <c r="V546">
        <v>22.355899999999998</v>
      </c>
      <c r="W546">
        <v>88.413300000000007</v>
      </c>
    </row>
    <row r="547" spans="1:23" x14ac:dyDescent="0.3">
      <c r="A547">
        <v>848</v>
      </c>
      <c r="B547">
        <v>19</v>
      </c>
      <c r="C547" s="1">
        <v>44854.44971064815</v>
      </c>
      <c r="D547" t="s">
        <v>30</v>
      </c>
      <c r="E547" s="5">
        <f>YEAR(C547)</f>
        <v>2022</v>
      </c>
      <c r="F547" s="5">
        <f>MONTH(C547)</f>
        <v>10</v>
      </c>
      <c r="G547" s="5">
        <f>F547</f>
        <v>10</v>
      </c>
      <c r="H547" s="5">
        <f>F547-4</f>
        <v>6</v>
      </c>
      <c r="I547" s="5" t="str">
        <f>IF(OR(F547=1,F547=2,F547=3),"winter",IF(OR(F547=4,F547=5,F547=6),"spring",IF(OR(F547=7,F547=8,F547=9),"summer","autumn")))</f>
        <v>autumn</v>
      </c>
      <c r="J547" s="5">
        <f>WEEKNUM(C547)</f>
        <v>43</v>
      </c>
      <c r="K547" s="5">
        <f>J547-20</f>
        <v>23</v>
      </c>
      <c r="L547" s="8">
        <f>C547</f>
        <v>44854.44971064815</v>
      </c>
      <c r="M547" t="str">
        <f>IF(OR(B547=1,B547=2,B547=3,B547=4,B547=9,B547=10,B547=11,B547=12,B547=17,B547=18,B547=19,B547=20),"Bajo biomasa","Suelo desnudo")</f>
        <v>Bajo biomasa</v>
      </c>
      <c r="N547" t="str">
        <f>IF(OR(B547=4,B547=7,B547=10,B547=14,B547=18,B547=21),"tree","soil")</f>
        <v>soil</v>
      </c>
      <c r="O547">
        <v>2.50325</v>
      </c>
      <c r="P547">
        <f>IF(R547&gt;0.95,O547,NA())</f>
        <v>2.50325</v>
      </c>
      <c r="Q547">
        <v>1.58866</v>
      </c>
      <c r="R547">
        <v>0.9909</v>
      </c>
      <c r="S547">
        <v>1E-3</v>
      </c>
      <c r="T547">
        <v>0</v>
      </c>
      <c r="U547">
        <v>22.3</v>
      </c>
      <c r="V547">
        <v>22.7883</v>
      </c>
      <c r="W547">
        <v>88.420699999999997</v>
      </c>
    </row>
    <row r="548" spans="1:23" x14ac:dyDescent="0.3">
      <c r="A548">
        <v>849</v>
      </c>
      <c r="B548">
        <v>20</v>
      </c>
      <c r="C548" s="1">
        <v>44854.451782407406</v>
      </c>
      <c r="D548" t="s">
        <v>30</v>
      </c>
      <c r="E548" s="5">
        <f>YEAR(C548)</f>
        <v>2022</v>
      </c>
      <c r="F548" s="5">
        <f>MONTH(C548)</f>
        <v>10</v>
      </c>
      <c r="G548" s="5">
        <f>F548</f>
        <v>10</v>
      </c>
      <c r="H548" s="5">
        <f>F548-4</f>
        <v>6</v>
      </c>
      <c r="I548" s="5" t="str">
        <f>IF(OR(F548=1,F548=2,F548=3),"winter",IF(OR(F548=4,F548=5,F548=6),"spring",IF(OR(F548=7,F548=8,F548=9),"summer","autumn")))</f>
        <v>autumn</v>
      </c>
      <c r="J548" s="5">
        <f>WEEKNUM(C548)</f>
        <v>43</v>
      </c>
      <c r="K548" s="5">
        <f>J548-20</f>
        <v>23</v>
      </c>
      <c r="L548" s="8">
        <f>C548</f>
        <v>44854.451782407406</v>
      </c>
      <c r="M548" t="str">
        <f>IF(OR(B548=1,B548=2,B548=3,B548=4,B548=9,B548=10,B548=11,B548=12,B548=17,B548=18,B548=19,B548=20),"Bajo biomasa","Suelo desnudo")</f>
        <v>Bajo biomasa</v>
      </c>
      <c r="N548" t="str">
        <f>IF(OR(B548=4,B548=7,B548=10,B548=14,B548=18,B548=21),"tree","soil")</f>
        <v>soil</v>
      </c>
      <c r="O548">
        <v>2.3678699999999999</v>
      </c>
      <c r="P548">
        <f>IF(R548&gt;0.95,O548,NA())</f>
        <v>2.3678699999999999</v>
      </c>
      <c r="Q548">
        <v>2.0303200000000001</v>
      </c>
      <c r="R548">
        <v>0.96604000000000001</v>
      </c>
      <c r="T548">
        <v>0</v>
      </c>
      <c r="U548">
        <v>22.8</v>
      </c>
      <c r="V548">
        <v>22.622599999999998</v>
      </c>
      <c r="W548">
        <v>88.423000000000002</v>
      </c>
    </row>
    <row r="549" spans="1:23" x14ac:dyDescent="0.3">
      <c r="A549">
        <v>851</v>
      </c>
      <c r="B549">
        <v>22</v>
      </c>
      <c r="C549" s="1">
        <v>44854.456041666665</v>
      </c>
      <c r="D549" t="s">
        <v>30</v>
      </c>
      <c r="E549" s="5">
        <f>YEAR(C549)</f>
        <v>2022</v>
      </c>
      <c r="F549" s="5">
        <f>MONTH(C549)</f>
        <v>10</v>
      </c>
      <c r="G549" s="5">
        <f>F549</f>
        <v>10</v>
      </c>
      <c r="H549" s="5">
        <f>F549-4</f>
        <v>6</v>
      </c>
      <c r="I549" s="5" t="str">
        <f>IF(OR(F549=1,F549=2,F549=3),"winter",IF(OR(F549=4,F549=5,F549=6),"spring",IF(OR(F549=7,F549=8,F549=9),"summer","autumn")))</f>
        <v>autumn</v>
      </c>
      <c r="J549" s="5">
        <f>WEEKNUM(C549)</f>
        <v>43</v>
      </c>
      <c r="K549" s="5">
        <f>J549-20</f>
        <v>23</v>
      </c>
      <c r="L549" s="8">
        <f>C549</f>
        <v>44854.456041666665</v>
      </c>
      <c r="M549" t="str">
        <f>IF(OR(B549=1,B549=2,B549=3,B549=4,B549=9,B549=10,B549=11,B549=12,B549=17,B549=18,B549=19,B549=20),"Bajo biomasa","Suelo desnudo")</f>
        <v>Suelo desnudo</v>
      </c>
      <c r="N549" t="str">
        <f>IF(OR(B549=4,B549=7,B549=10,B549=14,B549=18,B549=21),"tree","soil")</f>
        <v>soil</v>
      </c>
      <c r="O549">
        <v>1.9327700000000001</v>
      </c>
      <c r="P549">
        <f>IF(R549&gt;0.95,O549,NA())</f>
        <v>1.9327700000000001</v>
      </c>
      <c r="Q549">
        <v>1.91306</v>
      </c>
      <c r="R549">
        <v>0.97789999999999999</v>
      </c>
      <c r="T549">
        <v>0</v>
      </c>
      <c r="U549">
        <v>22.8</v>
      </c>
      <c r="V549">
        <v>22.312000000000001</v>
      </c>
      <c r="W549">
        <v>88.428899999999999</v>
      </c>
    </row>
    <row r="550" spans="1:23" x14ac:dyDescent="0.3">
      <c r="A550">
        <v>852</v>
      </c>
      <c r="B550">
        <v>23</v>
      </c>
      <c r="C550" s="1">
        <v>44854.458124999997</v>
      </c>
      <c r="D550" t="s">
        <v>30</v>
      </c>
      <c r="E550" s="5">
        <f>YEAR(C550)</f>
        <v>2022</v>
      </c>
      <c r="F550" s="5">
        <f>MONTH(C550)</f>
        <v>10</v>
      </c>
      <c r="G550" s="5">
        <f>F550</f>
        <v>10</v>
      </c>
      <c r="H550" s="5">
        <f>F550-4</f>
        <v>6</v>
      </c>
      <c r="I550" s="5" t="str">
        <f>IF(OR(F550=1,F550=2,F550=3),"winter",IF(OR(F550=4,F550=5,F550=6),"spring",IF(OR(F550=7,F550=8,F550=9),"summer","autumn")))</f>
        <v>autumn</v>
      </c>
      <c r="J550" s="5">
        <f>WEEKNUM(C550)</f>
        <v>43</v>
      </c>
      <c r="K550" s="5">
        <f>J550-20</f>
        <v>23</v>
      </c>
      <c r="L550" s="8">
        <f>C550</f>
        <v>44854.458124999997</v>
      </c>
      <c r="M550" t="str">
        <f>IF(OR(B550=1,B550=2,B550=3,B550=4,B550=9,B550=10,B550=11,B550=12,B550=17,B550=18,B550=19,B550=20),"Bajo biomasa","Suelo desnudo")</f>
        <v>Suelo desnudo</v>
      </c>
      <c r="N550" t="str">
        <f>IF(OR(B550=4,B550=7,B550=10,B550=14,B550=18,B550=21),"tree","soil")</f>
        <v>soil</v>
      </c>
      <c r="O550">
        <v>1.2677</v>
      </c>
      <c r="P550">
        <f>IF(R550&gt;0.95,O550,NA())</f>
        <v>1.2677</v>
      </c>
      <c r="Q550">
        <v>2.6217100000000002</v>
      </c>
      <c r="R550">
        <v>0.95657000000000003</v>
      </c>
      <c r="T550">
        <v>1.4999999999999999E-2</v>
      </c>
      <c r="U550">
        <v>22.8</v>
      </c>
      <c r="V550">
        <v>22.464099999999998</v>
      </c>
      <c r="W550">
        <v>88.425600000000003</v>
      </c>
    </row>
    <row r="551" spans="1:23" x14ac:dyDescent="0.3">
      <c r="A551">
        <v>853</v>
      </c>
      <c r="B551">
        <v>24</v>
      </c>
      <c r="C551" s="1">
        <v>44854.460185185184</v>
      </c>
      <c r="D551" t="s">
        <v>30</v>
      </c>
      <c r="E551" s="5">
        <f>YEAR(C551)</f>
        <v>2022</v>
      </c>
      <c r="F551" s="5">
        <f>MONTH(C551)</f>
        <v>10</v>
      </c>
      <c r="G551" s="5">
        <f>F551</f>
        <v>10</v>
      </c>
      <c r="H551" s="5">
        <f>F551-4</f>
        <v>6</v>
      </c>
      <c r="I551" s="5" t="str">
        <f>IF(OR(F551=1,F551=2,F551=3),"winter",IF(OR(F551=4,F551=5,F551=6),"spring",IF(OR(F551=7,F551=8,F551=9),"summer","autumn")))</f>
        <v>autumn</v>
      </c>
      <c r="J551" s="5">
        <f>WEEKNUM(C551)</f>
        <v>43</v>
      </c>
      <c r="K551" s="5">
        <f>J551-20</f>
        <v>23</v>
      </c>
      <c r="L551" s="8">
        <f>C551</f>
        <v>44854.460185185184</v>
      </c>
      <c r="M551" t="str">
        <f>IF(OR(B551=1,B551=2,B551=3,B551=4,B551=9,B551=10,B551=11,B551=12,B551=17,B551=18,B551=19,B551=20),"Bajo biomasa","Suelo desnudo")</f>
        <v>Suelo desnudo</v>
      </c>
      <c r="N551" t="str">
        <f>IF(OR(B551=4,B551=7,B551=10,B551=14,B551=18,B551=21),"tree","soil")</f>
        <v>soil</v>
      </c>
      <c r="O551">
        <v>2.1216699999999999</v>
      </c>
      <c r="P551">
        <f>IF(R551&gt;0.95,O551,NA())</f>
        <v>2.1216699999999999</v>
      </c>
      <c r="Q551">
        <v>1.8484700000000001</v>
      </c>
      <c r="R551">
        <v>0.97914999999999996</v>
      </c>
      <c r="S551">
        <v>1E-3</v>
      </c>
      <c r="T551">
        <v>0</v>
      </c>
      <c r="U551">
        <v>22.9</v>
      </c>
      <c r="V551">
        <v>22.5124</v>
      </c>
      <c r="W551">
        <v>88.431100000000001</v>
      </c>
    </row>
    <row r="552" spans="1:23" x14ac:dyDescent="0.3">
      <c r="A552">
        <v>854</v>
      </c>
      <c r="B552">
        <v>1</v>
      </c>
      <c r="C552" s="1">
        <v>44854.498090277775</v>
      </c>
      <c r="D552" t="s">
        <v>29</v>
      </c>
      <c r="E552" s="5">
        <f>YEAR(C552)</f>
        <v>2022</v>
      </c>
      <c r="F552" s="5">
        <f>MONTH(C552)</f>
        <v>10</v>
      </c>
      <c r="G552" s="5">
        <f>F552</f>
        <v>10</v>
      </c>
      <c r="H552" s="5">
        <f>F552-4</f>
        <v>6</v>
      </c>
      <c r="I552" s="5" t="str">
        <f>IF(OR(F552=1,F552=2,F552=3),"winter",IF(OR(F552=4,F552=5,F552=6),"spring",IF(OR(F552=7,F552=8,F552=9),"summer","autumn")))</f>
        <v>autumn</v>
      </c>
      <c r="J552" s="5">
        <f>WEEKNUM(C552)</f>
        <v>43</v>
      </c>
      <c r="K552" s="5">
        <f>J552-20</f>
        <v>23</v>
      </c>
      <c r="L552" s="8">
        <f>C552</f>
        <v>44854.498090277775</v>
      </c>
      <c r="M552" t="str">
        <f>IF(OR(B552=1,B552=2,B552=3,B552=7,B552=8,B552=9,B552=13,B552=14,B552=15),"Bajo biomasa","Suelo desnudo")</f>
        <v>Bajo biomasa</v>
      </c>
      <c r="O552">
        <v>0.80813999999999997</v>
      </c>
      <c r="P552" t="e">
        <f>IF(R552&gt;0.95,O552,NA())</f>
        <v>#N/A</v>
      </c>
      <c r="Q552">
        <v>3.2561900000000001</v>
      </c>
      <c r="R552">
        <v>0.91776000000000002</v>
      </c>
      <c r="S552">
        <v>3.0000000000000001E-3</v>
      </c>
      <c r="T552">
        <v>0</v>
      </c>
      <c r="U552">
        <v>25.6</v>
      </c>
      <c r="V552">
        <v>24.3916</v>
      </c>
      <c r="W552">
        <v>85.634900000000002</v>
      </c>
    </row>
    <row r="553" spans="1:23" x14ac:dyDescent="0.3">
      <c r="A553">
        <v>855</v>
      </c>
      <c r="B553">
        <v>2</v>
      </c>
      <c r="C553" s="1">
        <v>44854.500162037039</v>
      </c>
      <c r="D553" t="s">
        <v>29</v>
      </c>
      <c r="E553" s="5">
        <f>YEAR(C553)</f>
        <v>2022</v>
      </c>
      <c r="F553" s="5">
        <f>MONTH(C553)</f>
        <v>10</v>
      </c>
      <c r="G553" s="5">
        <f>F553</f>
        <v>10</v>
      </c>
      <c r="H553" s="5">
        <f>F553-4</f>
        <v>6</v>
      </c>
      <c r="I553" s="5" t="str">
        <f>IF(OR(F553=1,F553=2,F553=3),"winter",IF(OR(F553=4,F553=5,F553=6),"spring",IF(OR(F553=7,F553=8,F553=9),"summer","autumn")))</f>
        <v>autumn</v>
      </c>
      <c r="J553" s="5">
        <f>WEEKNUM(C553)</f>
        <v>43</v>
      </c>
      <c r="K553" s="5">
        <f>J553-20</f>
        <v>23</v>
      </c>
      <c r="L553" s="8">
        <f>C553</f>
        <v>44854.500162037039</v>
      </c>
      <c r="M553" t="str">
        <f>IF(OR(B553=1,B553=2,B553=3,B553=7,B553=8,B553=9,B553=13,B553=14,B553=15),"Bajo biomasa","Suelo desnudo")</f>
        <v>Bajo biomasa</v>
      </c>
      <c r="O553">
        <v>0.87700999999999996</v>
      </c>
      <c r="P553" t="e">
        <f>IF(R553&gt;0.95,O553,NA())</f>
        <v>#N/A</v>
      </c>
      <c r="Q553">
        <v>2.8675099999999998</v>
      </c>
      <c r="R553">
        <v>0.94084999999999996</v>
      </c>
      <c r="V553">
        <v>25.1662</v>
      </c>
      <c r="W553">
        <v>85.627899999999997</v>
      </c>
    </row>
    <row r="554" spans="1:23" x14ac:dyDescent="0.3">
      <c r="A554">
        <v>856</v>
      </c>
      <c r="B554">
        <v>3</v>
      </c>
      <c r="C554" s="1">
        <v>44854.502233796295</v>
      </c>
      <c r="D554" t="s">
        <v>29</v>
      </c>
      <c r="E554" s="5">
        <f>YEAR(C554)</f>
        <v>2022</v>
      </c>
      <c r="F554" s="5">
        <f>MONTH(C554)</f>
        <v>10</v>
      </c>
      <c r="G554" s="5">
        <f>F554</f>
        <v>10</v>
      </c>
      <c r="H554" s="5">
        <f>F554-4</f>
        <v>6</v>
      </c>
      <c r="I554" s="5" t="str">
        <f>IF(OR(F554=1,F554=2,F554=3),"winter",IF(OR(F554=4,F554=5,F554=6),"spring",IF(OR(F554=7,F554=8,F554=9),"summer","autumn")))</f>
        <v>autumn</v>
      </c>
      <c r="J554" s="5">
        <f>WEEKNUM(C554)</f>
        <v>43</v>
      </c>
      <c r="K554" s="5">
        <f>J554-20</f>
        <v>23</v>
      </c>
      <c r="L554" s="8">
        <f>C554</f>
        <v>44854.502233796295</v>
      </c>
      <c r="M554" t="str">
        <f>IF(OR(B554=1,B554=2,B554=3,B554=7,B554=8,B554=9,B554=13,B554=14,B554=15),"Bajo biomasa","Suelo desnudo")</f>
        <v>Bajo biomasa</v>
      </c>
      <c r="O554">
        <v>0.96006000000000002</v>
      </c>
      <c r="P554">
        <f>IF(R554&gt;0.95,O554,NA())</f>
        <v>0.96006000000000002</v>
      </c>
      <c r="Q554">
        <v>2.7239599999999999</v>
      </c>
      <c r="R554">
        <v>0.9536</v>
      </c>
      <c r="S554">
        <v>2E-3</v>
      </c>
      <c r="T554">
        <v>0</v>
      </c>
      <c r="U554">
        <v>25.9</v>
      </c>
      <c r="V554">
        <v>26.2392</v>
      </c>
      <c r="W554">
        <v>85.634</v>
      </c>
    </row>
    <row r="555" spans="1:23" x14ac:dyDescent="0.3">
      <c r="A555">
        <v>857</v>
      </c>
      <c r="B555">
        <v>4</v>
      </c>
      <c r="C555" s="1">
        <v>44854.504305555558</v>
      </c>
      <c r="D555" t="s">
        <v>29</v>
      </c>
      <c r="E555" s="5">
        <f>YEAR(C555)</f>
        <v>2022</v>
      </c>
      <c r="F555" s="5">
        <f>MONTH(C555)</f>
        <v>10</v>
      </c>
      <c r="G555" s="5">
        <f>F555</f>
        <v>10</v>
      </c>
      <c r="H555" s="5">
        <f>F555-4</f>
        <v>6</v>
      </c>
      <c r="I555" s="5" t="str">
        <f>IF(OR(F555=1,F555=2,F555=3),"winter",IF(OR(F555=4,F555=5,F555=6),"spring",IF(OR(F555=7,F555=8,F555=9),"summer","autumn")))</f>
        <v>autumn</v>
      </c>
      <c r="J555" s="5">
        <f>WEEKNUM(C555)</f>
        <v>43</v>
      </c>
      <c r="K555" s="5">
        <f>J555-20</f>
        <v>23</v>
      </c>
      <c r="L555" s="8">
        <f>C555</f>
        <v>44854.504305555558</v>
      </c>
      <c r="M555" t="str">
        <f>IF(OR(B555=1,B555=2,B555=3,B555=7,B555=8,B555=9,B555=13,B555=14,B555=15),"Bajo biomasa","Suelo desnudo")</f>
        <v>Suelo desnudo</v>
      </c>
      <c r="O555">
        <v>1.16588</v>
      </c>
      <c r="P555">
        <f>IF(R555&gt;0.95,O555,NA())</f>
        <v>1.16588</v>
      </c>
      <c r="Q555">
        <v>2.1655500000000001</v>
      </c>
      <c r="R555">
        <v>0.97135000000000005</v>
      </c>
      <c r="S555">
        <v>2E-3</v>
      </c>
      <c r="T555">
        <v>0</v>
      </c>
      <c r="U555">
        <v>26.2</v>
      </c>
      <c r="V555">
        <v>25.552199999999999</v>
      </c>
      <c r="W555">
        <v>85.652100000000004</v>
      </c>
    </row>
    <row r="556" spans="1:23" x14ac:dyDescent="0.3">
      <c r="A556">
        <v>858</v>
      </c>
      <c r="B556">
        <v>5</v>
      </c>
      <c r="C556" s="1">
        <v>44854.50640046296</v>
      </c>
      <c r="D556" t="s">
        <v>29</v>
      </c>
      <c r="E556" s="5">
        <f>YEAR(C556)</f>
        <v>2022</v>
      </c>
      <c r="F556" s="5">
        <f>MONTH(C556)</f>
        <v>10</v>
      </c>
      <c r="G556" s="5">
        <f>F556</f>
        <v>10</v>
      </c>
      <c r="H556" s="5">
        <f>F556-4</f>
        <v>6</v>
      </c>
      <c r="I556" s="5" t="str">
        <f>IF(OR(F556=1,F556=2,F556=3),"winter",IF(OR(F556=4,F556=5,F556=6),"spring",IF(OR(F556=7,F556=8,F556=9),"summer","autumn")))</f>
        <v>autumn</v>
      </c>
      <c r="J556" s="5">
        <f>WEEKNUM(C556)</f>
        <v>43</v>
      </c>
      <c r="K556" s="5">
        <f>J556-20</f>
        <v>23</v>
      </c>
      <c r="L556" s="8">
        <f>C556</f>
        <v>44854.50640046296</v>
      </c>
      <c r="M556" t="str">
        <f>IF(OR(B556=1,B556=2,B556=3,B556=7,B556=8,B556=9,B556=13,B556=14,B556=15),"Bajo biomasa","Suelo desnudo")</f>
        <v>Suelo desnudo</v>
      </c>
      <c r="O556">
        <v>1.15205</v>
      </c>
      <c r="P556" t="e">
        <f>IF(R556&gt;0.95,O556,NA())</f>
        <v>#N/A</v>
      </c>
      <c r="Q556">
        <v>2.8140900000000002</v>
      </c>
      <c r="R556">
        <v>0.91642999999999997</v>
      </c>
      <c r="S556">
        <v>1E-3</v>
      </c>
      <c r="T556">
        <v>0</v>
      </c>
      <c r="U556">
        <v>25.9</v>
      </c>
      <c r="V556">
        <v>24.4133</v>
      </c>
      <c r="W556">
        <v>85.651899999999998</v>
      </c>
    </row>
    <row r="557" spans="1:23" x14ac:dyDescent="0.3">
      <c r="A557">
        <v>859</v>
      </c>
      <c r="B557">
        <v>6</v>
      </c>
      <c r="C557" s="1">
        <v>44854.508483796293</v>
      </c>
      <c r="D557" t="s">
        <v>29</v>
      </c>
      <c r="E557" s="5">
        <f>YEAR(C557)</f>
        <v>2022</v>
      </c>
      <c r="F557" s="5">
        <f>MONTH(C557)</f>
        <v>10</v>
      </c>
      <c r="G557" s="5">
        <f>F557</f>
        <v>10</v>
      </c>
      <c r="H557" s="5">
        <f>F557-4</f>
        <v>6</v>
      </c>
      <c r="I557" s="5" t="str">
        <f>IF(OR(F557=1,F557=2,F557=3),"winter",IF(OR(F557=4,F557=5,F557=6),"spring",IF(OR(F557=7,F557=8,F557=9),"summer","autumn")))</f>
        <v>autumn</v>
      </c>
      <c r="J557" s="5">
        <f>WEEKNUM(C557)</f>
        <v>43</v>
      </c>
      <c r="K557" s="5">
        <f>J557-20</f>
        <v>23</v>
      </c>
      <c r="L557" s="8">
        <f>C557</f>
        <v>44854.508483796293</v>
      </c>
      <c r="M557" t="str">
        <f>IF(OR(B557=1,B557=2,B557=3,B557=7,B557=8,B557=9,B557=13,B557=14,B557=15),"Bajo biomasa","Suelo desnudo")</f>
        <v>Suelo desnudo</v>
      </c>
      <c r="O557">
        <v>1.25891</v>
      </c>
      <c r="P557">
        <f>IF(R557&gt;0.95,O557,NA())</f>
        <v>1.25891</v>
      </c>
      <c r="Q557">
        <v>2.1550500000000001</v>
      </c>
      <c r="R557">
        <v>0.97475999999999996</v>
      </c>
      <c r="S557">
        <v>2E-3</v>
      </c>
      <c r="T557">
        <v>0</v>
      </c>
      <c r="U557">
        <v>25.9</v>
      </c>
      <c r="V557">
        <v>24.875699999999998</v>
      </c>
      <c r="W557">
        <v>85.620699999999999</v>
      </c>
    </row>
    <row r="558" spans="1:23" x14ac:dyDescent="0.3">
      <c r="A558">
        <v>860</v>
      </c>
      <c r="B558">
        <v>7</v>
      </c>
      <c r="C558" s="1">
        <v>44854.510578703703</v>
      </c>
      <c r="D558" t="s">
        <v>29</v>
      </c>
      <c r="E558" s="5">
        <f>YEAR(C558)</f>
        <v>2022</v>
      </c>
      <c r="F558" s="5">
        <f>MONTH(C558)</f>
        <v>10</v>
      </c>
      <c r="G558" s="5">
        <f>F558</f>
        <v>10</v>
      </c>
      <c r="H558" s="5">
        <f>F558-4</f>
        <v>6</v>
      </c>
      <c r="I558" s="5" t="str">
        <f>IF(OR(F558=1,F558=2,F558=3),"winter",IF(OR(F558=4,F558=5,F558=6),"spring",IF(OR(F558=7,F558=8,F558=9),"summer","autumn")))</f>
        <v>autumn</v>
      </c>
      <c r="J558" s="5">
        <f>WEEKNUM(C558)</f>
        <v>43</v>
      </c>
      <c r="K558" s="5">
        <f>J558-20</f>
        <v>23</v>
      </c>
      <c r="L558" s="8">
        <f>C558</f>
        <v>44854.510578703703</v>
      </c>
      <c r="M558" t="str">
        <f>IF(OR(B558=1,B558=2,B558=3,B558=7,B558=8,B558=9,B558=13,B558=14,B558=15),"Bajo biomasa","Suelo desnudo")</f>
        <v>Bajo biomasa</v>
      </c>
      <c r="O558">
        <v>0.67835999999999996</v>
      </c>
      <c r="P558" t="e">
        <f>IF(R558&gt;0.95,O558,NA())</f>
        <v>#N/A</v>
      </c>
      <c r="Q558">
        <v>3.3750399999999998</v>
      </c>
      <c r="R558">
        <v>0.90615000000000001</v>
      </c>
      <c r="S558">
        <v>1E-3</v>
      </c>
      <c r="T558">
        <v>0</v>
      </c>
      <c r="U558">
        <v>25.6</v>
      </c>
      <c r="V558">
        <v>25.8935</v>
      </c>
      <c r="W558">
        <v>85.602999999999994</v>
      </c>
    </row>
    <row r="559" spans="1:23" x14ac:dyDescent="0.3">
      <c r="A559">
        <v>861</v>
      </c>
      <c r="B559">
        <v>8</v>
      </c>
      <c r="C559" s="1">
        <v>44854.512650462966</v>
      </c>
      <c r="D559" t="s">
        <v>29</v>
      </c>
      <c r="E559" s="5">
        <f>YEAR(C559)</f>
        <v>2022</v>
      </c>
      <c r="F559" s="5">
        <f>MONTH(C559)</f>
        <v>10</v>
      </c>
      <c r="G559" s="5">
        <f>F559</f>
        <v>10</v>
      </c>
      <c r="H559" s="5">
        <f>F559-4</f>
        <v>6</v>
      </c>
      <c r="I559" s="5" t="str">
        <f>IF(OR(F559=1,F559=2,F559=3),"winter",IF(OR(F559=4,F559=5,F559=6),"spring",IF(OR(F559=7,F559=8,F559=9),"summer","autumn")))</f>
        <v>autumn</v>
      </c>
      <c r="J559" s="5">
        <f>WEEKNUM(C559)</f>
        <v>43</v>
      </c>
      <c r="K559" s="5">
        <f>J559-20</f>
        <v>23</v>
      </c>
      <c r="L559" s="8">
        <f>C559</f>
        <v>44854.512650462966</v>
      </c>
      <c r="M559" t="str">
        <f>IF(OR(B559=1,B559=2,B559=3,B559=7,B559=8,B559=9,B559=13,B559=14,B559=15),"Bajo biomasa","Suelo desnudo")</f>
        <v>Bajo biomasa</v>
      </c>
      <c r="O559">
        <v>1.09337</v>
      </c>
      <c r="P559" t="e">
        <f>IF(R559&gt;0.95,O559,NA())</f>
        <v>#N/A</v>
      </c>
      <c r="Q559">
        <v>5.6456200000000001</v>
      </c>
      <c r="R559">
        <v>0.67147999999999997</v>
      </c>
      <c r="S559">
        <v>3.0000000000000001E-3</v>
      </c>
      <c r="T559">
        <v>0</v>
      </c>
      <c r="U559">
        <v>26.7</v>
      </c>
      <c r="V559">
        <v>26.0669</v>
      </c>
      <c r="W559">
        <v>85.594099999999997</v>
      </c>
    </row>
    <row r="560" spans="1:23" x14ac:dyDescent="0.3">
      <c r="A560">
        <v>862</v>
      </c>
      <c r="B560">
        <v>9</v>
      </c>
      <c r="C560" s="1">
        <v>44854.514710648145</v>
      </c>
      <c r="D560" t="s">
        <v>29</v>
      </c>
      <c r="E560" s="5">
        <f>YEAR(C560)</f>
        <v>2022</v>
      </c>
      <c r="F560" s="5">
        <f>MONTH(C560)</f>
        <v>10</v>
      </c>
      <c r="G560" s="5">
        <f>F560</f>
        <v>10</v>
      </c>
      <c r="H560" s="5">
        <f>F560-4</f>
        <v>6</v>
      </c>
      <c r="I560" s="5" t="str">
        <f>IF(OR(F560=1,F560=2,F560=3),"winter",IF(OR(F560=4,F560=5,F560=6),"spring",IF(OR(F560=7,F560=8,F560=9),"summer","autumn")))</f>
        <v>autumn</v>
      </c>
      <c r="J560" s="5">
        <f>WEEKNUM(C560)</f>
        <v>43</v>
      </c>
      <c r="K560" s="5">
        <f>J560-20</f>
        <v>23</v>
      </c>
      <c r="L560" s="8">
        <f>C560</f>
        <v>44854.514710648145</v>
      </c>
      <c r="M560" t="str">
        <f>IF(OR(B560=1,B560=2,B560=3,B560=7,B560=8,B560=9,B560=13,B560=14,B560=15),"Bajo biomasa","Suelo desnudo")</f>
        <v>Bajo biomasa</v>
      </c>
      <c r="O560">
        <v>1.2077899999999999</v>
      </c>
      <c r="P560">
        <f>IF(R560&gt;0.95,O560,NA())</f>
        <v>1.2077899999999999</v>
      </c>
      <c r="Q560">
        <v>2.0332499999999998</v>
      </c>
      <c r="R560">
        <v>0.97084999999999999</v>
      </c>
      <c r="S560">
        <v>4.0000000000000001E-3</v>
      </c>
      <c r="T560">
        <v>0</v>
      </c>
      <c r="U560">
        <v>26.7</v>
      </c>
      <c r="V560">
        <v>26.856999999999999</v>
      </c>
      <c r="W560">
        <v>85.611000000000004</v>
      </c>
    </row>
    <row r="561" spans="1:23" x14ac:dyDescent="0.3">
      <c r="A561">
        <v>863</v>
      </c>
      <c r="B561">
        <v>10</v>
      </c>
      <c r="C561" s="1">
        <v>44854.516782407409</v>
      </c>
      <c r="D561" t="s">
        <v>29</v>
      </c>
      <c r="E561" s="5">
        <f>YEAR(C561)</f>
        <v>2022</v>
      </c>
      <c r="F561" s="5">
        <f>MONTH(C561)</f>
        <v>10</v>
      </c>
      <c r="G561" s="5">
        <f>F561</f>
        <v>10</v>
      </c>
      <c r="H561" s="5">
        <f>F561-4</f>
        <v>6</v>
      </c>
      <c r="I561" s="5" t="str">
        <f>IF(OR(F561=1,F561=2,F561=3),"winter",IF(OR(F561=4,F561=5,F561=6),"spring",IF(OR(F561=7,F561=8,F561=9),"summer","autumn")))</f>
        <v>autumn</v>
      </c>
      <c r="J561" s="5">
        <f>WEEKNUM(C561)</f>
        <v>43</v>
      </c>
      <c r="K561" s="5">
        <f>J561-20</f>
        <v>23</v>
      </c>
      <c r="L561" s="8">
        <f>C561</f>
        <v>44854.516782407409</v>
      </c>
      <c r="M561" t="str">
        <f>IF(OR(B561=1,B561=2,B561=3,B561=7,B561=8,B561=9,B561=13,B561=14,B561=15),"Bajo biomasa","Suelo desnudo")</f>
        <v>Suelo desnudo</v>
      </c>
      <c r="O561">
        <v>0.67544999999999999</v>
      </c>
      <c r="P561" t="e">
        <f>IF(R561&gt;0.95,O561,NA())</f>
        <v>#N/A</v>
      </c>
      <c r="Q561">
        <v>4.1590499999999997</v>
      </c>
      <c r="R561">
        <v>0.80123999999999995</v>
      </c>
      <c r="V561">
        <v>26.716799999999999</v>
      </c>
      <c r="W561">
        <v>85.639099999999999</v>
      </c>
    </row>
    <row r="562" spans="1:23" x14ac:dyDescent="0.3">
      <c r="A562">
        <v>864</v>
      </c>
      <c r="B562">
        <v>11</v>
      </c>
      <c r="C562" s="1">
        <v>44854.518831018519</v>
      </c>
      <c r="D562" t="s">
        <v>29</v>
      </c>
      <c r="E562" s="5">
        <f>YEAR(C562)</f>
        <v>2022</v>
      </c>
      <c r="F562" s="5">
        <f>MONTH(C562)</f>
        <v>10</v>
      </c>
      <c r="G562" s="5">
        <f>F562</f>
        <v>10</v>
      </c>
      <c r="H562" s="5">
        <f>F562-4</f>
        <v>6</v>
      </c>
      <c r="I562" s="5" t="str">
        <f>IF(OR(F562=1,F562=2,F562=3),"winter",IF(OR(F562=4,F562=5,F562=6),"spring",IF(OR(F562=7,F562=8,F562=9),"summer","autumn")))</f>
        <v>autumn</v>
      </c>
      <c r="J562" s="5">
        <f>WEEKNUM(C562)</f>
        <v>43</v>
      </c>
      <c r="K562" s="5">
        <f>J562-20</f>
        <v>23</v>
      </c>
      <c r="L562" s="8">
        <f>C562</f>
        <v>44854.518831018519</v>
      </c>
      <c r="M562" t="str">
        <f>IF(OR(B562=1,B562=2,B562=3,B562=7,B562=8,B562=9,B562=13,B562=14,B562=15),"Bajo biomasa","Suelo desnudo")</f>
        <v>Suelo desnudo</v>
      </c>
      <c r="O562">
        <v>1.37984</v>
      </c>
      <c r="P562" t="e">
        <f>IF(R562&gt;0.95,O562,NA())</f>
        <v>#N/A</v>
      </c>
      <c r="Q562">
        <v>3.4613499999999999</v>
      </c>
      <c r="R562">
        <v>0.85716000000000003</v>
      </c>
      <c r="S562">
        <v>2E-3</v>
      </c>
      <c r="T562">
        <v>0</v>
      </c>
      <c r="U562">
        <v>28.3</v>
      </c>
      <c r="V562">
        <v>26.311499999999999</v>
      </c>
      <c r="W562">
        <v>85.645200000000003</v>
      </c>
    </row>
    <row r="563" spans="1:23" x14ac:dyDescent="0.3">
      <c r="A563">
        <v>865</v>
      </c>
      <c r="B563">
        <v>12</v>
      </c>
      <c r="C563" s="1">
        <v>44854.520902777775</v>
      </c>
      <c r="D563" t="s">
        <v>29</v>
      </c>
      <c r="E563" s="5">
        <f>YEAR(C563)</f>
        <v>2022</v>
      </c>
      <c r="F563" s="5">
        <f>MONTH(C563)</f>
        <v>10</v>
      </c>
      <c r="G563" s="5">
        <f>F563</f>
        <v>10</v>
      </c>
      <c r="H563" s="5">
        <f>F563-4</f>
        <v>6</v>
      </c>
      <c r="I563" s="5" t="str">
        <f>IF(OR(F563=1,F563=2,F563=3),"winter",IF(OR(F563=4,F563=5,F563=6),"spring",IF(OR(F563=7,F563=8,F563=9),"summer","autumn")))</f>
        <v>autumn</v>
      </c>
      <c r="J563" s="5">
        <f>WEEKNUM(C563)</f>
        <v>43</v>
      </c>
      <c r="K563" s="5">
        <f>J563-20</f>
        <v>23</v>
      </c>
      <c r="L563" s="8">
        <f>C563</f>
        <v>44854.520902777775</v>
      </c>
      <c r="M563" t="str">
        <f>IF(OR(B563=1,B563=2,B563=3,B563=7,B563=8,B563=9,B563=13,B563=14,B563=15),"Bajo biomasa","Suelo desnudo")</f>
        <v>Suelo desnudo</v>
      </c>
      <c r="O563">
        <v>1.03111</v>
      </c>
      <c r="P563" t="e">
        <f>IF(R563&gt;0.95,O563,NA())</f>
        <v>#N/A</v>
      </c>
      <c r="Q563">
        <v>4.21469</v>
      </c>
      <c r="R563">
        <v>0.82889999999999997</v>
      </c>
      <c r="S563">
        <v>1E-3</v>
      </c>
      <c r="T563">
        <v>0</v>
      </c>
      <c r="U563">
        <v>28.3</v>
      </c>
      <c r="V563">
        <v>25.487100000000002</v>
      </c>
      <c r="W563">
        <v>85.648200000000003</v>
      </c>
    </row>
    <row r="564" spans="1:23" x14ac:dyDescent="0.3">
      <c r="A564">
        <v>866</v>
      </c>
      <c r="B564">
        <v>13</v>
      </c>
      <c r="C564" s="1">
        <v>44854.523101851853</v>
      </c>
      <c r="D564" t="s">
        <v>29</v>
      </c>
      <c r="E564" s="5">
        <f>YEAR(C564)</f>
        <v>2022</v>
      </c>
      <c r="F564" s="5">
        <f>MONTH(C564)</f>
        <v>10</v>
      </c>
      <c r="G564" s="5">
        <f>F564</f>
        <v>10</v>
      </c>
      <c r="H564" s="5">
        <f>F564-4</f>
        <v>6</v>
      </c>
      <c r="I564" s="5" t="str">
        <f>IF(OR(F564=1,F564=2,F564=3),"winter",IF(OR(F564=4,F564=5,F564=6),"spring",IF(OR(F564=7,F564=8,F564=9),"summer","autumn")))</f>
        <v>autumn</v>
      </c>
      <c r="J564" s="5">
        <f>WEEKNUM(C564)</f>
        <v>43</v>
      </c>
      <c r="K564" s="5">
        <f>J564-20</f>
        <v>23</v>
      </c>
      <c r="L564" s="8">
        <f>C564</f>
        <v>44854.523101851853</v>
      </c>
      <c r="M564" t="str">
        <f>IF(OR(B564=1,B564=2,B564=3,B564=7,B564=8,B564=9,B564=13,B564=14,B564=15),"Bajo biomasa","Suelo desnudo")</f>
        <v>Bajo biomasa</v>
      </c>
      <c r="O564">
        <v>0.81608000000000003</v>
      </c>
      <c r="P564">
        <f>IF(R564&gt;0.95,O564,NA())</f>
        <v>0.81608000000000003</v>
      </c>
      <c r="Q564">
        <v>2.2932700000000001</v>
      </c>
      <c r="R564">
        <v>0.96730000000000005</v>
      </c>
      <c r="S564">
        <v>1E-3</v>
      </c>
      <c r="T564">
        <v>0</v>
      </c>
      <c r="U564">
        <v>27.8</v>
      </c>
      <c r="V564">
        <v>26.622599999999998</v>
      </c>
      <c r="W564">
        <v>85.593199999999996</v>
      </c>
    </row>
    <row r="565" spans="1:23" x14ac:dyDescent="0.3">
      <c r="A565">
        <v>867</v>
      </c>
      <c r="B565">
        <v>14</v>
      </c>
      <c r="C565" s="1">
        <v>44854.525300925925</v>
      </c>
      <c r="D565" t="s">
        <v>29</v>
      </c>
      <c r="E565" s="5">
        <f>YEAR(C565)</f>
        <v>2022</v>
      </c>
      <c r="F565" s="5">
        <f>MONTH(C565)</f>
        <v>10</v>
      </c>
      <c r="G565" s="5">
        <f>F565</f>
        <v>10</v>
      </c>
      <c r="H565" s="5">
        <f>F565-4</f>
        <v>6</v>
      </c>
      <c r="I565" s="5" t="str">
        <f>IF(OR(F565=1,F565=2,F565=3),"winter",IF(OR(F565=4,F565=5,F565=6),"spring",IF(OR(F565=7,F565=8,F565=9),"summer","autumn")))</f>
        <v>autumn</v>
      </c>
      <c r="J565" s="5">
        <f>WEEKNUM(C565)</f>
        <v>43</v>
      </c>
      <c r="K565" s="5">
        <f>J565-20</f>
        <v>23</v>
      </c>
      <c r="L565" s="8">
        <f>C565</f>
        <v>44854.525300925925</v>
      </c>
      <c r="M565" t="str">
        <f>IF(OR(B565=1,B565=2,B565=3,B565=7,B565=8,B565=9,B565=13,B565=14,B565=15),"Bajo biomasa","Suelo desnudo")</f>
        <v>Bajo biomasa</v>
      </c>
      <c r="O565">
        <v>0.88585000000000003</v>
      </c>
      <c r="P565">
        <f>IF(R565&gt;0.95,O565,NA())</f>
        <v>0.88585000000000003</v>
      </c>
      <c r="Q565">
        <v>2.3312200000000001</v>
      </c>
      <c r="R565">
        <v>0.96316000000000002</v>
      </c>
      <c r="S565">
        <v>4.0000000000000001E-3</v>
      </c>
      <c r="T565">
        <v>0</v>
      </c>
      <c r="U565">
        <v>28.3</v>
      </c>
      <c r="V565">
        <v>27.408999999999999</v>
      </c>
      <c r="W565">
        <v>85.553799999999995</v>
      </c>
    </row>
    <row r="566" spans="1:23" x14ac:dyDescent="0.3">
      <c r="A566">
        <v>868</v>
      </c>
      <c r="B566">
        <v>15</v>
      </c>
      <c r="C566" s="1">
        <v>44854.527361111112</v>
      </c>
      <c r="D566" t="s">
        <v>29</v>
      </c>
      <c r="E566" s="5">
        <f>YEAR(C566)</f>
        <v>2022</v>
      </c>
      <c r="F566" s="5">
        <f>MONTH(C566)</f>
        <v>10</v>
      </c>
      <c r="G566" s="5">
        <f>F566</f>
        <v>10</v>
      </c>
      <c r="H566" s="5">
        <f>F566-4</f>
        <v>6</v>
      </c>
      <c r="I566" s="5" t="str">
        <f>IF(OR(F566=1,F566=2,F566=3),"winter",IF(OR(F566=4,F566=5,F566=6),"spring",IF(OR(F566=7,F566=8,F566=9),"summer","autumn")))</f>
        <v>autumn</v>
      </c>
      <c r="J566" s="5">
        <f>WEEKNUM(C566)</f>
        <v>43</v>
      </c>
      <c r="K566" s="5">
        <f>J566-20</f>
        <v>23</v>
      </c>
      <c r="L566" s="8">
        <f>C566</f>
        <v>44854.527361111112</v>
      </c>
      <c r="M566" t="str">
        <f>IF(OR(B566=1,B566=2,B566=3,B566=7,B566=8,B566=9,B566=13,B566=14,B566=15),"Bajo biomasa","Suelo desnudo")</f>
        <v>Bajo biomasa</v>
      </c>
      <c r="O566">
        <v>0.86053999999999997</v>
      </c>
      <c r="P566" t="e">
        <f>IF(R566&gt;0.95,O566,NA())</f>
        <v>#N/A</v>
      </c>
      <c r="Q566">
        <v>2.7591700000000001</v>
      </c>
      <c r="R566">
        <v>0.93830000000000002</v>
      </c>
      <c r="V566">
        <v>27.845700000000001</v>
      </c>
      <c r="W566">
        <v>85.552000000000007</v>
      </c>
    </row>
    <row r="567" spans="1:23" x14ac:dyDescent="0.3">
      <c r="A567">
        <v>869</v>
      </c>
      <c r="B567">
        <v>16</v>
      </c>
      <c r="C567" s="1">
        <v>44854.529421296298</v>
      </c>
      <c r="D567" t="s">
        <v>29</v>
      </c>
      <c r="E567" s="5">
        <f>YEAR(C567)</f>
        <v>2022</v>
      </c>
      <c r="F567" s="5">
        <f>MONTH(C567)</f>
        <v>10</v>
      </c>
      <c r="G567" s="5">
        <f>F567</f>
        <v>10</v>
      </c>
      <c r="H567" s="5">
        <f>F567-4</f>
        <v>6</v>
      </c>
      <c r="I567" s="5" t="str">
        <f>IF(OR(F567=1,F567=2,F567=3),"winter",IF(OR(F567=4,F567=5,F567=6),"spring",IF(OR(F567=7,F567=8,F567=9),"summer","autumn")))</f>
        <v>autumn</v>
      </c>
      <c r="J567" s="5">
        <f>WEEKNUM(C567)</f>
        <v>43</v>
      </c>
      <c r="K567" s="5">
        <f>J567-20</f>
        <v>23</v>
      </c>
      <c r="L567" s="8">
        <f>C567</f>
        <v>44854.529421296298</v>
      </c>
      <c r="M567" t="str">
        <f>IF(OR(B567=1,B567=2,B567=3,B567=7,B567=8,B567=9,B567=13,B567=14,B567=15),"Bajo biomasa","Suelo desnudo")</f>
        <v>Suelo desnudo</v>
      </c>
      <c r="O567">
        <v>1.03071</v>
      </c>
      <c r="P567">
        <f>IF(R567&gt;0.95,O567,NA())</f>
        <v>1.03071</v>
      </c>
      <c r="Q567">
        <v>2.1297799999999998</v>
      </c>
      <c r="R567">
        <v>0.96135000000000004</v>
      </c>
      <c r="S567">
        <v>3.0000000000000001E-3</v>
      </c>
      <c r="T567">
        <v>0</v>
      </c>
      <c r="U567">
        <v>28.9</v>
      </c>
      <c r="V567">
        <v>26.8264</v>
      </c>
      <c r="W567">
        <v>85.5715</v>
      </c>
    </row>
    <row r="568" spans="1:23" x14ac:dyDescent="0.3">
      <c r="A568">
        <v>870</v>
      </c>
      <c r="B568">
        <v>17</v>
      </c>
      <c r="C568" s="1">
        <v>44854.531481481485</v>
      </c>
      <c r="D568" t="s">
        <v>29</v>
      </c>
      <c r="E568" s="5">
        <f>YEAR(C568)</f>
        <v>2022</v>
      </c>
      <c r="F568" s="5">
        <f>MONTH(C568)</f>
        <v>10</v>
      </c>
      <c r="G568" s="5">
        <f>F568</f>
        <v>10</v>
      </c>
      <c r="H568" s="5">
        <f>F568-4</f>
        <v>6</v>
      </c>
      <c r="I568" s="5" t="str">
        <f>IF(OR(F568=1,F568=2,F568=3),"winter",IF(OR(F568=4,F568=5,F568=6),"spring",IF(OR(F568=7,F568=8,F568=9),"summer","autumn")))</f>
        <v>autumn</v>
      </c>
      <c r="J568" s="5">
        <f>WEEKNUM(C568)</f>
        <v>43</v>
      </c>
      <c r="K568" s="5">
        <f>J568-20</f>
        <v>23</v>
      </c>
      <c r="L568" s="8">
        <f>C568</f>
        <v>44854.531481481485</v>
      </c>
      <c r="M568" t="str">
        <f>IF(OR(B568=1,B568=2,B568=3,B568=7,B568=8,B568=9,B568=13,B568=14,B568=15),"Bajo biomasa","Suelo desnudo")</f>
        <v>Suelo desnudo</v>
      </c>
      <c r="O568">
        <v>0.97579000000000005</v>
      </c>
      <c r="P568">
        <f>IF(R568&gt;0.95,O568,NA())</f>
        <v>0.97579000000000005</v>
      </c>
      <c r="Q568">
        <v>2.0287199999999999</v>
      </c>
      <c r="R568">
        <v>0.97291000000000005</v>
      </c>
      <c r="S568">
        <v>2E-3</v>
      </c>
      <c r="T568">
        <v>0</v>
      </c>
      <c r="U568">
        <v>28.3</v>
      </c>
      <c r="V568">
        <v>26.034500000000001</v>
      </c>
      <c r="W568">
        <v>85.546199999999999</v>
      </c>
    </row>
    <row r="569" spans="1:23" x14ac:dyDescent="0.3">
      <c r="A569">
        <v>871</v>
      </c>
      <c r="B569">
        <v>18</v>
      </c>
      <c r="C569" s="1">
        <v>44854.533726851849</v>
      </c>
      <c r="D569" t="s">
        <v>29</v>
      </c>
      <c r="E569" s="5">
        <f>YEAR(C569)</f>
        <v>2022</v>
      </c>
      <c r="F569" s="5">
        <f>MONTH(C569)</f>
        <v>10</v>
      </c>
      <c r="G569" s="5">
        <f>F569</f>
        <v>10</v>
      </c>
      <c r="H569" s="5">
        <f>F569-4</f>
        <v>6</v>
      </c>
      <c r="I569" s="5" t="str">
        <f>IF(OR(F569=1,F569=2,F569=3),"winter",IF(OR(F569=4,F569=5,F569=6),"spring",IF(OR(F569=7,F569=8,F569=9),"summer","autumn")))</f>
        <v>autumn</v>
      </c>
      <c r="J569" s="5">
        <f>WEEKNUM(C569)</f>
        <v>43</v>
      </c>
      <c r="K569" s="5">
        <f>J569-20</f>
        <v>23</v>
      </c>
      <c r="L569" s="8">
        <f>C569</f>
        <v>44854.533726851849</v>
      </c>
      <c r="M569" t="str">
        <f>IF(OR(B569=1,B569=2,B569=3,B569=7,B569=8,B569=9,B569=13,B569=14,B569=15),"Bajo biomasa","Suelo desnudo")</f>
        <v>Suelo desnudo</v>
      </c>
      <c r="O569">
        <v>2.30098</v>
      </c>
      <c r="P569">
        <f>IF(R569&gt;0.95,O569,NA())</f>
        <v>2.30098</v>
      </c>
      <c r="Q569">
        <v>1.50593</v>
      </c>
      <c r="R569">
        <v>0.99273</v>
      </c>
      <c r="S569">
        <v>1E-3</v>
      </c>
      <c r="T569">
        <v>0</v>
      </c>
      <c r="U569">
        <v>27.8</v>
      </c>
      <c r="V569">
        <v>26.991599999999998</v>
      </c>
      <c r="W569">
        <v>85.545100000000005</v>
      </c>
    </row>
    <row r="570" spans="1:23" x14ac:dyDescent="0.3">
      <c r="A570">
        <v>872</v>
      </c>
      <c r="B570">
        <v>2</v>
      </c>
      <c r="C570" s="1">
        <v>44860.407175925924</v>
      </c>
      <c r="D570" t="s">
        <v>13</v>
      </c>
      <c r="E570" s="5">
        <f>YEAR(C570)</f>
        <v>2022</v>
      </c>
      <c r="F570" s="5">
        <f>MONTH(C570)</f>
        <v>10</v>
      </c>
      <c r="G570" s="5">
        <f>F570</f>
        <v>10</v>
      </c>
      <c r="H570" s="5">
        <f>F570-4</f>
        <v>6</v>
      </c>
      <c r="I570" s="5" t="str">
        <f>IF(OR(F570=1,F570=2,F570=3),"winter",IF(OR(F570=4,F570=5,F570=6),"spring",IF(OR(F570=7,F570=8,F570=9),"summer","autumn")))</f>
        <v>autumn</v>
      </c>
      <c r="J570" s="5">
        <f>WEEKNUM(C570)</f>
        <v>44</v>
      </c>
      <c r="K570" s="5">
        <f>J570-20</f>
        <v>24</v>
      </c>
      <c r="L570" s="8">
        <f>C570</f>
        <v>44860.407175925924</v>
      </c>
      <c r="M570" t="str">
        <f>IF(OR(B570=1,B570=2,B570=3,B570=4,B570=9,B570=10,B570=11,B570=12,B570=17,B570=18,B570=19,B570=20),"Bajo biomasa","Suelo desnudo")</f>
        <v>Bajo biomasa</v>
      </c>
      <c r="N570" t="str">
        <f>IF(OR(B570=4,B570=7,B570=10,B570=14,B570=18,B570=21),"tree","soil")</f>
        <v>soil</v>
      </c>
      <c r="O570">
        <v>1.18713</v>
      </c>
      <c r="P570" t="e">
        <f>IF(R570&gt;0.95,O570,NA())</f>
        <v>#N/A</v>
      </c>
      <c r="Q570">
        <v>2.8508499999999999</v>
      </c>
      <c r="R570">
        <v>0.94808999999999999</v>
      </c>
      <c r="U570">
        <v>21.9</v>
      </c>
      <c r="V570">
        <v>17.9969</v>
      </c>
      <c r="W570">
        <v>84.459900000000005</v>
      </c>
    </row>
    <row r="571" spans="1:23" x14ac:dyDescent="0.3">
      <c r="A571">
        <v>873</v>
      </c>
      <c r="B571">
        <v>3</v>
      </c>
      <c r="C571" s="1">
        <v>44860.409236111111</v>
      </c>
      <c r="D571" t="s">
        <v>13</v>
      </c>
      <c r="E571" s="5">
        <f>YEAR(C571)</f>
        <v>2022</v>
      </c>
      <c r="F571" s="5">
        <f>MONTH(C571)</f>
        <v>10</v>
      </c>
      <c r="G571" s="5">
        <f>F571</f>
        <v>10</v>
      </c>
      <c r="H571" s="5">
        <f>F571-4</f>
        <v>6</v>
      </c>
      <c r="I571" s="5" t="str">
        <f>IF(OR(F571=1,F571=2,F571=3),"winter",IF(OR(F571=4,F571=5,F571=6),"spring",IF(OR(F571=7,F571=8,F571=9),"summer","autumn")))</f>
        <v>autumn</v>
      </c>
      <c r="J571" s="5">
        <f>WEEKNUM(C571)</f>
        <v>44</v>
      </c>
      <c r="K571" s="5">
        <f>J571-20</f>
        <v>24</v>
      </c>
      <c r="L571" s="8">
        <f>C571</f>
        <v>44860.409236111111</v>
      </c>
      <c r="M571" t="str">
        <f>IF(OR(B571=1,B571=2,B571=3,B571=4,B571=9,B571=10,B571=11,B571=12,B571=17,B571=18,B571=19,B571=20),"Bajo biomasa","Suelo desnudo")</f>
        <v>Bajo biomasa</v>
      </c>
      <c r="N571" t="str">
        <f>IF(OR(B571=4,B571=7,B571=10,B571=14,B571=18,B571=21),"tree","soil")</f>
        <v>soil</v>
      </c>
      <c r="O571">
        <v>1.93323</v>
      </c>
      <c r="P571">
        <f>IF(R571&gt;0.95,O571,NA())</f>
        <v>1.93323</v>
      </c>
      <c r="Q571">
        <v>1.65787</v>
      </c>
      <c r="R571">
        <v>0.98748999999999998</v>
      </c>
      <c r="S571">
        <v>1E-3</v>
      </c>
      <c r="T571">
        <v>0</v>
      </c>
      <c r="U571">
        <v>21.449100000000001</v>
      </c>
      <c r="V571">
        <v>17.903099999999998</v>
      </c>
      <c r="W571">
        <v>84.437399999999997</v>
      </c>
    </row>
    <row r="572" spans="1:23" x14ac:dyDescent="0.3">
      <c r="A572">
        <v>875</v>
      </c>
      <c r="B572">
        <v>5</v>
      </c>
      <c r="C572" s="1">
        <v>44860.41337962963</v>
      </c>
      <c r="D572" t="s">
        <v>13</v>
      </c>
      <c r="E572" s="5">
        <f>YEAR(C572)</f>
        <v>2022</v>
      </c>
      <c r="F572" s="5">
        <f>MONTH(C572)</f>
        <v>10</v>
      </c>
      <c r="G572" s="5">
        <f>F572</f>
        <v>10</v>
      </c>
      <c r="H572" s="5">
        <f>F572-4</f>
        <v>6</v>
      </c>
      <c r="I572" s="5" t="str">
        <f>IF(OR(F572=1,F572=2,F572=3),"winter",IF(OR(F572=4,F572=5,F572=6),"spring",IF(OR(F572=7,F572=8,F572=9),"summer","autumn")))</f>
        <v>autumn</v>
      </c>
      <c r="J572" s="5">
        <f>WEEKNUM(C572)</f>
        <v>44</v>
      </c>
      <c r="K572" s="5">
        <f>J572-20</f>
        <v>24</v>
      </c>
      <c r="L572" s="8">
        <f>C572</f>
        <v>44860.41337962963</v>
      </c>
      <c r="M572" t="str">
        <f>IF(OR(B572=1,B572=2,B572=3,B572=4,B572=9,B572=10,B572=11,B572=12,B572=17,B572=18,B572=19,B572=20),"Bajo biomasa","Suelo desnudo")</f>
        <v>Suelo desnudo</v>
      </c>
      <c r="N572" t="str">
        <f>IF(OR(B572=4,B572=7,B572=10,B572=14,B572=18,B572=21),"tree","soil")</f>
        <v>soil</v>
      </c>
      <c r="O572">
        <v>1.8901600000000001</v>
      </c>
      <c r="P572">
        <f>IF(R572&gt;0.95,O572,NA())</f>
        <v>1.8901600000000001</v>
      </c>
      <c r="Q572">
        <v>1.7103699999999999</v>
      </c>
      <c r="R572">
        <v>0.98699000000000003</v>
      </c>
      <c r="S572">
        <v>1E-3</v>
      </c>
      <c r="T572">
        <v>0</v>
      </c>
      <c r="U572">
        <v>20.303599999999999</v>
      </c>
      <c r="V572">
        <v>17.918399999999998</v>
      </c>
      <c r="W572">
        <v>84.433300000000003</v>
      </c>
    </row>
    <row r="573" spans="1:23" x14ac:dyDescent="0.3">
      <c r="A573">
        <v>876</v>
      </c>
      <c r="B573">
        <v>6</v>
      </c>
      <c r="C573" s="1">
        <v>44860.415462962963</v>
      </c>
      <c r="D573" t="s">
        <v>13</v>
      </c>
      <c r="E573" s="5">
        <f>YEAR(C573)</f>
        <v>2022</v>
      </c>
      <c r="F573" s="5">
        <f>MONTH(C573)</f>
        <v>10</v>
      </c>
      <c r="G573" s="5">
        <f>F573</f>
        <v>10</v>
      </c>
      <c r="H573" s="5">
        <f>F573-4</f>
        <v>6</v>
      </c>
      <c r="I573" s="5" t="str">
        <f>IF(OR(F573=1,F573=2,F573=3),"winter",IF(OR(F573=4,F573=5,F573=6),"spring",IF(OR(F573=7,F573=8,F573=9),"summer","autumn")))</f>
        <v>autumn</v>
      </c>
      <c r="J573" s="5">
        <f>WEEKNUM(C573)</f>
        <v>44</v>
      </c>
      <c r="K573" s="5">
        <f>J573-20</f>
        <v>24</v>
      </c>
      <c r="L573" s="8">
        <f>C573</f>
        <v>44860.415462962963</v>
      </c>
      <c r="M573" t="str">
        <f>IF(OR(B573=1,B573=2,B573=3,B573=4,B573=9,B573=10,B573=11,B573=12,B573=17,B573=18,B573=19,B573=20),"Bajo biomasa","Suelo desnudo")</f>
        <v>Suelo desnudo</v>
      </c>
      <c r="N573" t="str">
        <f>IF(OR(B573=4,B573=7,B573=10,B573=14,B573=18,B573=21),"tree","soil")</f>
        <v>soil</v>
      </c>
      <c r="O573">
        <v>1.6242300000000001</v>
      </c>
      <c r="P573">
        <f>IF(R573&gt;0.95,O573,NA())</f>
        <v>1.6242300000000001</v>
      </c>
      <c r="Q573">
        <v>1.9471000000000001</v>
      </c>
      <c r="R573">
        <v>0.97482000000000002</v>
      </c>
      <c r="U573">
        <v>20</v>
      </c>
      <c r="V573">
        <v>18.160799999999998</v>
      </c>
      <c r="W573">
        <v>84.427999999999997</v>
      </c>
    </row>
    <row r="574" spans="1:23" x14ac:dyDescent="0.3">
      <c r="A574">
        <v>878</v>
      </c>
      <c r="B574">
        <v>8</v>
      </c>
      <c r="C574" s="1">
        <v>44860.419745370367</v>
      </c>
      <c r="D574" t="s">
        <v>13</v>
      </c>
      <c r="E574" s="5">
        <f>YEAR(C574)</f>
        <v>2022</v>
      </c>
      <c r="F574" s="5">
        <f>MONTH(C574)</f>
        <v>10</v>
      </c>
      <c r="G574" s="5">
        <f>F574</f>
        <v>10</v>
      </c>
      <c r="H574" s="5">
        <f>F574-4</f>
        <v>6</v>
      </c>
      <c r="I574" s="5" t="str">
        <f>IF(OR(F574=1,F574=2,F574=3),"winter",IF(OR(F574=4,F574=5,F574=6),"spring",IF(OR(F574=7,F574=8,F574=9),"summer","autumn")))</f>
        <v>autumn</v>
      </c>
      <c r="J574" s="5">
        <f>WEEKNUM(C574)</f>
        <v>44</v>
      </c>
      <c r="K574" s="5">
        <f>J574-20</f>
        <v>24</v>
      </c>
      <c r="L574" s="8">
        <f>C574</f>
        <v>44860.419745370367</v>
      </c>
      <c r="M574" t="str">
        <f>IF(OR(B574=1,B574=2,B574=3,B574=4,B574=9,B574=10,B574=11,B574=12,B574=17,B574=18,B574=19,B574=20),"Bajo biomasa","Suelo desnudo")</f>
        <v>Suelo desnudo</v>
      </c>
      <c r="N574" t="str">
        <f>IF(OR(B574=4,B574=7,B574=10,B574=14,B574=18,B574=21),"tree","soil")</f>
        <v>soil</v>
      </c>
      <c r="O574">
        <v>1.2655099999999999</v>
      </c>
      <c r="P574">
        <f>IF(R574&gt;0.95,O574,NA())</f>
        <v>1.2655099999999999</v>
      </c>
      <c r="Q574">
        <v>2.0535899999999998</v>
      </c>
      <c r="R574">
        <v>0.97065000000000001</v>
      </c>
      <c r="S574">
        <v>1E-3</v>
      </c>
      <c r="T574">
        <v>0</v>
      </c>
      <c r="U574">
        <v>19.5</v>
      </c>
      <c r="V574">
        <v>18.188700000000001</v>
      </c>
      <c r="W574">
        <v>84.441599999999994</v>
      </c>
    </row>
    <row r="575" spans="1:23" x14ac:dyDescent="0.3">
      <c r="A575">
        <v>879</v>
      </c>
      <c r="B575">
        <v>9</v>
      </c>
      <c r="C575" s="1">
        <v>44860.422650462962</v>
      </c>
      <c r="D575" t="s">
        <v>13</v>
      </c>
      <c r="E575" s="5">
        <f>YEAR(C575)</f>
        <v>2022</v>
      </c>
      <c r="F575" s="5">
        <f>MONTH(C575)</f>
        <v>10</v>
      </c>
      <c r="G575" s="5">
        <f>F575</f>
        <v>10</v>
      </c>
      <c r="H575" s="5">
        <f>F575-4</f>
        <v>6</v>
      </c>
      <c r="I575" s="5" t="str">
        <f>IF(OR(F575=1,F575=2,F575=3),"winter",IF(OR(F575=4,F575=5,F575=6),"spring",IF(OR(F575=7,F575=8,F575=9),"summer","autumn")))</f>
        <v>autumn</v>
      </c>
      <c r="J575" s="5">
        <f>WEEKNUM(C575)</f>
        <v>44</v>
      </c>
      <c r="K575" s="5">
        <f>J575-20</f>
        <v>24</v>
      </c>
      <c r="L575" s="8">
        <f>C575</f>
        <v>44860.422650462962</v>
      </c>
      <c r="M575" t="str">
        <f>IF(OR(B575=1,B575=2,B575=3,B575=4,B575=9,B575=10,B575=11,B575=12,B575=17,B575=18,B575=19,B575=20),"Bajo biomasa","Suelo desnudo")</f>
        <v>Bajo biomasa</v>
      </c>
      <c r="N575" t="str">
        <f>IF(OR(B575=4,B575=7,B575=10,B575=14,B575=18,B575=21),"tree","soil")</f>
        <v>soil</v>
      </c>
      <c r="O575">
        <v>1.25986</v>
      </c>
      <c r="P575">
        <f>IF(R575&gt;0.95,O575,NA())</f>
        <v>1.25986</v>
      </c>
      <c r="Q575">
        <v>1.69737</v>
      </c>
      <c r="R575">
        <v>0.98851999999999995</v>
      </c>
      <c r="S575">
        <v>1E-3</v>
      </c>
      <c r="U575">
        <v>19.3</v>
      </c>
      <c r="V575">
        <v>18.093599999999999</v>
      </c>
      <c r="W575">
        <v>84.476299999999995</v>
      </c>
    </row>
    <row r="576" spans="1:23" x14ac:dyDescent="0.3">
      <c r="A576">
        <v>881</v>
      </c>
      <c r="B576">
        <v>11</v>
      </c>
      <c r="C576" s="1">
        <v>44860.426793981482</v>
      </c>
      <c r="D576" t="s">
        <v>13</v>
      </c>
      <c r="E576" s="5">
        <f>YEAR(C576)</f>
        <v>2022</v>
      </c>
      <c r="F576" s="5">
        <f>MONTH(C576)</f>
        <v>10</v>
      </c>
      <c r="G576" s="5">
        <f>F576</f>
        <v>10</v>
      </c>
      <c r="H576" s="5">
        <f>F576-4</f>
        <v>6</v>
      </c>
      <c r="I576" s="5" t="str">
        <f>IF(OR(F576=1,F576=2,F576=3),"winter",IF(OR(F576=4,F576=5,F576=6),"spring",IF(OR(F576=7,F576=8,F576=9),"summer","autumn")))</f>
        <v>autumn</v>
      </c>
      <c r="J576" s="5">
        <f>WEEKNUM(C576)</f>
        <v>44</v>
      </c>
      <c r="K576" s="5">
        <f>J576-20</f>
        <v>24</v>
      </c>
      <c r="L576" s="8">
        <f>C576</f>
        <v>44860.426793981482</v>
      </c>
      <c r="M576" t="str">
        <f>IF(OR(B576=1,B576=2,B576=3,B576=4,B576=9,B576=10,B576=11,B576=12,B576=17,B576=18,B576=19,B576=20),"Bajo biomasa","Suelo desnudo")</f>
        <v>Bajo biomasa</v>
      </c>
      <c r="N576" t="str">
        <f>IF(OR(B576=4,B576=7,B576=10,B576=14,B576=18,B576=21),"tree","soil")</f>
        <v>soil</v>
      </c>
      <c r="O576">
        <v>1.37323</v>
      </c>
      <c r="P576">
        <f>IF(R576&gt;0.95,O576,NA())</f>
        <v>1.37323</v>
      </c>
      <c r="Q576">
        <v>2.3716499999999998</v>
      </c>
      <c r="R576">
        <v>0.96711999999999998</v>
      </c>
      <c r="S576">
        <v>3.3999999999999998E-3</v>
      </c>
      <c r="T576">
        <v>0</v>
      </c>
      <c r="U576">
        <v>18.899999999999999</v>
      </c>
      <c r="V576">
        <v>18.2803</v>
      </c>
      <c r="W576">
        <v>84.483500000000006</v>
      </c>
    </row>
    <row r="577" spans="1:23" x14ac:dyDescent="0.3">
      <c r="A577">
        <v>882</v>
      </c>
      <c r="B577">
        <v>12</v>
      </c>
      <c r="C577" s="1">
        <v>44860.428900462961</v>
      </c>
      <c r="D577" t="s">
        <v>13</v>
      </c>
      <c r="E577" s="5">
        <f>YEAR(C577)</f>
        <v>2022</v>
      </c>
      <c r="F577" s="5">
        <f>MONTH(C577)</f>
        <v>10</v>
      </c>
      <c r="G577" s="5">
        <f>F577</f>
        <v>10</v>
      </c>
      <c r="H577" s="5">
        <f>F577-4</f>
        <v>6</v>
      </c>
      <c r="I577" s="5" t="str">
        <f>IF(OR(F577=1,F577=2,F577=3),"winter",IF(OR(F577=4,F577=5,F577=6),"spring",IF(OR(F577=7,F577=8,F577=9),"summer","autumn")))</f>
        <v>autumn</v>
      </c>
      <c r="J577" s="5">
        <f>WEEKNUM(C577)</f>
        <v>44</v>
      </c>
      <c r="K577" s="5">
        <f>J577-20</f>
        <v>24</v>
      </c>
      <c r="L577" s="8">
        <f>C577</f>
        <v>44860.428900462961</v>
      </c>
      <c r="M577" t="str">
        <f>IF(OR(B577=1,B577=2,B577=3,B577=4,B577=9,B577=10,B577=11,B577=12,B577=17,B577=18,B577=19,B577=20),"Bajo biomasa","Suelo desnudo")</f>
        <v>Bajo biomasa</v>
      </c>
      <c r="N577" t="str">
        <f>IF(OR(B577=4,B577=7,B577=10,B577=14,B577=18,B577=21),"tree","soil")</f>
        <v>soil</v>
      </c>
      <c r="O577">
        <v>1.53969</v>
      </c>
      <c r="P577">
        <f>IF(R577&gt;0.95,O577,NA())</f>
        <v>1.53969</v>
      </c>
      <c r="Q577">
        <v>2.1356700000000002</v>
      </c>
      <c r="R577">
        <v>0.95903000000000005</v>
      </c>
      <c r="S577">
        <v>2E-3</v>
      </c>
      <c r="T577">
        <v>0</v>
      </c>
      <c r="U577">
        <v>18.804500000000001</v>
      </c>
      <c r="V577">
        <v>18.352399999999999</v>
      </c>
      <c r="W577">
        <v>84.473299999999995</v>
      </c>
    </row>
    <row r="578" spans="1:23" x14ac:dyDescent="0.3">
      <c r="A578">
        <v>883</v>
      </c>
      <c r="B578">
        <v>13</v>
      </c>
      <c r="C578" s="1">
        <v>44860.431157407409</v>
      </c>
      <c r="D578" t="s">
        <v>13</v>
      </c>
      <c r="E578" s="5">
        <f>YEAR(C578)</f>
        <v>2022</v>
      </c>
      <c r="F578" s="5">
        <f>MONTH(C578)</f>
        <v>10</v>
      </c>
      <c r="G578" s="5">
        <f>F578</f>
        <v>10</v>
      </c>
      <c r="H578" s="5">
        <f>F578-4</f>
        <v>6</v>
      </c>
      <c r="I578" s="5" t="str">
        <f>IF(OR(F578=1,F578=2,F578=3),"winter",IF(OR(F578=4,F578=5,F578=6),"spring",IF(OR(F578=7,F578=8,F578=9),"summer","autumn")))</f>
        <v>autumn</v>
      </c>
      <c r="J578" s="5">
        <f>WEEKNUM(C578)</f>
        <v>44</v>
      </c>
      <c r="K578" s="5">
        <f>J578-20</f>
        <v>24</v>
      </c>
      <c r="L578" s="8">
        <f>C578</f>
        <v>44860.431157407409</v>
      </c>
      <c r="M578" t="str">
        <f>IF(OR(B578=1,B578=2,B578=3,B578=4,B578=9,B578=10,B578=11,B578=12,B578=17,B578=18,B578=19,B578=20),"Bajo biomasa","Suelo desnudo")</f>
        <v>Suelo desnudo</v>
      </c>
      <c r="N578" t="str">
        <f>IF(OR(B578=4,B578=7,B578=10,B578=14,B578=18,B578=21),"tree","soil")</f>
        <v>soil</v>
      </c>
      <c r="O578">
        <v>0.82582999999999995</v>
      </c>
      <c r="P578" t="e">
        <f>IF(R578&gt;0.95,O578,NA())</f>
        <v>#N/A</v>
      </c>
      <c r="Q578">
        <v>3.1497700000000002</v>
      </c>
      <c r="R578">
        <v>0.92857000000000001</v>
      </c>
      <c r="S578">
        <v>1E-3</v>
      </c>
      <c r="T578">
        <v>0</v>
      </c>
      <c r="U578">
        <v>18.899999999999999</v>
      </c>
      <c r="V578">
        <v>18.514700000000001</v>
      </c>
      <c r="W578">
        <v>84.488600000000005</v>
      </c>
    </row>
    <row r="579" spans="1:23" x14ac:dyDescent="0.3">
      <c r="A579">
        <v>885</v>
      </c>
      <c r="B579">
        <v>15</v>
      </c>
      <c r="C579" s="1">
        <v>44860.435370370367</v>
      </c>
      <c r="D579" t="s">
        <v>13</v>
      </c>
      <c r="E579" s="5">
        <f>YEAR(C579)</f>
        <v>2022</v>
      </c>
      <c r="F579" s="5">
        <f>MONTH(C579)</f>
        <v>10</v>
      </c>
      <c r="G579" s="5">
        <f>F579</f>
        <v>10</v>
      </c>
      <c r="H579" s="5">
        <f>F579-4</f>
        <v>6</v>
      </c>
      <c r="I579" s="5" t="str">
        <f>IF(OR(F579=1,F579=2,F579=3),"winter",IF(OR(F579=4,F579=5,F579=6),"spring",IF(OR(F579=7,F579=8,F579=9),"summer","autumn")))</f>
        <v>autumn</v>
      </c>
      <c r="J579" s="5">
        <f>WEEKNUM(C579)</f>
        <v>44</v>
      </c>
      <c r="K579" s="5">
        <f>J579-20</f>
        <v>24</v>
      </c>
      <c r="L579" s="8">
        <f>C579</f>
        <v>44860.435370370367</v>
      </c>
      <c r="M579" t="str">
        <f>IF(OR(B579=1,B579=2,B579=3,B579=4,B579=9,B579=10,B579=11,B579=12,B579=17,B579=18,B579=19,B579=20),"Bajo biomasa","Suelo desnudo")</f>
        <v>Suelo desnudo</v>
      </c>
      <c r="N579" t="str">
        <f>IF(OR(B579=4,B579=7,B579=10,B579=14,B579=18,B579=21),"tree","soil")</f>
        <v>soil</v>
      </c>
      <c r="O579">
        <v>1.7865599999999999</v>
      </c>
      <c r="P579">
        <f>IF(R579&gt;0.95,O579,NA())</f>
        <v>1.7865599999999999</v>
      </c>
      <c r="Q579">
        <v>1.7782500000000001</v>
      </c>
      <c r="R579">
        <v>0.97923000000000004</v>
      </c>
      <c r="S579">
        <v>2E-3</v>
      </c>
      <c r="T579">
        <v>0</v>
      </c>
      <c r="U579">
        <v>19.209099999999999</v>
      </c>
      <c r="V579">
        <v>18.837</v>
      </c>
      <c r="W579">
        <v>84.495699999999999</v>
      </c>
    </row>
    <row r="580" spans="1:23" x14ac:dyDescent="0.3">
      <c r="A580">
        <v>886</v>
      </c>
      <c r="B580">
        <v>16</v>
      </c>
      <c r="C580" s="1">
        <v>44860.4374537037</v>
      </c>
      <c r="D580" t="s">
        <v>13</v>
      </c>
      <c r="E580" s="5">
        <f>YEAR(C580)</f>
        <v>2022</v>
      </c>
      <c r="F580" s="5">
        <f>MONTH(C580)</f>
        <v>10</v>
      </c>
      <c r="G580" s="5">
        <f>F580</f>
        <v>10</v>
      </c>
      <c r="H580" s="5">
        <f>F580-4</f>
        <v>6</v>
      </c>
      <c r="I580" s="5" t="str">
        <f>IF(OR(F580=1,F580=2,F580=3),"winter",IF(OR(F580=4,F580=5,F580=6),"spring",IF(OR(F580=7,F580=8,F580=9),"summer","autumn")))</f>
        <v>autumn</v>
      </c>
      <c r="J580" s="5">
        <f>WEEKNUM(C580)</f>
        <v>44</v>
      </c>
      <c r="K580" s="5">
        <f>J580-20</f>
        <v>24</v>
      </c>
      <c r="L580" s="8">
        <f>C580</f>
        <v>44860.4374537037</v>
      </c>
      <c r="M580" t="str">
        <f>IF(OR(B580=1,B580=2,B580=3,B580=4,B580=9,B580=10,B580=11,B580=12,B580=17,B580=18,B580=19,B580=20),"Bajo biomasa","Suelo desnudo")</f>
        <v>Suelo desnudo</v>
      </c>
      <c r="N580" t="str">
        <f>IF(OR(B580=4,B580=7,B580=10,B580=14,B580=18,B580=21),"tree","soil")</f>
        <v>soil</v>
      </c>
      <c r="O580">
        <v>0.75527</v>
      </c>
      <c r="P580" t="e">
        <f>IF(R580&gt;0.95,O580,NA())</f>
        <v>#N/A</v>
      </c>
      <c r="Q580">
        <v>3.8932500000000001</v>
      </c>
      <c r="R580">
        <v>0.86419999999999997</v>
      </c>
      <c r="U580">
        <v>19.3</v>
      </c>
      <c r="V580">
        <v>18.963799999999999</v>
      </c>
      <c r="W580">
        <v>84.510300000000001</v>
      </c>
    </row>
    <row r="581" spans="1:23" x14ac:dyDescent="0.3">
      <c r="A581">
        <v>887</v>
      </c>
      <c r="B581">
        <v>17</v>
      </c>
      <c r="C581" s="1">
        <v>44860.439687500002</v>
      </c>
      <c r="D581" t="s">
        <v>13</v>
      </c>
      <c r="E581" s="5">
        <f>YEAR(C581)</f>
        <v>2022</v>
      </c>
      <c r="F581" s="5">
        <f>MONTH(C581)</f>
        <v>10</v>
      </c>
      <c r="G581" s="5">
        <f>F581</f>
        <v>10</v>
      </c>
      <c r="H581" s="5">
        <f>F581-4</f>
        <v>6</v>
      </c>
      <c r="I581" s="5" t="str">
        <f>IF(OR(F581=1,F581=2,F581=3),"winter",IF(OR(F581=4,F581=5,F581=6),"spring",IF(OR(F581=7,F581=8,F581=9),"summer","autumn")))</f>
        <v>autumn</v>
      </c>
      <c r="J581" s="5">
        <f>WEEKNUM(C581)</f>
        <v>44</v>
      </c>
      <c r="K581" s="5">
        <f>J581-20</f>
        <v>24</v>
      </c>
      <c r="L581" s="8">
        <f>C581</f>
        <v>44860.439687500002</v>
      </c>
      <c r="M581" t="str">
        <f>IF(OR(B581=1,B581=2,B581=3,B581=4,B581=9,B581=10,B581=11,B581=12,B581=17,B581=18,B581=19,B581=20),"Bajo biomasa","Suelo desnudo")</f>
        <v>Bajo biomasa</v>
      </c>
      <c r="N581" t="str">
        <f>IF(OR(B581=4,B581=7,B581=10,B581=14,B581=18,B581=21),"tree","soil")</f>
        <v>soil</v>
      </c>
      <c r="O581">
        <v>1.83053</v>
      </c>
      <c r="P581">
        <f>IF(R581&gt;0.95,O581,NA())</f>
        <v>1.83053</v>
      </c>
      <c r="Q581">
        <v>2.0842000000000001</v>
      </c>
      <c r="R581">
        <v>0.97077000000000002</v>
      </c>
      <c r="S581">
        <v>1E-3</v>
      </c>
      <c r="T581">
        <v>0</v>
      </c>
      <c r="U581">
        <v>19.239999999999998</v>
      </c>
      <c r="V581">
        <v>19.015899999999998</v>
      </c>
      <c r="W581">
        <v>84.517499999999998</v>
      </c>
    </row>
    <row r="582" spans="1:23" x14ac:dyDescent="0.3">
      <c r="A582">
        <v>889</v>
      </c>
      <c r="B582">
        <v>19</v>
      </c>
      <c r="C582" s="1">
        <v>44860.44394675926</v>
      </c>
      <c r="D582" t="s">
        <v>13</v>
      </c>
      <c r="E582" s="5">
        <f>YEAR(C582)</f>
        <v>2022</v>
      </c>
      <c r="F582" s="5">
        <f>MONTH(C582)</f>
        <v>10</v>
      </c>
      <c r="G582" s="5">
        <f>F582</f>
        <v>10</v>
      </c>
      <c r="H582" s="5">
        <f>F582-4</f>
        <v>6</v>
      </c>
      <c r="I582" s="5" t="str">
        <f>IF(OR(F582=1,F582=2,F582=3),"winter",IF(OR(F582=4,F582=5,F582=6),"spring",IF(OR(F582=7,F582=8,F582=9),"summer","autumn")))</f>
        <v>autumn</v>
      </c>
      <c r="J582" s="5">
        <f>WEEKNUM(C582)</f>
        <v>44</v>
      </c>
      <c r="K582" s="5">
        <f>J582-20</f>
        <v>24</v>
      </c>
      <c r="L582" s="8">
        <f>C582</f>
        <v>44860.44394675926</v>
      </c>
      <c r="M582" t="str">
        <f>IF(OR(B582=1,B582=2,B582=3,B582=4,B582=9,B582=10,B582=11,B582=12,B582=17,B582=18,B582=19,B582=20),"Bajo biomasa","Suelo desnudo")</f>
        <v>Bajo biomasa</v>
      </c>
      <c r="N582" t="str">
        <f>IF(OR(B582=4,B582=7,B582=10,B582=14,B582=18,B582=21),"tree","soil")</f>
        <v>soil</v>
      </c>
      <c r="O582">
        <v>2.0426500000000001</v>
      </c>
      <c r="P582">
        <f>IF(R582&gt;0.95,O582,NA())</f>
        <v>2.0426500000000001</v>
      </c>
      <c r="Q582">
        <v>1.9644299999999999</v>
      </c>
      <c r="R582">
        <v>0.97404999999999997</v>
      </c>
      <c r="S582">
        <v>1E-3</v>
      </c>
      <c r="T582">
        <v>0</v>
      </c>
      <c r="U582">
        <v>19.100000000000001</v>
      </c>
      <c r="V582">
        <v>19.038399999999999</v>
      </c>
      <c r="W582">
        <v>84.533299999999997</v>
      </c>
    </row>
    <row r="583" spans="1:23" x14ac:dyDescent="0.3">
      <c r="A583">
        <v>890</v>
      </c>
      <c r="B583">
        <v>20</v>
      </c>
      <c r="C583" s="1">
        <v>44860.44604166667</v>
      </c>
      <c r="D583" t="s">
        <v>13</v>
      </c>
      <c r="E583" s="5">
        <f>YEAR(C583)</f>
        <v>2022</v>
      </c>
      <c r="F583" s="5">
        <f>MONTH(C583)</f>
        <v>10</v>
      </c>
      <c r="G583" s="5">
        <f>F583</f>
        <v>10</v>
      </c>
      <c r="H583" s="5">
        <f>F583-4</f>
        <v>6</v>
      </c>
      <c r="I583" s="5" t="str">
        <f>IF(OR(F583=1,F583=2,F583=3),"winter",IF(OR(F583=4,F583=5,F583=6),"spring",IF(OR(F583=7,F583=8,F583=9),"summer","autumn")))</f>
        <v>autumn</v>
      </c>
      <c r="J583" s="5">
        <f>WEEKNUM(C583)</f>
        <v>44</v>
      </c>
      <c r="K583" s="5">
        <f>J583-20</f>
        <v>24</v>
      </c>
      <c r="L583" s="8">
        <f>C583</f>
        <v>44860.44604166667</v>
      </c>
      <c r="M583" t="str">
        <f>IF(OR(B583=1,B583=2,B583=3,B583=4,B583=9,B583=10,B583=11,B583=12,B583=17,B583=18,B583=19,B583=20),"Bajo biomasa","Suelo desnudo")</f>
        <v>Bajo biomasa</v>
      </c>
      <c r="N583" t="str">
        <f>IF(OR(B583=4,B583=7,B583=10,B583=14,B583=18,B583=21),"tree","soil")</f>
        <v>soil</v>
      </c>
      <c r="O583">
        <v>1.4253499999999999</v>
      </c>
      <c r="P583" t="e">
        <f>IF(R583&gt;0.95,O583,NA())</f>
        <v>#N/A</v>
      </c>
      <c r="Q583">
        <v>2.8077100000000002</v>
      </c>
      <c r="R583">
        <v>0.93386000000000002</v>
      </c>
      <c r="U583">
        <v>19.100000000000001</v>
      </c>
      <c r="V583">
        <v>19.084199999999999</v>
      </c>
      <c r="W583">
        <v>84.528700000000001</v>
      </c>
    </row>
    <row r="584" spans="1:23" x14ac:dyDescent="0.3">
      <c r="A584">
        <v>892</v>
      </c>
      <c r="B584">
        <v>22</v>
      </c>
      <c r="C584" s="1">
        <v>44860.450266203705</v>
      </c>
      <c r="D584" t="s">
        <v>13</v>
      </c>
      <c r="E584" s="5">
        <f>YEAR(C584)</f>
        <v>2022</v>
      </c>
      <c r="F584" s="5">
        <f>MONTH(C584)</f>
        <v>10</v>
      </c>
      <c r="G584" s="5">
        <f>F584</f>
        <v>10</v>
      </c>
      <c r="H584" s="5">
        <f>F584-4</f>
        <v>6</v>
      </c>
      <c r="I584" s="5" t="str">
        <f>IF(OR(F584=1,F584=2,F584=3),"winter",IF(OR(F584=4,F584=5,F584=6),"spring",IF(OR(F584=7,F584=8,F584=9),"summer","autumn")))</f>
        <v>autumn</v>
      </c>
      <c r="J584" s="5">
        <f>WEEKNUM(C584)</f>
        <v>44</v>
      </c>
      <c r="K584" s="5">
        <f>J584-20</f>
        <v>24</v>
      </c>
      <c r="L584" s="8">
        <f>C584</f>
        <v>44860.450266203705</v>
      </c>
      <c r="M584" t="str">
        <f>IF(OR(B584=1,B584=2,B584=3,B584=4,B584=9,B584=10,B584=11,B584=12,B584=17,B584=18,B584=19,B584=20),"Bajo biomasa","Suelo desnudo")</f>
        <v>Suelo desnudo</v>
      </c>
      <c r="N584" t="str">
        <f>IF(OR(B584=4,B584=7,B584=10,B584=14,B584=18,B584=21),"tree","soil")</f>
        <v>soil</v>
      </c>
      <c r="O584">
        <v>0.73804999999999998</v>
      </c>
      <c r="P584" t="e">
        <f>IF(R584&gt;0.95,O584,NA())</f>
        <v>#N/A</v>
      </c>
      <c r="Q584">
        <v>3.95919</v>
      </c>
      <c r="R584">
        <v>0.87831999999999999</v>
      </c>
      <c r="S584">
        <v>1E-3</v>
      </c>
      <c r="T584">
        <v>0</v>
      </c>
      <c r="U584">
        <v>19.100000000000001</v>
      </c>
      <c r="V584">
        <v>19.2898</v>
      </c>
      <c r="W584">
        <v>84.549499999999995</v>
      </c>
    </row>
    <row r="585" spans="1:23" x14ac:dyDescent="0.3">
      <c r="A585">
        <v>893</v>
      </c>
      <c r="B585">
        <v>23</v>
      </c>
      <c r="C585" s="1">
        <v>44860.452326388891</v>
      </c>
      <c r="D585" t="s">
        <v>13</v>
      </c>
      <c r="E585" s="5">
        <f>YEAR(C585)</f>
        <v>2022</v>
      </c>
      <c r="F585" s="5">
        <f>MONTH(C585)</f>
        <v>10</v>
      </c>
      <c r="G585" s="5">
        <f>F585</f>
        <v>10</v>
      </c>
      <c r="H585" s="5">
        <f>F585-4</f>
        <v>6</v>
      </c>
      <c r="I585" s="5" t="str">
        <f>IF(OR(F585=1,F585=2,F585=3),"winter",IF(OR(F585=4,F585=5,F585=6),"spring",IF(OR(F585=7,F585=8,F585=9),"summer","autumn")))</f>
        <v>autumn</v>
      </c>
      <c r="J585" s="5">
        <f>WEEKNUM(C585)</f>
        <v>44</v>
      </c>
      <c r="K585" s="5">
        <f>J585-20</f>
        <v>24</v>
      </c>
      <c r="L585" s="8">
        <f>C585</f>
        <v>44860.452326388891</v>
      </c>
      <c r="M585" t="str">
        <f>IF(OR(B585=1,B585=2,B585=3,B585=4,B585=9,B585=10,B585=11,B585=12,B585=17,B585=18,B585=19,B585=20),"Bajo biomasa","Suelo desnudo")</f>
        <v>Suelo desnudo</v>
      </c>
      <c r="N585" t="str">
        <f>IF(OR(B585=4,B585=7,B585=10,B585=14,B585=18,B585=21),"tree","soil")</f>
        <v>soil</v>
      </c>
      <c r="O585">
        <v>0.78232999999999997</v>
      </c>
      <c r="P585" t="e">
        <f>IF(R585&gt;0.95,O585,NA())</f>
        <v>#N/A</v>
      </c>
      <c r="Q585">
        <v>3.5834899999999998</v>
      </c>
      <c r="R585">
        <v>0.91425999999999996</v>
      </c>
      <c r="S585">
        <v>2E-3</v>
      </c>
      <c r="T585">
        <v>0</v>
      </c>
      <c r="U585">
        <v>19.152699999999999</v>
      </c>
      <c r="V585">
        <v>19.441199999999998</v>
      </c>
      <c r="W585">
        <v>84.555000000000007</v>
      </c>
    </row>
    <row r="586" spans="1:23" x14ac:dyDescent="0.3">
      <c r="A586">
        <v>894</v>
      </c>
      <c r="B586">
        <v>24</v>
      </c>
      <c r="C586" s="1">
        <v>44860.454432870371</v>
      </c>
      <c r="D586" t="s">
        <v>13</v>
      </c>
      <c r="E586" s="5">
        <f>YEAR(C586)</f>
        <v>2022</v>
      </c>
      <c r="F586" s="5">
        <f>MONTH(C586)</f>
        <v>10</v>
      </c>
      <c r="G586" s="5">
        <f>F586</f>
        <v>10</v>
      </c>
      <c r="H586" s="5">
        <f>F586-4</f>
        <v>6</v>
      </c>
      <c r="I586" s="5" t="str">
        <f>IF(OR(F586=1,F586=2,F586=3),"winter",IF(OR(F586=4,F586=5,F586=6),"spring",IF(OR(F586=7,F586=8,F586=9),"summer","autumn")))</f>
        <v>autumn</v>
      </c>
      <c r="J586" s="5">
        <f>WEEKNUM(C586)</f>
        <v>44</v>
      </c>
      <c r="K586" s="5">
        <f>J586-20</f>
        <v>24</v>
      </c>
      <c r="L586" s="8">
        <f>C586</f>
        <v>44860.454432870371</v>
      </c>
      <c r="M586" t="str">
        <f>IF(OR(B586=1,B586=2,B586=3,B586=4,B586=9,B586=10,B586=11,B586=12,B586=17,B586=18,B586=19,B586=20),"Bajo biomasa","Suelo desnudo")</f>
        <v>Suelo desnudo</v>
      </c>
      <c r="N586" t="str">
        <f>IF(OR(B586=4,B586=7,B586=10,B586=14,B586=18,B586=21),"tree","soil")</f>
        <v>soil</v>
      </c>
      <c r="O586">
        <v>1.3604000000000001</v>
      </c>
      <c r="P586">
        <f>IF(R586&gt;0.95,O586,NA())</f>
        <v>1.3604000000000001</v>
      </c>
      <c r="Q586">
        <v>2.1685500000000002</v>
      </c>
      <c r="R586">
        <v>0.96936</v>
      </c>
      <c r="S586">
        <v>2E-3</v>
      </c>
      <c r="T586">
        <v>0</v>
      </c>
      <c r="U586">
        <v>19.265499999999999</v>
      </c>
      <c r="V586">
        <v>19.671099999999999</v>
      </c>
      <c r="W586">
        <v>84.558499999999995</v>
      </c>
    </row>
    <row r="587" spans="1:23" x14ac:dyDescent="0.3">
      <c r="A587">
        <v>895</v>
      </c>
      <c r="B587">
        <v>1</v>
      </c>
      <c r="C587" s="1">
        <v>44860.502025462964</v>
      </c>
      <c r="D587" t="s">
        <v>15</v>
      </c>
      <c r="E587" s="5">
        <f>YEAR(C587)</f>
        <v>2022</v>
      </c>
      <c r="F587" s="5">
        <f>MONTH(C587)</f>
        <v>10</v>
      </c>
      <c r="G587" s="5">
        <f>F587</f>
        <v>10</v>
      </c>
      <c r="H587" s="5">
        <f>F587-4</f>
        <v>6</v>
      </c>
      <c r="I587" s="5" t="str">
        <f>IF(OR(F587=1,F587=2,F587=3),"winter",IF(OR(F587=4,F587=5,F587=6),"spring",IF(OR(F587=7,F587=8,F587=9),"summer","autumn")))</f>
        <v>autumn</v>
      </c>
      <c r="J587" s="5">
        <f>WEEKNUM(C587)</f>
        <v>44</v>
      </c>
      <c r="K587" s="5">
        <f>J587-20</f>
        <v>24</v>
      </c>
      <c r="L587" s="8">
        <f>C587</f>
        <v>44860.502025462964</v>
      </c>
      <c r="M587" t="str">
        <f>IF(OR(B587=1,B587=2,B587=3,B587=7,B587=8,B587=9,B587=13,B587=14,B587=15),"Bajo biomasa","Suelo desnudo")</f>
        <v>Bajo biomasa</v>
      </c>
      <c r="O587">
        <v>4.1644899999999998</v>
      </c>
      <c r="P587">
        <f>IF(R587&gt;0.95,O587,NA())</f>
        <v>4.1644899999999998</v>
      </c>
      <c r="Q587">
        <v>1.45594</v>
      </c>
      <c r="R587">
        <v>0.99146000000000001</v>
      </c>
      <c r="S587">
        <v>2E-3</v>
      </c>
      <c r="T587">
        <v>0</v>
      </c>
      <c r="U587">
        <v>21.9</v>
      </c>
      <c r="V587">
        <v>22.570799999999998</v>
      </c>
      <c r="W587">
        <v>83.602000000000004</v>
      </c>
    </row>
    <row r="588" spans="1:23" x14ac:dyDescent="0.3">
      <c r="A588">
        <v>896</v>
      </c>
      <c r="B588">
        <v>2</v>
      </c>
      <c r="C588" s="1">
        <v>44860.504259259258</v>
      </c>
      <c r="D588" t="s">
        <v>15</v>
      </c>
      <c r="E588" s="5">
        <f>YEAR(C588)</f>
        <v>2022</v>
      </c>
      <c r="F588" s="5">
        <f>MONTH(C588)</f>
        <v>10</v>
      </c>
      <c r="G588" s="5">
        <f>F588</f>
        <v>10</v>
      </c>
      <c r="H588" s="5">
        <f>F588-4</f>
        <v>6</v>
      </c>
      <c r="I588" s="5" t="str">
        <f>IF(OR(F588=1,F588=2,F588=3),"winter",IF(OR(F588=4,F588=5,F588=6),"spring",IF(OR(F588=7,F588=8,F588=9),"summer","autumn")))</f>
        <v>autumn</v>
      </c>
      <c r="J588" s="5">
        <f>WEEKNUM(C588)</f>
        <v>44</v>
      </c>
      <c r="K588" s="5">
        <f>J588-20</f>
        <v>24</v>
      </c>
      <c r="L588" s="8">
        <f>C588</f>
        <v>44860.504259259258</v>
      </c>
      <c r="M588" t="str">
        <f>IF(OR(B588=1,B588=2,B588=3,B588=7,B588=8,B588=9,B588=13,B588=14,B588=15),"Bajo biomasa","Suelo desnudo")</f>
        <v>Bajo biomasa</v>
      </c>
      <c r="O588">
        <v>3.3877799999999998</v>
      </c>
      <c r="P588">
        <f>IF(R588&gt;0.95,O588,NA())</f>
        <v>3.3877799999999998</v>
      </c>
      <c r="Q588">
        <v>1.5517300000000001</v>
      </c>
      <c r="R588">
        <v>0.99077999999999999</v>
      </c>
      <c r="S588">
        <v>4.0000000000000001E-3</v>
      </c>
      <c r="U588">
        <v>21.9</v>
      </c>
      <c r="V588">
        <v>22.456800000000001</v>
      </c>
      <c r="W588">
        <v>83.580699999999993</v>
      </c>
    </row>
    <row r="589" spans="1:23" x14ac:dyDescent="0.3">
      <c r="A589">
        <v>897</v>
      </c>
      <c r="B589">
        <v>3</v>
      </c>
      <c r="C589" s="1">
        <v>44860.506331018521</v>
      </c>
      <c r="D589" t="s">
        <v>15</v>
      </c>
      <c r="E589" s="5">
        <f>YEAR(C589)</f>
        <v>2022</v>
      </c>
      <c r="F589" s="5">
        <f>MONTH(C589)</f>
        <v>10</v>
      </c>
      <c r="G589" s="5">
        <f>F589</f>
        <v>10</v>
      </c>
      <c r="H589" s="5">
        <f>F589-4</f>
        <v>6</v>
      </c>
      <c r="I589" s="5" t="str">
        <f>IF(OR(F589=1,F589=2,F589=3),"winter",IF(OR(F589=4,F589=5,F589=6),"spring",IF(OR(F589=7,F589=8,F589=9),"summer","autumn")))</f>
        <v>autumn</v>
      </c>
      <c r="J589" s="5">
        <f>WEEKNUM(C589)</f>
        <v>44</v>
      </c>
      <c r="K589" s="5">
        <f>J589-20</f>
        <v>24</v>
      </c>
      <c r="L589" s="8">
        <f>C589</f>
        <v>44860.506331018521</v>
      </c>
      <c r="M589" t="str">
        <f>IF(OR(B589=1,B589=2,B589=3,B589=7,B589=8,B589=9,B589=13,B589=14,B589=15),"Bajo biomasa","Suelo desnudo")</f>
        <v>Bajo biomasa</v>
      </c>
      <c r="O589">
        <v>1.95651</v>
      </c>
      <c r="P589">
        <f>IF(R589&gt;0.95,O589,NA())</f>
        <v>1.95651</v>
      </c>
      <c r="Q589">
        <v>2.1437400000000002</v>
      </c>
      <c r="R589">
        <v>0.96972999999999998</v>
      </c>
      <c r="S589">
        <v>1E-3</v>
      </c>
      <c r="T589">
        <v>0</v>
      </c>
      <c r="U589">
        <v>22.1</v>
      </c>
      <c r="V589">
        <v>22.490300000000001</v>
      </c>
      <c r="W589">
        <v>83.592699999999994</v>
      </c>
    </row>
    <row r="590" spans="1:23" x14ac:dyDescent="0.3">
      <c r="A590">
        <v>898</v>
      </c>
      <c r="B590">
        <v>4</v>
      </c>
      <c r="C590" s="1">
        <v>44860.508402777778</v>
      </c>
      <c r="D590" t="s">
        <v>15</v>
      </c>
      <c r="E590" s="5">
        <f>YEAR(C590)</f>
        <v>2022</v>
      </c>
      <c r="F590" s="5">
        <f>MONTH(C590)</f>
        <v>10</v>
      </c>
      <c r="G590" s="5">
        <f>F590</f>
        <v>10</v>
      </c>
      <c r="H590" s="5">
        <f>F590-4</f>
        <v>6</v>
      </c>
      <c r="I590" s="5" t="str">
        <f>IF(OR(F590=1,F590=2,F590=3),"winter",IF(OR(F590=4,F590=5,F590=6),"spring",IF(OR(F590=7,F590=8,F590=9),"summer","autumn")))</f>
        <v>autumn</v>
      </c>
      <c r="J590" s="5">
        <f>WEEKNUM(C590)</f>
        <v>44</v>
      </c>
      <c r="K590" s="5">
        <f>J590-20</f>
        <v>24</v>
      </c>
      <c r="L590" s="8">
        <f>C590</f>
        <v>44860.508402777778</v>
      </c>
      <c r="M590" t="str">
        <f>IF(OR(B590=1,B590=2,B590=3,B590=7,B590=8,B590=9,B590=13,B590=14,B590=15),"Bajo biomasa","Suelo desnudo")</f>
        <v>Suelo desnudo</v>
      </c>
      <c r="O590">
        <v>0.91918999999999995</v>
      </c>
      <c r="P590" t="e">
        <f>IF(R590&gt;0.95,O590,NA())</f>
        <v>#N/A</v>
      </c>
      <c r="Q590">
        <v>4.4861899999999997</v>
      </c>
      <c r="R590">
        <v>0.81159000000000003</v>
      </c>
      <c r="S590">
        <v>2E-3</v>
      </c>
      <c r="T590">
        <v>0</v>
      </c>
      <c r="U590">
        <v>22.239100000000001</v>
      </c>
      <c r="V590">
        <v>22.610099999999999</v>
      </c>
      <c r="W590">
        <v>83.604699999999994</v>
      </c>
    </row>
    <row r="591" spans="1:23" x14ac:dyDescent="0.3">
      <c r="A591">
        <v>899</v>
      </c>
      <c r="B591">
        <v>5</v>
      </c>
      <c r="C591" s="1">
        <v>44860.510462962964</v>
      </c>
      <c r="D591" t="s">
        <v>15</v>
      </c>
      <c r="E591" s="5">
        <f>YEAR(C591)</f>
        <v>2022</v>
      </c>
      <c r="F591" s="5">
        <f>MONTH(C591)</f>
        <v>10</v>
      </c>
      <c r="G591" s="5">
        <f>F591</f>
        <v>10</v>
      </c>
      <c r="H591" s="5">
        <f>F591-4</f>
        <v>6</v>
      </c>
      <c r="I591" s="5" t="str">
        <f>IF(OR(F591=1,F591=2,F591=3),"winter",IF(OR(F591=4,F591=5,F591=6),"spring",IF(OR(F591=7,F591=8,F591=9),"summer","autumn")))</f>
        <v>autumn</v>
      </c>
      <c r="J591" s="5">
        <f>WEEKNUM(C591)</f>
        <v>44</v>
      </c>
      <c r="K591" s="5">
        <f>J591-20</f>
        <v>24</v>
      </c>
      <c r="L591" s="8">
        <f>C591</f>
        <v>44860.510462962964</v>
      </c>
      <c r="M591" t="str">
        <f>IF(OR(B591=1,B591=2,B591=3,B591=7,B591=8,B591=9,B591=13,B591=14,B591=15),"Bajo biomasa","Suelo desnudo")</f>
        <v>Suelo desnudo</v>
      </c>
      <c r="O591">
        <v>0.85855000000000004</v>
      </c>
      <c r="P591" t="e">
        <f>IF(R591&gt;0.95,O591,NA())</f>
        <v>#N/A</v>
      </c>
      <c r="Q591">
        <v>3.0293700000000001</v>
      </c>
      <c r="R591">
        <v>0.93884999999999996</v>
      </c>
      <c r="V591">
        <v>22.806699999999999</v>
      </c>
      <c r="W591">
        <v>83.607299999999995</v>
      </c>
    </row>
    <row r="592" spans="1:23" x14ac:dyDescent="0.3">
      <c r="A592">
        <v>900</v>
      </c>
      <c r="B592">
        <v>6</v>
      </c>
      <c r="C592" s="1">
        <v>44860.51253472222</v>
      </c>
      <c r="D592" t="s">
        <v>15</v>
      </c>
      <c r="E592" s="5">
        <f>YEAR(C592)</f>
        <v>2022</v>
      </c>
      <c r="F592" s="5">
        <f>MONTH(C592)</f>
        <v>10</v>
      </c>
      <c r="G592" s="5">
        <f>F592</f>
        <v>10</v>
      </c>
      <c r="H592" s="5">
        <f>F592-4</f>
        <v>6</v>
      </c>
      <c r="I592" s="5" t="str">
        <f>IF(OR(F592=1,F592=2,F592=3),"winter",IF(OR(F592=4,F592=5,F592=6),"spring",IF(OR(F592=7,F592=8,F592=9),"summer","autumn")))</f>
        <v>autumn</v>
      </c>
      <c r="J592" s="5">
        <f>WEEKNUM(C592)</f>
        <v>44</v>
      </c>
      <c r="K592" s="5">
        <f>J592-20</f>
        <v>24</v>
      </c>
      <c r="L592" s="8">
        <f>C592</f>
        <v>44860.51253472222</v>
      </c>
      <c r="M592" t="str">
        <f>IF(OR(B592=1,B592=2,B592=3,B592=7,B592=8,B592=9,B592=13,B592=14,B592=15),"Bajo biomasa","Suelo desnudo")</f>
        <v>Suelo desnudo</v>
      </c>
      <c r="O592">
        <v>0.76271999999999995</v>
      </c>
      <c r="P592" t="e">
        <f>IF(R592&gt;0.95,O592,NA())</f>
        <v>#N/A</v>
      </c>
      <c r="Q592">
        <v>3.1991299999999998</v>
      </c>
      <c r="R592">
        <v>0.92535000000000001</v>
      </c>
      <c r="S592">
        <v>2E-3</v>
      </c>
      <c r="T592">
        <v>0</v>
      </c>
      <c r="U592">
        <v>23.583600000000001</v>
      </c>
      <c r="V592">
        <v>23.3292</v>
      </c>
      <c r="W592">
        <v>83.604600000000005</v>
      </c>
    </row>
    <row r="593" spans="1:23" x14ac:dyDescent="0.3">
      <c r="A593">
        <v>901</v>
      </c>
      <c r="B593">
        <v>10</v>
      </c>
      <c r="C593" s="1">
        <v>44860.518113425926</v>
      </c>
      <c r="D593" t="s">
        <v>15</v>
      </c>
      <c r="E593" s="5">
        <f>YEAR(C593)</f>
        <v>2022</v>
      </c>
      <c r="F593" s="5">
        <f>MONTH(C593)</f>
        <v>10</v>
      </c>
      <c r="G593" s="5">
        <f>F593</f>
        <v>10</v>
      </c>
      <c r="H593" s="5">
        <f>F593-4</f>
        <v>6</v>
      </c>
      <c r="I593" s="5" t="str">
        <f>IF(OR(F593=1,F593=2,F593=3),"winter",IF(OR(F593=4,F593=5,F593=6),"spring",IF(OR(F593=7,F593=8,F593=9),"summer","autumn")))</f>
        <v>autumn</v>
      </c>
      <c r="J593" s="5">
        <f>WEEKNUM(C593)</f>
        <v>44</v>
      </c>
      <c r="K593" s="5">
        <f>J593-20</f>
        <v>24</v>
      </c>
      <c r="L593" s="8">
        <f>C593</f>
        <v>44860.518113425926</v>
      </c>
      <c r="M593" t="str">
        <f>IF(OR(B593=1,B593=2,B593=3,B593=7,B593=8,B593=9,B593=13,B593=14,B593=15),"Bajo biomasa","Suelo desnudo")</f>
        <v>Suelo desnudo</v>
      </c>
      <c r="O593">
        <v>1.2861</v>
      </c>
      <c r="P593" t="e">
        <f>IF(R593&gt;0.95,O593,NA())</f>
        <v>#N/A</v>
      </c>
      <c r="Q593">
        <v>3.5137399999999999</v>
      </c>
      <c r="R593">
        <v>0.84987000000000001</v>
      </c>
      <c r="S593">
        <v>2E-3</v>
      </c>
      <c r="T593">
        <v>0</v>
      </c>
      <c r="U593">
        <v>24.2</v>
      </c>
      <c r="V593">
        <v>23.409099999999999</v>
      </c>
      <c r="W593">
        <v>83.656199999999998</v>
      </c>
    </row>
    <row r="594" spans="1:23" x14ac:dyDescent="0.3">
      <c r="A594">
        <v>902</v>
      </c>
      <c r="B594">
        <v>11</v>
      </c>
      <c r="C594" s="1">
        <v>44860.520185185182</v>
      </c>
      <c r="D594" t="s">
        <v>15</v>
      </c>
      <c r="E594" s="5">
        <f>YEAR(C594)</f>
        <v>2022</v>
      </c>
      <c r="F594" s="5">
        <f>MONTH(C594)</f>
        <v>10</v>
      </c>
      <c r="G594" s="5">
        <f>F594</f>
        <v>10</v>
      </c>
      <c r="H594" s="5">
        <f>F594-4</f>
        <v>6</v>
      </c>
      <c r="I594" s="5" t="str">
        <f>IF(OR(F594=1,F594=2,F594=3),"winter",IF(OR(F594=4,F594=5,F594=6),"spring",IF(OR(F594=7,F594=8,F594=9),"summer","autumn")))</f>
        <v>autumn</v>
      </c>
      <c r="J594" s="5">
        <f>WEEKNUM(C594)</f>
        <v>44</v>
      </c>
      <c r="K594" s="5">
        <f>J594-20</f>
        <v>24</v>
      </c>
      <c r="L594" s="8">
        <f>C594</f>
        <v>44860.520185185182</v>
      </c>
      <c r="M594" t="str">
        <f>IF(OR(B594=1,B594=2,B594=3,B594=7,B594=8,B594=9,B594=13,B594=14,B594=15),"Bajo biomasa","Suelo desnudo")</f>
        <v>Suelo desnudo</v>
      </c>
      <c r="O594">
        <v>1.0816699999999999</v>
      </c>
      <c r="P594" t="e">
        <f>IF(R594&gt;0.95,O594,NA())</f>
        <v>#N/A</v>
      </c>
      <c r="Q594">
        <v>3.4838499999999999</v>
      </c>
      <c r="R594">
        <v>0.89637999999999995</v>
      </c>
      <c r="U594">
        <v>24.3</v>
      </c>
      <c r="V594">
        <v>23.1904</v>
      </c>
      <c r="W594">
        <v>83.667000000000002</v>
      </c>
    </row>
    <row r="595" spans="1:23" x14ac:dyDescent="0.3">
      <c r="A595">
        <v>903</v>
      </c>
      <c r="B595">
        <v>12</v>
      </c>
      <c r="C595" s="1">
        <v>44860.522245370368</v>
      </c>
      <c r="D595" t="s">
        <v>15</v>
      </c>
      <c r="E595" s="5">
        <f>YEAR(C595)</f>
        <v>2022</v>
      </c>
      <c r="F595" s="5">
        <f>MONTH(C595)</f>
        <v>10</v>
      </c>
      <c r="G595" s="5">
        <f>F595</f>
        <v>10</v>
      </c>
      <c r="H595" s="5">
        <f>F595-4</f>
        <v>6</v>
      </c>
      <c r="I595" s="5" t="str">
        <f>IF(OR(F595=1,F595=2,F595=3),"winter",IF(OR(F595=4,F595=5,F595=6),"spring",IF(OR(F595=7,F595=8,F595=9),"summer","autumn")))</f>
        <v>autumn</v>
      </c>
      <c r="J595" s="5">
        <f>WEEKNUM(C595)</f>
        <v>44</v>
      </c>
      <c r="K595" s="5">
        <f>J595-20</f>
        <v>24</v>
      </c>
      <c r="L595" s="8">
        <f>C595</f>
        <v>44860.522245370368</v>
      </c>
      <c r="M595" t="str">
        <f>IF(OR(B595=1,B595=2,B595=3,B595=7,B595=8,B595=9,B595=13,B595=14,B595=15),"Bajo biomasa","Suelo desnudo")</f>
        <v>Suelo desnudo</v>
      </c>
      <c r="O595">
        <v>0.47705999999999998</v>
      </c>
      <c r="P595" t="e">
        <f>IF(R595&gt;0.95,O595,NA())</f>
        <v>#N/A</v>
      </c>
      <c r="Q595">
        <v>6.7542200000000001</v>
      </c>
      <c r="R595">
        <v>0.61116000000000004</v>
      </c>
      <c r="S595">
        <v>1E-3</v>
      </c>
      <c r="T595">
        <v>0</v>
      </c>
      <c r="U595">
        <v>24.5227</v>
      </c>
      <c r="V595">
        <v>23.4695</v>
      </c>
      <c r="W595">
        <v>83.651799999999994</v>
      </c>
    </row>
    <row r="596" spans="1:23" x14ac:dyDescent="0.3">
      <c r="A596">
        <v>904</v>
      </c>
      <c r="B596">
        <v>7</v>
      </c>
      <c r="C596" s="1">
        <v>44860.524456018517</v>
      </c>
      <c r="D596" t="s">
        <v>15</v>
      </c>
      <c r="E596" s="5">
        <f>YEAR(C596)</f>
        <v>2022</v>
      </c>
      <c r="F596" s="5">
        <f>MONTH(C596)</f>
        <v>10</v>
      </c>
      <c r="G596" s="5">
        <f>F596</f>
        <v>10</v>
      </c>
      <c r="H596" s="5">
        <f>F596-4</f>
        <v>6</v>
      </c>
      <c r="I596" s="5" t="str">
        <f>IF(OR(F596=1,F596=2,F596=3),"winter",IF(OR(F596=4,F596=5,F596=6),"spring",IF(OR(F596=7,F596=8,F596=9),"summer","autumn")))</f>
        <v>autumn</v>
      </c>
      <c r="J596" s="5">
        <f>WEEKNUM(C596)</f>
        <v>44</v>
      </c>
      <c r="K596" s="5">
        <f>J596-20</f>
        <v>24</v>
      </c>
      <c r="L596" s="8">
        <f>C596</f>
        <v>44860.524456018517</v>
      </c>
      <c r="M596" t="str">
        <f>IF(OR(B596=1,B596=2,B596=3,B596=7,B596=8,B596=9,B596=13,B596=14,B596=15),"Bajo biomasa","Suelo desnudo")</f>
        <v>Bajo biomasa</v>
      </c>
      <c r="O596">
        <v>2.1156199999999998</v>
      </c>
      <c r="P596">
        <f>IF(R596&gt;0.95,O596,NA())</f>
        <v>2.1156199999999998</v>
      </c>
      <c r="Q596">
        <v>1.5404800000000001</v>
      </c>
      <c r="R596">
        <v>0.99038999999999999</v>
      </c>
      <c r="S596">
        <v>3.0000000000000001E-3</v>
      </c>
      <c r="T596">
        <v>0</v>
      </c>
      <c r="U596">
        <v>24.7</v>
      </c>
      <c r="V596">
        <v>23.436800000000002</v>
      </c>
      <c r="W596">
        <v>83.653599999999997</v>
      </c>
    </row>
    <row r="597" spans="1:23" x14ac:dyDescent="0.3">
      <c r="A597">
        <v>905</v>
      </c>
      <c r="B597">
        <v>8</v>
      </c>
      <c r="C597" s="1">
        <v>44860.526689814818</v>
      </c>
      <c r="D597" t="s">
        <v>15</v>
      </c>
      <c r="E597" s="5">
        <f>YEAR(C597)</f>
        <v>2022</v>
      </c>
      <c r="F597" s="5">
        <f>MONTH(C597)</f>
        <v>10</v>
      </c>
      <c r="G597" s="5">
        <f>F597</f>
        <v>10</v>
      </c>
      <c r="H597" s="5">
        <f>F597-4</f>
        <v>6</v>
      </c>
      <c r="I597" s="5" t="str">
        <f>IF(OR(F597=1,F597=2,F597=3),"winter",IF(OR(F597=4,F597=5,F597=6),"spring",IF(OR(F597=7,F597=8,F597=9),"summer","autumn")))</f>
        <v>autumn</v>
      </c>
      <c r="J597" s="5">
        <f>WEEKNUM(C597)</f>
        <v>44</v>
      </c>
      <c r="K597" s="5">
        <f>J597-20</f>
        <v>24</v>
      </c>
      <c r="L597" s="8">
        <f>C597</f>
        <v>44860.526689814818</v>
      </c>
      <c r="M597" t="str">
        <f>IF(OR(B597=1,B597=2,B597=3,B597=7,B597=8,B597=9,B597=13,B597=14,B597=15),"Bajo biomasa","Suelo desnudo")</f>
        <v>Bajo biomasa</v>
      </c>
      <c r="O597">
        <v>1.9664600000000001</v>
      </c>
      <c r="P597">
        <f>IF(R597&gt;0.95,O597,NA())</f>
        <v>1.9664600000000001</v>
      </c>
      <c r="Q597">
        <v>1.62669</v>
      </c>
      <c r="R597">
        <v>0.98804999999999998</v>
      </c>
      <c r="U597">
        <v>24.4</v>
      </c>
      <c r="V597">
        <v>23.894500000000001</v>
      </c>
      <c r="W597">
        <v>83.648799999999994</v>
      </c>
    </row>
    <row r="598" spans="1:23" x14ac:dyDescent="0.3">
      <c r="A598">
        <v>906</v>
      </c>
      <c r="B598">
        <v>9</v>
      </c>
      <c r="C598" s="1">
        <v>44860.528969907406</v>
      </c>
      <c r="D598" t="s">
        <v>15</v>
      </c>
      <c r="E598" s="5">
        <f>YEAR(C598)</f>
        <v>2022</v>
      </c>
      <c r="F598" s="5">
        <f>MONTH(C598)</f>
        <v>10</v>
      </c>
      <c r="G598" s="5">
        <f>F598</f>
        <v>10</v>
      </c>
      <c r="H598" s="5">
        <f>F598-4</f>
        <v>6</v>
      </c>
      <c r="I598" s="5" t="str">
        <f>IF(OR(F598=1,F598=2,F598=3),"winter",IF(OR(F598=4,F598=5,F598=6),"spring",IF(OR(F598=7,F598=8,F598=9),"summer","autumn")))</f>
        <v>autumn</v>
      </c>
      <c r="J598" s="5">
        <f>WEEKNUM(C598)</f>
        <v>44</v>
      </c>
      <c r="K598" s="5">
        <f>J598-20</f>
        <v>24</v>
      </c>
      <c r="L598" s="8">
        <f>C598</f>
        <v>44860.528969907406</v>
      </c>
      <c r="M598" t="str">
        <f>IF(OR(B598=1,B598=2,B598=3,B598=7,B598=8,B598=9,B598=13,B598=14,B598=15),"Bajo biomasa","Suelo desnudo")</f>
        <v>Bajo biomasa</v>
      </c>
      <c r="O598">
        <v>1.60511</v>
      </c>
      <c r="P598">
        <f>IF(R598&gt;0.95,O598,NA())</f>
        <v>1.60511</v>
      </c>
      <c r="Q598">
        <v>1.93106</v>
      </c>
      <c r="R598">
        <v>0.97672999999999999</v>
      </c>
      <c r="S598">
        <v>1E-3</v>
      </c>
      <c r="U598">
        <v>24.3</v>
      </c>
      <c r="V598">
        <v>22.955200000000001</v>
      </c>
      <c r="W598">
        <v>83.663499999999999</v>
      </c>
    </row>
    <row r="599" spans="1:23" x14ac:dyDescent="0.3">
      <c r="A599">
        <v>907</v>
      </c>
      <c r="B599">
        <v>13</v>
      </c>
      <c r="C599" s="1">
        <v>44860.533310185187</v>
      </c>
      <c r="D599" t="s">
        <v>15</v>
      </c>
      <c r="E599" s="5">
        <f>YEAR(C599)</f>
        <v>2022</v>
      </c>
      <c r="F599" s="5">
        <f>MONTH(C599)</f>
        <v>10</v>
      </c>
      <c r="G599" s="5">
        <f>F599</f>
        <v>10</v>
      </c>
      <c r="H599" s="5">
        <f>F599-4</f>
        <v>6</v>
      </c>
      <c r="I599" s="5" t="str">
        <f>IF(OR(F599=1,F599=2,F599=3),"winter",IF(OR(F599=4,F599=5,F599=6),"spring",IF(OR(F599=7,F599=8,F599=9),"summer","autumn")))</f>
        <v>autumn</v>
      </c>
      <c r="J599" s="5">
        <f>WEEKNUM(C599)</f>
        <v>44</v>
      </c>
      <c r="K599" s="5">
        <f>J599-20</f>
        <v>24</v>
      </c>
      <c r="L599" s="8">
        <f>C599</f>
        <v>44860.533310185187</v>
      </c>
      <c r="M599" t="str">
        <f>IF(OR(B599=1,B599=2,B599=3,B599=7,B599=8,B599=9,B599=13,B599=14,B599=15),"Bajo biomasa","Suelo desnudo")</f>
        <v>Bajo biomasa</v>
      </c>
      <c r="O599">
        <v>2.21075</v>
      </c>
      <c r="P599">
        <f>IF(R599&gt;0.95,O599,NA())</f>
        <v>2.21075</v>
      </c>
      <c r="Q599">
        <v>1.8337000000000001</v>
      </c>
      <c r="R599">
        <v>0.98099999999999998</v>
      </c>
      <c r="S599">
        <v>2E-3</v>
      </c>
      <c r="U599">
        <v>23.7</v>
      </c>
      <c r="V599">
        <v>23.125299999999999</v>
      </c>
      <c r="W599">
        <v>83.647300000000001</v>
      </c>
    </row>
    <row r="600" spans="1:23" x14ac:dyDescent="0.3">
      <c r="A600">
        <v>908</v>
      </c>
      <c r="B600">
        <v>14</v>
      </c>
      <c r="C600" s="1">
        <v>44860.53534722222</v>
      </c>
      <c r="D600" t="s">
        <v>15</v>
      </c>
      <c r="E600" s="5">
        <f>YEAR(C600)</f>
        <v>2022</v>
      </c>
      <c r="F600" s="5">
        <f>MONTH(C600)</f>
        <v>10</v>
      </c>
      <c r="G600" s="5">
        <f>F600</f>
        <v>10</v>
      </c>
      <c r="H600" s="5">
        <f>F600-4</f>
        <v>6</v>
      </c>
      <c r="I600" s="5" t="str">
        <f>IF(OR(F600=1,F600=2,F600=3),"winter",IF(OR(F600=4,F600=5,F600=6),"spring",IF(OR(F600=7,F600=8,F600=9),"summer","autumn")))</f>
        <v>autumn</v>
      </c>
      <c r="J600" s="5">
        <f>WEEKNUM(C600)</f>
        <v>44</v>
      </c>
      <c r="K600" s="5">
        <f>J600-20</f>
        <v>24</v>
      </c>
      <c r="L600" s="8">
        <f>C600</f>
        <v>44860.53534722222</v>
      </c>
      <c r="M600" t="str">
        <f>IF(OR(B600=1,B600=2,B600=3,B600=7,B600=8,B600=9,B600=13,B600=14,B600=15),"Bajo biomasa","Suelo desnudo")</f>
        <v>Bajo biomasa</v>
      </c>
      <c r="O600">
        <v>1.37225</v>
      </c>
      <c r="P600" t="e">
        <f>IF(R600&gt;0.95,O600,NA())</f>
        <v>#N/A</v>
      </c>
      <c r="Q600">
        <v>2.6402199999999998</v>
      </c>
      <c r="R600">
        <v>0.92005999999999999</v>
      </c>
      <c r="V600">
        <v>23.066099999999999</v>
      </c>
      <c r="W600">
        <v>83.640600000000006</v>
      </c>
    </row>
    <row r="601" spans="1:23" x14ac:dyDescent="0.3">
      <c r="A601">
        <v>909</v>
      </c>
      <c r="B601">
        <v>15</v>
      </c>
      <c r="C601" s="1">
        <v>44860.537395833337</v>
      </c>
      <c r="D601" t="s">
        <v>15</v>
      </c>
      <c r="E601" s="5">
        <f>YEAR(C601)</f>
        <v>2022</v>
      </c>
      <c r="F601" s="5">
        <f>MONTH(C601)</f>
        <v>10</v>
      </c>
      <c r="G601" s="5">
        <f>F601</f>
        <v>10</v>
      </c>
      <c r="H601" s="5">
        <f>F601-4</f>
        <v>6</v>
      </c>
      <c r="I601" s="5" t="str">
        <f>IF(OR(F601=1,F601=2,F601=3),"winter",IF(OR(F601=4,F601=5,F601=6),"spring",IF(OR(F601=7,F601=8,F601=9),"summer","autumn")))</f>
        <v>autumn</v>
      </c>
      <c r="J601" s="5">
        <f>WEEKNUM(C601)</f>
        <v>44</v>
      </c>
      <c r="K601" s="5">
        <f>J601-20</f>
        <v>24</v>
      </c>
      <c r="L601" s="8">
        <f>C601</f>
        <v>44860.537395833337</v>
      </c>
      <c r="M601" t="str">
        <f>IF(OR(B601=1,B601=2,B601=3,B601=7,B601=8,B601=9,B601=13,B601=14,B601=15),"Bajo biomasa","Suelo desnudo")</f>
        <v>Bajo biomasa</v>
      </c>
      <c r="O601">
        <v>1.47298</v>
      </c>
      <c r="P601" t="e">
        <f>IF(R601&gt;0.95,O601,NA())</f>
        <v>#N/A</v>
      </c>
      <c r="Q601">
        <v>2.6866699999999999</v>
      </c>
      <c r="R601">
        <v>0.94779999999999998</v>
      </c>
      <c r="S601">
        <v>1E-3</v>
      </c>
      <c r="U601">
        <v>23.7</v>
      </c>
      <c r="V601">
        <v>22.890999999999998</v>
      </c>
      <c r="W601">
        <v>83.635000000000005</v>
      </c>
    </row>
    <row r="602" spans="1:23" x14ac:dyDescent="0.3">
      <c r="A602">
        <v>910</v>
      </c>
      <c r="B602">
        <v>16</v>
      </c>
      <c r="C602" s="1">
        <v>44860.539456018516</v>
      </c>
      <c r="D602" t="s">
        <v>15</v>
      </c>
      <c r="E602" s="5">
        <f>YEAR(C602)</f>
        <v>2022</v>
      </c>
      <c r="F602" s="5">
        <f>MONTH(C602)</f>
        <v>10</v>
      </c>
      <c r="G602" s="5">
        <f>F602</f>
        <v>10</v>
      </c>
      <c r="H602" s="5">
        <f>F602-4</f>
        <v>6</v>
      </c>
      <c r="I602" s="5" t="str">
        <f>IF(OR(F602=1,F602=2,F602=3),"winter",IF(OR(F602=4,F602=5,F602=6),"spring",IF(OR(F602=7,F602=8,F602=9),"summer","autumn")))</f>
        <v>autumn</v>
      </c>
      <c r="J602" s="5">
        <f>WEEKNUM(C602)</f>
        <v>44</v>
      </c>
      <c r="K602" s="5">
        <f>J602-20</f>
        <v>24</v>
      </c>
      <c r="L602" s="8">
        <f>C602</f>
        <v>44860.539456018516</v>
      </c>
      <c r="M602" t="str">
        <f>IF(OR(B602=1,B602=2,B602=3,B602=7,B602=8,B602=9,B602=13,B602=14,B602=15),"Bajo biomasa","Suelo desnudo")</f>
        <v>Suelo desnudo</v>
      </c>
      <c r="O602">
        <v>0.81627000000000005</v>
      </c>
      <c r="P602" t="e">
        <f>IF(R602&gt;0.95,O602,NA())</f>
        <v>#N/A</v>
      </c>
      <c r="Q602">
        <v>3.19638</v>
      </c>
      <c r="R602">
        <v>0.8871</v>
      </c>
      <c r="S602">
        <v>1E-3</v>
      </c>
      <c r="T602">
        <v>0</v>
      </c>
      <c r="U602">
        <v>23.732700000000001</v>
      </c>
      <c r="V602">
        <v>22.584700000000002</v>
      </c>
      <c r="W602">
        <v>83.612099999999998</v>
      </c>
    </row>
    <row r="603" spans="1:23" x14ac:dyDescent="0.3">
      <c r="A603">
        <v>911</v>
      </c>
      <c r="B603">
        <v>17</v>
      </c>
      <c r="C603" s="1">
        <v>44860.541608796295</v>
      </c>
      <c r="D603" t="s">
        <v>15</v>
      </c>
      <c r="E603" s="5">
        <f>YEAR(C603)</f>
        <v>2022</v>
      </c>
      <c r="F603" s="5">
        <f>MONTH(C603)</f>
        <v>10</v>
      </c>
      <c r="G603" s="5">
        <f>F603</f>
        <v>10</v>
      </c>
      <c r="H603" s="5">
        <f>F603-4</f>
        <v>6</v>
      </c>
      <c r="I603" s="5" t="str">
        <f>IF(OR(F603=1,F603=2,F603=3),"winter",IF(OR(F603=4,F603=5,F603=6),"spring",IF(OR(F603=7,F603=8,F603=9),"summer","autumn")))</f>
        <v>autumn</v>
      </c>
      <c r="J603" s="5">
        <f>WEEKNUM(C603)</f>
        <v>44</v>
      </c>
      <c r="K603" s="5">
        <f>J603-20</f>
        <v>24</v>
      </c>
      <c r="L603" s="8">
        <f>C603</f>
        <v>44860.541608796295</v>
      </c>
      <c r="M603" t="str">
        <f>IF(OR(B603=1,B603=2,B603=3,B603=7,B603=8,B603=9,B603=13,B603=14,B603=15),"Bajo biomasa","Suelo desnudo")</f>
        <v>Suelo desnudo</v>
      </c>
      <c r="O603">
        <v>1.0407999999999999</v>
      </c>
      <c r="P603">
        <f>IF(R603&gt;0.95,O603,NA())</f>
        <v>1.0407999999999999</v>
      </c>
      <c r="Q603">
        <v>2.22424</v>
      </c>
      <c r="R603">
        <v>0.95750999999999997</v>
      </c>
      <c r="S603">
        <v>1E-3</v>
      </c>
      <c r="T603">
        <v>0</v>
      </c>
      <c r="U603">
        <v>24.172699999999999</v>
      </c>
      <c r="V603">
        <v>23.244299999999999</v>
      </c>
      <c r="W603">
        <v>83.620500000000007</v>
      </c>
    </row>
    <row r="604" spans="1:23" x14ac:dyDescent="0.3">
      <c r="A604">
        <v>912</v>
      </c>
      <c r="B604">
        <v>18</v>
      </c>
      <c r="C604" s="1">
        <v>44860.543692129628</v>
      </c>
      <c r="D604" t="s">
        <v>15</v>
      </c>
      <c r="E604" s="5">
        <f>YEAR(C604)</f>
        <v>2022</v>
      </c>
      <c r="F604" s="5">
        <f>MONTH(C604)</f>
        <v>10</v>
      </c>
      <c r="G604" s="5">
        <f>F604</f>
        <v>10</v>
      </c>
      <c r="H604" s="5">
        <f>F604-4</f>
        <v>6</v>
      </c>
      <c r="I604" s="5" t="str">
        <f>IF(OR(F604=1,F604=2,F604=3),"winter",IF(OR(F604=4,F604=5,F604=6),"spring",IF(OR(F604=7,F604=8,F604=9),"summer","autumn")))</f>
        <v>autumn</v>
      </c>
      <c r="J604" s="5">
        <f>WEEKNUM(C604)</f>
        <v>44</v>
      </c>
      <c r="K604" s="5">
        <f>J604-20</f>
        <v>24</v>
      </c>
      <c r="L604" s="8">
        <f>C604</f>
        <v>44860.543692129628</v>
      </c>
      <c r="M604" t="str">
        <f>IF(OR(B604=1,B604=2,B604=3,B604=7,B604=8,B604=9,B604=13,B604=14,B604=15),"Bajo biomasa","Suelo desnudo")</f>
        <v>Suelo desnudo</v>
      </c>
      <c r="O604">
        <v>0.70504999999999995</v>
      </c>
      <c r="P604" t="e">
        <f>IF(R604&gt;0.95,O604,NA())</f>
        <v>#N/A</v>
      </c>
      <c r="Q604">
        <v>3.3555600000000001</v>
      </c>
      <c r="R604">
        <v>0.90981999999999996</v>
      </c>
      <c r="U604">
        <v>24.4</v>
      </c>
      <c r="V604">
        <v>23.252199999999998</v>
      </c>
      <c r="W604">
        <v>83.614999999999995</v>
      </c>
    </row>
    <row r="605" spans="1:23" x14ac:dyDescent="0.3">
      <c r="A605">
        <v>913</v>
      </c>
      <c r="B605">
        <v>1</v>
      </c>
      <c r="C605" s="1">
        <v>44868.401087962964</v>
      </c>
      <c r="D605" t="s">
        <v>30</v>
      </c>
      <c r="E605" s="5">
        <f>YEAR(C605)</f>
        <v>2022</v>
      </c>
      <c r="F605" s="5">
        <f>MONTH(C605)</f>
        <v>11</v>
      </c>
      <c r="G605" s="5">
        <f>F605</f>
        <v>11</v>
      </c>
      <c r="H605" s="5">
        <f>F605-4</f>
        <v>7</v>
      </c>
      <c r="I605" s="5" t="str">
        <f>IF(OR(F605=1,F605=2,F605=3),"winter",IF(OR(F605=4,F605=5,F605=6),"spring",IF(OR(F605=7,F605=8,F605=9),"summer","autumn")))</f>
        <v>autumn</v>
      </c>
      <c r="J605" s="5">
        <f>WEEKNUM(C605)</f>
        <v>45</v>
      </c>
      <c r="K605" s="5">
        <f>J605-20</f>
        <v>25</v>
      </c>
      <c r="L605" s="8">
        <f>C605</f>
        <v>44868.401087962964</v>
      </c>
      <c r="M605" t="str">
        <f>IF(OR(B605=1,B605=2,B605=3,B605=4,B605=9,B605=10,B605=11,B605=12,B605=17,B605=18,B605=19,B605=20),"Bajo biomasa","Suelo desnudo")</f>
        <v>Bajo biomasa</v>
      </c>
      <c r="N605" t="str">
        <f>IF(OR(B605=4,B605=7,B605=10,B605=14,B605=18,B605=21),"tree","soil")</f>
        <v>soil</v>
      </c>
      <c r="O605">
        <v>0.58965000000000001</v>
      </c>
      <c r="P605" t="e">
        <f>IF(R605&gt;0.95,O605,NA())</f>
        <v>#N/A</v>
      </c>
      <c r="Q605">
        <v>3.1014300000000001</v>
      </c>
      <c r="R605">
        <v>0.92466999999999999</v>
      </c>
      <c r="S605">
        <v>2E-3</v>
      </c>
      <c r="T605">
        <v>0</v>
      </c>
      <c r="U605">
        <v>20.416399999999999</v>
      </c>
      <c r="V605">
        <v>18.575800000000001</v>
      </c>
      <c r="W605">
        <v>88.527100000000004</v>
      </c>
    </row>
    <row r="606" spans="1:23" x14ac:dyDescent="0.3">
      <c r="A606">
        <v>914</v>
      </c>
      <c r="B606">
        <v>2</v>
      </c>
      <c r="C606" s="1">
        <v>44868.403194444443</v>
      </c>
      <c r="D606" t="s">
        <v>30</v>
      </c>
      <c r="E606" s="5">
        <f>YEAR(C606)</f>
        <v>2022</v>
      </c>
      <c r="F606" s="5">
        <f>MONTH(C606)</f>
        <v>11</v>
      </c>
      <c r="G606" s="5">
        <f>F606</f>
        <v>11</v>
      </c>
      <c r="H606" s="5">
        <f>F606-4</f>
        <v>7</v>
      </c>
      <c r="I606" s="5" t="str">
        <f>IF(OR(F606=1,F606=2,F606=3),"winter",IF(OR(F606=4,F606=5,F606=6),"spring",IF(OR(F606=7,F606=8,F606=9),"summer","autumn")))</f>
        <v>autumn</v>
      </c>
      <c r="J606" s="5">
        <f>WEEKNUM(C606)</f>
        <v>45</v>
      </c>
      <c r="K606" s="5">
        <f>J606-20</f>
        <v>25</v>
      </c>
      <c r="L606" s="8">
        <f>C606</f>
        <v>44868.403194444443</v>
      </c>
      <c r="M606" t="str">
        <f>IF(OR(B606=1,B606=2,B606=3,B606=4,B606=9,B606=10,B606=11,B606=12,B606=17,B606=18,B606=19,B606=20),"Bajo biomasa","Suelo desnudo")</f>
        <v>Bajo biomasa</v>
      </c>
      <c r="N606" t="str">
        <f>IF(OR(B606=4,B606=7,B606=10,B606=14,B606=18,B606=21),"tree","soil")</f>
        <v>soil</v>
      </c>
      <c r="O606">
        <v>2.1513200000000001</v>
      </c>
      <c r="P606">
        <f>IF(R606&gt;0.95,O606,NA())</f>
        <v>2.1513200000000001</v>
      </c>
      <c r="Q606">
        <v>1.5127900000000001</v>
      </c>
      <c r="R606">
        <v>0.99173</v>
      </c>
      <c r="T606">
        <v>0</v>
      </c>
      <c r="U606">
        <v>20.3</v>
      </c>
      <c r="V606">
        <v>19.023800000000001</v>
      </c>
      <c r="W606">
        <v>88.540499999999994</v>
      </c>
    </row>
    <row r="607" spans="1:23" x14ac:dyDescent="0.3">
      <c r="A607">
        <v>915</v>
      </c>
      <c r="B607">
        <v>3</v>
      </c>
      <c r="C607" s="1">
        <v>44868.405451388891</v>
      </c>
      <c r="D607" t="s">
        <v>30</v>
      </c>
      <c r="E607" s="5">
        <f>YEAR(C607)</f>
        <v>2022</v>
      </c>
      <c r="F607" s="5">
        <f>MONTH(C607)</f>
        <v>11</v>
      </c>
      <c r="G607" s="5">
        <f>F607</f>
        <v>11</v>
      </c>
      <c r="H607" s="5">
        <f>F607-4</f>
        <v>7</v>
      </c>
      <c r="I607" s="5" t="str">
        <f>IF(OR(F607=1,F607=2,F607=3),"winter",IF(OR(F607=4,F607=5,F607=6),"spring",IF(OR(F607=7,F607=8,F607=9),"summer","autumn")))</f>
        <v>autumn</v>
      </c>
      <c r="J607" s="5">
        <f>WEEKNUM(C607)</f>
        <v>45</v>
      </c>
      <c r="K607" s="5">
        <f>J607-20</f>
        <v>25</v>
      </c>
      <c r="L607" s="8">
        <f>C607</f>
        <v>44868.405451388891</v>
      </c>
      <c r="M607" t="str">
        <f>IF(OR(B607=1,B607=2,B607=3,B607=4,B607=9,B607=10,B607=11,B607=12,B607=17,B607=18,B607=19,B607=20),"Bajo biomasa","Suelo desnudo")</f>
        <v>Bajo biomasa</v>
      </c>
      <c r="N607" t="str">
        <f>IF(OR(B607=4,B607=7,B607=10,B607=14,B607=18,B607=21),"tree","soil")</f>
        <v>soil</v>
      </c>
      <c r="O607">
        <v>1.1062700000000001</v>
      </c>
      <c r="P607">
        <f>IF(R607&gt;0.95,O607,NA())</f>
        <v>1.1062700000000001</v>
      </c>
      <c r="Q607">
        <v>1.9447300000000001</v>
      </c>
      <c r="R607">
        <v>0.97568999999999995</v>
      </c>
      <c r="S607">
        <v>1E-3</v>
      </c>
      <c r="T607">
        <v>0</v>
      </c>
      <c r="U607">
        <v>20.090900000000001</v>
      </c>
      <c r="V607">
        <v>18.763500000000001</v>
      </c>
      <c r="W607">
        <v>88.5471</v>
      </c>
    </row>
    <row r="608" spans="1:23" x14ac:dyDescent="0.3">
      <c r="A608">
        <v>917</v>
      </c>
      <c r="B608">
        <v>5</v>
      </c>
      <c r="C608" s="1">
        <v>44868.409733796296</v>
      </c>
      <c r="D608" t="s">
        <v>30</v>
      </c>
      <c r="E608" s="5">
        <f>YEAR(C608)</f>
        <v>2022</v>
      </c>
      <c r="F608" s="5">
        <f>MONTH(C608)</f>
        <v>11</v>
      </c>
      <c r="G608" s="5">
        <f>F608</f>
        <v>11</v>
      </c>
      <c r="H608" s="5">
        <f>F608-4</f>
        <v>7</v>
      </c>
      <c r="I608" s="5" t="str">
        <f>IF(OR(F608=1,F608=2,F608=3),"winter",IF(OR(F608=4,F608=5,F608=6),"spring",IF(OR(F608=7,F608=8,F608=9),"summer","autumn")))</f>
        <v>autumn</v>
      </c>
      <c r="J608" s="5">
        <f>WEEKNUM(C608)</f>
        <v>45</v>
      </c>
      <c r="K608" s="5">
        <f>J608-20</f>
        <v>25</v>
      </c>
      <c r="L608" s="8">
        <f>C608</f>
        <v>44868.409733796296</v>
      </c>
      <c r="M608" t="str">
        <f>IF(OR(B608=1,B608=2,B608=3,B608=4,B608=9,B608=10,B608=11,B608=12,B608=17,B608=18,B608=19,B608=20),"Bajo biomasa","Suelo desnudo")</f>
        <v>Suelo desnudo</v>
      </c>
      <c r="N608" t="str">
        <f>IF(OR(B608=4,B608=7,B608=10,B608=14,B608=18,B608=21),"tree","soil")</f>
        <v>soil</v>
      </c>
      <c r="O608">
        <v>1.0439099999999999</v>
      </c>
      <c r="P608">
        <f>IF(R608&gt;0.95,O608,NA())</f>
        <v>1.0439099999999999</v>
      </c>
      <c r="Q608">
        <v>2.17984</v>
      </c>
      <c r="R608">
        <v>0.96247000000000005</v>
      </c>
      <c r="S608">
        <v>2E-3</v>
      </c>
      <c r="T608">
        <v>0</v>
      </c>
      <c r="U608">
        <v>19.4727</v>
      </c>
      <c r="V608">
        <v>17.0397</v>
      </c>
      <c r="W608">
        <v>88.567400000000006</v>
      </c>
    </row>
    <row r="609" spans="1:23" x14ac:dyDescent="0.3">
      <c r="A609">
        <v>918</v>
      </c>
      <c r="B609">
        <v>6</v>
      </c>
      <c r="C609" s="1">
        <v>44868.411932870367</v>
      </c>
      <c r="D609" t="s">
        <v>30</v>
      </c>
      <c r="E609" s="5">
        <f>YEAR(C609)</f>
        <v>2022</v>
      </c>
      <c r="F609" s="5">
        <f>MONTH(C609)</f>
        <v>11</v>
      </c>
      <c r="G609" s="5">
        <f>F609</f>
        <v>11</v>
      </c>
      <c r="H609" s="5">
        <f>F609-4</f>
        <v>7</v>
      </c>
      <c r="I609" s="5" t="str">
        <f>IF(OR(F609=1,F609=2,F609=3),"winter",IF(OR(F609=4,F609=5,F609=6),"spring",IF(OR(F609=7,F609=8,F609=9),"summer","autumn")))</f>
        <v>autumn</v>
      </c>
      <c r="J609" s="5">
        <f>WEEKNUM(C609)</f>
        <v>45</v>
      </c>
      <c r="K609" s="5">
        <f>J609-20</f>
        <v>25</v>
      </c>
      <c r="L609" s="8">
        <f>C609</f>
        <v>44868.411932870367</v>
      </c>
      <c r="M609" t="str">
        <f>IF(OR(B609=1,B609=2,B609=3,B609=4,B609=9,B609=10,B609=11,B609=12,B609=17,B609=18,B609=19,B609=20),"Bajo biomasa","Suelo desnudo")</f>
        <v>Suelo desnudo</v>
      </c>
      <c r="N609" t="str">
        <f>IF(OR(B609=4,B609=7,B609=10,B609=14,B609=18,B609=21),"tree","soil")</f>
        <v>soil</v>
      </c>
      <c r="O609">
        <v>1.85578</v>
      </c>
      <c r="P609">
        <f>IF(R609&gt;0.95,O609,NA())</f>
        <v>1.85578</v>
      </c>
      <c r="Q609">
        <v>1.5922400000000001</v>
      </c>
      <c r="R609">
        <v>0.99053000000000002</v>
      </c>
      <c r="S609">
        <v>2E-3</v>
      </c>
      <c r="T609">
        <v>0</v>
      </c>
      <c r="U609">
        <v>19.345500000000001</v>
      </c>
      <c r="V609">
        <v>17.703700000000001</v>
      </c>
      <c r="W609">
        <v>88.549800000000005</v>
      </c>
    </row>
    <row r="610" spans="1:23" x14ac:dyDescent="0.3">
      <c r="A610">
        <v>920</v>
      </c>
      <c r="B610">
        <v>8</v>
      </c>
      <c r="C610" s="1">
        <v>44868.416261574072</v>
      </c>
      <c r="D610" t="s">
        <v>30</v>
      </c>
      <c r="E610" s="5">
        <f>YEAR(C610)</f>
        <v>2022</v>
      </c>
      <c r="F610" s="5">
        <f>MONTH(C610)</f>
        <v>11</v>
      </c>
      <c r="G610" s="5">
        <f>F610</f>
        <v>11</v>
      </c>
      <c r="H610" s="5">
        <f>F610-4</f>
        <v>7</v>
      </c>
      <c r="I610" s="5" t="str">
        <f>IF(OR(F610=1,F610=2,F610=3),"winter",IF(OR(F610=4,F610=5,F610=6),"spring",IF(OR(F610=7,F610=8,F610=9),"summer","autumn")))</f>
        <v>autumn</v>
      </c>
      <c r="J610" s="5">
        <f>WEEKNUM(C610)</f>
        <v>45</v>
      </c>
      <c r="K610" s="5">
        <f>J610-20</f>
        <v>25</v>
      </c>
      <c r="L610" s="8">
        <f>C610</f>
        <v>44868.416261574072</v>
      </c>
      <c r="M610" t="str">
        <f>IF(OR(B610=1,B610=2,B610=3,B610=4,B610=9,B610=10,B610=11,B610=12,B610=17,B610=18,B610=19,B610=20),"Bajo biomasa","Suelo desnudo")</f>
        <v>Suelo desnudo</v>
      </c>
      <c r="N610" t="str">
        <f>IF(OR(B610=4,B610=7,B610=10,B610=14,B610=18,B610=21),"tree","soil")</f>
        <v>soil</v>
      </c>
      <c r="O610">
        <v>2.6647799999999999</v>
      </c>
      <c r="P610">
        <f>IF(R610&gt;0.95,O610,NA())</f>
        <v>2.6647799999999999</v>
      </c>
      <c r="Q610">
        <v>1.3346199999999999</v>
      </c>
      <c r="R610">
        <v>0.99690000000000001</v>
      </c>
      <c r="S610">
        <v>1E-3</v>
      </c>
      <c r="T610">
        <v>0</v>
      </c>
      <c r="U610">
        <v>19.7</v>
      </c>
      <c r="V610">
        <v>19.083300000000001</v>
      </c>
      <c r="W610">
        <v>88.594499999999996</v>
      </c>
    </row>
    <row r="611" spans="1:23" x14ac:dyDescent="0.3">
      <c r="A611">
        <v>921</v>
      </c>
      <c r="B611">
        <v>9</v>
      </c>
      <c r="C611" s="1">
        <v>44868.418506944443</v>
      </c>
      <c r="D611" t="s">
        <v>30</v>
      </c>
      <c r="E611" s="5">
        <f>YEAR(C611)</f>
        <v>2022</v>
      </c>
      <c r="F611" s="5">
        <f>MONTH(C611)</f>
        <v>11</v>
      </c>
      <c r="G611" s="5">
        <f>F611</f>
        <v>11</v>
      </c>
      <c r="H611" s="5">
        <f>F611-4</f>
        <v>7</v>
      </c>
      <c r="I611" s="5" t="str">
        <f>IF(OR(F611=1,F611=2,F611=3),"winter",IF(OR(F611=4,F611=5,F611=6),"spring",IF(OR(F611=7,F611=8,F611=9),"summer","autumn")))</f>
        <v>autumn</v>
      </c>
      <c r="J611" s="5">
        <f>WEEKNUM(C611)</f>
        <v>45</v>
      </c>
      <c r="K611" s="5">
        <f>J611-20</f>
        <v>25</v>
      </c>
      <c r="L611" s="8">
        <f>C611</f>
        <v>44868.418506944443</v>
      </c>
      <c r="M611" t="str">
        <f>IF(OR(B611=1,B611=2,B611=3,B611=4,B611=9,B611=10,B611=11,B611=12,B611=17,B611=18,B611=19,B611=20),"Bajo biomasa","Suelo desnudo")</f>
        <v>Bajo biomasa</v>
      </c>
      <c r="N611" t="str">
        <f>IF(OR(B611=4,B611=7,B611=10,B611=14,B611=18,B611=21),"tree","soil")</f>
        <v>soil</v>
      </c>
      <c r="O611">
        <v>1.79949</v>
      </c>
      <c r="P611">
        <f>IF(R611&gt;0.95,O611,NA())</f>
        <v>1.79949</v>
      </c>
      <c r="Q611">
        <v>1.5006900000000001</v>
      </c>
      <c r="R611">
        <v>0.99307999999999996</v>
      </c>
      <c r="S611">
        <v>3.0000000000000001E-3</v>
      </c>
      <c r="T611">
        <v>0</v>
      </c>
      <c r="U611">
        <v>19.7</v>
      </c>
      <c r="V611">
        <v>18.421500000000002</v>
      </c>
      <c r="W611">
        <v>88.580299999999994</v>
      </c>
    </row>
    <row r="612" spans="1:23" x14ac:dyDescent="0.3">
      <c r="A612">
        <v>923</v>
      </c>
      <c r="B612">
        <v>11</v>
      </c>
      <c r="C612" s="1">
        <v>44868.422719907408</v>
      </c>
      <c r="D612" t="s">
        <v>30</v>
      </c>
      <c r="E612" s="5">
        <f>YEAR(C612)</f>
        <v>2022</v>
      </c>
      <c r="F612" s="5">
        <f>MONTH(C612)</f>
        <v>11</v>
      </c>
      <c r="G612" s="5">
        <f>F612</f>
        <v>11</v>
      </c>
      <c r="H612" s="5">
        <f>F612-4</f>
        <v>7</v>
      </c>
      <c r="I612" s="5" t="str">
        <f>IF(OR(F612=1,F612=2,F612=3),"winter",IF(OR(F612=4,F612=5,F612=6),"spring",IF(OR(F612=7,F612=8,F612=9),"summer","autumn")))</f>
        <v>autumn</v>
      </c>
      <c r="J612" s="5">
        <f>WEEKNUM(C612)</f>
        <v>45</v>
      </c>
      <c r="K612" s="5">
        <f>J612-20</f>
        <v>25</v>
      </c>
      <c r="L612" s="8">
        <f>C612</f>
        <v>44868.422719907408</v>
      </c>
      <c r="M612" t="str">
        <f>IF(OR(B612=1,B612=2,B612=3,B612=4,B612=9,B612=10,B612=11,B612=12,B612=17,B612=18,B612=19,B612=20),"Bajo biomasa","Suelo desnudo")</f>
        <v>Bajo biomasa</v>
      </c>
      <c r="N612" t="str">
        <f>IF(OR(B612=4,B612=7,B612=10,B612=14,B612=18,B612=21),"tree","soil")</f>
        <v>soil</v>
      </c>
      <c r="O612">
        <v>1.2745899999999999</v>
      </c>
      <c r="P612">
        <f>IF(R612&gt;0.95,O612,NA())</f>
        <v>1.2745899999999999</v>
      </c>
      <c r="Q612">
        <v>2.1484800000000002</v>
      </c>
      <c r="R612">
        <v>0.97433000000000003</v>
      </c>
      <c r="S612">
        <v>1E-3</v>
      </c>
      <c r="T612">
        <v>0</v>
      </c>
      <c r="U612">
        <v>19.100000000000001</v>
      </c>
      <c r="V612">
        <v>18.5669</v>
      </c>
      <c r="W612">
        <v>88.560900000000004</v>
      </c>
    </row>
    <row r="613" spans="1:23" x14ac:dyDescent="0.3">
      <c r="A613">
        <v>924</v>
      </c>
      <c r="B613">
        <v>12</v>
      </c>
      <c r="C613" s="1">
        <v>44868.42491898148</v>
      </c>
      <c r="D613" t="s">
        <v>30</v>
      </c>
      <c r="E613" s="5">
        <f>YEAR(C613)</f>
        <v>2022</v>
      </c>
      <c r="F613" s="5">
        <f>MONTH(C613)</f>
        <v>11</v>
      </c>
      <c r="G613" s="5">
        <f>F613</f>
        <v>11</v>
      </c>
      <c r="H613" s="5">
        <f>F613-4</f>
        <v>7</v>
      </c>
      <c r="I613" s="5" t="str">
        <f>IF(OR(F613=1,F613=2,F613=3),"winter",IF(OR(F613=4,F613=5,F613=6),"spring",IF(OR(F613=7,F613=8,F613=9),"summer","autumn")))</f>
        <v>autumn</v>
      </c>
      <c r="J613" s="5">
        <f>WEEKNUM(C613)</f>
        <v>45</v>
      </c>
      <c r="K613" s="5">
        <f>J613-20</f>
        <v>25</v>
      </c>
      <c r="L613" s="8">
        <f>C613</f>
        <v>44868.42491898148</v>
      </c>
      <c r="M613" t="str">
        <f>IF(OR(B613=1,B613=2,B613=3,B613=4,B613=9,B613=10,B613=11,B613=12,B613=17,B613=18,B613=19,B613=20),"Bajo biomasa","Suelo desnudo")</f>
        <v>Bajo biomasa</v>
      </c>
      <c r="N613" t="str">
        <f>IF(OR(B613=4,B613=7,B613=10,B613=14,B613=18,B613=21),"tree","soil")</f>
        <v>soil</v>
      </c>
      <c r="O613">
        <v>1.2602</v>
      </c>
      <c r="P613">
        <f>IF(R613&gt;0.95,O613,NA())</f>
        <v>1.2602</v>
      </c>
      <c r="Q613">
        <v>2.4920599999999999</v>
      </c>
      <c r="R613">
        <v>0.96206999999999998</v>
      </c>
      <c r="S613">
        <v>1E-3</v>
      </c>
      <c r="T613">
        <v>0</v>
      </c>
      <c r="U613">
        <v>19.209099999999999</v>
      </c>
      <c r="V613">
        <v>18.9558</v>
      </c>
      <c r="W613">
        <v>88.554000000000002</v>
      </c>
    </row>
    <row r="614" spans="1:23" x14ac:dyDescent="0.3">
      <c r="A614">
        <v>925</v>
      </c>
      <c r="B614">
        <v>13</v>
      </c>
      <c r="C614" s="1">
        <v>44868.427314814813</v>
      </c>
      <c r="D614" t="s">
        <v>30</v>
      </c>
      <c r="E614" s="5">
        <f>YEAR(C614)</f>
        <v>2022</v>
      </c>
      <c r="F614" s="5">
        <f>MONTH(C614)</f>
        <v>11</v>
      </c>
      <c r="G614" s="5">
        <f>F614</f>
        <v>11</v>
      </c>
      <c r="H614" s="5">
        <f>F614-4</f>
        <v>7</v>
      </c>
      <c r="I614" s="5" t="str">
        <f>IF(OR(F614=1,F614=2,F614=3),"winter",IF(OR(F614=4,F614=5,F614=6),"spring",IF(OR(F614=7,F614=8,F614=9),"summer","autumn")))</f>
        <v>autumn</v>
      </c>
      <c r="J614" s="5">
        <f>WEEKNUM(C614)</f>
        <v>45</v>
      </c>
      <c r="K614" s="5">
        <f>J614-20</f>
        <v>25</v>
      </c>
      <c r="L614" s="8">
        <f>C614</f>
        <v>44868.427314814813</v>
      </c>
      <c r="M614" t="str">
        <f>IF(OR(B614=1,B614=2,B614=3,B614=4,B614=9,B614=10,B614=11,B614=12,B614=17,B614=18,B614=19,B614=20),"Bajo biomasa","Suelo desnudo")</f>
        <v>Suelo desnudo</v>
      </c>
      <c r="N614" t="str">
        <f>IF(OR(B614=4,B614=7,B614=10,B614=14,B614=18,B614=21),"tree","soil")</f>
        <v>soil</v>
      </c>
      <c r="O614">
        <v>1.2625299999999999</v>
      </c>
      <c r="P614">
        <f>IF(R614&gt;0.95,O614,NA())</f>
        <v>1.2625299999999999</v>
      </c>
      <c r="Q614">
        <v>2.5337499999999999</v>
      </c>
      <c r="R614">
        <v>0.96047000000000005</v>
      </c>
      <c r="S614">
        <v>1E-3</v>
      </c>
      <c r="T614">
        <v>0</v>
      </c>
      <c r="U614">
        <v>19.4709</v>
      </c>
      <c r="V614">
        <v>18.585899999999999</v>
      </c>
      <c r="W614">
        <v>88.573099999999997</v>
      </c>
    </row>
    <row r="615" spans="1:23" x14ac:dyDescent="0.3">
      <c r="A615">
        <v>927</v>
      </c>
      <c r="B615">
        <v>16</v>
      </c>
      <c r="C615" s="1">
        <v>44868.431759259256</v>
      </c>
      <c r="D615" t="s">
        <v>30</v>
      </c>
      <c r="E615" s="5">
        <f>YEAR(C615)</f>
        <v>2022</v>
      </c>
      <c r="F615" s="5">
        <f>MONTH(C615)</f>
        <v>11</v>
      </c>
      <c r="G615" s="5">
        <f>F615</f>
        <v>11</v>
      </c>
      <c r="H615" s="5">
        <f>F615-4</f>
        <v>7</v>
      </c>
      <c r="I615" s="5" t="str">
        <f>IF(OR(F615=1,F615=2,F615=3),"winter",IF(OR(F615=4,F615=5,F615=6),"spring",IF(OR(F615=7,F615=8,F615=9),"summer","autumn")))</f>
        <v>autumn</v>
      </c>
      <c r="J615" s="5">
        <f>WEEKNUM(C615)</f>
        <v>45</v>
      </c>
      <c r="K615" s="5">
        <f>J615-20</f>
        <v>25</v>
      </c>
      <c r="L615" s="8">
        <f>C615</f>
        <v>44868.431759259256</v>
      </c>
      <c r="M615" t="str">
        <f>IF(OR(B615=1,B615=2,B615=3,B615=4,B615=9,B615=10,B615=11,B615=12,B615=17,B615=18,B615=19,B615=20),"Bajo biomasa","Suelo desnudo")</f>
        <v>Suelo desnudo</v>
      </c>
      <c r="N615" t="str">
        <f>IF(OR(B615=4,B615=7,B615=10,B615=14,B615=18,B615=21),"tree","soil")</f>
        <v>soil</v>
      </c>
      <c r="O615">
        <v>0.79210000000000003</v>
      </c>
      <c r="P615" t="e">
        <f>IF(R615&gt;0.95,O615,NA())</f>
        <v>#N/A</v>
      </c>
      <c r="Q615">
        <v>3.5061</v>
      </c>
      <c r="R615">
        <v>0.85797999999999996</v>
      </c>
      <c r="S615">
        <v>3.0000000000000001E-3</v>
      </c>
      <c r="T615">
        <v>0</v>
      </c>
      <c r="U615">
        <v>19.5</v>
      </c>
      <c r="V615">
        <v>17.548999999999999</v>
      </c>
      <c r="W615">
        <v>88.581800000000001</v>
      </c>
    </row>
    <row r="616" spans="1:23" x14ac:dyDescent="0.3">
      <c r="A616">
        <v>928</v>
      </c>
      <c r="B616">
        <v>17</v>
      </c>
      <c r="C616" s="1">
        <v>44868.434641203705</v>
      </c>
      <c r="D616" t="s">
        <v>30</v>
      </c>
      <c r="E616" s="5">
        <f>YEAR(C616)</f>
        <v>2022</v>
      </c>
      <c r="F616" s="5">
        <f>MONTH(C616)</f>
        <v>11</v>
      </c>
      <c r="G616" s="5">
        <f>F616</f>
        <v>11</v>
      </c>
      <c r="H616" s="5">
        <f>F616-4</f>
        <v>7</v>
      </c>
      <c r="I616" s="5" t="str">
        <f>IF(OR(F616=1,F616=2,F616=3),"winter",IF(OR(F616=4,F616=5,F616=6),"spring",IF(OR(F616=7,F616=8,F616=9),"summer","autumn")))</f>
        <v>autumn</v>
      </c>
      <c r="J616" s="5">
        <f>WEEKNUM(C616)</f>
        <v>45</v>
      </c>
      <c r="K616" s="5">
        <f>J616-20</f>
        <v>25</v>
      </c>
      <c r="L616" s="8">
        <f>C616</f>
        <v>44868.434641203705</v>
      </c>
      <c r="M616" t="str">
        <f>IF(OR(B616=1,B616=2,B616=3,B616=4,B616=9,B616=10,B616=11,B616=12,B616=17,B616=18,B616=19,B616=20),"Bajo biomasa","Suelo desnudo")</f>
        <v>Bajo biomasa</v>
      </c>
      <c r="N616" t="str">
        <f>IF(OR(B616=4,B616=7,B616=10,B616=14,B616=18,B616=21),"tree","soil")</f>
        <v>soil</v>
      </c>
      <c r="O616">
        <v>2.4905599999999999</v>
      </c>
      <c r="P616">
        <f>IF(R616&gt;0.95,O616,NA())</f>
        <v>2.4905599999999999</v>
      </c>
      <c r="Q616">
        <v>1.6058699999999999</v>
      </c>
      <c r="R616">
        <v>0.98770999999999998</v>
      </c>
      <c r="S616">
        <v>2E-3</v>
      </c>
      <c r="T616">
        <v>0</v>
      </c>
      <c r="U616">
        <v>19.3</v>
      </c>
      <c r="V616">
        <v>17.819500000000001</v>
      </c>
      <c r="W616">
        <v>88.579099999999997</v>
      </c>
    </row>
    <row r="617" spans="1:23" x14ac:dyDescent="0.3">
      <c r="A617">
        <v>929</v>
      </c>
      <c r="B617">
        <v>19</v>
      </c>
      <c r="C617" s="1">
        <v>44868.436759259261</v>
      </c>
      <c r="D617" t="s">
        <v>30</v>
      </c>
      <c r="E617" s="5">
        <f>YEAR(C617)</f>
        <v>2022</v>
      </c>
      <c r="F617" s="5">
        <f>MONTH(C617)</f>
        <v>11</v>
      </c>
      <c r="G617" s="5">
        <f>F617</f>
        <v>11</v>
      </c>
      <c r="H617" s="5">
        <f>F617-4</f>
        <v>7</v>
      </c>
      <c r="I617" s="5" t="str">
        <f>IF(OR(F617=1,F617=2,F617=3),"winter",IF(OR(F617=4,F617=5,F617=6),"spring",IF(OR(F617=7,F617=8,F617=9),"summer","autumn")))</f>
        <v>autumn</v>
      </c>
      <c r="J617" s="5">
        <f>WEEKNUM(C617)</f>
        <v>45</v>
      </c>
      <c r="K617" s="5">
        <f>J617-20</f>
        <v>25</v>
      </c>
      <c r="L617" s="8">
        <f>C617</f>
        <v>44868.436759259261</v>
      </c>
      <c r="M617" t="str">
        <f>IF(OR(B617=1,B617=2,B617=3,B617=4,B617=9,B617=10,B617=11,B617=12,B617=17,B617=18,B617=19,B617=20),"Bajo biomasa","Suelo desnudo")</f>
        <v>Bajo biomasa</v>
      </c>
      <c r="N617" t="str">
        <f>IF(OR(B617=4,B617=7,B617=10,B617=14,B617=18,B617=21),"tree","soil")</f>
        <v>soil</v>
      </c>
      <c r="O617">
        <v>0.99582000000000004</v>
      </c>
      <c r="P617" t="e">
        <f>IF(R617&gt;0.95,O617,NA())</f>
        <v>#N/A</v>
      </c>
      <c r="Q617">
        <v>2.8612700000000002</v>
      </c>
      <c r="R617">
        <v>0.91617999999999999</v>
      </c>
      <c r="S617">
        <v>2E-3</v>
      </c>
      <c r="T617">
        <v>0</v>
      </c>
      <c r="U617">
        <v>19.100000000000001</v>
      </c>
      <c r="V617">
        <v>17.615100000000002</v>
      </c>
      <c r="W617">
        <v>88.572400000000002</v>
      </c>
    </row>
    <row r="618" spans="1:23" x14ac:dyDescent="0.3">
      <c r="A618">
        <v>930</v>
      </c>
      <c r="B618">
        <v>20</v>
      </c>
      <c r="C618" s="1">
        <v>44868.44258101852</v>
      </c>
      <c r="D618" t="s">
        <v>30</v>
      </c>
      <c r="E618" s="5">
        <f>YEAR(C618)</f>
        <v>2022</v>
      </c>
      <c r="F618" s="5">
        <f>MONTH(C618)</f>
        <v>11</v>
      </c>
      <c r="G618" s="5">
        <f>F618</f>
        <v>11</v>
      </c>
      <c r="H618" s="5">
        <f>F618-4</f>
        <v>7</v>
      </c>
      <c r="I618" s="5" t="str">
        <f>IF(OR(F618=1,F618=2,F618=3),"winter",IF(OR(F618=4,F618=5,F618=6),"spring",IF(OR(F618=7,F618=8,F618=9),"summer","autumn")))</f>
        <v>autumn</v>
      </c>
      <c r="J618" s="5">
        <f>WEEKNUM(C618)</f>
        <v>45</v>
      </c>
      <c r="K618" s="5">
        <f>J618-20</f>
        <v>25</v>
      </c>
      <c r="L618" s="8">
        <f>C618</f>
        <v>44868.44258101852</v>
      </c>
      <c r="M618" t="str">
        <f>IF(OR(B618=1,B618=2,B618=3,B618=4,B618=9,B618=10,B618=11,B618=12,B618=17,B618=18,B618=19,B618=20),"Bajo biomasa","Suelo desnudo")</f>
        <v>Bajo biomasa</v>
      </c>
      <c r="N618" t="str">
        <f>IF(OR(B618=4,B618=7,B618=10,B618=14,B618=18,B618=21),"tree","soil")</f>
        <v>soil</v>
      </c>
      <c r="O618">
        <v>0.90093999999999996</v>
      </c>
      <c r="P618" t="e">
        <f>IF(R618&gt;0.95,O618,NA())</f>
        <v>#N/A</v>
      </c>
      <c r="Q618">
        <v>2.9414699999999998</v>
      </c>
      <c r="R618">
        <v>0.90893999999999997</v>
      </c>
      <c r="S618">
        <v>3.0000000000000001E-3</v>
      </c>
      <c r="T618">
        <v>0</v>
      </c>
      <c r="U618">
        <v>18.899999999999999</v>
      </c>
      <c r="V618">
        <v>17.7257</v>
      </c>
      <c r="W618">
        <v>88.574200000000005</v>
      </c>
    </row>
    <row r="619" spans="1:23" x14ac:dyDescent="0.3">
      <c r="A619">
        <v>932</v>
      </c>
      <c r="B619">
        <v>22</v>
      </c>
      <c r="C619" s="1">
        <v>44868.44908564815</v>
      </c>
      <c r="D619" t="s">
        <v>30</v>
      </c>
      <c r="E619" s="5">
        <f>YEAR(C619)</f>
        <v>2022</v>
      </c>
      <c r="F619" s="5">
        <f>MONTH(C619)</f>
        <v>11</v>
      </c>
      <c r="G619" s="5">
        <f>F619</f>
        <v>11</v>
      </c>
      <c r="H619" s="5">
        <f>F619-4</f>
        <v>7</v>
      </c>
      <c r="I619" s="5" t="str">
        <f>IF(OR(F619=1,F619=2,F619=3),"winter",IF(OR(F619=4,F619=5,F619=6),"spring",IF(OR(F619=7,F619=8,F619=9),"summer","autumn")))</f>
        <v>autumn</v>
      </c>
      <c r="J619" s="5">
        <f>WEEKNUM(C619)</f>
        <v>45</v>
      </c>
      <c r="K619" s="5">
        <f>J619-20</f>
        <v>25</v>
      </c>
      <c r="L619" s="8">
        <f>C619</f>
        <v>44868.44908564815</v>
      </c>
      <c r="M619" t="str">
        <f>IF(OR(B619=1,B619=2,B619=3,B619=4,B619=9,B619=10,B619=11,B619=12,B619=17,B619=18,B619=19,B619=20),"Bajo biomasa","Suelo desnudo")</f>
        <v>Suelo desnudo</v>
      </c>
      <c r="N619" t="str">
        <f>IF(OR(B619=4,B619=7,B619=10,B619=14,B619=18,B619=21),"tree","soil")</f>
        <v>soil</v>
      </c>
      <c r="O619">
        <v>1.7180299999999999</v>
      </c>
      <c r="P619">
        <f>IF(R619&gt;0.95,O619,NA())</f>
        <v>1.7180299999999999</v>
      </c>
      <c r="Q619">
        <v>1.8496300000000001</v>
      </c>
      <c r="R619">
        <v>0.97682999999999998</v>
      </c>
      <c r="S619">
        <v>1E-3</v>
      </c>
      <c r="T619">
        <v>0</v>
      </c>
      <c r="U619">
        <v>19.2</v>
      </c>
      <c r="V619">
        <v>18.700399999999998</v>
      </c>
      <c r="W619">
        <v>88.580600000000004</v>
      </c>
    </row>
    <row r="620" spans="1:23" x14ac:dyDescent="0.3">
      <c r="A620">
        <v>933</v>
      </c>
      <c r="B620">
        <v>23</v>
      </c>
      <c r="C620" s="1">
        <v>44868.451238425929</v>
      </c>
      <c r="D620" t="s">
        <v>30</v>
      </c>
      <c r="E620" s="5">
        <f>YEAR(C620)</f>
        <v>2022</v>
      </c>
      <c r="F620" s="5">
        <f>MONTH(C620)</f>
        <v>11</v>
      </c>
      <c r="G620" s="5">
        <f>F620</f>
        <v>11</v>
      </c>
      <c r="H620" s="5">
        <f>F620-4</f>
        <v>7</v>
      </c>
      <c r="I620" s="5" t="str">
        <f>IF(OR(F620=1,F620=2,F620=3),"winter",IF(OR(F620=4,F620=5,F620=6),"spring",IF(OR(F620=7,F620=8,F620=9),"summer","autumn")))</f>
        <v>autumn</v>
      </c>
      <c r="J620" s="5">
        <f>WEEKNUM(C620)</f>
        <v>45</v>
      </c>
      <c r="K620" s="5">
        <f>J620-20</f>
        <v>25</v>
      </c>
      <c r="L620" s="8">
        <f>C620</f>
        <v>44868.451238425929</v>
      </c>
      <c r="M620" t="str">
        <f>IF(OR(B620=1,B620=2,B620=3,B620=4,B620=9,B620=10,B620=11,B620=12,B620=17,B620=18,B620=19,B620=20),"Bajo biomasa","Suelo desnudo")</f>
        <v>Suelo desnudo</v>
      </c>
      <c r="N620" t="str">
        <f>IF(OR(B620=4,B620=7,B620=10,B620=14,B620=18,B620=21),"tree","soil")</f>
        <v>soil</v>
      </c>
      <c r="O620">
        <v>0.74417999999999995</v>
      </c>
      <c r="P620" t="e">
        <f>IF(R620&gt;0.95,O620,NA())</f>
        <v>#N/A</v>
      </c>
      <c r="Q620">
        <v>3.2722500000000001</v>
      </c>
      <c r="R620">
        <v>0.92910999999999999</v>
      </c>
      <c r="S620">
        <v>3.0000000000000001E-3</v>
      </c>
      <c r="T620">
        <v>0</v>
      </c>
      <c r="U620">
        <v>19.610900000000001</v>
      </c>
      <c r="V620">
        <v>18.771699999999999</v>
      </c>
      <c r="W620">
        <v>88.573800000000006</v>
      </c>
    </row>
    <row r="621" spans="1:23" x14ac:dyDescent="0.3">
      <c r="A621">
        <v>934</v>
      </c>
      <c r="B621">
        <v>24</v>
      </c>
      <c r="C621" s="1">
        <v>44868.453668981485</v>
      </c>
      <c r="D621" t="s">
        <v>30</v>
      </c>
      <c r="E621" s="5">
        <f>YEAR(C621)</f>
        <v>2022</v>
      </c>
      <c r="F621" s="5">
        <f>MONTH(C621)</f>
        <v>11</v>
      </c>
      <c r="G621" s="5">
        <f>F621</f>
        <v>11</v>
      </c>
      <c r="H621" s="5">
        <f>F621-4</f>
        <v>7</v>
      </c>
      <c r="I621" s="5" t="str">
        <f>IF(OR(F621=1,F621=2,F621=3),"winter",IF(OR(F621=4,F621=5,F621=6),"spring",IF(OR(F621=7,F621=8,F621=9),"summer","autumn")))</f>
        <v>autumn</v>
      </c>
      <c r="J621" s="5">
        <f>WEEKNUM(C621)</f>
        <v>45</v>
      </c>
      <c r="K621" s="5">
        <f>J621-20</f>
        <v>25</v>
      </c>
      <c r="L621" s="8">
        <f>C621</f>
        <v>44868.453668981485</v>
      </c>
      <c r="M621" t="str">
        <f>IF(OR(B621=1,B621=2,B621=3,B621=4,B621=9,B621=10,B621=11,B621=12,B621=17,B621=18,B621=19,B621=20),"Bajo biomasa","Suelo desnudo")</f>
        <v>Suelo desnudo</v>
      </c>
      <c r="N621" t="str">
        <f>IF(OR(B621=4,B621=7,B621=10,B621=14,B621=18,B621=21),"tree","soil")</f>
        <v>soil</v>
      </c>
      <c r="O621">
        <v>0.90073999999999999</v>
      </c>
      <c r="P621" t="e">
        <f>IF(R621&gt;0.95,O621,NA())</f>
        <v>#N/A</v>
      </c>
      <c r="Q621">
        <v>3.3488500000000001</v>
      </c>
      <c r="R621">
        <v>0.88658999999999999</v>
      </c>
      <c r="S621">
        <v>1E-3</v>
      </c>
      <c r="T621">
        <v>0</v>
      </c>
      <c r="U621">
        <v>20.0655</v>
      </c>
      <c r="V621">
        <v>19.173999999999999</v>
      </c>
      <c r="W621">
        <v>88.569500000000005</v>
      </c>
    </row>
    <row r="622" spans="1:23" x14ac:dyDescent="0.3">
      <c r="A622">
        <v>935</v>
      </c>
      <c r="B622">
        <v>1</v>
      </c>
      <c r="C622" s="1">
        <v>44868.49759259259</v>
      </c>
      <c r="D622" t="s">
        <v>29</v>
      </c>
      <c r="E622" s="5">
        <f>YEAR(C622)</f>
        <v>2022</v>
      </c>
      <c r="F622" s="5">
        <f>MONTH(C622)</f>
        <v>11</v>
      </c>
      <c r="G622" s="5">
        <f>F622</f>
        <v>11</v>
      </c>
      <c r="H622" s="5">
        <f>F622-4</f>
        <v>7</v>
      </c>
      <c r="I622" s="5" t="str">
        <f>IF(OR(F622=1,F622=2,F622=3),"winter",IF(OR(F622=4,F622=5,F622=6),"spring",IF(OR(F622=7,F622=8,F622=9),"summer","autumn")))</f>
        <v>autumn</v>
      </c>
      <c r="J622" s="5">
        <f>WEEKNUM(C622)</f>
        <v>45</v>
      </c>
      <c r="K622" s="5">
        <f>J622-20</f>
        <v>25</v>
      </c>
      <c r="L622" s="8">
        <f>C622</f>
        <v>44868.49759259259</v>
      </c>
      <c r="M622" t="str">
        <f>IF(OR(B622=1,B622=2,B622=3,B622=7,B622=8,B622=9,B622=13,B622=14,B622=15),"Bajo biomasa","Suelo desnudo")</f>
        <v>Bajo biomasa</v>
      </c>
      <c r="O622">
        <v>0.86807999999999996</v>
      </c>
      <c r="P622" t="e">
        <f>IF(R622&gt;0.95,O622,NA())</f>
        <v>#N/A</v>
      </c>
      <c r="Q622">
        <v>5.2429399999999999</v>
      </c>
      <c r="R622">
        <v>0.70325000000000004</v>
      </c>
      <c r="S622">
        <v>2E-3</v>
      </c>
      <c r="T622">
        <v>0</v>
      </c>
      <c r="U622">
        <v>21.7</v>
      </c>
      <c r="V622">
        <v>19.174099999999999</v>
      </c>
      <c r="W622">
        <v>85.729699999999994</v>
      </c>
    </row>
    <row r="623" spans="1:23" x14ac:dyDescent="0.3">
      <c r="A623">
        <v>936</v>
      </c>
      <c r="B623">
        <v>2</v>
      </c>
      <c r="C623" s="1">
        <v>44868.4996875</v>
      </c>
      <c r="D623" t="s">
        <v>29</v>
      </c>
      <c r="E623" s="5">
        <f>YEAR(C623)</f>
        <v>2022</v>
      </c>
      <c r="F623" s="5">
        <f>MONTH(C623)</f>
        <v>11</v>
      </c>
      <c r="G623" s="5">
        <f>F623</f>
        <v>11</v>
      </c>
      <c r="H623" s="5">
        <f>F623-4</f>
        <v>7</v>
      </c>
      <c r="I623" s="5" t="str">
        <f>IF(OR(F623=1,F623=2,F623=3),"winter",IF(OR(F623=4,F623=5,F623=6),"spring",IF(OR(F623=7,F623=8,F623=9),"summer","autumn")))</f>
        <v>autumn</v>
      </c>
      <c r="J623" s="5">
        <f>WEEKNUM(C623)</f>
        <v>45</v>
      </c>
      <c r="K623" s="5">
        <f>J623-20</f>
        <v>25</v>
      </c>
      <c r="L623" s="8">
        <f>C623</f>
        <v>44868.4996875</v>
      </c>
      <c r="M623" t="str">
        <f>IF(OR(B623=1,B623=2,B623=3,B623=7,B623=8,B623=9,B623=13,B623=14,B623=15),"Bajo biomasa","Suelo desnudo")</f>
        <v>Bajo biomasa</v>
      </c>
      <c r="O623">
        <v>0.68962999999999997</v>
      </c>
      <c r="P623" t="e">
        <f>IF(R623&gt;0.95,O623,NA())</f>
        <v>#N/A</v>
      </c>
      <c r="Q623">
        <v>5.8126800000000003</v>
      </c>
      <c r="R623">
        <v>0.66898999999999997</v>
      </c>
      <c r="S623">
        <v>2E-3</v>
      </c>
      <c r="T623">
        <v>0</v>
      </c>
      <c r="U623">
        <v>21.454499999999999</v>
      </c>
      <c r="V623">
        <v>19.3127</v>
      </c>
      <c r="W623">
        <v>85.751900000000006</v>
      </c>
    </row>
    <row r="624" spans="1:23" x14ac:dyDescent="0.3">
      <c r="A624">
        <v>937</v>
      </c>
      <c r="B624">
        <v>3</v>
      </c>
      <c r="C624" s="1">
        <v>44868.501793981479</v>
      </c>
      <c r="D624" t="s">
        <v>29</v>
      </c>
      <c r="E624" s="5">
        <f>YEAR(C624)</f>
        <v>2022</v>
      </c>
      <c r="F624" s="5">
        <f>MONTH(C624)</f>
        <v>11</v>
      </c>
      <c r="G624" s="5">
        <f>F624</f>
        <v>11</v>
      </c>
      <c r="H624" s="5">
        <f>F624-4</f>
        <v>7</v>
      </c>
      <c r="I624" s="5" t="str">
        <f>IF(OR(F624=1,F624=2,F624=3),"winter",IF(OR(F624=4,F624=5,F624=6),"spring",IF(OR(F624=7,F624=8,F624=9),"summer","autumn")))</f>
        <v>autumn</v>
      </c>
      <c r="J624" s="5">
        <f>WEEKNUM(C624)</f>
        <v>45</v>
      </c>
      <c r="K624" s="5">
        <f>J624-20</f>
        <v>25</v>
      </c>
      <c r="L624" s="8">
        <f>C624</f>
        <v>44868.501793981479</v>
      </c>
      <c r="M624" t="str">
        <f>IF(OR(B624=1,B624=2,B624=3,B624=7,B624=8,B624=9,B624=13,B624=14,B624=15),"Bajo biomasa","Suelo desnudo")</f>
        <v>Bajo biomasa</v>
      </c>
      <c r="O624">
        <v>0.74324000000000001</v>
      </c>
      <c r="P624" t="e">
        <f>IF(R624&gt;0.95,O624,NA())</f>
        <v>#N/A</v>
      </c>
      <c r="Q624">
        <v>3.4233500000000001</v>
      </c>
      <c r="R624">
        <v>0.89361999999999997</v>
      </c>
      <c r="S624">
        <v>3.0000000000000001E-3</v>
      </c>
      <c r="T624">
        <v>0</v>
      </c>
      <c r="U624">
        <v>21.1</v>
      </c>
      <c r="V624">
        <v>19.026700000000002</v>
      </c>
      <c r="W624">
        <v>85.746700000000004</v>
      </c>
    </row>
    <row r="625" spans="1:23" x14ac:dyDescent="0.3">
      <c r="A625">
        <v>938</v>
      </c>
      <c r="B625">
        <v>4</v>
      </c>
      <c r="C625" s="1">
        <v>44868.503912037035</v>
      </c>
      <c r="D625" t="s">
        <v>29</v>
      </c>
      <c r="E625" s="5">
        <f>YEAR(C625)</f>
        <v>2022</v>
      </c>
      <c r="F625" s="5">
        <f>MONTH(C625)</f>
        <v>11</v>
      </c>
      <c r="G625" s="5">
        <f>F625</f>
        <v>11</v>
      </c>
      <c r="H625" s="5">
        <f>F625-4</f>
        <v>7</v>
      </c>
      <c r="I625" s="5" t="str">
        <f>IF(OR(F625=1,F625=2,F625=3),"winter",IF(OR(F625=4,F625=5,F625=6),"spring",IF(OR(F625=7,F625=8,F625=9),"summer","autumn")))</f>
        <v>autumn</v>
      </c>
      <c r="J625" s="5">
        <f>WEEKNUM(C625)</f>
        <v>45</v>
      </c>
      <c r="K625" s="5">
        <f>J625-20</f>
        <v>25</v>
      </c>
      <c r="L625" s="8">
        <f>C625</f>
        <v>44868.503912037035</v>
      </c>
      <c r="M625" t="str">
        <f>IF(OR(B625=1,B625=2,B625=3,B625=7,B625=8,B625=9,B625=13,B625=14,B625=15),"Bajo biomasa","Suelo desnudo")</f>
        <v>Suelo desnudo</v>
      </c>
      <c r="O625">
        <v>1.1797299999999999</v>
      </c>
      <c r="P625" t="e">
        <f>IF(R625&gt;0.95,O625,NA())</f>
        <v>#N/A</v>
      </c>
      <c r="Q625">
        <v>2.9476399999999998</v>
      </c>
      <c r="R625">
        <v>0.91044999999999998</v>
      </c>
      <c r="S625">
        <v>1E-3</v>
      </c>
      <c r="T625">
        <v>0</v>
      </c>
      <c r="U625">
        <v>20.7</v>
      </c>
      <c r="V625">
        <v>19.017199999999999</v>
      </c>
      <c r="W625">
        <v>85.757499999999993</v>
      </c>
    </row>
    <row r="626" spans="1:23" x14ac:dyDescent="0.3">
      <c r="A626">
        <v>939</v>
      </c>
      <c r="B626">
        <v>5</v>
      </c>
      <c r="C626" s="1">
        <v>44868.506157407406</v>
      </c>
      <c r="D626" t="s">
        <v>29</v>
      </c>
      <c r="E626" s="5">
        <f>YEAR(C626)</f>
        <v>2022</v>
      </c>
      <c r="F626" s="5">
        <f>MONTH(C626)</f>
        <v>11</v>
      </c>
      <c r="G626" s="5">
        <f>F626</f>
        <v>11</v>
      </c>
      <c r="H626" s="5">
        <f>F626-4</f>
        <v>7</v>
      </c>
      <c r="I626" s="5" t="str">
        <f>IF(OR(F626=1,F626=2,F626=3),"winter",IF(OR(F626=4,F626=5,F626=6),"spring",IF(OR(F626=7,F626=8,F626=9),"summer","autumn")))</f>
        <v>autumn</v>
      </c>
      <c r="J626" s="5">
        <f>WEEKNUM(C626)</f>
        <v>45</v>
      </c>
      <c r="K626" s="5">
        <f>J626-20</f>
        <v>25</v>
      </c>
      <c r="L626" s="8">
        <f>C626</f>
        <v>44868.506157407406</v>
      </c>
      <c r="M626" t="str">
        <f>IF(OR(B626=1,B626=2,B626=3,B626=7,B626=8,B626=9,B626=13,B626=14,B626=15),"Bajo biomasa","Suelo desnudo")</f>
        <v>Suelo desnudo</v>
      </c>
      <c r="O626">
        <v>1.18831</v>
      </c>
      <c r="P626" t="e">
        <f>IF(R626&gt;0.95,O626,NA())</f>
        <v>#N/A</v>
      </c>
      <c r="Q626">
        <v>3.7497099999999999</v>
      </c>
      <c r="R626">
        <v>0.70955999999999997</v>
      </c>
      <c r="S626">
        <v>2E-3</v>
      </c>
      <c r="T626">
        <v>0</v>
      </c>
      <c r="U626">
        <v>20.5</v>
      </c>
      <c r="V626">
        <v>18.407</v>
      </c>
      <c r="W626">
        <v>85.788899999999998</v>
      </c>
    </row>
    <row r="627" spans="1:23" x14ac:dyDescent="0.3">
      <c r="A627">
        <v>940</v>
      </c>
      <c r="B627">
        <v>6</v>
      </c>
      <c r="C627" s="1">
        <v>44868.508287037039</v>
      </c>
      <c r="D627" t="s">
        <v>29</v>
      </c>
      <c r="E627" s="5">
        <f>YEAR(C627)</f>
        <v>2022</v>
      </c>
      <c r="F627" s="5">
        <f>MONTH(C627)</f>
        <v>11</v>
      </c>
      <c r="G627" s="5">
        <f>F627</f>
        <v>11</v>
      </c>
      <c r="H627" s="5">
        <f>F627-4</f>
        <v>7</v>
      </c>
      <c r="I627" s="5" t="str">
        <f>IF(OR(F627=1,F627=2,F627=3),"winter",IF(OR(F627=4,F627=5,F627=6),"spring",IF(OR(F627=7,F627=8,F627=9),"summer","autumn")))</f>
        <v>autumn</v>
      </c>
      <c r="J627" s="5">
        <f>WEEKNUM(C627)</f>
        <v>45</v>
      </c>
      <c r="K627" s="5">
        <f>J627-20</f>
        <v>25</v>
      </c>
      <c r="L627" s="8">
        <f>C627</f>
        <v>44868.508287037039</v>
      </c>
      <c r="M627" t="str">
        <f>IF(OR(B627=1,B627=2,B627=3,B627=7,B627=8,B627=9,B627=13,B627=14,B627=15),"Bajo biomasa","Suelo desnudo")</f>
        <v>Suelo desnudo</v>
      </c>
      <c r="O627">
        <v>1.31385</v>
      </c>
      <c r="P627">
        <f>IF(R627&gt;0.95,O627,NA())</f>
        <v>1.31385</v>
      </c>
      <c r="Q627">
        <v>1.8855999999999999</v>
      </c>
      <c r="R627">
        <v>0.98333000000000004</v>
      </c>
      <c r="V627">
        <v>18.145800000000001</v>
      </c>
      <c r="W627">
        <v>85.763999999999996</v>
      </c>
    </row>
    <row r="628" spans="1:23" x14ac:dyDescent="0.3">
      <c r="A628">
        <v>941</v>
      </c>
      <c r="B628">
        <v>7</v>
      </c>
      <c r="C628" s="1">
        <v>44868.51054398148</v>
      </c>
      <c r="D628" t="s">
        <v>29</v>
      </c>
      <c r="E628" s="5">
        <f>YEAR(C628)</f>
        <v>2022</v>
      </c>
      <c r="F628" s="5">
        <f>MONTH(C628)</f>
        <v>11</v>
      </c>
      <c r="G628" s="5">
        <f>F628</f>
        <v>11</v>
      </c>
      <c r="H628" s="5">
        <f>F628-4</f>
        <v>7</v>
      </c>
      <c r="I628" s="5" t="str">
        <f>IF(OR(F628=1,F628=2,F628=3),"winter",IF(OR(F628=4,F628=5,F628=6),"spring",IF(OR(F628=7,F628=8,F628=9),"summer","autumn")))</f>
        <v>autumn</v>
      </c>
      <c r="J628" s="5">
        <f>WEEKNUM(C628)</f>
        <v>45</v>
      </c>
      <c r="K628" s="5">
        <f>J628-20</f>
        <v>25</v>
      </c>
      <c r="L628" s="8">
        <f>C628</f>
        <v>44868.51054398148</v>
      </c>
      <c r="M628" t="str">
        <f>IF(OR(B628=1,B628=2,B628=3,B628=7,B628=8,B628=9,B628=13,B628=14,B628=15),"Bajo biomasa","Suelo desnudo")</f>
        <v>Bajo biomasa</v>
      </c>
      <c r="O628">
        <v>0.55364999999999998</v>
      </c>
      <c r="P628" t="e">
        <f>IF(R628&gt;0.95,O628,NA())</f>
        <v>#N/A</v>
      </c>
      <c r="Q628">
        <v>4.4769500000000004</v>
      </c>
      <c r="R628">
        <v>0.76293999999999995</v>
      </c>
      <c r="S628">
        <v>1E-3</v>
      </c>
      <c r="T628">
        <v>0</v>
      </c>
      <c r="U628">
        <v>19.899999999999999</v>
      </c>
      <c r="V628">
        <v>18.044599999999999</v>
      </c>
      <c r="W628">
        <v>85.742800000000003</v>
      </c>
    </row>
    <row r="629" spans="1:23" x14ac:dyDescent="0.3">
      <c r="A629">
        <v>942</v>
      </c>
      <c r="B629">
        <v>8</v>
      </c>
      <c r="C629" s="1">
        <v>44868.512615740743</v>
      </c>
      <c r="D629" t="s">
        <v>29</v>
      </c>
      <c r="E629" s="5">
        <f>YEAR(C629)</f>
        <v>2022</v>
      </c>
      <c r="F629" s="5">
        <f>MONTH(C629)</f>
        <v>11</v>
      </c>
      <c r="G629" s="5">
        <f>F629</f>
        <v>11</v>
      </c>
      <c r="H629" s="5">
        <f>F629-4</f>
        <v>7</v>
      </c>
      <c r="I629" s="5" t="str">
        <f>IF(OR(F629=1,F629=2,F629=3),"winter",IF(OR(F629=4,F629=5,F629=6),"spring",IF(OR(F629=7,F629=8,F629=9),"summer","autumn")))</f>
        <v>autumn</v>
      </c>
      <c r="J629" s="5">
        <f>WEEKNUM(C629)</f>
        <v>45</v>
      </c>
      <c r="K629" s="5">
        <f>J629-20</f>
        <v>25</v>
      </c>
      <c r="L629" s="8">
        <f>C629</f>
        <v>44868.512615740743</v>
      </c>
      <c r="M629" t="str">
        <f>IF(OR(B629=1,B629=2,B629=3,B629=7,B629=8,B629=9,B629=13,B629=14,B629=15),"Bajo biomasa","Suelo desnudo")</f>
        <v>Bajo biomasa</v>
      </c>
      <c r="O629">
        <v>0.79590000000000005</v>
      </c>
      <c r="P629" t="e">
        <f>IF(R629&gt;0.95,O629,NA())</f>
        <v>#N/A</v>
      </c>
      <c r="Q629">
        <v>3.4198900000000001</v>
      </c>
      <c r="R629">
        <v>0.86846999999999996</v>
      </c>
      <c r="S629">
        <v>3.0000000000000001E-3</v>
      </c>
      <c r="T629">
        <v>0</v>
      </c>
      <c r="U629">
        <v>20.3</v>
      </c>
      <c r="V629">
        <v>18.671299999999999</v>
      </c>
      <c r="W629">
        <v>85.759500000000003</v>
      </c>
    </row>
    <row r="630" spans="1:23" x14ac:dyDescent="0.3">
      <c r="A630">
        <v>943</v>
      </c>
      <c r="B630">
        <v>9</v>
      </c>
      <c r="C630" s="1">
        <v>44868.514976851853</v>
      </c>
      <c r="D630" t="s">
        <v>29</v>
      </c>
      <c r="E630" s="5">
        <f>YEAR(C630)</f>
        <v>2022</v>
      </c>
      <c r="F630" s="5">
        <f>MONTH(C630)</f>
        <v>11</v>
      </c>
      <c r="G630" s="5">
        <f>F630</f>
        <v>11</v>
      </c>
      <c r="H630" s="5">
        <f>F630-4</f>
        <v>7</v>
      </c>
      <c r="I630" s="5" t="str">
        <f>IF(OR(F630=1,F630=2,F630=3),"winter",IF(OR(F630=4,F630=5,F630=6),"spring",IF(OR(F630=7,F630=8,F630=9),"summer","autumn")))</f>
        <v>autumn</v>
      </c>
      <c r="J630" s="5">
        <f>WEEKNUM(C630)</f>
        <v>45</v>
      </c>
      <c r="K630" s="5">
        <f>J630-20</f>
        <v>25</v>
      </c>
      <c r="L630" s="8">
        <f>C630</f>
        <v>44868.514976851853</v>
      </c>
      <c r="M630" t="str">
        <f>IF(OR(B630=1,B630=2,B630=3,B630=7,B630=8,B630=9,B630=13,B630=14,B630=15),"Bajo biomasa","Suelo desnudo")</f>
        <v>Bajo biomasa</v>
      </c>
      <c r="O630">
        <v>0.93381999999999998</v>
      </c>
      <c r="P630" t="e">
        <f>IF(R630&gt;0.95,O630,NA())</f>
        <v>#N/A</v>
      </c>
      <c r="Q630">
        <v>2.7824399999999998</v>
      </c>
      <c r="R630">
        <v>0.92656000000000005</v>
      </c>
      <c r="S630">
        <v>2E-3</v>
      </c>
      <c r="T630">
        <v>0</v>
      </c>
      <c r="U630">
        <v>20.5</v>
      </c>
      <c r="V630">
        <v>19.123000000000001</v>
      </c>
      <c r="W630">
        <v>85.739699999999999</v>
      </c>
    </row>
    <row r="631" spans="1:23" x14ac:dyDescent="0.3">
      <c r="A631">
        <v>944</v>
      </c>
      <c r="B631">
        <v>10</v>
      </c>
      <c r="C631" s="1">
        <v>44868.517407407409</v>
      </c>
      <c r="D631" t="s">
        <v>29</v>
      </c>
      <c r="E631" s="5">
        <f>YEAR(C631)</f>
        <v>2022</v>
      </c>
      <c r="F631" s="5">
        <f>MONTH(C631)</f>
        <v>11</v>
      </c>
      <c r="G631" s="5">
        <f>F631</f>
        <v>11</v>
      </c>
      <c r="H631" s="5">
        <f>F631-4</f>
        <v>7</v>
      </c>
      <c r="I631" s="5" t="str">
        <f>IF(OR(F631=1,F631=2,F631=3),"winter",IF(OR(F631=4,F631=5,F631=6),"spring",IF(OR(F631=7,F631=8,F631=9),"summer","autumn")))</f>
        <v>autumn</v>
      </c>
      <c r="J631" s="5">
        <f>WEEKNUM(C631)</f>
        <v>45</v>
      </c>
      <c r="K631" s="5">
        <f>J631-20</f>
        <v>25</v>
      </c>
      <c r="L631" s="8">
        <f>C631</f>
        <v>44868.517407407409</v>
      </c>
      <c r="M631" t="str">
        <f>IF(OR(B631=1,B631=2,B631=3,B631=7,B631=8,B631=9,B631=13,B631=14,B631=15),"Bajo biomasa","Suelo desnudo")</f>
        <v>Suelo desnudo</v>
      </c>
      <c r="O631">
        <v>0.61826000000000003</v>
      </c>
      <c r="P631" t="e">
        <f>IF(R631&gt;0.95,O631,NA())</f>
        <v>#N/A</v>
      </c>
      <c r="Q631">
        <v>5.4700199999999999</v>
      </c>
      <c r="R631">
        <v>0.67042000000000002</v>
      </c>
      <c r="S631">
        <v>2E-3</v>
      </c>
      <c r="T631">
        <v>0</v>
      </c>
      <c r="U631">
        <v>20.5</v>
      </c>
      <c r="V631">
        <v>18.446300000000001</v>
      </c>
      <c r="W631">
        <v>85.766800000000003</v>
      </c>
    </row>
    <row r="632" spans="1:23" x14ac:dyDescent="0.3">
      <c r="A632">
        <v>945</v>
      </c>
      <c r="B632">
        <v>11</v>
      </c>
      <c r="C632" s="1">
        <v>44868.519490740742</v>
      </c>
      <c r="D632" t="s">
        <v>29</v>
      </c>
      <c r="E632" s="5">
        <f>YEAR(C632)</f>
        <v>2022</v>
      </c>
      <c r="F632" s="5">
        <f>MONTH(C632)</f>
        <v>11</v>
      </c>
      <c r="G632" s="5">
        <f>F632</f>
        <v>11</v>
      </c>
      <c r="H632" s="5">
        <f>F632-4</f>
        <v>7</v>
      </c>
      <c r="I632" s="5" t="str">
        <f>IF(OR(F632=1,F632=2,F632=3),"winter",IF(OR(F632=4,F632=5,F632=6),"spring",IF(OR(F632=7,F632=8,F632=9),"summer","autumn")))</f>
        <v>autumn</v>
      </c>
      <c r="J632" s="5">
        <f>WEEKNUM(C632)</f>
        <v>45</v>
      </c>
      <c r="K632" s="5">
        <f>J632-20</f>
        <v>25</v>
      </c>
      <c r="L632" s="8">
        <f>C632</f>
        <v>44868.519490740742</v>
      </c>
      <c r="M632" t="str">
        <f>IF(OR(B632=1,B632=2,B632=3,B632=7,B632=8,B632=9,B632=13,B632=14,B632=15),"Bajo biomasa","Suelo desnudo")</f>
        <v>Suelo desnudo</v>
      </c>
      <c r="O632">
        <v>0.91891</v>
      </c>
      <c r="P632" t="e">
        <f>IF(R632&gt;0.95,O632,NA())</f>
        <v>#N/A</v>
      </c>
      <c r="Q632">
        <v>2.7913199999999998</v>
      </c>
      <c r="R632">
        <v>0.9073</v>
      </c>
      <c r="S632">
        <v>2E-3</v>
      </c>
      <c r="T632">
        <v>0</v>
      </c>
      <c r="U632">
        <v>20.5</v>
      </c>
      <c r="V632">
        <v>17.869599999999998</v>
      </c>
      <c r="W632">
        <v>85.761799999999994</v>
      </c>
    </row>
    <row r="633" spans="1:23" x14ac:dyDescent="0.3">
      <c r="A633">
        <v>946</v>
      </c>
      <c r="B633">
        <v>12</v>
      </c>
      <c r="C633" s="1">
        <v>44868.521562499998</v>
      </c>
      <c r="D633" t="s">
        <v>29</v>
      </c>
      <c r="E633" s="5">
        <f>YEAR(C633)</f>
        <v>2022</v>
      </c>
      <c r="F633" s="5">
        <f>MONTH(C633)</f>
        <v>11</v>
      </c>
      <c r="G633" s="5">
        <f>F633</f>
        <v>11</v>
      </c>
      <c r="H633" s="5">
        <f>F633-4</f>
        <v>7</v>
      </c>
      <c r="I633" s="5" t="str">
        <f>IF(OR(F633=1,F633=2,F633=3),"winter",IF(OR(F633=4,F633=5,F633=6),"spring",IF(OR(F633=7,F633=8,F633=9),"summer","autumn")))</f>
        <v>autumn</v>
      </c>
      <c r="J633" s="5">
        <f>WEEKNUM(C633)</f>
        <v>45</v>
      </c>
      <c r="K633" s="5">
        <f>J633-20</f>
        <v>25</v>
      </c>
      <c r="L633" s="8">
        <f>C633</f>
        <v>44868.521562499998</v>
      </c>
      <c r="M633" t="str">
        <f>IF(OR(B633=1,B633=2,B633=3,B633=7,B633=8,B633=9,B633=13,B633=14,B633=15),"Bajo biomasa","Suelo desnudo")</f>
        <v>Suelo desnudo</v>
      </c>
      <c r="O633">
        <v>0.88932999999999995</v>
      </c>
      <c r="P633" t="e">
        <f>IF(R633&gt;0.95,O633,NA())</f>
        <v>#N/A</v>
      </c>
      <c r="Q633">
        <v>2.9659399999999998</v>
      </c>
      <c r="R633">
        <v>0.91129000000000004</v>
      </c>
      <c r="S633">
        <v>1E-3</v>
      </c>
      <c r="T633">
        <v>0</v>
      </c>
      <c r="U633">
        <v>20.7</v>
      </c>
      <c r="V633">
        <v>17.025400000000001</v>
      </c>
      <c r="W633">
        <v>85.765600000000006</v>
      </c>
    </row>
    <row r="634" spans="1:23" x14ac:dyDescent="0.3">
      <c r="A634">
        <v>947</v>
      </c>
      <c r="B634">
        <v>13</v>
      </c>
      <c r="C634" s="1">
        <v>44868.524270833332</v>
      </c>
      <c r="D634" t="s">
        <v>29</v>
      </c>
      <c r="E634" s="5">
        <f>YEAR(C634)</f>
        <v>2022</v>
      </c>
      <c r="F634" s="5">
        <f>MONTH(C634)</f>
        <v>11</v>
      </c>
      <c r="G634" s="5">
        <f>F634</f>
        <v>11</v>
      </c>
      <c r="H634" s="5">
        <f>F634-4</f>
        <v>7</v>
      </c>
      <c r="I634" s="5" t="str">
        <f>IF(OR(F634=1,F634=2,F634=3),"winter",IF(OR(F634=4,F634=5,F634=6),"spring",IF(OR(F634=7,F634=8,F634=9),"summer","autumn")))</f>
        <v>autumn</v>
      </c>
      <c r="J634" s="5">
        <f>WEEKNUM(C634)</f>
        <v>45</v>
      </c>
      <c r="K634" s="5">
        <f>J634-20</f>
        <v>25</v>
      </c>
      <c r="L634" s="8">
        <f>C634</f>
        <v>44868.524270833332</v>
      </c>
      <c r="M634" t="str">
        <f>IF(OR(B634=1,B634=2,B634=3,B634=7,B634=8,B634=9,B634=13,B634=14,B634=15),"Bajo biomasa","Suelo desnudo")</f>
        <v>Bajo biomasa</v>
      </c>
      <c r="O634">
        <v>0.50605</v>
      </c>
      <c r="P634" t="e">
        <f>IF(R634&gt;0.95,O634,NA())</f>
        <v>#N/A</v>
      </c>
      <c r="Q634">
        <v>9.9089200000000002</v>
      </c>
      <c r="R634">
        <v>0.47674</v>
      </c>
      <c r="S634">
        <v>2E-3</v>
      </c>
      <c r="T634">
        <v>0</v>
      </c>
      <c r="U634">
        <v>20.100000000000001</v>
      </c>
      <c r="V634">
        <v>17.7118</v>
      </c>
      <c r="W634">
        <v>85.703900000000004</v>
      </c>
    </row>
    <row r="635" spans="1:23" x14ac:dyDescent="0.3">
      <c r="A635">
        <v>948</v>
      </c>
      <c r="B635">
        <v>14</v>
      </c>
      <c r="C635" s="1">
        <v>44868.526446759257</v>
      </c>
      <c r="D635" t="s">
        <v>29</v>
      </c>
      <c r="E635" s="5">
        <f>YEAR(C635)</f>
        <v>2022</v>
      </c>
      <c r="F635" s="5">
        <f>MONTH(C635)</f>
        <v>11</v>
      </c>
      <c r="G635" s="5">
        <f>F635</f>
        <v>11</v>
      </c>
      <c r="H635" s="5">
        <f>F635-4</f>
        <v>7</v>
      </c>
      <c r="I635" s="5" t="str">
        <f>IF(OR(F635=1,F635=2,F635=3),"winter",IF(OR(F635=4,F635=5,F635=6),"spring",IF(OR(F635=7,F635=8,F635=9),"summer","autumn")))</f>
        <v>autumn</v>
      </c>
      <c r="J635" s="5">
        <f>WEEKNUM(C635)</f>
        <v>45</v>
      </c>
      <c r="K635" s="5">
        <f>J635-20</f>
        <v>25</v>
      </c>
      <c r="L635" s="8">
        <f>C635</f>
        <v>44868.526446759257</v>
      </c>
      <c r="M635" t="str">
        <f>IF(OR(B635=1,B635=2,B635=3,B635=7,B635=8,B635=9,B635=13,B635=14,B635=15),"Bajo biomasa","Suelo desnudo")</f>
        <v>Bajo biomasa</v>
      </c>
      <c r="O635">
        <v>0.63216000000000006</v>
      </c>
      <c r="P635" t="e">
        <f>IF(R635&gt;0.95,O635,NA())</f>
        <v>#N/A</v>
      </c>
      <c r="Q635">
        <v>8.6843299999999992</v>
      </c>
      <c r="R635">
        <v>0.54057999999999995</v>
      </c>
      <c r="S635">
        <v>2E-3</v>
      </c>
      <c r="T635">
        <v>0</v>
      </c>
      <c r="U635">
        <v>20.3</v>
      </c>
      <c r="V635">
        <v>17.786300000000001</v>
      </c>
      <c r="W635">
        <v>85.691299999999998</v>
      </c>
    </row>
    <row r="636" spans="1:23" x14ac:dyDescent="0.3">
      <c r="A636">
        <v>949</v>
      </c>
      <c r="B636">
        <v>15</v>
      </c>
      <c r="C636" s="1">
        <v>44868.528541666667</v>
      </c>
      <c r="D636" t="s">
        <v>29</v>
      </c>
      <c r="E636" s="5">
        <f>YEAR(C636)</f>
        <v>2022</v>
      </c>
      <c r="F636" s="5">
        <f>MONTH(C636)</f>
        <v>11</v>
      </c>
      <c r="G636" s="5">
        <f>F636</f>
        <v>11</v>
      </c>
      <c r="H636" s="5">
        <f>F636-4</f>
        <v>7</v>
      </c>
      <c r="I636" s="5" t="str">
        <f>IF(OR(F636=1,F636=2,F636=3),"winter",IF(OR(F636=4,F636=5,F636=6),"spring",IF(OR(F636=7,F636=8,F636=9),"summer","autumn")))</f>
        <v>autumn</v>
      </c>
      <c r="J636" s="5">
        <f>WEEKNUM(C636)</f>
        <v>45</v>
      </c>
      <c r="K636" s="5">
        <f>J636-20</f>
        <v>25</v>
      </c>
      <c r="L636" s="8">
        <f>C636</f>
        <v>44868.528541666667</v>
      </c>
      <c r="M636" t="str">
        <f>IF(OR(B636=1,B636=2,B636=3,B636=7,B636=8,B636=9,B636=13,B636=14,B636=15),"Bajo biomasa","Suelo desnudo")</f>
        <v>Bajo biomasa</v>
      </c>
      <c r="O636">
        <v>0.53354999999999997</v>
      </c>
      <c r="P636" t="e">
        <f>IF(R636&gt;0.95,O636,NA())</f>
        <v>#N/A</v>
      </c>
      <c r="Q636">
        <v>5.1216699999999999</v>
      </c>
      <c r="R636">
        <v>0.78881999999999997</v>
      </c>
      <c r="S636">
        <v>2E-3</v>
      </c>
      <c r="T636">
        <v>0</v>
      </c>
      <c r="U636">
        <v>20.100000000000001</v>
      </c>
      <c r="V636">
        <v>17.6281</v>
      </c>
      <c r="W636">
        <v>85.694599999999994</v>
      </c>
    </row>
    <row r="637" spans="1:23" x14ac:dyDescent="0.3">
      <c r="A637">
        <v>950</v>
      </c>
      <c r="B637">
        <v>16</v>
      </c>
      <c r="C637" s="1">
        <v>44868.530613425923</v>
      </c>
      <c r="D637" t="s">
        <v>29</v>
      </c>
      <c r="E637" s="5">
        <f>YEAR(C637)</f>
        <v>2022</v>
      </c>
      <c r="F637" s="5">
        <f>MONTH(C637)</f>
        <v>11</v>
      </c>
      <c r="G637" s="5">
        <f>F637</f>
        <v>11</v>
      </c>
      <c r="H637" s="5">
        <f>F637-4</f>
        <v>7</v>
      </c>
      <c r="I637" s="5" t="str">
        <f>IF(OR(F637=1,F637=2,F637=3),"winter",IF(OR(F637=4,F637=5,F637=6),"spring",IF(OR(F637=7,F637=8,F637=9),"summer","autumn")))</f>
        <v>autumn</v>
      </c>
      <c r="J637" s="5">
        <f>WEEKNUM(C637)</f>
        <v>45</v>
      </c>
      <c r="K637" s="5">
        <f>J637-20</f>
        <v>25</v>
      </c>
      <c r="L637" s="8">
        <f>C637</f>
        <v>44868.530613425923</v>
      </c>
      <c r="M637" t="str">
        <f>IF(OR(B637=1,B637=2,B637=3,B637=7,B637=8,B637=9,B637=13,B637=14,B637=15),"Bajo biomasa","Suelo desnudo")</f>
        <v>Suelo desnudo</v>
      </c>
      <c r="O637">
        <v>0.59521000000000002</v>
      </c>
      <c r="P637" t="e">
        <f>IF(R637&gt;0.95,O637,NA())</f>
        <v>#N/A</v>
      </c>
      <c r="Q637">
        <v>4.5342799999999999</v>
      </c>
      <c r="R637">
        <v>0.83213999999999999</v>
      </c>
      <c r="S637">
        <v>2E-3</v>
      </c>
      <c r="T637">
        <v>0</v>
      </c>
      <c r="U637">
        <v>20.100000000000001</v>
      </c>
      <c r="V637">
        <v>18.298500000000001</v>
      </c>
      <c r="W637">
        <v>85.708600000000004</v>
      </c>
    </row>
    <row r="638" spans="1:23" x14ac:dyDescent="0.3">
      <c r="A638">
        <v>951</v>
      </c>
      <c r="B638">
        <v>17</v>
      </c>
      <c r="C638" s="1">
        <v>44868.532685185186</v>
      </c>
      <c r="D638" t="s">
        <v>29</v>
      </c>
      <c r="E638" s="5">
        <f>YEAR(C638)</f>
        <v>2022</v>
      </c>
      <c r="F638" s="5">
        <f>MONTH(C638)</f>
        <v>11</v>
      </c>
      <c r="G638" s="5">
        <f>F638</f>
        <v>11</v>
      </c>
      <c r="H638" s="5">
        <f>F638-4</f>
        <v>7</v>
      </c>
      <c r="I638" s="5" t="str">
        <f>IF(OR(F638=1,F638=2,F638=3),"winter",IF(OR(F638=4,F638=5,F638=6),"spring",IF(OR(F638=7,F638=8,F638=9),"summer","autumn")))</f>
        <v>autumn</v>
      </c>
      <c r="J638" s="5">
        <f>WEEKNUM(C638)</f>
        <v>45</v>
      </c>
      <c r="K638" s="5">
        <f>J638-20</f>
        <v>25</v>
      </c>
      <c r="L638" s="8">
        <f>C638</f>
        <v>44868.532685185186</v>
      </c>
      <c r="M638" t="str">
        <f>IF(OR(B638=1,B638=2,B638=3,B638=7,B638=8,B638=9,B638=13,B638=14,B638=15),"Bajo biomasa","Suelo desnudo")</f>
        <v>Suelo desnudo</v>
      </c>
      <c r="O638">
        <v>0.51100000000000001</v>
      </c>
      <c r="P638" t="e">
        <f>IF(R638&gt;0.95,O638,NA())</f>
        <v>#N/A</v>
      </c>
      <c r="Q638">
        <v>5.7180299999999997</v>
      </c>
      <c r="R638">
        <v>0.77366999999999997</v>
      </c>
      <c r="S638">
        <v>2E-3</v>
      </c>
      <c r="T638">
        <v>0</v>
      </c>
      <c r="U638">
        <v>20.100000000000001</v>
      </c>
      <c r="V638">
        <v>17.8474</v>
      </c>
      <c r="W638">
        <v>85.687399999999997</v>
      </c>
    </row>
    <row r="639" spans="1:23" x14ac:dyDescent="0.3">
      <c r="A639">
        <v>952</v>
      </c>
      <c r="B639">
        <v>18</v>
      </c>
      <c r="C639" s="1">
        <v>44868.534826388888</v>
      </c>
      <c r="D639" t="s">
        <v>29</v>
      </c>
      <c r="E639" s="5">
        <f>YEAR(C639)</f>
        <v>2022</v>
      </c>
      <c r="F639" s="5">
        <f>MONTH(C639)</f>
        <v>11</v>
      </c>
      <c r="G639" s="5">
        <f>F639</f>
        <v>11</v>
      </c>
      <c r="H639" s="5">
        <f>F639-4</f>
        <v>7</v>
      </c>
      <c r="I639" s="5" t="str">
        <f>IF(OR(F639=1,F639=2,F639=3),"winter",IF(OR(F639=4,F639=5,F639=6),"spring",IF(OR(F639=7,F639=8,F639=9),"summer","autumn")))</f>
        <v>autumn</v>
      </c>
      <c r="J639" s="5">
        <f>WEEKNUM(C639)</f>
        <v>45</v>
      </c>
      <c r="K639" s="5">
        <f>J639-20</f>
        <v>25</v>
      </c>
      <c r="L639" s="8">
        <f>C639</f>
        <v>44868.534826388888</v>
      </c>
      <c r="M639" t="str">
        <f>IF(OR(B639=1,B639=2,B639=3,B639=7,B639=8,B639=9,B639=13,B639=14,B639=15),"Bajo biomasa","Suelo desnudo")</f>
        <v>Suelo desnudo</v>
      </c>
      <c r="O639">
        <v>1.8438399999999999</v>
      </c>
      <c r="P639" t="e">
        <f>IF(R639&gt;0.95,O639,NA())</f>
        <v>#N/A</v>
      </c>
      <c r="Q639">
        <v>2.6364899999999998</v>
      </c>
      <c r="R639">
        <v>0.94935999999999998</v>
      </c>
      <c r="S639">
        <v>1E-3</v>
      </c>
      <c r="T639">
        <v>0</v>
      </c>
      <c r="U639">
        <v>19.7</v>
      </c>
      <c r="V639">
        <v>18.1417</v>
      </c>
      <c r="W639">
        <v>85.6845</v>
      </c>
    </row>
    <row r="640" spans="1:23" x14ac:dyDescent="0.3">
      <c r="A640">
        <v>953</v>
      </c>
      <c r="B640">
        <v>1</v>
      </c>
      <c r="C640" s="1">
        <v>44881.389768518522</v>
      </c>
      <c r="D640" t="s">
        <v>13</v>
      </c>
      <c r="E640" s="5">
        <f>YEAR(C640)</f>
        <v>2022</v>
      </c>
      <c r="F640" s="5">
        <f>MONTH(C640)</f>
        <v>11</v>
      </c>
      <c r="G640" s="5">
        <f>F640</f>
        <v>11</v>
      </c>
      <c r="H640" s="5">
        <f>F640-4</f>
        <v>7</v>
      </c>
      <c r="I640" s="5" t="str">
        <f>IF(OR(F640=1,F640=2,F640=3),"winter",IF(OR(F640=4,F640=5,F640=6),"spring",IF(OR(F640=7,F640=8,F640=9),"summer","autumn")))</f>
        <v>autumn</v>
      </c>
      <c r="J640" s="5">
        <f>WEEKNUM(C640)</f>
        <v>47</v>
      </c>
      <c r="K640" s="5">
        <f>J640-20</f>
        <v>27</v>
      </c>
      <c r="L640" s="8">
        <f>C640</f>
        <v>44881.389768518522</v>
      </c>
      <c r="M640" t="str">
        <f>IF(OR(B640=1,B640=2,B640=3,B640=4,B640=9,B640=10,B640=11,B640=12,B640=17,B640=18,B640=19,B640=20),"Bajo biomasa","Suelo desnudo")</f>
        <v>Bajo biomasa</v>
      </c>
      <c r="N640" t="str">
        <f>IF(OR(B640=4,B640=7,B640=10,B640=14,B640=18,B640=21),"tree","soil")</f>
        <v>soil</v>
      </c>
      <c r="O640">
        <v>2.3270599999999999</v>
      </c>
      <c r="P640">
        <f>IF(R640&gt;0.95,O640,NA())</f>
        <v>2.3270599999999999</v>
      </c>
      <c r="Q640">
        <v>1.59188</v>
      </c>
      <c r="R640">
        <v>0.99182000000000003</v>
      </c>
      <c r="S640">
        <v>2E-3</v>
      </c>
      <c r="T640">
        <v>0</v>
      </c>
      <c r="U640">
        <v>16.827300000000001</v>
      </c>
      <c r="V640">
        <v>10.1335</v>
      </c>
      <c r="W640">
        <v>83.682199999999995</v>
      </c>
    </row>
    <row r="641" spans="1:23" x14ac:dyDescent="0.3">
      <c r="A641">
        <v>954</v>
      </c>
      <c r="B641">
        <v>2</v>
      </c>
      <c r="C641" s="1">
        <v>44881.39230324074</v>
      </c>
      <c r="D641" t="s">
        <v>13</v>
      </c>
      <c r="E641" s="5">
        <f>YEAR(C641)</f>
        <v>2022</v>
      </c>
      <c r="F641" s="5">
        <f>MONTH(C641)</f>
        <v>11</v>
      </c>
      <c r="G641" s="5">
        <f>F641</f>
        <v>11</v>
      </c>
      <c r="H641" s="5">
        <f>F641-4</f>
        <v>7</v>
      </c>
      <c r="I641" s="5" t="str">
        <f>IF(OR(F641=1,F641=2,F641=3),"winter",IF(OR(F641=4,F641=5,F641=6),"spring",IF(OR(F641=7,F641=8,F641=9),"summer","autumn")))</f>
        <v>autumn</v>
      </c>
      <c r="J641" s="5">
        <f>WEEKNUM(C641)</f>
        <v>47</v>
      </c>
      <c r="K641" s="5">
        <f>J641-20</f>
        <v>27</v>
      </c>
      <c r="L641" s="8">
        <f>C641</f>
        <v>44881.39230324074</v>
      </c>
      <c r="M641" t="str">
        <f>IF(OR(B641=1,B641=2,B641=3,B641=4,B641=9,B641=10,B641=11,B641=12,B641=17,B641=18,B641=19,B641=20),"Bajo biomasa","Suelo desnudo")</f>
        <v>Bajo biomasa</v>
      </c>
      <c r="N641" t="str">
        <f>IF(OR(B641=4,B641=7,B641=10,B641=14,B641=18,B641=21),"tree","soil")</f>
        <v>soil</v>
      </c>
      <c r="O641">
        <v>3.7676799999999999</v>
      </c>
      <c r="P641">
        <f>IF(R641&gt;0.95,O641,NA())</f>
        <v>3.7676799999999999</v>
      </c>
      <c r="Q641">
        <v>1.4193800000000001</v>
      </c>
      <c r="R641">
        <v>0.99626999999999999</v>
      </c>
      <c r="S641">
        <v>1E-3</v>
      </c>
      <c r="T641">
        <v>0</v>
      </c>
      <c r="U641">
        <v>15.209099999999999</v>
      </c>
      <c r="V641">
        <v>9.9443400000000004</v>
      </c>
      <c r="W641">
        <v>83.685500000000005</v>
      </c>
    </row>
    <row r="642" spans="1:23" x14ac:dyDescent="0.3">
      <c r="A642">
        <v>955</v>
      </c>
      <c r="B642">
        <v>3</v>
      </c>
      <c r="C642" s="1">
        <v>44881.394375000003</v>
      </c>
      <c r="D642" t="s">
        <v>13</v>
      </c>
      <c r="E642" s="5">
        <f>YEAR(C642)</f>
        <v>2022</v>
      </c>
      <c r="F642" s="5">
        <f>MONTH(C642)</f>
        <v>11</v>
      </c>
      <c r="G642" s="5">
        <f>F642</f>
        <v>11</v>
      </c>
      <c r="H642" s="5">
        <f>F642-4</f>
        <v>7</v>
      </c>
      <c r="I642" s="5" t="str">
        <f>IF(OR(F642=1,F642=2,F642=3),"winter",IF(OR(F642=4,F642=5,F642=6),"spring",IF(OR(F642=7,F642=8,F642=9),"summer","autumn")))</f>
        <v>autumn</v>
      </c>
      <c r="J642" s="5">
        <f>WEEKNUM(C642)</f>
        <v>47</v>
      </c>
      <c r="K642" s="5">
        <f>J642-20</f>
        <v>27</v>
      </c>
      <c r="L642" s="8">
        <f>C642</f>
        <v>44881.394375000003</v>
      </c>
      <c r="M642" t="str">
        <f>IF(OR(B642=1,B642=2,B642=3,B642=4,B642=9,B642=10,B642=11,B642=12,B642=17,B642=18,B642=19,B642=20),"Bajo biomasa","Suelo desnudo")</f>
        <v>Bajo biomasa</v>
      </c>
      <c r="N642" t="str">
        <f>IF(OR(B642=4,B642=7,B642=10,B642=14,B642=18,B642=21),"tree","soil")</f>
        <v>soil</v>
      </c>
      <c r="O642">
        <v>2.6500400000000002</v>
      </c>
      <c r="P642">
        <f>IF(R642&gt;0.95,O642,NA())</f>
        <v>2.6500400000000002</v>
      </c>
      <c r="Q642">
        <v>1.4394100000000001</v>
      </c>
      <c r="R642">
        <v>0.99468000000000001</v>
      </c>
      <c r="S642">
        <v>2E-3</v>
      </c>
      <c r="T642">
        <v>0</v>
      </c>
      <c r="U642">
        <v>13.8391</v>
      </c>
      <c r="V642">
        <v>10.0441</v>
      </c>
      <c r="W642">
        <v>83.683199999999999</v>
      </c>
    </row>
    <row r="643" spans="1:23" x14ac:dyDescent="0.3">
      <c r="A643">
        <v>957</v>
      </c>
      <c r="B643">
        <v>5</v>
      </c>
      <c r="C643" s="1">
        <v>44881.398564814815</v>
      </c>
      <c r="D643" t="s">
        <v>13</v>
      </c>
      <c r="E643" s="5">
        <f>YEAR(C643)</f>
        <v>2022</v>
      </c>
      <c r="F643" s="5">
        <f>MONTH(C643)</f>
        <v>11</v>
      </c>
      <c r="G643" s="5">
        <f>F643</f>
        <v>11</v>
      </c>
      <c r="H643" s="5">
        <f>F643-4</f>
        <v>7</v>
      </c>
      <c r="I643" s="5" t="str">
        <f>IF(OR(F643=1,F643=2,F643=3),"winter",IF(OR(F643=4,F643=5,F643=6),"spring",IF(OR(F643=7,F643=8,F643=9),"summer","autumn")))</f>
        <v>autumn</v>
      </c>
      <c r="J643" s="5">
        <f>WEEKNUM(C643)</f>
        <v>47</v>
      </c>
      <c r="K643" s="5">
        <f>J643-20</f>
        <v>27</v>
      </c>
      <c r="L643" s="8">
        <f>C643</f>
        <v>44881.398564814815</v>
      </c>
      <c r="M643" t="str">
        <f>IF(OR(B643=1,B643=2,B643=3,B643=4,B643=9,B643=10,B643=11,B643=12,B643=17,B643=18,B643=19,B643=20),"Bajo biomasa","Suelo desnudo")</f>
        <v>Suelo desnudo</v>
      </c>
      <c r="N643" t="str">
        <f>IF(OR(B643=4,B643=7,B643=10,B643=14,B643=18,B643=21),"tree","soil")</f>
        <v>soil</v>
      </c>
      <c r="O643">
        <v>3.2966899999999999</v>
      </c>
      <c r="P643">
        <f>IF(R643&gt;0.95,O643,NA())</f>
        <v>3.2966899999999999</v>
      </c>
      <c r="Q643">
        <v>1.4215</v>
      </c>
      <c r="R643">
        <v>0.99567000000000005</v>
      </c>
      <c r="S643">
        <v>2E-3</v>
      </c>
      <c r="T643">
        <v>0</v>
      </c>
      <c r="U643">
        <v>12.002700000000001</v>
      </c>
      <c r="V643">
        <v>9.1756799999999998</v>
      </c>
      <c r="W643">
        <v>83.666200000000003</v>
      </c>
    </row>
    <row r="644" spans="1:23" x14ac:dyDescent="0.3">
      <c r="A644">
        <v>958</v>
      </c>
      <c r="B644">
        <v>6</v>
      </c>
      <c r="C644" s="1">
        <v>44881.400613425925</v>
      </c>
      <c r="D644" t="s">
        <v>13</v>
      </c>
      <c r="E644" s="5">
        <f>YEAR(C644)</f>
        <v>2022</v>
      </c>
      <c r="F644" s="5">
        <f>MONTH(C644)</f>
        <v>11</v>
      </c>
      <c r="G644" s="5">
        <f>F644</f>
        <v>11</v>
      </c>
      <c r="H644" s="5">
        <f>F644-4</f>
        <v>7</v>
      </c>
      <c r="I644" s="5" t="str">
        <f>IF(OR(F644=1,F644=2,F644=3),"winter",IF(OR(F644=4,F644=5,F644=6),"spring",IF(OR(F644=7,F644=8,F644=9),"summer","autumn")))</f>
        <v>autumn</v>
      </c>
      <c r="J644" s="5">
        <f>WEEKNUM(C644)</f>
        <v>47</v>
      </c>
      <c r="K644" s="5">
        <f>J644-20</f>
        <v>27</v>
      </c>
      <c r="L644" s="8">
        <f>C644</f>
        <v>44881.400613425925</v>
      </c>
      <c r="M644" t="str">
        <f>IF(OR(B644=1,B644=2,B644=3,B644=4,B644=9,B644=10,B644=11,B644=12,B644=17,B644=18,B644=19,B644=20),"Bajo biomasa","Suelo desnudo")</f>
        <v>Suelo desnudo</v>
      </c>
      <c r="N644" t="str">
        <f>IF(OR(B644=4,B644=7,B644=10,B644=14,B644=18,B644=21),"tree","soil")</f>
        <v>soil</v>
      </c>
      <c r="O644">
        <v>3.5423499999999999</v>
      </c>
      <c r="P644">
        <f>IF(R644&gt;0.95,O644,NA())</f>
        <v>3.5423499999999999</v>
      </c>
      <c r="Q644">
        <v>1.4129799999999999</v>
      </c>
      <c r="R644">
        <v>0.99561999999999995</v>
      </c>
      <c r="S644">
        <v>1E-3</v>
      </c>
      <c r="U644">
        <v>11.4</v>
      </c>
      <c r="V644">
        <v>8.6859400000000004</v>
      </c>
      <c r="W644">
        <v>83.644099999999995</v>
      </c>
    </row>
    <row r="645" spans="1:23" x14ac:dyDescent="0.3">
      <c r="A645">
        <v>960</v>
      </c>
      <c r="B645">
        <v>8</v>
      </c>
      <c r="C645" s="1">
        <v>44881.404861111114</v>
      </c>
      <c r="D645" t="s">
        <v>13</v>
      </c>
      <c r="E645" s="5">
        <f>YEAR(C645)</f>
        <v>2022</v>
      </c>
      <c r="F645" s="5">
        <f>MONTH(C645)</f>
        <v>11</v>
      </c>
      <c r="G645" s="5">
        <f>F645</f>
        <v>11</v>
      </c>
      <c r="H645" s="5">
        <f>F645-4</f>
        <v>7</v>
      </c>
      <c r="I645" s="5" t="str">
        <f>IF(OR(F645=1,F645=2,F645=3),"winter",IF(OR(F645=4,F645=5,F645=6),"spring",IF(OR(F645=7,F645=8,F645=9),"summer","autumn")))</f>
        <v>autumn</v>
      </c>
      <c r="J645" s="5">
        <f>WEEKNUM(C645)</f>
        <v>47</v>
      </c>
      <c r="K645" s="5">
        <f>J645-20</f>
        <v>27</v>
      </c>
      <c r="L645" s="8">
        <f>C645</f>
        <v>44881.404861111114</v>
      </c>
      <c r="M645" t="str">
        <f>IF(OR(B645=1,B645=2,B645=3,B645=4,B645=9,B645=10,B645=11,B645=12,B645=17,B645=18,B645=19,B645=20),"Bajo biomasa","Suelo desnudo")</f>
        <v>Suelo desnudo</v>
      </c>
      <c r="N645" t="str">
        <f>IF(OR(B645=4,B645=7,B645=10,B645=14,B645=18,B645=21),"tree","soil")</f>
        <v>soil</v>
      </c>
      <c r="O645">
        <v>2.6162700000000001</v>
      </c>
      <c r="P645">
        <f>IF(R645&gt;0.95,O645,NA())</f>
        <v>2.6162700000000001</v>
      </c>
      <c r="Q645">
        <v>1.48671</v>
      </c>
      <c r="R645">
        <v>0.99356999999999995</v>
      </c>
      <c r="S645">
        <v>2E-3</v>
      </c>
      <c r="T645">
        <v>0</v>
      </c>
      <c r="U645">
        <v>10.2118</v>
      </c>
      <c r="V645">
        <v>8.4700900000000008</v>
      </c>
      <c r="W645">
        <v>83.650300000000001</v>
      </c>
    </row>
    <row r="646" spans="1:23" x14ac:dyDescent="0.3">
      <c r="A646">
        <v>961</v>
      </c>
      <c r="B646">
        <v>9</v>
      </c>
      <c r="C646" s="1">
        <v>44881.406944444447</v>
      </c>
      <c r="D646" t="s">
        <v>13</v>
      </c>
      <c r="E646" s="5">
        <f>YEAR(C646)</f>
        <v>2022</v>
      </c>
      <c r="F646" s="5">
        <f>MONTH(C646)</f>
        <v>11</v>
      </c>
      <c r="G646" s="5">
        <f>F646</f>
        <v>11</v>
      </c>
      <c r="H646" s="5">
        <f>F646-4</f>
        <v>7</v>
      </c>
      <c r="I646" s="5" t="str">
        <f>IF(OR(F646=1,F646=2,F646=3),"winter",IF(OR(F646=4,F646=5,F646=6),"spring",IF(OR(F646=7,F646=8,F646=9),"summer","autumn")))</f>
        <v>autumn</v>
      </c>
      <c r="J646" s="5">
        <f>WEEKNUM(C646)</f>
        <v>47</v>
      </c>
      <c r="K646" s="5">
        <f>J646-20</f>
        <v>27</v>
      </c>
      <c r="L646" s="8">
        <f>C646</f>
        <v>44881.406944444447</v>
      </c>
      <c r="M646" t="str">
        <f>IF(OR(B646=1,B646=2,B646=3,B646=4,B646=9,B646=10,B646=11,B646=12,B646=17,B646=18,B646=19,B646=20),"Bajo biomasa","Suelo desnudo")</f>
        <v>Bajo biomasa</v>
      </c>
      <c r="N646" t="str">
        <f>IF(OR(B646=4,B646=7,B646=10,B646=14,B646=18,B646=21),"tree","soil")</f>
        <v>soil</v>
      </c>
      <c r="O646">
        <v>2.5004400000000002</v>
      </c>
      <c r="P646">
        <f>IF(R646&gt;0.95,O646,NA())</f>
        <v>2.5004400000000002</v>
      </c>
      <c r="Q646">
        <v>1.6067100000000001</v>
      </c>
      <c r="R646">
        <v>0.99134999999999995</v>
      </c>
      <c r="S646">
        <v>1E-3</v>
      </c>
      <c r="T646">
        <v>0</v>
      </c>
      <c r="U646">
        <v>9.7927300000000006</v>
      </c>
      <c r="V646">
        <v>8.34267</v>
      </c>
      <c r="W646">
        <v>83.694000000000003</v>
      </c>
    </row>
    <row r="647" spans="1:23" x14ac:dyDescent="0.3">
      <c r="A647">
        <v>963</v>
      </c>
      <c r="B647">
        <v>11</v>
      </c>
      <c r="C647" s="1">
        <v>44881.411076388889</v>
      </c>
      <c r="D647" t="s">
        <v>13</v>
      </c>
      <c r="E647" s="5">
        <f>YEAR(C647)</f>
        <v>2022</v>
      </c>
      <c r="F647" s="5">
        <f>MONTH(C647)</f>
        <v>11</v>
      </c>
      <c r="G647" s="5">
        <f>F647</f>
        <v>11</v>
      </c>
      <c r="H647" s="5">
        <f>F647-4</f>
        <v>7</v>
      </c>
      <c r="I647" s="5" t="str">
        <f>IF(OR(F647=1,F647=2,F647=3),"winter",IF(OR(F647=4,F647=5,F647=6),"spring",IF(OR(F647=7,F647=8,F647=9),"summer","autumn")))</f>
        <v>autumn</v>
      </c>
      <c r="J647" s="5">
        <f>WEEKNUM(C647)</f>
        <v>47</v>
      </c>
      <c r="K647" s="5">
        <f>J647-20</f>
        <v>27</v>
      </c>
      <c r="L647" s="8">
        <f>C647</f>
        <v>44881.411076388889</v>
      </c>
      <c r="M647" t="str">
        <f>IF(OR(B647=1,B647=2,B647=3,B647=4,B647=9,B647=10,B647=11,B647=12,B647=17,B647=18,B647=19,B647=20),"Bajo biomasa","Suelo desnudo")</f>
        <v>Bajo biomasa</v>
      </c>
      <c r="N647" t="str">
        <f>IF(OR(B647=4,B647=7,B647=10,B647=14,B647=18,B647=21),"tree","soil")</f>
        <v>soil</v>
      </c>
      <c r="O647">
        <v>2.3798699999999999</v>
      </c>
      <c r="P647">
        <f>IF(R647&gt;0.95,O647,NA())</f>
        <v>2.3798699999999999</v>
      </c>
      <c r="Q647">
        <v>1.5179400000000001</v>
      </c>
      <c r="R647">
        <v>0.99382999999999999</v>
      </c>
      <c r="S647">
        <v>3.0000000000000001E-3</v>
      </c>
      <c r="T647">
        <v>9.3500000000000007E-3</v>
      </c>
      <c r="U647">
        <v>9.0981799999999993</v>
      </c>
      <c r="V647">
        <v>8.0786200000000008</v>
      </c>
      <c r="W647">
        <v>83.686999999999998</v>
      </c>
    </row>
    <row r="648" spans="1:23" x14ac:dyDescent="0.3">
      <c r="A648">
        <v>964</v>
      </c>
      <c r="B648">
        <v>12</v>
      </c>
      <c r="C648" s="1">
        <v>44881.413136574076</v>
      </c>
      <c r="D648" t="s">
        <v>13</v>
      </c>
      <c r="E648" s="5">
        <f>YEAR(C648)</f>
        <v>2022</v>
      </c>
      <c r="F648" s="5">
        <f>MONTH(C648)</f>
        <v>11</v>
      </c>
      <c r="G648" s="5">
        <f>F648</f>
        <v>11</v>
      </c>
      <c r="H648" s="5">
        <f>F648-4</f>
        <v>7</v>
      </c>
      <c r="I648" s="5" t="str">
        <f>IF(OR(F648=1,F648=2,F648=3),"winter",IF(OR(F648=4,F648=5,F648=6),"spring",IF(OR(F648=7,F648=8,F648=9),"summer","autumn")))</f>
        <v>autumn</v>
      </c>
      <c r="J648" s="5">
        <f>WEEKNUM(C648)</f>
        <v>47</v>
      </c>
      <c r="K648" s="5">
        <f>J648-20</f>
        <v>27</v>
      </c>
      <c r="L648" s="8">
        <f>C648</f>
        <v>44881.413136574076</v>
      </c>
      <c r="M648" t="str">
        <f>IF(OR(B648=1,B648=2,B648=3,B648=4,B648=9,B648=10,B648=11,B648=12,B648=17,B648=18,B648=19,B648=20),"Bajo biomasa","Suelo desnudo")</f>
        <v>Bajo biomasa</v>
      </c>
      <c r="N648" t="str">
        <f>IF(OR(B648=4,B648=7,B648=10,B648=14,B648=18,B648=21),"tree","soil")</f>
        <v>soil</v>
      </c>
      <c r="O648">
        <v>2.7998400000000001</v>
      </c>
      <c r="P648">
        <f>IF(R648&gt;0.95,O648,NA())</f>
        <v>2.7998400000000001</v>
      </c>
      <c r="Q648">
        <v>1.47543</v>
      </c>
      <c r="R648">
        <v>0.99473</v>
      </c>
      <c r="S648">
        <v>2E-3</v>
      </c>
      <c r="T648">
        <v>0</v>
      </c>
      <c r="U648">
        <v>8.9018200000000007</v>
      </c>
      <c r="V648">
        <v>8.2081700000000009</v>
      </c>
      <c r="W648">
        <v>83.679599999999994</v>
      </c>
    </row>
    <row r="649" spans="1:23" x14ac:dyDescent="0.3">
      <c r="A649">
        <v>965</v>
      </c>
      <c r="B649">
        <v>13</v>
      </c>
      <c r="C649" s="1">
        <v>44881.415231481478</v>
      </c>
      <c r="D649" t="s">
        <v>13</v>
      </c>
      <c r="E649" s="5">
        <f>YEAR(C649)</f>
        <v>2022</v>
      </c>
      <c r="F649" s="5">
        <f>MONTH(C649)</f>
        <v>11</v>
      </c>
      <c r="G649" s="5">
        <f>F649</f>
        <v>11</v>
      </c>
      <c r="H649" s="5">
        <f>F649-4</f>
        <v>7</v>
      </c>
      <c r="I649" s="5" t="str">
        <f>IF(OR(F649=1,F649=2,F649=3),"winter",IF(OR(F649=4,F649=5,F649=6),"spring",IF(OR(F649=7,F649=8,F649=9),"summer","autumn")))</f>
        <v>autumn</v>
      </c>
      <c r="J649" s="5">
        <f>WEEKNUM(C649)</f>
        <v>47</v>
      </c>
      <c r="K649" s="5">
        <f>J649-20</f>
        <v>27</v>
      </c>
      <c r="L649" s="8">
        <f>C649</f>
        <v>44881.415231481478</v>
      </c>
      <c r="M649" t="str">
        <f>IF(OR(B649=1,B649=2,B649=3,B649=4,B649=9,B649=10,B649=11,B649=12,B649=17,B649=18,B649=19,B649=20),"Bajo biomasa","Suelo desnudo")</f>
        <v>Suelo desnudo</v>
      </c>
      <c r="N649" t="str">
        <f>IF(OR(B649=4,B649=7,B649=10,B649=14,B649=18,B649=21),"tree","soil")</f>
        <v>soil</v>
      </c>
      <c r="O649">
        <v>1.84996</v>
      </c>
      <c r="P649">
        <f>IF(R649&gt;0.95,O649,NA())</f>
        <v>1.84996</v>
      </c>
      <c r="Q649">
        <v>1.6897</v>
      </c>
      <c r="R649">
        <v>0.98799000000000003</v>
      </c>
      <c r="S649">
        <v>3.0000000000000001E-3</v>
      </c>
      <c r="T649">
        <v>0</v>
      </c>
      <c r="U649">
        <v>8.6909100000000006</v>
      </c>
      <c r="V649">
        <v>8.0788200000000003</v>
      </c>
      <c r="W649">
        <v>83.690799999999996</v>
      </c>
    </row>
    <row r="650" spans="1:23" x14ac:dyDescent="0.3">
      <c r="A650">
        <v>967</v>
      </c>
      <c r="B650">
        <v>15</v>
      </c>
      <c r="C650" s="1">
        <v>44881.420104166667</v>
      </c>
      <c r="D650" t="s">
        <v>13</v>
      </c>
      <c r="E650" s="5">
        <f>YEAR(C650)</f>
        <v>2022</v>
      </c>
      <c r="F650" s="5">
        <f>MONTH(C650)</f>
        <v>11</v>
      </c>
      <c r="G650" s="5">
        <f>F650</f>
        <v>11</v>
      </c>
      <c r="H650" s="5">
        <f>F650-4</f>
        <v>7</v>
      </c>
      <c r="I650" s="5" t="str">
        <f>IF(OR(F650=1,F650=2,F650=3),"winter",IF(OR(F650=4,F650=5,F650=6),"spring",IF(OR(F650=7,F650=8,F650=9),"summer","autumn")))</f>
        <v>autumn</v>
      </c>
      <c r="J650" s="5">
        <f>WEEKNUM(C650)</f>
        <v>47</v>
      </c>
      <c r="K650" s="5">
        <f>J650-20</f>
        <v>27</v>
      </c>
      <c r="L650" s="8">
        <f>C650</f>
        <v>44881.420104166667</v>
      </c>
      <c r="M650" t="str">
        <f>IF(OR(B650=1,B650=2,B650=3,B650=4,B650=9,B650=10,B650=11,B650=12,B650=17,B650=18,B650=19,B650=20),"Bajo biomasa","Suelo desnudo")</f>
        <v>Suelo desnudo</v>
      </c>
      <c r="N650" t="str">
        <f>IF(OR(B650=4,B650=7,B650=10,B650=14,B650=18,B650=21),"tree","soil")</f>
        <v>soil</v>
      </c>
      <c r="O650">
        <v>3.4540500000000001</v>
      </c>
      <c r="P650">
        <f>IF(R650&gt;0.95,O650,NA())</f>
        <v>3.4540500000000001</v>
      </c>
      <c r="Q650">
        <v>1.3996200000000001</v>
      </c>
      <c r="R650">
        <v>0.99663000000000002</v>
      </c>
      <c r="S650">
        <v>3.0000000000000001E-3</v>
      </c>
      <c r="T650">
        <v>0</v>
      </c>
      <c r="U650">
        <v>8.5</v>
      </c>
      <c r="V650">
        <v>8.1187699999999996</v>
      </c>
      <c r="W650">
        <v>83.703000000000003</v>
      </c>
    </row>
    <row r="651" spans="1:23" x14ac:dyDescent="0.3">
      <c r="A651">
        <v>968</v>
      </c>
      <c r="B651">
        <v>16</v>
      </c>
      <c r="C651" s="1">
        <v>44881.422349537039</v>
      </c>
      <c r="D651" t="s">
        <v>13</v>
      </c>
      <c r="E651" s="5">
        <f>YEAR(C651)</f>
        <v>2022</v>
      </c>
      <c r="F651" s="5">
        <f>MONTH(C651)</f>
        <v>11</v>
      </c>
      <c r="G651" s="5">
        <f>F651</f>
        <v>11</v>
      </c>
      <c r="H651" s="5">
        <f>F651-4</f>
        <v>7</v>
      </c>
      <c r="I651" s="5" t="str">
        <f>IF(OR(F651=1,F651=2,F651=3),"winter",IF(OR(F651=4,F651=5,F651=6),"spring",IF(OR(F651=7,F651=8,F651=9),"summer","autumn")))</f>
        <v>autumn</v>
      </c>
      <c r="J651" s="5">
        <f>WEEKNUM(C651)</f>
        <v>47</v>
      </c>
      <c r="K651" s="5">
        <f>J651-20</f>
        <v>27</v>
      </c>
      <c r="L651" s="8">
        <f>C651</f>
        <v>44881.422349537039</v>
      </c>
      <c r="M651" t="str">
        <f>IF(OR(B651=1,B651=2,B651=3,B651=4,B651=9,B651=10,B651=11,B651=12,B651=17,B651=18,B651=19,B651=20),"Bajo biomasa","Suelo desnudo")</f>
        <v>Suelo desnudo</v>
      </c>
      <c r="N651" t="str">
        <f>IF(OR(B651=4,B651=7,B651=10,B651=14,B651=18,B651=21),"tree","soil")</f>
        <v>soil</v>
      </c>
      <c r="O651">
        <v>1.4779800000000001</v>
      </c>
      <c r="P651">
        <f>IF(R651&gt;0.95,O651,NA())</f>
        <v>1.4779800000000001</v>
      </c>
      <c r="Q651">
        <v>1.9219599999999999</v>
      </c>
      <c r="R651">
        <v>0.98284000000000005</v>
      </c>
      <c r="S651">
        <v>8.5999999999999998E-4</v>
      </c>
      <c r="T651">
        <v>0</v>
      </c>
      <c r="U651">
        <v>8.5363600000000002</v>
      </c>
      <c r="V651">
        <v>8.3043600000000009</v>
      </c>
      <c r="W651">
        <v>83.6995</v>
      </c>
    </row>
    <row r="652" spans="1:23" x14ac:dyDescent="0.3">
      <c r="A652">
        <v>969</v>
      </c>
      <c r="B652">
        <v>17</v>
      </c>
      <c r="C652" s="1">
        <v>44881.424432870372</v>
      </c>
      <c r="D652" t="s">
        <v>13</v>
      </c>
      <c r="E652" s="5">
        <f>YEAR(C652)</f>
        <v>2022</v>
      </c>
      <c r="F652" s="5">
        <f>MONTH(C652)</f>
        <v>11</v>
      </c>
      <c r="G652" s="5">
        <f>F652</f>
        <v>11</v>
      </c>
      <c r="H652" s="5">
        <f>F652-4</f>
        <v>7</v>
      </c>
      <c r="I652" s="5" t="str">
        <f>IF(OR(F652=1,F652=2,F652=3),"winter",IF(OR(F652=4,F652=5,F652=6),"spring",IF(OR(F652=7,F652=8,F652=9),"summer","autumn")))</f>
        <v>autumn</v>
      </c>
      <c r="J652" s="5">
        <f>WEEKNUM(C652)</f>
        <v>47</v>
      </c>
      <c r="K652" s="5">
        <f>J652-20</f>
        <v>27</v>
      </c>
      <c r="L652" s="8">
        <f>C652</f>
        <v>44881.424432870372</v>
      </c>
      <c r="M652" t="str">
        <f>IF(OR(B652=1,B652=2,B652=3,B652=4,B652=9,B652=10,B652=11,B652=12,B652=17,B652=18,B652=19,B652=20),"Bajo biomasa","Suelo desnudo")</f>
        <v>Bajo biomasa</v>
      </c>
      <c r="N652" t="str">
        <f>IF(OR(B652=4,B652=7,B652=10,B652=14,B652=18,B652=21),"tree","soil")</f>
        <v>soil</v>
      </c>
      <c r="O652">
        <v>6.8516399999999997</v>
      </c>
      <c r="P652">
        <f>IF(R652&gt;0.95,O652,NA())</f>
        <v>6.8516399999999997</v>
      </c>
      <c r="Q652">
        <v>1.2877400000000001</v>
      </c>
      <c r="R652">
        <v>0.999</v>
      </c>
      <c r="S652">
        <v>7.2999999999999996E-4</v>
      </c>
      <c r="T652">
        <v>8.7299999999999999E-3</v>
      </c>
      <c r="U652">
        <v>8.6</v>
      </c>
      <c r="V652">
        <v>8.3923000000000005</v>
      </c>
      <c r="W652">
        <v>83.6755</v>
      </c>
    </row>
    <row r="653" spans="1:23" x14ac:dyDescent="0.3">
      <c r="A653">
        <v>971</v>
      </c>
      <c r="B653">
        <v>19</v>
      </c>
      <c r="C653" s="1">
        <v>44881.428587962961</v>
      </c>
      <c r="D653" t="s">
        <v>13</v>
      </c>
      <c r="E653" s="5">
        <f>YEAR(C653)</f>
        <v>2022</v>
      </c>
      <c r="F653" s="5">
        <f>MONTH(C653)</f>
        <v>11</v>
      </c>
      <c r="G653" s="5">
        <f>F653</f>
        <v>11</v>
      </c>
      <c r="H653" s="5">
        <f>F653-4</f>
        <v>7</v>
      </c>
      <c r="I653" s="5" t="str">
        <f>IF(OR(F653=1,F653=2,F653=3),"winter",IF(OR(F653=4,F653=5,F653=6),"spring",IF(OR(F653=7,F653=8,F653=9),"summer","autumn")))</f>
        <v>autumn</v>
      </c>
      <c r="J653" s="5">
        <f>WEEKNUM(C653)</f>
        <v>47</v>
      </c>
      <c r="K653" s="5">
        <f>J653-20</f>
        <v>27</v>
      </c>
      <c r="L653" s="8">
        <f>C653</f>
        <v>44881.428587962961</v>
      </c>
      <c r="M653" t="str">
        <f>IF(OR(B653=1,B653=2,B653=3,B653=4,B653=9,B653=10,B653=11,B653=12,B653=17,B653=18,B653=19,B653=20),"Bajo biomasa","Suelo desnudo")</f>
        <v>Bajo biomasa</v>
      </c>
      <c r="N653" t="str">
        <f>IF(OR(B653=4,B653=7,B653=10,B653=14,B653=18,B653=21),"tree","soil")</f>
        <v>soil</v>
      </c>
      <c r="O653">
        <v>2.1652800000000001</v>
      </c>
      <c r="P653">
        <f>IF(R653&gt;0.95,O653,NA())</f>
        <v>2.1652800000000001</v>
      </c>
      <c r="Q653">
        <v>1.7731699999999999</v>
      </c>
      <c r="R653">
        <v>0.98512</v>
      </c>
      <c r="S653">
        <v>2E-3</v>
      </c>
      <c r="T653">
        <v>0</v>
      </c>
      <c r="U653">
        <v>8.6709099999999992</v>
      </c>
      <c r="V653">
        <v>8.3380799999999997</v>
      </c>
      <c r="W653">
        <v>83.714600000000004</v>
      </c>
    </row>
    <row r="654" spans="1:23" x14ac:dyDescent="0.3">
      <c r="A654">
        <v>972</v>
      </c>
      <c r="B654">
        <v>20</v>
      </c>
      <c r="C654" s="1">
        <v>44881.430671296293</v>
      </c>
      <c r="D654" t="s">
        <v>13</v>
      </c>
      <c r="E654" s="5">
        <f>YEAR(C654)</f>
        <v>2022</v>
      </c>
      <c r="F654" s="5">
        <f>MONTH(C654)</f>
        <v>11</v>
      </c>
      <c r="G654" s="5">
        <f>F654</f>
        <v>11</v>
      </c>
      <c r="H654" s="5">
        <f>F654-4</f>
        <v>7</v>
      </c>
      <c r="I654" s="5" t="str">
        <f>IF(OR(F654=1,F654=2,F654=3),"winter",IF(OR(F654=4,F654=5,F654=6),"spring",IF(OR(F654=7,F654=8,F654=9),"summer","autumn")))</f>
        <v>autumn</v>
      </c>
      <c r="J654" s="5">
        <f>WEEKNUM(C654)</f>
        <v>47</v>
      </c>
      <c r="K654" s="5">
        <f>J654-20</f>
        <v>27</v>
      </c>
      <c r="L654" s="8">
        <f>C654</f>
        <v>44881.430671296293</v>
      </c>
      <c r="M654" t="str">
        <f>IF(OR(B654=1,B654=2,B654=3,B654=4,B654=9,B654=10,B654=11,B654=12,B654=17,B654=18,B654=19,B654=20),"Bajo biomasa","Suelo desnudo")</f>
        <v>Bajo biomasa</v>
      </c>
      <c r="N654" t="str">
        <f>IF(OR(B654=4,B654=7,B654=10,B654=14,B654=18,B654=21),"tree","soil")</f>
        <v>soil</v>
      </c>
      <c r="O654">
        <v>2.9699</v>
      </c>
      <c r="P654">
        <f>IF(R654&gt;0.95,O654,NA())</f>
        <v>2.9699</v>
      </c>
      <c r="Q654">
        <v>1.5483</v>
      </c>
      <c r="R654">
        <v>0.9929</v>
      </c>
      <c r="S654">
        <v>1E-3</v>
      </c>
      <c r="T654">
        <v>0</v>
      </c>
      <c r="U654">
        <v>8.8000000000000007</v>
      </c>
      <c r="V654">
        <v>8.8489299999999993</v>
      </c>
      <c r="W654">
        <v>83.722899999999996</v>
      </c>
    </row>
    <row r="655" spans="1:23" x14ac:dyDescent="0.3">
      <c r="A655">
        <v>974</v>
      </c>
      <c r="B655">
        <v>22</v>
      </c>
      <c r="C655" s="1">
        <v>44881.434918981482</v>
      </c>
      <c r="D655" t="s">
        <v>13</v>
      </c>
      <c r="E655" s="5">
        <f>YEAR(C655)</f>
        <v>2022</v>
      </c>
      <c r="F655" s="5">
        <f>MONTH(C655)</f>
        <v>11</v>
      </c>
      <c r="G655" s="5">
        <f>F655</f>
        <v>11</v>
      </c>
      <c r="H655" s="5">
        <f>F655-4</f>
        <v>7</v>
      </c>
      <c r="I655" s="5" t="str">
        <f>IF(OR(F655=1,F655=2,F655=3),"winter",IF(OR(F655=4,F655=5,F655=6),"spring",IF(OR(F655=7,F655=8,F655=9),"summer","autumn")))</f>
        <v>autumn</v>
      </c>
      <c r="J655" s="5">
        <f>WEEKNUM(C655)</f>
        <v>47</v>
      </c>
      <c r="K655" s="5">
        <f>J655-20</f>
        <v>27</v>
      </c>
      <c r="L655" s="8">
        <f>C655</f>
        <v>44881.434918981482</v>
      </c>
      <c r="M655" t="str">
        <f>IF(OR(B655=1,B655=2,B655=3,B655=4,B655=9,B655=10,B655=11,B655=12,B655=17,B655=18,B655=19,B655=20),"Bajo biomasa","Suelo desnudo")</f>
        <v>Suelo desnudo</v>
      </c>
      <c r="N655" t="str">
        <f>IF(OR(B655=4,B655=7,B655=10,B655=14,B655=18,B655=21),"tree","soil")</f>
        <v>soil</v>
      </c>
      <c r="O655">
        <v>2.8298000000000001</v>
      </c>
      <c r="P655">
        <f>IF(R655&gt;0.95,O655,NA())</f>
        <v>2.8298000000000001</v>
      </c>
      <c r="Q655">
        <v>1.41544</v>
      </c>
      <c r="R655">
        <v>0.99592999999999998</v>
      </c>
      <c r="S655">
        <v>8.0000000000000004E-4</v>
      </c>
      <c r="T655">
        <v>0</v>
      </c>
      <c r="U655">
        <v>8.8963599999999996</v>
      </c>
      <c r="V655">
        <v>8.6496399999999998</v>
      </c>
      <c r="W655">
        <v>83.726299999999995</v>
      </c>
    </row>
    <row r="656" spans="1:23" x14ac:dyDescent="0.3">
      <c r="A656">
        <v>975</v>
      </c>
      <c r="B656">
        <v>23</v>
      </c>
      <c r="C656" s="1">
        <v>44881.436990740738</v>
      </c>
      <c r="D656" t="s">
        <v>13</v>
      </c>
      <c r="E656" s="5">
        <f>YEAR(C656)</f>
        <v>2022</v>
      </c>
      <c r="F656" s="5">
        <f>MONTH(C656)</f>
        <v>11</v>
      </c>
      <c r="G656" s="5">
        <f>F656</f>
        <v>11</v>
      </c>
      <c r="H656" s="5">
        <f>F656-4</f>
        <v>7</v>
      </c>
      <c r="I656" s="5" t="str">
        <f>IF(OR(F656=1,F656=2,F656=3),"winter",IF(OR(F656=4,F656=5,F656=6),"spring",IF(OR(F656=7,F656=8,F656=9),"summer","autumn")))</f>
        <v>autumn</v>
      </c>
      <c r="J656" s="5">
        <f>WEEKNUM(C656)</f>
        <v>47</v>
      </c>
      <c r="K656" s="5">
        <f>J656-20</f>
        <v>27</v>
      </c>
      <c r="L656" s="8">
        <f>C656</f>
        <v>44881.436990740738</v>
      </c>
      <c r="M656" t="str">
        <f>IF(OR(B656=1,B656=2,B656=3,B656=4,B656=9,B656=10,B656=11,B656=12,B656=17,B656=18,B656=19,B656=20),"Bajo biomasa","Suelo desnudo")</f>
        <v>Suelo desnudo</v>
      </c>
      <c r="N656" t="str">
        <f>IF(OR(B656=4,B656=7,B656=10,B656=14,B656=18,B656=21),"tree","soil")</f>
        <v>soil</v>
      </c>
      <c r="O656">
        <v>3.63042</v>
      </c>
      <c r="P656">
        <f>IF(R656&gt;0.95,O656,NA())</f>
        <v>3.63042</v>
      </c>
      <c r="Q656">
        <v>1.3664799999999999</v>
      </c>
      <c r="R656">
        <v>0.99680000000000002</v>
      </c>
      <c r="S656">
        <v>5.9000000000000003E-4</v>
      </c>
      <c r="T656">
        <v>5.1819999999999998E-2</v>
      </c>
      <c r="U656">
        <v>8.9409100000000006</v>
      </c>
      <c r="V656">
        <v>8.4699600000000004</v>
      </c>
      <c r="W656">
        <v>83.713700000000003</v>
      </c>
    </row>
    <row r="657" spans="1:23" x14ac:dyDescent="0.3">
      <c r="A657">
        <v>976</v>
      </c>
      <c r="B657">
        <v>24</v>
      </c>
      <c r="C657" s="1">
        <v>44881.439131944448</v>
      </c>
      <c r="D657" t="s">
        <v>13</v>
      </c>
      <c r="E657" s="5">
        <f>YEAR(C657)</f>
        <v>2022</v>
      </c>
      <c r="F657" s="5">
        <f>MONTH(C657)</f>
        <v>11</v>
      </c>
      <c r="G657" s="5">
        <f>F657</f>
        <v>11</v>
      </c>
      <c r="H657" s="5">
        <f>F657-4</f>
        <v>7</v>
      </c>
      <c r="I657" s="5" t="str">
        <f>IF(OR(F657=1,F657=2,F657=3),"winter",IF(OR(F657=4,F657=5,F657=6),"spring",IF(OR(F657=7,F657=8,F657=9),"summer","autumn")))</f>
        <v>autumn</v>
      </c>
      <c r="J657" s="5">
        <f>WEEKNUM(C657)</f>
        <v>47</v>
      </c>
      <c r="K657" s="5">
        <f>J657-20</f>
        <v>27</v>
      </c>
      <c r="L657" s="8">
        <f>C657</f>
        <v>44881.439131944448</v>
      </c>
      <c r="M657" t="str">
        <f>IF(OR(B657=1,B657=2,B657=3,B657=4,B657=9,B657=10,B657=11,B657=12,B657=17,B657=18,B657=19,B657=20),"Bajo biomasa","Suelo desnudo")</f>
        <v>Suelo desnudo</v>
      </c>
      <c r="N657" t="str">
        <f>IF(OR(B657=4,B657=7,B657=10,B657=14,B657=18,B657=21),"tree","soil")</f>
        <v>soil</v>
      </c>
      <c r="O657">
        <v>4.0679499999999997</v>
      </c>
      <c r="P657">
        <f>IF(R657&gt;0.95,O657,NA())</f>
        <v>4.0679499999999997</v>
      </c>
      <c r="Q657">
        <v>1.34771</v>
      </c>
      <c r="R657">
        <v>0.99773999999999996</v>
      </c>
      <c r="S657">
        <v>7.0000000000000001E-3</v>
      </c>
      <c r="T657">
        <v>0.13408999999999999</v>
      </c>
      <c r="U657">
        <v>9</v>
      </c>
      <c r="V657">
        <v>8.8290100000000002</v>
      </c>
      <c r="W657">
        <v>83.733500000000006</v>
      </c>
    </row>
    <row r="658" spans="1:23" x14ac:dyDescent="0.3">
      <c r="A658">
        <v>977</v>
      </c>
      <c r="B658">
        <v>1</v>
      </c>
      <c r="C658" s="1">
        <v>44881.485648148147</v>
      </c>
      <c r="D658" t="s">
        <v>15</v>
      </c>
      <c r="E658" s="5">
        <f>YEAR(C658)</f>
        <v>2022</v>
      </c>
      <c r="F658" s="5">
        <f>MONTH(C658)</f>
        <v>11</v>
      </c>
      <c r="G658" s="5">
        <f>F658</f>
        <v>11</v>
      </c>
      <c r="H658" s="5">
        <f>F658-4</f>
        <v>7</v>
      </c>
      <c r="I658" s="5" t="str">
        <f>IF(OR(F658=1,F658=2,F658=3),"winter",IF(OR(F658=4,F658=5,F658=6),"spring",IF(OR(F658=7,F658=8,F658=9),"summer","autumn")))</f>
        <v>autumn</v>
      </c>
      <c r="J658" s="5">
        <f>WEEKNUM(C658)</f>
        <v>47</v>
      </c>
      <c r="K658" s="5">
        <f>J658-20</f>
        <v>27</v>
      </c>
      <c r="L658" s="8">
        <f>C658</f>
        <v>44881.485648148147</v>
      </c>
      <c r="M658" t="str">
        <f>IF(OR(B658=1,B658=2,B658=3,B658=7,B658=8,B658=9,B658=13,B658=14,B658=15),"Bajo biomasa","Suelo desnudo")</f>
        <v>Bajo biomasa</v>
      </c>
      <c r="O658">
        <v>4.3496899999999998</v>
      </c>
      <c r="P658">
        <f>IF(R658&gt;0.95,O658,NA())</f>
        <v>4.3496899999999998</v>
      </c>
      <c r="Q658">
        <v>1.4695</v>
      </c>
      <c r="R658">
        <v>0.99538000000000004</v>
      </c>
      <c r="S658">
        <v>7.0000000000000001E-3</v>
      </c>
      <c r="T658">
        <v>0.12206</v>
      </c>
      <c r="U658">
        <v>12.5364</v>
      </c>
      <c r="V658">
        <v>9.1483000000000008</v>
      </c>
      <c r="W658">
        <v>82.641400000000004</v>
      </c>
    </row>
    <row r="659" spans="1:23" x14ac:dyDescent="0.3">
      <c r="A659">
        <v>978</v>
      </c>
      <c r="B659">
        <v>2</v>
      </c>
      <c r="C659" s="1">
        <v>44881.487719907411</v>
      </c>
      <c r="D659" t="s">
        <v>15</v>
      </c>
      <c r="E659" s="5">
        <f>YEAR(C659)</f>
        <v>2022</v>
      </c>
      <c r="F659" s="5">
        <f>MONTH(C659)</f>
        <v>11</v>
      </c>
      <c r="G659" s="5">
        <f>F659</f>
        <v>11</v>
      </c>
      <c r="H659" s="5">
        <f>F659-4</f>
        <v>7</v>
      </c>
      <c r="I659" s="5" t="str">
        <f>IF(OR(F659=1,F659=2,F659=3),"winter",IF(OR(F659=4,F659=5,F659=6),"spring",IF(OR(F659=7,F659=8,F659=9),"summer","autumn")))</f>
        <v>autumn</v>
      </c>
      <c r="J659" s="5">
        <f>WEEKNUM(C659)</f>
        <v>47</v>
      </c>
      <c r="K659" s="5">
        <f>J659-20</f>
        <v>27</v>
      </c>
      <c r="L659" s="8">
        <f>C659</f>
        <v>44881.487719907411</v>
      </c>
      <c r="M659" t="str">
        <f>IF(OR(B659=1,B659=2,B659=3,B659=7,B659=8,B659=9,B659=13,B659=14,B659=15),"Bajo biomasa","Suelo desnudo")</f>
        <v>Bajo biomasa</v>
      </c>
      <c r="O659">
        <v>3.8161299999999998</v>
      </c>
      <c r="P659">
        <f>IF(R659&gt;0.95,O659,NA())</f>
        <v>3.8161299999999998</v>
      </c>
      <c r="Q659">
        <v>1.4016299999999999</v>
      </c>
      <c r="R659">
        <v>0.99477000000000004</v>
      </c>
      <c r="S659">
        <v>2E-3</v>
      </c>
      <c r="T659">
        <v>5.5750000000000001E-2</v>
      </c>
      <c r="U659">
        <v>11.5718</v>
      </c>
      <c r="V659">
        <v>9.0993899999999996</v>
      </c>
      <c r="W659">
        <v>82.619100000000003</v>
      </c>
    </row>
    <row r="660" spans="1:23" x14ac:dyDescent="0.3">
      <c r="A660">
        <v>979</v>
      </c>
      <c r="B660">
        <v>3</v>
      </c>
      <c r="C660" s="1">
        <v>44881.489791666667</v>
      </c>
      <c r="D660" t="s">
        <v>15</v>
      </c>
      <c r="E660" s="5">
        <f>YEAR(C660)</f>
        <v>2022</v>
      </c>
      <c r="F660" s="5">
        <f>MONTH(C660)</f>
        <v>11</v>
      </c>
      <c r="G660" s="5">
        <f>F660</f>
        <v>11</v>
      </c>
      <c r="H660" s="5">
        <f>F660-4</f>
        <v>7</v>
      </c>
      <c r="I660" s="5" t="str">
        <f>IF(OR(F660=1,F660=2,F660=3),"winter",IF(OR(F660=4,F660=5,F660=6),"spring",IF(OR(F660=7,F660=8,F660=9),"summer","autumn")))</f>
        <v>autumn</v>
      </c>
      <c r="J660" s="5">
        <f>WEEKNUM(C660)</f>
        <v>47</v>
      </c>
      <c r="K660" s="5">
        <f>J660-20</f>
        <v>27</v>
      </c>
      <c r="L660" s="8">
        <f>C660</f>
        <v>44881.489791666667</v>
      </c>
      <c r="M660" t="str">
        <f>IF(OR(B660=1,B660=2,B660=3,B660=7,B660=8,B660=9,B660=13,B660=14,B660=15),"Bajo biomasa","Suelo desnudo")</f>
        <v>Bajo biomasa</v>
      </c>
      <c r="O660">
        <v>2.48373</v>
      </c>
      <c r="P660">
        <f>IF(R660&gt;0.95,O660,NA())</f>
        <v>2.48373</v>
      </c>
      <c r="Q660">
        <v>1.57437</v>
      </c>
      <c r="R660">
        <v>0.99277000000000004</v>
      </c>
      <c r="S660">
        <v>2E-3</v>
      </c>
      <c r="T660">
        <v>0</v>
      </c>
      <c r="U660">
        <v>10.82</v>
      </c>
      <c r="V660">
        <v>9.0018799999999999</v>
      </c>
      <c r="W660">
        <v>82.603999999999999</v>
      </c>
    </row>
    <row r="661" spans="1:23" x14ac:dyDescent="0.3">
      <c r="A661">
        <v>980</v>
      </c>
      <c r="B661">
        <v>4</v>
      </c>
      <c r="C661" s="1">
        <v>44881.492164351854</v>
      </c>
      <c r="D661" t="s">
        <v>15</v>
      </c>
      <c r="E661" s="5">
        <f>YEAR(C661)</f>
        <v>2022</v>
      </c>
      <c r="F661" s="5">
        <f>MONTH(C661)</f>
        <v>11</v>
      </c>
      <c r="G661" s="5">
        <f>F661</f>
        <v>11</v>
      </c>
      <c r="H661" s="5">
        <f>F661-4</f>
        <v>7</v>
      </c>
      <c r="I661" s="5" t="str">
        <f>IF(OR(F661=1,F661=2,F661=3),"winter",IF(OR(F661=4,F661=5,F661=6),"spring",IF(OR(F661=7,F661=8,F661=9),"summer","autumn")))</f>
        <v>autumn</v>
      </c>
      <c r="J661" s="5">
        <f>WEEKNUM(C661)</f>
        <v>47</v>
      </c>
      <c r="K661" s="5">
        <f>J661-20</f>
        <v>27</v>
      </c>
      <c r="L661" s="8">
        <f>C661</f>
        <v>44881.492164351854</v>
      </c>
      <c r="M661" t="str">
        <f>IF(OR(B661=1,B661=2,B661=3,B661=7,B661=8,B661=9,B661=13,B661=14,B661=15),"Bajo biomasa","Suelo desnudo")</f>
        <v>Suelo desnudo</v>
      </c>
      <c r="O661">
        <v>1.6156999999999999</v>
      </c>
      <c r="P661">
        <f>IF(R661&gt;0.95,O661,NA())</f>
        <v>1.6156999999999999</v>
      </c>
      <c r="Q661">
        <v>2.3350399999999998</v>
      </c>
      <c r="R661">
        <v>0.96899999999999997</v>
      </c>
      <c r="S661">
        <v>4.0000000000000001E-3</v>
      </c>
      <c r="T661">
        <v>0.12096</v>
      </c>
      <c r="U661">
        <v>10.248200000000001</v>
      </c>
      <c r="V661">
        <v>9.5138599999999993</v>
      </c>
      <c r="W661">
        <v>82.683400000000006</v>
      </c>
    </row>
    <row r="662" spans="1:23" x14ac:dyDescent="0.3">
      <c r="A662">
        <v>981</v>
      </c>
      <c r="B662">
        <v>5</v>
      </c>
      <c r="C662" s="1">
        <v>44881.494259259256</v>
      </c>
      <c r="D662" t="s">
        <v>15</v>
      </c>
      <c r="E662" s="5">
        <f>YEAR(C662)</f>
        <v>2022</v>
      </c>
      <c r="F662" s="5">
        <f>MONTH(C662)</f>
        <v>11</v>
      </c>
      <c r="G662" s="5">
        <f>F662</f>
        <v>11</v>
      </c>
      <c r="H662" s="5">
        <f>F662-4</f>
        <v>7</v>
      </c>
      <c r="I662" s="5" t="str">
        <f>IF(OR(F662=1,F662=2,F662=3),"winter",IF(OR(F662=4,F662=5,F662=6),"spring",IF(OR(F662=7,F662=8,F662=9),"summer","autumn")))</f>
        <v>autumn</v>
      </c>
      <c r="J662" s="5">
        <f>WEEKNUM(C662)</f>
        <v>47</v>
      </c>
      <c r="K662" s="5">
        <f>J662-20</f>
        <v>27</v>
      </c>
      <c r="L662" s="8">
        <f>C662</f>
        <v>44881.494259259256</v>
      </c>
      <c r="M662" t="str">
        <f>IF(OR(B662=1,B662=2,B662=3,B662=7,B662=8,B662=9,B662=13,B662=14,B662=15),"Bajo biomasa","Suelo desnudo")</f>
        <v>Suelo desnudo</v>
      </c>
      <c r="O662">
        <v>1.7557100000000001</v>
      </c>
      <c r="P662">
        <f>IF(R662&gt;0.95,O662,NA())</f>
        <v>1.7557100000000001</v>
      </c>
      <c r="Q662">
        <v>2.2787899999999999</v>
      </c>
      <c r="R662">
        <v>0.97104000000000001</v>
      </c>
      <c r="S662">
        <v>2E-3</v>
      </c>
      <c r="T662">
        <v>1.7420000000000001E-2</v>
      </c>
      <c r="U662">
        <v>9.9945500000000003</v>
      </c>
      <c r="V662">
        <v>9.4343699999999995</v>
      </c>
      <c r="W662">
        <v>82.635499999999993</v>
      </c>
    </row>
    <row r="663" spans="1:23" x14ac:dyDescent="0.3">
      <c r="A663">
        <v>982</v>
      </c>
      <c r="B663">
        <v>6</v>
      </c>
      <c r="C663" s="1">
        <v>44881.496365740742</v>
      </c>
      <c r="D663" t="s">
        <v>15</v>
      </c>
      <c r="E663" s="5">
        <f>YEAR(C663)</f>
        <v>2022</v>
      </c>
      <c r="F663" s="5">
        <f>MONTH(C663)</f>
        <v>11</v>
      </c>
      <c r="G663" s="5">
        <f>F663</f>
        <v>11</v>
      </c>
      <c r="H663" s="5">
        <f>F663-4</f>
        <v>7</v>
      </c>
      <c r="I663" s="5" t="str">
        <f>IF(OR(F663=1,F663=2,F663=3),"winter",IF(OR(F663=4,F663=5,F663=6),"spring",IF(OR(F663=7,F663=8,F663=9),"summer","autumn")))</f>
        <v>autumn</v>
      </c>
      <c r="J663" s="5">
        <f>WEEKNUM(C663)</f>
        <v>47</v>
      </c>
      <c r="K663" s="5">
        <f>J663-20</f>
        <v>27</v>
      </c>
      <c r="L663" s="8">
        <f>C663</f>
        <v>44881.496365740742</v>
      </c>
      <c r="M663" t="str">
        <f>IF(OR(B663=1,B663=2,B663=3,B663=7,B663=8,B663=9,B663=13,B663=14,B663=15),"Bajo biomasa","Suelo desnudo")</f>
        <v>Suelo desnudo</v>
      </c>
      <c r="O663">
        <v>1.93015</v>
      </c>
      <c r="P663">
        <f>IF(R663&gt;0.95,O663,NA())</f>
        <v>1.93015</v>
      </c>
      <c r="Q663">
        <v>2.4798499999999999</v>
      </c>
      <c r="R663">
        <v>0.96360999999999997</v>
      </c>
      <c r="S663">
        <v>2E-3</v>
      </c>
      <c r="T663">
        <v>1.482E-2</v>
      </c>
      <c r="U663">
        <v>9.7454499999999999</v>
      </c>
      <c r="V663">
        <v>9.4088200000000004</v>
      </c>
      <c r="W663">
        <v>82.6631</v>
      </c>
    </row>
    <row r="664" spans="1:23" x14ac:dyDescent="0.3">
      <c r="A664">
        <v>983</v>
      </c>
      <c r="B664">
        <v>10</v>
      </c>
      <c r="C664" s="1">
        <v>44881.499351851853</v>
      </c>
      <c r="D664" t="s">
        <v>15</v>
      </c>
      <c r="E664" s="5">
        <f>YEAR(C664)</f>
        <v>2022</v>
      </c>
      <c r="F664" s="5">
        <f>MONTH(C664)</f>
        <v>11</v>
      </c>
      <c r="G664" s="5">
        <f>F664</f>
        <v>11</v>
      </c>
      <c r="H664" s="5">
        <f>F664-4</f>
        <v>7</v>
      </c>
      <c r="I664" s="5" t="str">
        <f>IF(OR(F664=1,F664=2,F664=3),"winter",IF(OR(F664=4,F664=5,F664=6),"spring",IF(OR(F664=7,F664=8,F664=9),"summer","autumn")))</f>
        <v>autumn</v>
      </c>
      <c r="J664" s="5">
        <f>WEEKNUM(C664)</f>
        <v>47</v>
      </c>
      <c r="K664" s="5">
        <f>J664-20</f>
        <v>27</v>
      </c>
      <c r="L664" s="8">
        <f>C664</f>
        <v>44881.499351851853</v>
      </c>
      <c r="M664" t="str">
        <f>IF(OR(B664=1,B664=2,B664=3,B664=7,B664=8,B664=9,B664=13,B664=14,B664=15),"Bajo biomasa","Suelo desnudo")</f>
        <v>Suelo desnudo</v>
      </c>
      <c r="O664">
        <v>1.30274</v>
      </c>
      <c r="P664">
        <f>IF(R664&gt;0.95,O664,NA())</f>
        <v>1.30274</v>
      </c>
      <c r="Q664">
        <v>2.1926199999999998</v>
      </c>
      <c r="R664">
        <v>0.97406000000000004</v>
      </c>
      <c r="S664">
        <v>4.0000000000000001E-3</v>
      </c>
      <c r="T664">
        <v>8.0689999999999998E-2</v>
      </c>
      <c r="U664">
        <v>9.5290900000000001</v>
      </c>
      <c r="V664">
        <v>9.2736099999999997</v>
      </c>
      <c r="W664">
        <v>82.683999999999997</v>
      </c>
    </row>
    <row r="665" spans="1:23" x14ac:dyDescent="0.3">
      <c r="A665">
        <v>984</v>
      </c>
      <c r="B665">
        <v>11</v>
      </c>
      <c r="C665" s="1">
        <v>44881.501446759263</v>
      </c>
      <c r="D665" t="s">
        <v>15</v>
      </c>
      <c r="E665" s="5">
        <f>YEAR(C665)</f>
        <v>2022</v>
      </c>
      <c r="F665" s="5">
        <f>MONTH(C665)</f>
        <v>11</v>
      </c>
      <c r="G665" s="5">
        <f>F665</f>
        <v>11</v>
      </c>
      <c r="H665" s="5">
        <f>F665-4</f>
        <v>7</v>
      </c>
      <c r="I665" s="5" t="str">
        <f>IF(OR(F665=1,F665=2,F665=3),"winter",IF(OR(F665=4,F665=5,F665=6),"spring",IF(OR(F665=7,F665=8,F665=9),"summer","autumn")))</f>
        <v>autumn</v>
      </c>
      <c r="J665" s="5">
        <f>WEEKNUM(C665)</f>
        <v>47</v>
      </c>
      <c r="K665" s="5">
        <f>J665-20</f>
        <v>27</v>
      </c>
      <c r="L665" s="8">
        <f>C665</f>
        <v>44881.501446759263</v>
      </c>
      <c r="M665" t="str">
        <f>IF(OR(B665=1,B665=2,B665=3,B665=7,B665=8,B665=9,B665=13,B665=14,B665=15),"Bajo biomasa","Suelo desnudo")</f>
        <v>Suelo desnudo</v>
      </c>
      <c r="O665">
        <v>1.8696200000000001</v>
      </c>
      <c r="P665">
        <f>IF(R665&gt;0.95,O665,NA())</f>
        <v>1.8696200000000001</v>
      </c>
      <c r="Q665">
        <v>2.0242300000000002</v>
      </c>
      <c r="R665">
        <v>0.97968</v>
      </c>
      <c r="S665">
        <v>4.0000000000000001E-3</v>
      </c>
      <c r="T665">
        <v>4.7870000000000003E-2</v>
      </c>
      <c r="U665">
        <v>9.5</v>
      </c>
      <c r="V665">
        <v>9.58005</v>
      </c>
      <c r="W665">
        <v>82.6828</v>
      </c>
    </row>
    <row r="666" spans="1:23" x14ac:dyDescent="0.3">
      <c r="A666">
        <v>985</v>
      </c>
      <c r="B666">
        <v>12</v>
      </c>
      <c r="C666" s="1">
        <v>44881.503530092596</v>
      </c>
      <c r="D666" t="s">
        <v>15</v>
      </c>
      <c r="E666" s="5">
        <f>YEAR(C666)</f>
        <v>2022</v>
      </c>
      <c r="F666" s="5">
        <f>MONTH(C666)</f>
        <v>11</v>
      </c>
      <c r="G666" s="5">
        <f>F666</f>
        <v>11</v>
      </c>
      <c r="H666" s="5">
        <f>F666-4</f>
        <v>7</v>
      </c>
      <c r="I666" s="5" t="str">
        <f>IF(OR(F666=1,F666=2,F666=3),"winter",IF(OR(F666=4,F666=5,F666=6),"spring",IF(OR(F666=7,F666=8,F666=9),"summer","autumn")))</f>
        <v>autumn</v>
      </c>
      <c r="J666" s="5">
        <f>WEEKNUM(C666)</f>
        <v>47</v>
      </c>
      <c r="K666" s="5">
        <f>J666-20</f>
        <v>27</v>
      </c>
      <c r="L666" s="8">
        <f>C666</f>
        <v>44881.503530092596</v>
      </c>
      <c r="M666" t="str">
        <f>IF(OR(B666=1,B666=2,B666=3,B666=7,B666=8,B666=9,B666=13,B666=14,B666=15),"Bajo biomasa","Suelo desnudo")</f>
        <v>Suelo desnudo</v>
      </c>
      <c r="O666">
        <v>1.4150700000000001</v>
      </c>
      <c r="P666">
        <f>IF(R666&gt;0.95,O666,NA())</f>
        <v>1.4150700000000001</v>
      </c>
      <c r="Q666">
        <v>2.1581800000000002</v>
      </c>
      <c r="R666">
        <v>0.97524</v>
      </c>
      <c r="S666">
        <v>6.0000000000000001E-3</v>
      </c>
      <c r="T666">
        <v>0.16678999999999999</v>
      </c>
      <c r="U666">
        <v>9.5</v>
      </c>
      <c r="V666">
        <v>9.2441300000000002</v>
      </c>
      <c r="W666">
        <v>82.683300000000003</v>
      </c>
    </row>
    <row r="667" spans="1:23" x14ac:dyDescent="0.3">
      <c r="A667">
        <v>986</v>
      </c>
      <c r="B667">
        <v>7</v>
      </c>
      <c r="C667" s="1">
        <v>44881.505636574075</v>
      </c>
      <c r="D667" t="s">
        <v>15</v>
      </c>
      <c r="E667" s="5">
        <f>YEAR(C667)</f>
        <v>2022</v>
      </c>
      <c r="F667" s="5">
        <f>MONTH(C667)</f>
        <v>11</v>
      </c>
      <c r="G667" s="5">
        <f>F667</f>
        <v>11</v>
      </c>
      <c r="H667" s="5">
        <f>F667-4</f>
        <v>7</v>
      </c>
      <c r="I667" s="5" t="str">
        <f>IF(OR(F667=1,F667=2,F667=3),"winter",IF(OR(F667=4,F667=5,F667=6),"spring",IF(OR(F667=7,F667=8,F667=9),"summer","autumn")))</f>
        <v>autumn</v>
      </c>
      <c r="J667" s="5">
        <f>WEEKNUM(C667)</f>
        <v>47</v>
      </c>
      <c r="K667" s="5">
        <f>J667-20</f>
        <v>27</v>
      </c>
      <c r="L667" s="8">
        <f>C667</f>
        <v>44881.505636574075</v>
      </c>
      <c r="M667" t="str">
        <f>IF(OR(B667=1,B667=2,B667=3,B667=7,B667=8,B667=9,B667=13,B667=14,B667=15),"Bajo biomasa","Suelo desnudo")</f>
        <v>Bajo biomasa</v>
      </c>
      <c r="O667">
        <v>2.6089600000000002</v>
      </c>
      <c r="P667">
        <f>IF(R667&gt;0.95,O667,NA())</f>
        <v>2.6089600000000002</v>
      </c>
      <c r="Q667">
        <v>1.6149500000000001</v>
      </c>
      <c r="R667">
        <v>0.99146000000000001</v>
      </c>
      <c r="S667">
        <v>8.0000000000000002E-3</v>
      </c>
      <c r="T667">
        <v>0.22345999999999999</v>
      </c>
      <c r="U667">
        <v>9.3527299999999993</v>
      </c>
      <c r="V667">
        <v>8.5228400000000004</v>
      </c>
      <c r="W667">
        <v>82.688199999999995</v>
      </c>
    </row>
    <row r="668" spans="1:23" x14ac:dyDescent="0.3">
      <c r="A668">
        <v>987</v>
      </c>
      <c r="B668">
        <v>8</v>
      </c>
      <c r="C668" s="1">
        <v>44881.5078125</v>
      </c>
      <c r="D668" t="s">
        <v>15</v>
      </c>
      <c r="E668" s="5">
        <f>YEAR(C668)</f>
        <v>2022</v>
      </c>
      <c r="F668" s="5">
        <f>MONTH(C668)</f>
        <v>11</v>
      </c>
      <c r="G668" s="5">
        <f>F668</f>
        <v>11</v>
      </c>
      <c r="H668" s="5">
        <f>F668-4</f>
        <v>7</v>
      </c>
      <c r="I668" s="5" t="str">
        <f>IF(OR(F668=1,F668=2,F668=3),"winter",IF(OR(F668=4,F668=5,F668=6),"spring",IF(OR(F668=7,F668=8,F668=9),"summer","autumn")))</f>
        <v>autumn</v>
      </c>
      <c r="J668" s="5">
        <f>WEEKNUM(C668)</f>
        <v>47</v>
      </c>
      <c r="K668" s="5">
        <f>J668-20</f>
        <v>27</v>
      </c>
      <c r="L668" s="8">
        <f>C668</f>
        <v>44881.5078125</v>
      </c>
      <c r="M668" t="str">
        <f>IF(OR(B668=1,B668=2,B668=3,B668=7,B668=8,B668=9,B668=13,B668=14,B668=15),"Bajo biomasa","Suelo desnudo")</f>
        <v>Bajo biomasa</v>
      </c>
      <c r="O668">
        <v>3.0075099999999999</v>
      </c>
      <c r="P668">
        <f>IF(R668&gt;0.95,O668,NA())</f>
        <v>3.0075099999999999</v>
      </c>
      <c r="Q668">
        <v>1.4778</v>
      </c>
      <c r="R668">
        <v>0.99509999999999998</v>
      </c>
      <c r="S668">
        <v>3.0000000000000001E-3</v>
      </c>
      <c r="T668">
        <v>2.8250000000000001E-2</v>
      </c>
      <c r="U668">
        <v>9.1927299999999992</v>
      </c>
      <c r="V668">
        <v>8.5189900000000005</v>
      </c>
      <c r="W668">
        <v>82.683000000000007</v>
      </c>
    </row>
    <row r="669" spans="1:23" x14ac:dyDescent="0.3">
      <c r="A669">
        <v>988</v>
      </c>
      <c r="B669">
        <v>9</v>
      </c>
      <c r="C669" s="1">
        <v>44881.50990740741</v>
      </c>
      <c r="D669" t="s">
        <v>15</v>
      </c>
      <c r="E669" s="5">
        <f>YEAR(C669)</f>
        <v>2022</v>
      </c>
      <c r="F669" s="5">
        <f>MONTH(C669)</f>
        <v>11</v>
      </c>
      <c r="G669" s="5">
        <f>F669</f>
        <v>11</v>
      </c>
      <c r="H669" s="5">
        <f>F669-4</f>
        <v>7</v>
      </c>
      <c r="I669" s="5" t="str">
        <f>IF(OR(F669=1,F669=2,F669=3),"winter",IF(OR(F669=4,F669=5,F669=6),"spring",IF(OR(F669=7,F669=8,F669=9),"summer","autumn")))</f>
        <v>autumn</v>
      </c>
      <c r="J669" s="5">
        <f>WEEKNUM(C669)</f>
        <v>47</v>
      </c>
      <c r="K669" s="5">
        <f>J669-20</f>
        <v>27</v>
      </c>
      <c r="L669" s="8">
        <f>C669</f>
        <v>44881.50990740741</v>
      </c>
      <c r="M669" t="str">
        <f>IF(OR(B669=1,B669=2,B669=3,B669=7,B669=8,B669=9,B669=13,B669=14,B669=15),"Bajo biomasa","Suelo desnudo")</f>
        <v>Bajo biomasa</v>
      </c>
      <c r="O669">
        <v>3.1063100000000001</v>
      </c>
      <c r="P669">
        <f>IF(R669&gt;0.95,O669,NA())</f>
        <v>3.1063100000000001</v>
      </c>
      <c r="Q669">
        <v>1.5412399999999999</v>
      </c>
      <c r="R669">
        <v>0.99272000000000005</v>
      </c>
      <c r="S669">
        <v>2E-3</v>
      </c>
      <c r="T669">
        <v>7.6359999999999997E-2</v>
      </c>
      <c r="U669">
        <v>9.0181799999999992</v>
      </c>
      <c r="V669">
        <v>8.6393599999999999</v>
      </c>
      <c r="W669">
        <v>82.669600000000003</v>
      </c>
    </row>
    <row r="670" spans="1:23" x14ac:dyDescent="0.3">
      <c r="A670">
        <v>989</v>
      </c>
      <c r="B670">
        <v>13</v>
      </c>
      <c r="C670" s="1">
        <v>44881.51226851852</v>
      </c>
      <c r="D670" t="s">
        <v>15</v>
      </c>
      <c r="E670" s="5">
        <f>YEAR(C670)</f>
        <v>2022</v>
      </c>
      <c r="F670" s="5">
        <f>MONTH(C670)</f>
        <v>11</v>
      </c>
      <c r="G670" s="5">
        <f>F670</f>
        <v>11</v>
      </c>
      <c r="H670" s="5">
        <f>F670-4</f>
        <v>7</v>
      </c>
      <c r="I670" s="5" t="str">
        <f>IF(OR(F670=1,F670=2,F670=3),"winter",IF(OR(F670=4,F670=5,F670=6),"spring",IF(OR(F670=7,F670=8,F670=9),"summer","autumn")))</f>
        <v>autumn</v>
      </c>
      <c r="J670" s="5">
        <f>WEEKNUM(C670)</f>
        <v>47</v>
      </c>
      <c r="K670" s="5">
        <f>J670-20</f>
        <v>27</v>
      </c>
      <c r="L670" s="8">
        <f>C670</f>
        <v>44881.51226851852</v>
      </c>
      <c r="M670" t="str">
        <f>IF(OR(B670=1,B670=2,B670=3,B670=7,B670=8,B670=9,B670=13,B670=14,B670=15),"Bajo biomasa","Suelo desnudo")</f>
        <v>Bajo biomasa</v>
      </c>
      <c r="O670">
        <v>3.7138800000000001</v>
      </c>
      <c r="P670">
        <f>IF(R670&gt;0.95,O670,NA())</f>
        <v>3.7138800000000001</v>
      </c>
      <c r="Q670">
        <v>1.4903599999999999</v>
      </c>
      <c r="R670">
        <v>0.99431000000000003</v>
      </c>
      <c r="S670">
        <v>3.0000000000000001E-3</v>
      </c>
      <c r="T670">
        <v>0</v>
      </c>
      <c r="U670">
        <v>8.94909</v>
      </c>
      <c r="V670">
        <v>8.8841300000000007</v>
      </c>
      <c r="W670">
        <v>82.677499999999995</v>
      </c>
    </row>
    <row r="671" spans="1:23" x14ac:dyDescent="0.3">
      <c r="A671">
        <v>990</v>
      </c>
      <c r="B671">
        <v>14</v>
      </c>
      <c r="C671" s="1">
        <v>44881.515648148146</v>
      </c>
      <c r="D671" t="s">
        <v>15</v>
      </c>
      <c r="E671" s="5">
        <f>YEAR(C671)</f>
        <v>2022</v>
      </c>
      <c r="F671" s="5">
        <f>MONTH(C671)</f>
        <v>11</v>
      </c>
      <c r="G671" s="5">
        <f>F671</f>
        <v>11</v>
      </c>
      <c r="H671" s="5">
        <f>F671-4</f>
        <v>7</v>
      </c>
      <c r="I671" s="5" t="str">
        <f>IF(OR(F671=1,F671=2,F671=3),"winter",IF(OR(F671=4,F671=5,F671=6),"spring",IF(OR(F671=7,F671=8,F671=9),"summer","autumn")))</f>
        <v>autumn</v>
      </c>
      <c r="J671" s="5">
        <f>WEEKNUM(C671)</f>
        <v>47</v>
      </c>
      <c r="K671" s="5">
        <f>J671-20</f>
        <v>27</v>
      </c>
      <c r="L671" s="8">
        <f>C671</f>
        <v>44881.515648148146</v>
      </c>
      <c r="M671" t="str">
        <f>IF(OR(B671=1,B671=2,B671=3,B671=7,B671=8,B671=9,B671=13,B671=14,B671=15),"Bajo biomasa","Suelo desnudo")</f>
        <v>Bajo biomasa</v>
      </c>
      <c r="O671">
        <v>2.6689699999999998</v>
      </c>
      <c r="P671">
        <f>IF(R671&gt;0.95,O671,NA())</f>
        <v>2.6689699999999998</v>
      </c>
      <c r="Q671">
        <v>1.5314000000000001</v>
      </c>
      <c r="R671">
        <v>0.99321999999999999</v>
      </c>
      <c r="S671">
        <v>4.0000000000000001E-3</v>
      </c>
      <c r="T671">
        <v>4.9250000000000002E-2</v>
      </c>
      <c r="U671">
        <v>9.0381800000000005</v>
      </c>
      <c r="V671">
        <v>9.1436899999999994</v>
      </c>
      <c r="W671">
        <v>82.672799999999995</v>
      </c>
    </row>
    <row r="672" spans="1:23" x14ac:dyDescent="0.3">
      <c r="A672">
        <v>991</v>
      </c>
      <c r="B672">
        <v>15</v>
      </c>
      <c r="C672" s="1">
        <v>44881.517743055556</v>
      </c>
      <c r="D672" t="s">
        <v>15</v>
      </c>
      <c r="E672" s="5">
        <f>YEAR(C672)</f>
        <v>2022</v>
      </c>
      <c r="F672" s="5">
        <f>MONTH(C672)</f>
        <v>11</v>
      </c>
      <c r="G672" s="5">
        <f>F672</f>
        <v>11</v>
      </c>
      <c r="H672" s="5">
        <f>F672-4</f>
        <v>7</v>
      </c>
      <c r="I672" s="5" t="str">
        <f>IF(OR(F672=1,F672=2,F672=3),"winter",IF(OR(F672=4,F672=5,F672=6),"spring",IF(OR(F672=7,F672=8,F672=9),"summer","autumn")))</f>
        <v>autumn</v>
      </c>
      <c r="J672" s="5">
        <f>WEEKNUM(C672)</f>
        <v>47</v>
      </c>
      <c r="K672" s="5">
        <f>J672-20</f>
        <v>27</v>
      </c>
      <c r="L672" s="8">
        <f>C672</f>
        <v>44881.517743055556</v>
      </c>
      <c r="M672" t="str">
        <f>IF(OR(B672=1,B672=2,B672=3,B672=7,B672=8,B672=9,B672=13,B672=14,B672=15),"Bajo biomasa","Suelo desnudo")</f>
        <v>Bajo biomasa</v>
      </c>
      <c r="O672">
        <v>2.0716999999999999</v>
      </c>
      <c r="P672">
        <f>IF(R672&gt;0.95,O672,NA())</f>
        <v>2.0716999999999999</v>
      </c>
      <c r="Q672">
        <v>1.81704</v>
      </c>
      <c r="R672">
        <v>0.98624000000000001</v>
      </c>
      <c r="S672">
        <v>4.5500000000000002E-3</v>
      </c>
      <c r="T672">
        <v>0.18761</v>
      </c>
      <c r="U672">
        <v>9.24</v>
      </c>
      <c r="V672">
        <v>9.5467399999999998</v>
      </c>
      <c r="W672">
        <v>82.643699999999995</v>
      </c>
    </row>
    <row r="673" spans="1:23" x14ac:dyDescent="0.3">
      <c r="A673">
        <v>992</v>
      </c>
      <c r="B673">
        <v>16</v>
      </c>
      <c r="C673" s="1">
        <v>44881.519814814812</v>
      </c>
      <c r="D673" t="s">
        <v>15</v>
      </c>
      <c r="E673" s="5">
        <f>YEAR(C673)</f>
        <v>2022</v>
      </c>
      <c r="F673" s="5">
        <f>MONTH(C673)</f>
        <v>11</v>
      </c>
      <c r="G673" s="5">
        <f>F673</f>
        <v>11</v>
      </c>
      <c r="H673" s="5">
        <f>F673-4</f>
        <v>7</v>
      </c>
      <c r="I673" s="5" t="str">
        <f>IF(OR(F673=1,F673=2,F673=3),"winter",IF(OR(F673=4,F673=5,F673=6),"spring",IF(OR(F673=7,F673=8,F673=9),"summer","autumn")))</f>
        <v>autumn</v>
      </c>
      <c r="J673" s="5">
        <f>WEEKNUM(C673)</f>
        <v>47</v>
      </c>
      <c r="K673" s="5">
        <f>J673-20</f>
        <v>27</v>
      </c>
      <c r="L673" s="8">
        <f>C673</f>
        <v>44881.519814814812</v>
      </c>
      <c r="M673" t="str">
        <f>IF(OR(B673=1,B673=2,B673=3,B673=7,B673=8,B673=9,B673=13,B673=14,B673=15),"Bajo biomasa","Suelo desnudo")</f>
        <v>Suelo desnudo</v>
      </c>
      <c r="O673">
        <v>2.1360399999999999</v>
      </c>
      <c r="P673">
        <f>IF(R673&gt;0.95,O673,NA())</f>
        <v>2.1360399999999999</v>
      </c>
      <c r="Q673">
        <v>1.9389400000000001</v>
      </c>
      <c r="R673">
        <v>0.98238000000000003</v>
      </c>
      <c r="S673">
        <v>1E-3</v>
      </c>
      <c r="T673">
        <v>0.18489</v>
      </c>
      <c r="U673">
        <v>9.6381800000000002</v>
      </c>
      <c r="V673">
        <v>11.015700000000001</v>
      </c>
      <c r="W673">
        <v>82.624799999999993</v>
      </c>
    </row>
    <row r="674" spans="1:23" x14ac:dyDescent="0.3">
      <c r="A674">
        <v>993</v>
      </c>
      <c r="B674">
        <v>17</v>
      </c>
      <c r="C674" s="1">
        <v>44881.521898148145</v>
      </c>
      <c r="D674" t="s">
        <v>15</v>
      </c>
      <c r="E674" s="5">
        <f>YEAR(C674)</f>
        <v>2022</v>
      </c>
      <c r="F674" s="5">
        <f>MONTH(C674)</f>
        <v>11</v>
      </c>
      <c r="G674" s="5">
        <f>F674</f>
        <v>11</v>
      </c>
      <c r="H674" s="5">
        <f>F674-4</f>
        <v>7</v>
      </c>
      <c r="I674" s="5" t="str">
        <f>IF(OR(F674=1,F674=2,F674=3),"winter",IF(OR(F674=4,F674=5,F674=6),"spring",IF(OR(F674=7,F674=8,F674=9),"summer","autumn")))</f>
        <v>autumn</v>
      </c>
      <c r="J674" s="5">
        <f>WEEKNUM(C674)</f>
        <v>47</v>
      </c>
      <c r="K674" s="5">
        <f>J674-20</f>
        <v>27</v>
      </c>
      <c r="L674" s="8">
        <f>C674</f>
        <v>44881.521898148145</v>
      </c>
      <c r="M674" t="str">
        <f>IF(OR(B674=1,B674=2,B674=3,B674=7,B674=8,B674=9,B674=13,B674=14,B674=15),"Bajo biomasa","Suelo desnudo")</f>
        <v>Suelo desnudo</v>
      </c>
      <c r="O674">
        <v>0.99863000000000002</v>
      </c>
      <c r="P674" t="e">
        <f>IF(R674&gt;0.95,O674,NA())</f>
        <v>#N/A</v>
      </c>
      <c r="Q674">
        <v>2.5736500000000002</v>
      </c>
      <c r="R674">
        <v>0.94316</v>
      </c>
      <c r="S674">
        <v>1.5900000000000001E-3</v>
      </c>
      <c r="T674">
        <v>9.1679999999999998E-2</v>
      </c>
      <c r="U674">
        <v>9.9828799999999998</v>
      </c>
      <c r="V674">
        <v>11.596500000000001</v>
      </c>
      <c r="W674">
        <v>82.625399999999999</v>
      </c>
    </row>
    <row r="675" spans="1:23" x14ac:dyDescent="0.3">
      <c r="A675">
        <v>994</v>
      </c>
      <c r="B675">
        <v>18</v>
      </c>
      <c r="C675" s="1">
        <v>44881.524050925924</v>
      </c>
      <c r="D675" t="s">
        <v>15</v>
      </c>
      <c r="E675" s="5">
        <f>YEAR(C675)</f>
        <v>2022</v>
      </c>
      <c r="F675" s="5">
        <f>MONTH(C675)</f>
        <v>11</v>
      </c>
      <c r="G675" s="5">
        <f>F675</f>
        <v>11</v>
      </c>
      <c r="H675" s="5">
        <f>F675-4</f>
        <v>7</v>
      </c>
      <c r="I675" s="5" t="str">
        <f>IF(OR(F675=1,F675=2,F675=3),"winter",IF(OR(F675=4,F675=5,F675=6),"spring",IF(OR(F675=7,F675=8,F675=9),"summer","autumn")))</f>
        <v>autumn</v>
      </c>
      <c r="J675" s="5">
        <f>WEEKNUM(C675)</f>
        <v>47</v>
      </c>
      <c r="K675" s="5">
        <f>J675-20</f>
        <v>27</v>
      </c>
      <c r="L675" s="8">
        <f>C675</f>
        <v>44881.524050925924</v>
      </c>
      <c r="M675" t="str">
        <f>IF(OR(B675=1,B675=2,B675=3,B675=7,B675=8,B675=9,B675=13,B675=14,B675=15),"Bajo biomasa","Suelo desnudo")</f>
        <v>Suelo desnudo</v>
      </c>
      <c r="O675">
        <v>2.4630700000000001</v>
      </c>
      <c r="P675">
        <f>IF(R675&gt;0.95,O675,NA())</f>
        <v>2.4630700000000001</v>
      </c>
      <c r="Q675">
        <v>1.5783199999999999</v>
      </c>
      <c r="R675">
        <v>0.97482999999999997</v>
      </c>
      <c r="S675">
        <v>4.0000000000000001E-3</v>
      </c>
      <c r="T675">
        <v>9.3890000000000001E-2</v>
      </c>
      <c r="U675">
        <v>10.3</v>
      </c>
      <c r="V675">
        <v>11.1936</v>
      </c>
      <c r="W675">
        <v>82.590800000000002</v>
      </c>
    </row>
    <row r="676" spans="1:23" x14ac:dyDescent="0.3">
      <c r="A676">
        <v>995</v>
      </c>
      <c r="B676">
        <v>1</v>
      </c>
      <c r="C676" s="1">
        <v>44889.399039351854</v>
      </c>
      <c r="D676" t="s">
        <v>30</v>
      </c>
      <c r="E676" s="5">
        <f>YEAR(C676)</f>
        <v>2022</v>
      </c>
      <c r="F676" s="5">
        <f>MONTH(C676)</f>
        <v>11</v>
      </c>
      <c r="G676" s="5">
        <f>F676</f>
        <v>11</v>
      </c>
      <c r="H676" s="5">
        <f>F676-4</f>
        <v>7</v>
      </c>
      <c r="I676" s="5" t="str">
        <f>IF(OR(F676=1,F676=2,F676=3),"winter",IF(OR(F676=4,F676=5,F676=6),"spring",IF(OR(F676=7,F676=8,F676=9),"summer","autumn")))</f>
        <v>autumn</v>
      </c>
      <c r="J676" s="5">
        <f>WEEKNUM(C676)</f>
        <v>48</v>
      </c>
      <c r="K676" s="5">
        <f>J676-20</f>
        <v>28</v>
      </c>
      <c r="L676" s="8">
        <f>C676</f>
        <v>44889.399039351854</v>
      </c>
      <c r="M676" t="str">
        <f>IF(OR(B676=1,B676=2,B676=3,B676=4,B676=9,B676=10,B676=11,B676=12,B676=17,B676=18,B676=19,B676=20),"Bajo biomasa","Suelo desnudo")</f>
        <v>Bajo biomasa</v>
      </c>
      <c r="N676" t="str">
        <f>IF(OR(B676=4,B676=7,B676=10,B676=14,B676=18,B676=21),"tree","soil")</f>
        <v>soil</v>
      </c>
      <c r="O676">
        <v>0.94282200000000005</v>
      </c>
      <c r="P676">
        <f>IF(R676&gt;0.95,O676,NA())</f>
        <v>0.94282200000000005</v>
      </c>
      <c r="Q676">
        <v>2.2198099999999998</v>
      </c>
      <c r="R676">
        <v>0.97194999999999998</v>
      </c>
      <c r="S676">
        <v>2E-3</v>
      </c>
      <c r="T676">
        <v>0</v>
      </c>
      <c r="U676">
        <v>17.7</v>
      </c>
      <c r="V676">
        <v>26.4754</v>
      </c>
      <c r="W676">
        <v>88.4696</v>
      </c>
    </row>
    <row r="677" spans="1:23" x14ac:dyDescent="0.3">
      <c r="A677">
        <v>996</v>
      </c>
      <c r="B677">
        <v>2</v>
      </c>
      <c r="C677" s="1">
        <v>44889.40111111111</v>
      </c>
      <c r="D677" t="s">
        <v>30</v>
      </c>
      <c r="E677" s="5">
        <f>YEAR(C677)</f>
        <v>2022</v>
      </c>
      <c r="F677" s="5">
        <f>MONTH(C677)</f>
        <v>11</v>
      </c>
      <c r="G677" s="5">
        <f>F677</f>
        <v>11</v>
      </c>
      <c r="H677" s="5">
        <f>F677-4</f>
        <v>7</v>
      </c>
      <c r="I677" s="5" t="str">
        <f>IF(OR(F677=1,F677=2,F677=3),"winter",IF(OR(F677=4,F677=5,F677=6),"spring",IF(OR(F677=7,F677=8,F677=9),"summer","autumn")))</f>
        <v>autumn</v>
      </c>
      <c r="J677" s="5">
        <f>WEEKNUM(C677)</f>
        <v>48</v>
      </c>
      <c r="K677" s="5">
        <f>J677-20</f>
        <v>28</v>
      </c>
      <c r="L677" s="8">
        <f>C677</f>
        <v>44889.40111111111</v>
      </c>
      <c r="M677" t="str">
        <f>IF(OR(B677=1,B677=2,B677=3,B677=4,B677=9,B677=10,B677=11,B677=12,B677=17,B677=18,B677=19,B677=20),"Bajo biomasa","Suelo desnudo")</f>
        <v>Bajo biomasa</v>
      </c>
      <c r="N677" t="str">
        <f>IF(OR(B677=4,B677=7,B677=10,B677=14,B677=18,B677=21),"tree","soil")</f>
        <v>soil</v>
      </c>
      <c r="O677">
        <v>2.76945</v>
      </c>
      <c r="P677">
        <f>IF(R677&gt;0.95,O677,NA())</f>
        <v>2.76945</v>
      </c>
      <c r="Q677">
        <v>1.3357699999999999</v>
      </c>
      <c r="R677">
        <v>0.99683900000000003</v>
      </c>
      <c r="S677">
        <v>4.0000000000000001E-3</v>
      </c>
      <c r="T677">
        <v>0</v>
      </c>
      <c r="U677">
        <v>17.2</v>
      </c>
      <c r="V677">
        <v>27.352599999999999</v>
      </c>
      <c r="W677">
        <v>88.476100000000002</v>
      </c>
    </row>
    <row r="678" spans="1:23" x14ac:dyDescent="0.3">
      <c r="A678">
        <v>997</v>
      </c>
      <c r="B678">
        <v>3</v>
      </c>
      <c r="C678" s="1">
        <v>44889.403217592589</v>
      </c>
      <c r="D678" t="s">
        <v>30</v>
      </c>
      <c r="E678" s="5">
        <f>YEAR(C678)</f>
        <v>2022</v>
      </c>
      <c r="F678" s="5">
        <f>MONTH(C678)</f>
        <v>11</v>
      </c>
      <c r="G678" s="5">
        <f>F678</f>
        <v>11</v>
      </c>
      <c r="H678" s="5">
        <f>F678-4</f>
        <v>7</v>
      </c>
      <c r="I678" s="5" t="str">
        <f>IF(OR(F678=1,F678=2,F678=3),"winter",IF(OR(F678=4,F678=5,F678=6),"spring",IF(OR(F678=7,F678=8,F678=9),"summer","autumn")))</f>
        <v>autumn</v>
      </c>
      <c r="J678" s="5">
        <f>WEEKNUM(C678)</f>
        <v>48</v>
      </c>
      <c r="K678" s="5">
        <f>J678-20</f>
        <v>28</v>
      </c>
      <c r="L678" s="8">
        <f>C678</f>
        <v>44889.403217592589</v>
      </c>
      <c r="M678" t="str">
        <f>IF(OR(B678=1,B678=2,B678=3,B678=4,B678=9,B678=10,B678=11,B678=12,B678=17,B678=18,B678=19,B678=20),"Bajo biomasa","Suelo desnudo")</f>
        <v>Bajo biomasa</v>
      </c>
      <c r="N678" t="str">
        <f>IF(OR(B678=4,B678=7,B678=10,B678=14,B678=18,B678=21),"tree","soil")</f>
        <v>soil</v>
      </c>
      <c r="O678">
        <v>1.14761</v>
      </c>
      <c r="P678">
        <f>IF(R678&gt;0.95,O678,NA())</f>
        <v>1.14761</v>
      </c>
      <c r="Q678">
        <v>1.9833000000000001</v>
      </c>
      <c r="R678">
        <v>0.97639200000000004</v>
      </c>
      <c r="S678">
        <v>3.0000000000000001E-3</v>
      </c>
      <c r="T678">
        <v>0</v>
      </c>
      <c r="U678">
        <v>16.7</v>
      </c>
      <c r="V678">
        <v>27.883900000000001</v>
      </c>
      <c r="W678">
        <v>88.478499999999997</v>
      </c>
    </row>
    <row r="679" spans="1:23" x14ac:dyDescent="0.3">
      <c r="A679">
        <v>999</v>
      </c>
      <c r="B679">
        <v>5</v>
      </c>
      <c r="C679" s="1">
        <v>44889.408495370371</v>
      </c>
      <c r="D679" t="s">
        <v>30</v>
      </c>
      <c r="E679" s="5">
        <f>YEAR(C679)</f>
        <v>2022</v>
      </c>
      <c r="F679" s="5">
        <f>MONTH(C679)</f>
        <v>11</v>
      </c>
      <c r="G679" s="5">
        <f>F679</f>
        <v>11</v>
      </c>
      <c r="H679" s="5">
        <f>F679-4</f>
        <v>7</v>
      </c>
      <c r="I679" s="5" t="str">
        <f>IF(OR(F679=1,F679=2,F679=3),"winter",IF(OR(F679=4,F679=5,F679=6),"spring",IF(OR(F679=7,F679=8,F679=9),"summer","autumn")))</f>
        <v>autumn</v>
      </c>
      <c r="J679" s="5">
        <f>WEEKNUM(C679)</f>
        <v>48</v>
      </c>
      <c r="K679" s="5">
        <f>J679-20</f>
        <v>28</v>
      </c>
      <c r="L679" s="8">
        <f>C679</f>
        <v>44889.408495370371</v>
      </c>
      <c r="M679" t="str">
        <f>IF(OR(B679=1,B679=2,B679=3,B679=4,B679=9,B679=10,B679=11,B679=12,B679=17,B679=18,B679=19,B679=20),"Bajo biomasa","Suelo desnudo")</f>
        <v>Suelo desnudo</v>
      </c>
      <c r="N679" t="str">
        <f>IF(OR(B679=4,B679=7,B679=10,B679=14,B679=18,B679=21),"tree","soil")</f>
        <v>soil</v>
      </c>
      <c r="O679">
        <v>1.70414</v>
      </c>
      <c r="P679">
        <f>IF(R679&gt;0.95,O679,NA())</f>
        <v>1.70414</v>
      </c>
      <c r="Q679">
        <v>1.9405300000000001</v>
      </c>
      <c r="R679">
        <v>0.968445</v>
      </c>
      <c r="S679">
        <v>5.0000000000000001E-3</v>
      </c>
      <c r="T679">
        <v>0</v>
      </c>
      <c r="U679">
        <v>15.8</v>
      </c>
      <c r="V679">
        <v>28.305099999999999</v>
      </c>
      <c r="W679">
        <v>88.484800000000007</v>
      </c>
    </row>
    <row r="680" spans="1:23" x14ac:dyDescent="0.3">
      <c r="A680">
        <v>1000</v>
      </c>
      <c r="B680">
        <v>6</v>
      </c>
      <c r="C680" s="1">
        <v>44889.410601851851</v>
      </c>
      <c r="D680" t="s">
        <v>30</v>
      </c>
      <c r="E680" s="5">
        <f>YEAR(C680)</f>
        <v>2022</v>
      </c>
      <c r="F680" s="5">
        <f>MONTH(C680)</f>
        <v>11</v>
      </c>
      <c r="G680" s="5">
        <f>F680</f>
        <v>11</v>
      </c>
      <c r="H680" s="5">
        <f>F680-4</f>
        <v>7</v>
      </c>
      <c r="I680" s="5" t="str">
        <f>IF(OR(F680=1,F680=2,F680=3),"winter",IF(OR(F680=4,F680=5,F680=6),"spring",IF(OR(F680=7,F680=8,F680=9),"summer","autumn")))</f>
        <v>autumn</v>
      </c>
      <c r="J680" s="5">
        <f>WEEKNUM(C680)</f>
        <v>48</v>
      </c>
      <c r="K680" s="5">
        <f>J680-20</f>
        <v>28</v>
      </c>
      <c r="L680" s="8">
        <f>C680</f>
        <v>44889.410601851851</v>
      </c>
      <c r="M680" t="str">
        <f>IF(OR(B680=1,B680=2,B680=3,B680=4,B680=9,B680=10,B680=11,B680=12,B680=17,B680=18,B680=19,B680=20),"Bajo biomasa","Suelo desnudo")</f>
        <v>Suelo desnudo</v>
      </c>
      <c r="N680" t="str">
        <f>IF(OR(B680=4,B680=7,B680=10,B680=14,B680=18,B680=21),"tree","soil")</f>
        <v>soil</v>
      </c>
      <c r="O680">
        <v>1.8656299999999999</v>
      </c>
      <c r="P680">
        <f>IF(R680&gt;0.95,O680,NA())</f>
        <v>1.8656299999999999</v>
      </c>
      <c r="Q680">
        <v>2.00997</v>
      </c>
      <c r="R680">
        <v>0.97860499999999995</v>
      </c>
      <c r="S680">
        <v>2E-3</v>
      </c>
      <c r="T680">
        <v>0</v>
      </c>
      <c r="U680">
        <v>16</v>
      </c>
      <c r="V680">
        <v>28.472200000000001</v>
      </c>
      <c r="W680">
        <v>88.477699999999999</v>
      </c>
    </row>
    <row r="681" spans="1:23" x14ac:dyDescent="0.3">
      <c r="A681">
        <v>1002</v>
      </c>
      <c r="B681">
        <v>8</v>
      </c>
      <c r="C681" s="1">
        <v>44889.414756944447</v>
      </c>
      <c r="D681" t="s">
        <v>30</v>
      </c>
      <c r="E681" s="5">
        <f>YEAR(C681)</f>
        <v>2022</v>
      </c>
      <c r="F681" s="5">
        <f>MONTH(C681)</f>
        <v>11</v>
      </c>
      <c r="G681" s="5">
        <f>F681</f>
        <v>11</v>
      </c>
      <c r="H681" s="5">
        <f>F681-4</f>
        <v>7</v>
      </c>
      <c r="I681" s="5" t="str">
        <f>IF(OR(F681=1,F681=2,F681=3),"winter",IF(OR(F681=4,F681=5,F681=6),"spring",IF(OR(F681=7,F681=8,F681=9),"summer","autumn")))</f>
        <v>autumn</v>
      </c>
      <c r="J681" s="5">
        <f>WEEKNUM(C681)</f>
        <v>48</v>
      </c>
      <c r="K681" s="5">
        <f>J681-20</f>
        <v>28</v>
      </c>
      <c r="L681" s="8">
        <f>C681</f>
        <v>44889.414756944447</v>
      </c>
      <c r="M681" t="str">
        <f>IF(OR(B681=1,B681=2,B681=3,B681=4,B681=9,B681=10,B681=11,B681=12,B681=17,B681=18,B681=19,B681=20),"Bajo biomasa","Suelo desnudo")</f>
        <v>Suelo desnudo</v>
      </c>
      <c r="N681" t="str">
        <f>IF(OR(B681=4,B681=7,B681=10,B681=14,B681=18,B681=21),"tree","soil")</f>
        <v>soil</v>
      </c>
      <c r="O681">
        <v>2.4201299999999999</v>
      </c>
      <c r="P681">
        <f>IF(R681&gt;0.95,O681,NA())</f>
        <v>2.4201299999999999</v>
      </c>
      <c r="Q681">
        <v>1.55396</v>
      </c>
      <c r="R681">
        <v>0.98989400000000005</v>
      </c>
      <c r="S681">
        <v>3.0000000000000001E-3</v>
      </c>
      <c r="T681">
        <v>0</v>
      </c>
      <c r="U681">
        <v>17.3</v>
      </c>
      <c r="V681">
        <v>29.125</v>
      </c>
      <c r="W681">
        <v>88.513800000000003</v>
      </c>
    </row>
    <row r="682" spans="1:23" x14ac:dyDescent="0.3">
      <c r="A682">
        <v>1003</v>
      </c>
      <c r="B682">
        <v>9</v>
      </c>
      <c r="C682" s="1">
        <v>44889.416851851849</v>
      </c>
      <c r="D682" t="s">
        <v>30</v>
      </c>
      <c r="E682" s="5">
        <f>YEAR(C682)</f>
        <v>2022</v>
      </c>
      <c r="F682" s="5">
        <f>MONTH(C682)</f>
        <v>11</v>
      </c>
      <c r="G682" s="5">
        <f>F682</f>
        <v>11</v>
      </c>
      <c r="H682" s="5">
        <f>F682-4</f>
        <v>7</v>
      </c>
      <c r="I682" s="5" t="str">
        <f>IF(OR(F682=1,F682=2,F682=3),"winter",IF(OR(F682=4,F682=5,F682=6),"spring",IF(OR(F682=7,F682=8,F682=9),"summer","autumn")))</f>
        <v>autumn</v>
      </c>
      <c r="J682" s="5">
        <f>WEEKNUM(C682)</f>
        <v>48</v>
      </c>
      <c r="K682" s="5">
        <f>J682-20</f>
        <v>28</v>
      </c>
      <c r="L682" s="8">
        <f>C682</f>
        <v>44889.416851851849</v>
      </c>
      <c r="M682" t="str">
        <f>IF(OR(B682=1,B682=2,B682=3,B682=4,B682=9,B682=10,B682=11,B682=12,B682=17,B682=18,B682=19,B682=20),"Bajo biomasa","Suelo desnudo")</f>
        <v>Bajo biomasa</v>
      </c>
      <c r="N682" t="str">
        <f>IF(OR(B682=4,B682=7,B682=10,B682=14,B682=18,B682=21),"tree","soil")</f>
        <v>soil</v>
      </c>
      <c r="O682">
        <v>3.0759799999999999</v>
      </c>
      <c r="P682">
        <f>IF(R682&gt;0.95,O682,NA())</f>
        <v>3.0759799999999999</v>
      </c>
      <c r="Q682">
        <v>1.57656</v>
      </c>
      <c r="R682">
        <v>0.98932900000000001</v>
      </c>
      <c r="S682">
        <v>2E-3</v>
      </c>
      <c r="T682">
        <v>0</v>
      </c>
      <c r="U682">
        <v>17.2</v>
      </c>
      <c r="V682">
        <v>29.102399999999999</v>
      </c>
      <c r="W682">
        <v>88.501900000000006</v>
      </c>
    </row>
    <row r="683" spans="1:23" x14ac:dyDescent="0.3">
      <c r="A683">
        <v>1005</v>
      </c>
      <c r="B683">
        <v>11</v>
      </c>
      <c r="C683" s="1">
        <v>44889.421041666668</v>
      </c>
      <c r="D683" t="s">
        <v>30</v>
      </c>
      <c r="E683" s="5">
        <f>YEAR(C683)</f>
        <v>2022</v>
      </c>
      <c r="F683" s="5">
        <f>MONTH(C683)</f>
        <v>11</v>
      </c>
      <c r="G683" s="5">
        <f>F683</f>
        <v>11</v>
      </c>
      <c r="H683" s="5">
        <f>F683-4</f>
        <v>7</v>
      </c>
      <c r="I683" s="5" t="str">
        <f>IF(OR(F683=1,F683=2,F683=3),"winter",IF(OR(F683=4,F683=5,F683=6),"spring",IF(OR(F683=7,F683=8,F683=9),"summer","autumn")))</f>
        <v>autumn</v>
      </c>
      <c r="J683" s="5">
        <f>WEEKNUM(C683)</f>
        <v>48</v>
      </c>
      <c r="K683" s="5">
        <f>J683-20</f>
        <v>28</v>
      </c>
      <c r="L683" s="8">
        <f>C683</f>
        <v>44889.421041666668</v>
      </c>
      <c r="M683" t="str">
        <f>IF(OR(B683=1,B683=2,B683=3,B683=4,B683=9,B683=10,B683=11,B683=12,B683=17,B683=18,B683=19,B683=20),"Bajo biomasa","Suelo desnudo")</f>
        <v>Bajo biomasa</v>
      </c>
      <c r="N683" t="str">
        <f>IF(OR(B683=4,B683=7,B683=10,B683=14,B683=18,B683=21),"tree","soil")</f>
        <v>soil</v>
      </c>
      <c r="O683">
        <v>2.3060999999999998</v>
      </c>
      <c r="P683">
        <f>IF(R683&gt;0.95,O683,NA())</f>
        <v>2.3060999999999998</v>
      </c>
      <c r="Q683">
        <v>1.7537100000000001</v>
      </c>
      <c r="R683">
        <v>0.97988900000000001</v>
      </c>
      <c r="S683">
        <v>3.0000000000000001E-3</v>
      </c>
      <c r="T683">
        <v>0</v>
      </c>
      <c r="U683">
        <v>16.5</v>
      </c>
      <c r="V683">
        <v>29.2789</v>
      </c>
      <c r="W683">
        <v>88.505399999999995</v>
      </c>
    </row>
    <row r="684" spans="1:23" x14ac:dyDescent="0.3">
      <c r="A684">
        <v>1006</v>
      </c>
      <c r="B684">
        <v>12</v>
      </c>
      <c r="C684" s="1">
        <v>44889.423113425924</v>
      </c>
      <c r="D684" t="s">
        <v>30</v>
      </c>
      <c r="E684" s="5">
        <f>YEAR(C684)</f>
        <v>2022</v>
      </c>
      <c r="F684" s="5">
        <f>MONTH(C684)</f>
        <v>11</v>
      </c>
      <c r="G684" s="5">
        <f>F684</f>
        <v>11</v>
      </c>
      <c r="H684" s="5">
        <f>F684-4</f>
        <v>7</v>
      </c>
      <c r="I684" s="5" t="str">
        <f>IF(OR(F684=1,F684=2,F684=3),"winter",IF(OR(F684=4,F684=5,F684=6),"spring",IF(OR(F684=7,F684=8,F684=9),"summer","autumn")))</f>
        <v>autumn</v>
      </c>
      <c r="J684" s="5">
        <f>WEEKNUM(C684)</f>
        <v>48</v>
      </c>
      <c r="K684" s="5">
        <f>J684-20</f>
        <v>28</v>
      </c>
      <c r="L684" s="8">
        <f>C684</f>
        <v>44889.423113425924</v>
      </c>
      <c r="M684" t="str">
        <f>IF(OR(B684=1,B684=2,B684=3,B684=4,B684=9,B684=10,B684=11,B684=12,B684=17,B684=18,B684=19,B684=20),"Bajo biomasa","Suelo desnudo")</f>
        <v>Bajo biomasa</v>
      </c>
      <c r="N684" t="str">
        <f>IF(OR(B684=4,B684=7,B684=10,B684=14,B684=18,B684=21),"tree","soil")</f>
        <v>soil</v>
      </c>
      <c r="O684">
        <v>2.4855800000000001</v>
      </c>
      <c r="P684">
        <f>IF(R684&gt;0.95,O684,NA())</f>
        <v>2.4855800000000001</v>
      </c>
      <c r="Q684">
        <v>1.62754</v>
      </c>
      <c r="R684">
        <v>0.98937799999999998</v>
      </c>
      <c r="S684">
        <v>3.0000000000000001E-3</v>
      </c>
      <c r="T684">
        <v>0</v>
      </c>
      <c r="U684">
        <v>16</v>
      </c>
      <c r="V684">
        <v>29.136099999999999</v>
      </c>
      <c r="W684">
        <v>88.51</v>
      </c>
    </row>
    <row r="685" spans="1:23" x14ac:dyDescent="0.3">
      <c r="A685">
        <v>1007</v>
      </c>
      <c r="B685">
        <v>13</v>
      </c>
      <c r="C685" s="1">
        <v>44889.425185185188</v>
      </c>
      <c r="D685" t="s">
        <v>30</v>
      </c>
      <c r="E685" s="5">
        <f>YEAR(C685)</f>
        <v>2022</v>
      </c>
      <c r="F685" s="5">
        <f>MONTH(C685)</f>
        <v>11</v>
      </c>
      <c r="G685" s="5">
        <f>F685</f>
        <v>11</v>
      </c>
      <c r="H685" s="5">
        <f>F685-4</f>
        <v>7</v>
      </c>
      <c r="I685" s="5" t="str">
        <f>IF(OR(F685=1,F685=2,F685=3),"winter",IF(OR(F685=4,F685=5,F685=6),"spring",IF(OR(F685=7,F685=8,F685=9),"summer","autumn")))</f>
        <v>autumn</v>
      </c>
      <c r="J685" s="5">
        <f>WEEKNUM(C685)</f>
        <v>48</v>
      </c>
      <c r="K685" s="5">
        <f>J685-20</f>
        <v>28</v>
      </c>
      <c r="L685" s="8">
        <f>C685</f>
        <v>44889.425185185188</v>
      </c>
      <c r="M685" t="str">
        <f>IF(OR(B685=1,B685=2,B685=3,B685=4,B685=9,B685=10,B685=11,B685=12,B685=17,B685=18,B685=19,B685=20),"Bajo biomasa","Suelo desnudo")</f>
        <v>Suelo desnudo</v>
      </c>
      <c r="N685" t="str">
        <f>IF(OR(B685=4,B685=7,B685=10,B685=14,B685=18,B685=21),"tree","soil")</f>
        <v>soil</v>
      </c>
      <c r="O685">
        <v>1.2161500000000001</v>
      </c>
      <c r="P685">
        <f>IF(R685&gt;0.95,O685,NA())</f>
        <v>1.2161500000000001</v>
      </c>
      <c r="Q685">
        <v>2.6377299999999999</v>
      </c>
      <c r="R685">
        <v>0.95595300000000005</v>
      </c>
      <c r="S685">
        <v>4.0000000000000001E-3</v>
      </c>
      <c r="T685">
        <v>0</v>
      </c>
      <c r="U685">
        <v>16</v>
      </c>
      <c r="V685">
        <v>29.092400000000001</v>
      </c>
      <c r="W685">
        <v>88.510099999999994</v>
      </c>
    </row>
    <row r="686" spans="1:23" x14ac:dyDescent="0.3">
      <c r="A686">
        <v>1009</v>
      </c>
      <c r="B686">
        <v>15</v>
      </c>
      <c r="C686" s="1">
        <v>44889.4294212963</v>
      </c>
      <c r="D686" t="s">
        <v>30</v>
      </c>
      <c r="E686" s="5">
        <f>YEAR(C686)</f>
        <v>2022</v>
      </c>
      <c r="F686" s="5">
        <f>MONTH(C686)</f>
        <v>11</v>
      </c>
      <c r="G686" s="5">
        <f>F686</f>
        <v>11</v>
      </c>
      <c r="H686" s="5">
        <f>F686-4</f>
        <v>7</v>
      </c>
      <c r="I686" s="5" t="str">
        <f>IF(OR(F686=1,F686=2,F686=3),"winter",IF(OR(F686=4,F686=5,F686=6),"spring",IF(OR(F686=7,F686=8,F686=9),"summer","autumn")))</f>
        <v>autumn</v>
      </c>
      <c r="J686" s="5">
        <f>WEEKNUM(C686)</f>
        <v>48</v>
      </c>
      <c r="K686" s="5">
        <f>J686-20</f>
        <v>28</v>
      </c>
      <c r="L686" s="8">
        <f>C686</f>
        <v>44889.4294212963</v>
      </c>
      <c r="M686" t="str">
        <f>IF(OR(B686=1,B686=2,B686=3,B686=4,B686=9,B686=10,B686=11,B686=12,B686=17,B686=18,B686=19,B686=20),"Bajo biomasa","Suelo desnudo")</f>
        <v>Suelo desnudo</v>
      </c>
      <c r="N686" t="str">
        <f>IF(OR(B686=4,B686=7,B686=10,B686=14,B686=18,B686=21),"tree","soil")</f>
        <v>soil</v>
      </c>
      <c r="O686">
        <v>1.8777999999999999</v>
      </c>
      <c r="P686">
        <f>IF(R686&gt;0.95,O686,NA())</f>
        <v>1.8777999999999999</v>
      </c>
      <c r="Q686">
        <v>1.81901</v>
      </c>
      <c r="R686">
        <v>0.98234500000000002</v>
      </c>
      <c r="S686">
        <v>2E-3</v>
      </c>
      <c r="T686">
        <v>0</v>
      </c>
      <c r="U686">
        <v>15.8</v>
      </c>
      <c r="V686">
        <v>29.093399999999999</v>
      </c>
      <c r="W686">
        <v>88.511799999999994</v>
      </c>
    </row>
    <row r="687" spans="1:23" x14ac:dyDescent="0.3">
      <c r="A687">
        <v>1010</v>
      </c>
      <c r="B687">
        <v>17</v>
      </c>
      <c r="C687" s="1">
        <v>44889.431527777779</v>
      </c>
      <c r="D687" t="s">
        <v>30</v>
      </c>
      <c r="E687" s="5">
        <f>YEAR(C687)</f>
        <v>2022</v>
      </c>
      <c r="F687" s="5">
        <f>MONTH(C687)</f>
        <v>11</v>
      </c>
      <c r="G687" s="5">
        <f>F687</f>
        <v>11</v>
      </c>
      <c r="H687" s="5">
        <f>F687-4</f>
        <v>7</v>
      </c>
      <c r="I687" s="5" t="str">
        <f>IF(OR(F687=1,F687=2,F687=3),"winter",IF(OR(F687=4,F687=5,F687=6),"spring",IF(OR(F687=7,F687=8,F687=9),"summer","autumn")))</f>
        <v>autumn</v>
      </c>
      <c r="J687" s="5">
        <f>WEEKNUM(C687)</f>
        <v>48</v>
      </c>
      <c r="K687" s="5">
        <f>J687-20</f>
        <v>28</v>
      </c>
      <c r="L687" s="8">
        <f>C687</f>
        <v>44889.431527777779</v>
      </c>
      <c r="M687" t="str">
        <f>IF(OR(B687=1,B687=2,B687=3,B687=4,B687=9,B687=10,B687=11,B687=12,B687=17,B687=18,B687=19,B687=20),"Bajo biomasa","Suelo desnudo")</f>
        <v>Bajo biomasa</v>
      </c>
      <c r="N687" t="str">
        <f>IF(OR(B687=4,B687=7,B687=10,B687=14,B687=18,B687=21),"tree","soil")</f>
        <v>soil</v>
      </c>
      <c r="O687">
        <v>3.0948699999999998</v>
      </c>
      <c r="P687">
        <f>IF(R687&gt;0.95,O687,NA())</f>
        <v>3.0948699999999998</v>
      </c>
      <c r="Q687">
        <v>1.5589299999999999</v>
      </c>
      <c r="R687">
        <v>0.99157899999999999</v>
      </c>
      <c r="S687">
        <v>3.0000000000000001E-3</v>
      </c>
      <c r="T687">
        <v>0</v>
      </c>
      <c r="U687">
        <v>15.7</v>
      </c>
      <c r="V687">
        <v>29.030999999999999</v>
      </c>
      <c r="W687">
        <v>88.498999999999995</v>
      </c>
    </row>
    <row r="688" spans="1:23" x14ac:dyDescent="0.3">
      <c r="A688">
        <v>1012</v>
      </c>
      <c r="B688">
        <v>19</v>
      </c>
      <c r="C688" s="1">
        <v>44889.435740740744</v>
      </c>
      <c r="D688" t="s">
        <v>30</v>
      </c>
      <c r="E688" s="5">
        <f>YEAR(C688)</f>
        <v>2022</v>
      </c>
      <c r="F688" s="5">
        <f>MONTH(C688)</f>
        <v>11</v>
      </c>
      <c r="G688" s="5">
        <f>F688</f>
        <v>11</v>
      </c>
      <c r="H688" s="5">
        <f>F688-4</f>
        <v>7</v>
      </c>
      <c r="I688" s="5" t="str">
        <f>IF(OR(F688=1,F688=2,F688=3),"winter",IF(OR(F688=4,F688=5,F688=6),"spring",IF(OR(F688=7,F688=8,F688=9),"summer","autumn")))</f>
        <v>autumn</v>
      </c>
      <c r="J688" s="5">
        <f>WEEKNUM(C688)</f>
        <v>48</v>
      </c>
      <c r="K688" s="5">
        <f>J688-20</f>
        <v>28</v>
      </c>
      <c r="L688" s="8">
        <f>C688</f>
        <v>44889.435740740744</v>
      </c>
      <c r="M688" t="str">
        <f>IF(OR(B688=1,B688=2,B688=3,B688=4,B688=9,B688=10,B688=11,B688=12,B688=17,B688=18,B688=19,B688=20),"Bajo biomasa","Suelo desnudo")</f>
        <v>Bajo biomasa</v>
      </c>
      <c r="N688" t="str">
        <f>IF(OR(B688=4,B688=7,B688=10,B688=14,B688=18,B688=21),"tree","soil")</f>
        <v>soil</v>
      </c>
      <c r="O688">
        <v>1.3103</v>
      </c>
      <c r="P688" t="e">
        <f>IF(R688&gt;0.95,O688,NA())</f>
        <v>#N/A</v>
      </c>
      <c r="Q688">
        <v>2.4998499999999999</v>
      </c>
      <c r="R688">
        <v>0.93112300000000003</v>
      </c>
      <c r="S688">
        <v>2E-3</v>
      </c>
      <c r="T688">
        <v>0</v>
      </c>
      <c r="U688">
        <v>15.8</v>
      </c>
      <c r="V688">
        <v>29.069400000000002</v>
      </c>
      <c r="W688">
        <v>88.504400000000004</v>
      </c>
    </row>
    <row r="689" spans="1:23" x14ac:dyDescent="0.3">
      <c r="A689">
        <v>1013</v>
      </c>
      <c r="B689">
        <v>20</v>
      </c>
      <c r="C689" s="1">
        <v>44889.43787037037</v>
      </c>
      <c r="D689" t="s">
        <v>30</v>
      </c>
      <c r="E689" s="5">
        <f>YEAR(C689)</f>
        <v>2022</v>
      </c>
      <c r="F689" s="5">
        <f>MONTH(C689)</f>
        <v>11</v>
      </c>
      <c r="G689" s="5">
        <f>F689</f>
        <v>11</v>
      </c>
      <c r="H689" s="5">
        <f>F689-4</f>
        <v>7</v>
      </c>
      <c r="I689" s="5" t="str">
        <f>IF(OR(F689=1,F689=2,F689=3),"winter",IF(OR(F689=4,F689=5,F689=6),"spring",IF(OR(F689=7,F689=8,F689=9),"summer","autumn")))</f>
        <v>autumn</v>
      </c>
      <c r="J689" s="5">
        <f>WEEKNUM(C689)</f>
        <v>48</v>
      </c>
      <c r="K689" s="5">
        <f>J689-20</f>
        <v>28</v>
      </c>
      <c r="L689" s="8">
        <f>C689</f>
        <v>44889.43787037037</v>
      </c>
      <c r="M689" t="str">
        <f>IF(OR(B689=1,B689=2,B689=3,B689=4,B689=9,B689=10,B689=11,B689=12,B689=17,B689=18,B689=19,B689=20),"Bajo biomasa","Suelo desnudo")</f>
        <v>Bajo biomasa</v>
      </c>
      <c r="N689" t="str">
        <f>IF(OR(B689=4,B689=7,B689=10,B689=14,B689=18,B689=21),"tree","soil")</f>
        <v>soil</v>
      </c>
      <c r="O689">
        <v>1.59849</v>
      </c>
      <c r="P689" t="e">
        <f>IF(R689&gt;0.95,O689,NA())</f>
        <v>#N/A</v>
      </c>
      <c r="Q689">
        <v>2.3483399999999999</v>
      </c>
      <c r="R689">
        <v>0.94469099999999995</v>
      </c>
      <c r="S689">
        <v>2E-3</v>
      </c>
      <c r="T689">
        <v>0</v>
      </c>
      <c r="U689">
        <v>15.7</v>
      </c>
      <c r="V689">
        <v>29.306100000000001</v>
      </c>
      <c r="W689">
        <v>88.505899999999997</v>
      </c>
    </row>
    <row r="690" spans="1:23" x14ac:dyDescent="0.3">
      <c r="A690">
        <v>1015</v>
      </c>
      <c r="B690">
        <v>23</v>
      </c>
      <c r="C690" s="1">
        <v>44889.442199074074</v>
      </c>
      <c r="D690" t="s">
        <v>30</v>
      </c>
      <c r="E690" s="5">
        <f>YEAR(C690)</f>
        <v>2022</v>
      </c>
      <c r="F690" s="5">
        <f>MONTH(C690)</f>
        <v>11</v>
      </c>
      <c r="G690" s="5">
        <f>F690</f>
        <v>11</v>
      </c>
      <c r="H690" s="5">
        <f>F690-4</f>
        <v>7</v>
      </c>
      <c r="I690" s="5" t="str">
        <f>IF(OR(F690=1,F690=2,F690=3),"winter",IF(OR(F690=4,F690=5,F690=6),"spring",IF(OR(F690=7,F690=8,F690=9),"summer","autumn")))</f>
        <v>autumn</v>
      </c>
      <c r="J690" s="5">
        <f>WEEKNUM(C690)</f>
        <v>48</v>
      </c>
      <c r="K690" s="5">
        <f>J690-20</f>
        <v>28</v>
      </c>
      <c r="L690" s="8">
        <f>C690</f>
        <v>44889.442199074074</v>
      </c>
      <c r="M690" t="str">
        <f>IF(OR(B690=1,B690=2,B690=3,B690=4,B690=9,B690=10,B690=11,B690=12,B690=17,B690=18,B690=19,B690=20),"Bajo biomasa","Suelo desnudo")</f>
        <v>Suelo desnudo</v>
      </c>
      <c r="N690" t="str">
        <f>IF(OR(B690=4,B690=7,B690=10,B690=14,B690=18,B690=21),"tree","soil")</f>
        <v>soil</v>
      </c>
      <c r="O690">
        <v>0.97936500000000004</v>
      </c>
      <c r="P690" t="e">
        <f>IF(R690&gt;0.95,O690,NA())</f>
        <v>#N/A</v>
      </c>
      <c r="Q690">
        <v>2.7848600000000001</v>
      </c>
      <c r="R690">
        <v>0.93767800000000001</v>
      </c>
      <c r="S690">
        <v>4.0000000000000001E-3</v>
      </c>
      <c r="T690">
        <v>0</v>
      </c>
      <c r="U690">
        <v>15.5</v>
      </c>
      <c r="V690">
        <v>29.1204</v>
      </c>
      <c r="W690">
        <v>88.512799999999999</v>
      </c>
    </row>
    <row r="691" spans="1:23" x14ac:dyDescent="0.3">
      <c r="A691">
        <v>1016</v>
      </c>
      <c r="B691">
        <v>24</v>
      </c>
      <c r="C691" s="1">
        <v>44889.444502314815</v>
      </c>
      <c r="D691" t="s">
        <v>30</v>
      </c>
      <c r="E691" s="5">
        <f>YEAR(C691)</f>
        <v>2022</v>
      </c>
      <c r="F691" s="5">
        <f>MONTH(C691)</f>
        <v>11</v>
      </c>
      <c r="G691" s="5">
        <f>F691</f>
        <v>11</v>
      </c>
      <c r="H691" s="5">
        <f>F691-4</f>
        <v>7</v>
      </c>
      <c r="I691" s="5" t="str">
        <f>IF(OR(F691=1,F691=2,F691=3),"winter",IF(OR(F691=4,F691=5,F691=6),"spring",IF(OR(F691=7,F691=8,F691=9),"summer","autumn")))</f>
        <v>autumn</v>
      </c>
      <c r="J691" s="5">
        <f>WEEKNUM(C691)</f>
        <v>48</v>
      </c>
      <c r="K691" s="5">
        <f>J691-20</f>
        <v>28</v>
      </c>
      <c r="L691" s="8">
        <f>C691</f>
        <v>44889.444502314815</v>
      </c>
      <c r="M691" t="str">
        <f>IF(OR(B691=1,B691=2,B691=3,B691=4,B691=9,B691=10,B691=11,B691=12,B691=17,B691=18,B691=19,B691=20),"Bajo biomasa","Suelo desnudo")</f>
        <v>Suelo desnudo</v>
      </c>
      <c r="N691" t="str">
        <f>IF(OR(B691=4,B691=7,B691=10,B691=14,B691=18,B691=21),"tree","soil")</f>
        <v>soil</v>
      </c>
      <c r="O691">
        <v>0.99614899999999995</v>
      </c>
      <c r="P691" t="e">
        <f>IF(R691&gt;0.95,O691,NA())</f>
        <v>#N/A</v>
      </c>
      <c r="Q691">
        <v>2.9518300000000002</v>
      </c>
      <c r="R691">
        <v>0.90896200000000005</v>
      </c>
      <c r="S691">
        <v>4.2727299999999998E-3</v>
      </c>
      <c r="T691">
        <v>0</v>
      </c>
      <c r="U691">
        <v>15.445499999999999</v>
      </c>
      <c r="V691">
        <v>29.1569</v>
      </c>
      <c r="W691">
        <v>88.514300000000006</v>
      </c>
    </row>
    <row r="692" spans="1:23" x14ac:dyDescent="0.3">
      <c r="A692">
        <v>1017</v>
      </c>
      <c r="B692">
        <v>1</v>
      </c>
      <c r="C692" s="1">
        <v>44889.480138888888</v>
      </c>
      <c r="D692" t="s">
        <v>29</v>
      </c>
      <c r="E692" s="5">
        <f>YEAR(C692)</f>
        <v>2022</v>
      </c>
      <c r="F692" s="5">
        <f>MONTH(C692)</f>
        <v>11</v>
      </c>
      <c r="G692" s="5">
        <f>F692</f>
        <v>11</v>
      </c>
      <c r="H692" s="5">
        <f>F692-4</f>
        <v>7</v>
      </c>
      <c r="I692" s="5" t="str">
        <f>IF(OR(F692=1,F692=2,F692=3),"winter",IF(OR(F692=4,F692=5,F692=6),"spring",IF(OR(F692=7,F692=8,F692=9),"summer","autumn")))</f>
        <v>autumn</v>
      </c>
      <c r="J692" s="5">
        <f>WEEKNUM(C692)</f>
        <v>48</v>
      </c>
      <c r="K692" s="5">
        <f>J692-20</f>
        <v>28</v>
      </c>
      <c r="L692" s="8">
        <f>C692</f>
        <v>44889.480138888888</v>
      </c>
      <c r="M692" t="str">
        <f>IF(OR(B692=1,B692=2,B692=3,B692=7,B692=8,B692=9,B692=13,B692=14,B692=15),"Bajo biomasa","Suelo desnudo")</f>
        <v>Bajo biomasa</v>
      </c>
      <c r="O692">
        <v>1.1870099999999999</v>
      </c>
      <c r="P692">
        <f>IF(R692&gt;0.95,O692,NA())</f>
        <v>1.1870099999999999</v>
      </c>
      <c r="Q692">
        <v>2.59755</v>
      </c>
      <c r="R692">
        <v>0.95033999999999996</v>
      </c>
      <c r="S692">
        <v>5.0000000000000001E-3</v>
      </c>
      <c r="T692">
        <v>2.1000000000000001E-2</v>
      </c>
      <c r="U692">
        <v>20.3</v>
      </c>
      <c r="V692">
        <v>25.121099999999998</v>
      </c>
      <c r="W692">
        <v>85.645099999999999</v>
      </c>
    </row>
    <row r="693" spans="1:23" x14ac:dyDescent="0.3">
      <c r="A693">
        <v>1018</v>
      </c>
      <c r="B693">
        <v>2</v>
      </c>
      <c r="C693" s="1">
        <v>44889.482187499998</v>
      </c>
      <c r="D693" t="s">
        <v>29</v>
      </c>
      <c r="E693" s="5">
        <f>YEAR(C693)</f>
        <v>2022</v>
      </c>
      <c r="F693" s="5">
        <f>MONTH(C693)</f>
        <v>11</v>
      </c>
      <c r="G693" s="5">
        <f>F693</f>
        <v>11</v>
      </c>
      <c r="H693" s="5">
        <f>F693-4</f>
        <v>7</v>
      </c>
      <c r="I693" s="5" t="str">
        <f>IF(OR(F693=1,F693=2,F693=3),"winter",IF(OR(F693=4,F693=5,F693=6),"spring",IF(OR(F693=7,F693=8,F693=9),"summer","autumn")))</f>
        <v>autumn</v>
      </c>
      <c r="J693" s="5">
        <f>WEEKNUM(C693)</f>
        <v>48</v>
      </c>
      <c r="K693" s="5">
        <f>J693-20</f>
        <v>28</v>
      </c>
      <c r="L693" s="8">
        <f>C693</f>
        <v>44889.482187499998</v>
      </c>
      <c r="M693" t="str">
        <f>IF(OR(B693=1,B693=2,B693=3,B693=7,B693=8,B693=9,B693=13,B693=14,B693=15),"Bajo biomasa","Suelo desnudo")</f>
        <v>Bajo biomasa</v>
      </c>
      <c r="O693">
        <v>1.18689</v>
      </c>
      <c r="P693" t="e">
        <f>IF(R693&gt;0.95,O693,NA())</f>
        <v>#N/A</v>
      </c>
      <c r="Q693">
        <v>2.5145300000000002</v>
      </c>
      <c r="R693">
        <v>0.94455299999999998</v>
      </c>
      <c r="S693">
        <v>6.0000000000000001E-3</v>
      </c>
      <c r="T693">
        <v>2.1000000000000001E-2</v>
      </c>
      <c r="U693">
        <v>20.9</v>
      </c>
      <c r="V693">
        <v>27.872499999999999</v>
      </c>
      <c r="W693">
        <v>85.668099999999995</v>
      </c>
    </row>
    <row r="694" spans="1:23" x14ac:dyDescent="0.3">
      <c r="A694">
        <v>1019</v>
      </c>
      <c r="B694">
        <v>3</v>
      </c>
      <c r="C694" s="1">
        <v>44889.484375</v>
      </c>
      <c r="D694" t="s">
        <v>29</v>
      </c>
      <c r="E694" s="5">
        <f>YEAR(C694)</f>
        <v>2022</v>
      </c>
      <c r="F694" s="5">
        <f>MONTH(C694)</f>
        <v>11</v>
      </c>
      <c r="G694" s="5">
        <f>F694</f>
        <v>11</v>
      </c>
      <c r="H694" s="5">
        <f>F694-4</f>
        <v>7</v>
      </c>
      <c r="I694" s="5" t="str">
        <f>IF(OR(F694=1,F694=2,F694=3),"winter",IF(OR(F694=4,F694=5,F694=6),"spring",IF(OR(F694=7,F694=8,F694=9),"summer","autumn")))</f>
        <v>autumn</v>
      </c>
      <c r="J694" s="5">
        <f>WEEKNUM(C694)</f>
        <v>48</v>
      </c>
      <c r="K694" s="5">
        <f>J694-20</f>
        <v>28</v>
      </c>
      <c r="L694" s="8">
        <f>C694</f>
        <v>44889.484375</v>
      </c>
      <c r="M694" t="str">
        <f>IF(OR(B694=1,B694=2,B694=3,B694=7,B694=8,B694=9,B694=13,B694=14,B694=15),"Bajo biomasa","Suelo desnudo")</f>
        <v>Bajo biomasa</v>
      </c>
      <c r="O694">
        <v>1.3929400000000001</v>
      </c>
      <c r="P694" t="e">
        <f>IF(R694&gt;0.95,O694,NA())</f>
        <v>#N/A</v>
      </c>
      <c r="Q694">
        <v>2.6164499999999999</v>
      </c>
      <c r="R694">
        <v>0.92799200000000004</v>
      </c>
      <c r="S694">
        <v>4.0000000000000001E-3</v>
      </c>
      <c r="T694">
        <v>0</v>
      </c>
      <c r="U694">
        <v>21.5</v>
      </c>
      <c r="V694">
        <v>29.334900000000001</v>
      </c>
      <c r="W694">
        <v>85.672200000000004</v>
      </c>
    </row>
    <row r="695" spans="1:23" x14ac:dyDescent="0.3">
      <c r="A695">
        <v>1020</v>
      </c>
      <c r="B695">
        <v>4</v>
      </c>
      <c r="C695" s="1">
        <v>44889.486550925925</v>
      </c>
      <c r="D695" t="s">
        <v>29</v>
      </c>
      <c r="E695" s="5">
        <f>YEAR(C695)</f>
        <v>2022</v>
      </c>
      <c r="F695" s="5">
        <f>MONTH(C695)</f>
        <v>11</v>
      </c>
      <c r="G695" s="5">
        <f>F695</f>
        <v>11</v>
      </c>
      <c r="H695" s="5">
        <f>F695-4</f>
        <v>7</v>
      </c>
      <c r="I695" s="5" t="str">
        <f>IF(OR(F695=1,F695=2,F695=3),"winter",IF(OR(F695=4,F695=5,F695=6),"spring",IF(OR(F695=7,F695=8,F695=9),"summer","autumn")))</f>
        <v>autumn</v>
      </c>
      <c r="J695" s="5">
        <f>WEEKNUM(C695)</f>
        <v>48</v>
      </c>
      <c r="K695" s="5">
        <f>J695-20</f>
        <v>28</v>
      </c>
      <c r="L695" s="8">
        <f>C695</f>
        <v>44889.486550925925</v>
      </c>
      <c r="M695" t="str">
        <f>IF(OR(B695=1,B695=2,B695=3,B695=7,B695=8,B695=9,B695=13,B695=14,B695=15),"Bajo biomasa","Suelo desnudo")</f>
        <v>Suelo desnudo</v>
      </c>
      <c r="O695">
        <v>1.03434</v>
      </c>
      <c r="P695" t="e">
        <f>IF(R695&gt;0.95,O695,NA())</f>
        <v>#N/A</v>
      </c>
      <c r="Q695">
        <v>2.8910200000000001</v>
      </c>
      <c r="R695">
        <v>0.946685</v>
      </c>
      <c r="S695">
        <v>3.0000000000000001E-3</v>
      </c>
      <c r="T695">
        <v>0</v>
      </c>
      <c r="U695">
        <v>20.5</v>
      </c>
      <c r="V695">
        <v>30.448599999999999</v>
      </c>
      <c r="W695">
        <v>85.668599999999998</v>
      </c>
    </row>
    <row r="696" spans="1:23" x14ac:dyDescent="0.3">
      <c r="A696">
        <v>1021</v>
      </c>
      <c r="B696">
        <v>5</v>
      </c>
      <c r="C696" s="1">
        <v>44889.488715277781</v>
      </c>
      <c r="D696" t="s">
        <v>29</v>
      </c>
      <c r="E696" s="5">
        <f>YEAR(C696)</f>
        <v>2022</v>
      </c>
      <c r="F696" s="5">
        <f>MONTH(C696)</f>
        <v>11</v>
      </c>
      <c r="G696" s="5">
        <f>F696</f>
        <v>11</v>
      </c>
      <c r="H696" s="5">
        <f>F696-4</f>
        <v>7</v>
      </c>
      <c r="I696" s="5" t="str">
        <f>IF(OR(F696=1,F696=2,F696=3),"winter",IF(OR(F696=4,F696=5,F696=6),"spring",IF(OR(F696=7,F696=8,F696=9),"summer","autumn")))</f>
        <v>autumn</v>
      </c>
      <c r="J696" s="5">
        <f>WEEKNUM(C696)</f>
        <v>48</v>
      </c>
      <c r="K696" s="5">
        <f>J696-20</f>
        <v>28</v>
      </c>
      <c r="L696" s="8">
        <f>C696</f>
        <v>44889.488715277781</v>
      </c>
      <c r="M696" t="str">
        <f>IF(OR(B696=1,B696=2,B696=3,B696=7,B696=8,B696=9,B696=13,B696=14,B696=15),"Bajo biomasa","Suelo desnudo")</f>
        <v>Suelo desnudo</v>
      </c>
      <c r="O696">
        <v>1.8630100000000001</v>
      </c>
      <c r="P696" t="e">
        <f>IF(R696&gt;0.95,O696,NA())</f>
        <v>#N/A</v>
      </c>
      <c r="Q696">
        <v>2.7914599999999998</v>
      </c>
      <c r="R696">
        <v>0.77104899999999998</v>
      </c>
      <c r="S696">
        <v>4.0000000000000001E-3</v>
      </c>
      <c r="T696">
        <v>0</v>
      </c>
      <c r="U696">
        <v>19.7</v>
      </c>
      <c r="V696">
        <v>30.735399999999998</v>
      </c>
      <c r="W696">
        <v>85.688800000000001</v>
      </c>
    </row>
    <row r="697" spans="1:23" x14ac:dyDescent="0.3">
      <c r="A697">
        <v>1022</v>
      </c>
      <c r="B697">
        <v>6</v>
      </c>
      <c r="C697" s="1">
        <v>44889.490787037037</v>
      </c>
      <c r="D697" t="s">
        <v>29</v>
      </c>
      <c r="E697" s="5">
        <f>YEAR(C697)</f>
        <v>2022</v>
      </c>
      <c r="F697" s="5">
        <f>MONTH(C697)</f>
        <v>11</v>
      </c>
      <c r="G697" s="5">
        <f>F697</f>
        <v>11</v>
      </c>
      <c r="H697" s="5">
        <f>F697-4</f>
        <v>7</v>
      </c>
      <c r="I697" s="5" t="str">
        <f>IF(OR(F697=1,F697=2,F697=3),"winter",IF(OR(F697=4,F697=5,F697=6),"spring",IF(OR(F697=7,F697=8,F697=9),"summer","autumn")))</f>
        <v>autumn</v>
      </c>
      <c r="J697" s="5">
        <f>WEEKNUM(C697)</f>
        <v>48</v>
      </c>
      <c r="K697" s="5">
        <f>J697-20</f>
        <v>28</v>
      </c>
      <c r="L697" s="8">
        <f>C697</f>
        <v>44889.490787037037</v>
      </c>
      <c r="M697" t="str">
        <f>IF(OR(B697=1,B697=2,B697=3,B697=7,B697=8,B697=9,B697=13,B697=14,B697=15),"Bajo biomasa","Suelo desnudo")</f>
        <v>Suelo desnudo</v>
      </c>
      <c r="O697">
        <v>2.2222200000000001</v>
      </c>
      <c r="P697">
        <f>IF(R697&gt;0.95,O697,NA())</f>
        <v>2.2222200000000001</v>
      </c>
      <c r="Q697">
        <v>2.0171399999999999</v>
      </c>
      <c r="R697">
        <v>0.96585600000000005</v>
      </c>
      <c r="S697">
        <v>3.0000000000000001E-3</v>
      </c>
      <c r="T697">
        <v>0</v>
      </c>
      <c r="U697">
        <v>18.8</v>
      </c>
      <c r="V697">
        <v>30.542100000000001</v>
      </c>
      <c r="W697">
        <v>85.681200000000004</v>
      </c>
    </row>
    <row r="698" spans="1:23" x14ac:dyDescent="0.3">
      <c r="A698">
        <v>1023</v>
      </c>
      <c r="B698">
        <v>7</v>
      </c>
      <c r="C698" s="1">
        <v>44889.492974537039</v>
      </c>
      <c r="D698" t="s">
        <v>29</v>
      </c>
      <c r="E698" s="5">
        <f>YEAR(C698)</f>
        <v>2022</v>
      </c>
      <c r="F698" s="5">
        <f>MONTH(C698)</f>
        <v>11</v>
      </c>
      <c r="G698" s="5">
        <f>F698</f>
        <v>11</v>
      </c>
      <c r="H698" s="5">
        <f>F698-4</f>
        <v>7</v>
      </c>
      <c r="I698" s="5" t="str">
        <f>IF(OR(F698=1,F698=2,F698=3),"winter",IF(OR(F698=4,F698=5,F698=6),"spring",IF(OR(F698=7,F698=8,F698=9),"summer","autumn")))</f>
        <v>autumn</v>
      </c>
      <c r="J698" s="5">
        <f>WEEKNUM(C698)</f>
        <v>48</v>
      </c>
      <c r="K698" s="5">
        <f>J698-20</f>
        <v>28</v>
      </c>
      <c r="L698" s="8">
        <f>C698</f>
        <v>44889.492974537039</v>
      </c>
      <c r="M698" t="str">
        <f>IF(OR(B698=1,B698=2,B698=3,B698=7,B698=8,B698=9,B698=13,B698=14,B698=15),"Bajo biomasa","Suelo desnudo")</f>
        <v>Bajo biomasa</v>
      </c>
      <c r="O698">
        <v>0.80426699999999995</v>
      </c>
      <c r="P698" t="e">
        <f>IF(R698&gt;0.95,O698,NA())</f>
        <v>#N/A</v>
      </c>
      <c r="Q698">
        <v>3.6047699999999998</v>
      </c>
      <c r="R698">
        <v>0.88451900000000006</v>
      </c>
      <c r="S698">
        <v>4.0000000000000001E-3</v>
      </c>
      <c r="T698">
        <v>2E-3</v>
      </c>
      <c r="U698">
        <v>18</v>
      </c>
      <c r="V698">
        <v>30.596900000000002</v>
      </c>
      <c r="W698">
        <v>85.659499999999994</v>
      </c>
    </row>
    <row r="699" spans="1:23" x14ac:dyDescent="0.3">
      <c r="A699">
        <v>1024</v>
      </c>
      <c r="B699">
        <v>8</v>
      </c>
      <c r="C699" s="1">
        <v>44889.495057870372</v>
      </c>
      <c r="D699" t="s">
        <v>29</v>
      </c>
      <c r="E699" s="5">
        <f>YEAR(C699)</f>
        <v>2022</v>
      </c>
      <c r="F699" s="5">
        <f>MONTH(C699)</f>
        <v>11</v>
      </c>
      <c r="G699" s="5">
        <f>F699</f>
        <v>11</v>
      </c>
      <c r="H699" s="5">
        <f>F699-4</f>
        <v>7</v>
      </c>
      <c r="I699" s="5" t="str">
        <f>IF(OR(F699=1,F699=2,F699=3),"winter",IF(OR(F699=4,F699=5,F699=6),"spring",IF(OR(F699=7,F699=8,F699=9),"summer","autumn")))</f>
        <v>autumn</v>
      </c>
      <c r="J699" s="5">
        <f>WEEKNUM(C699)</f>
        <v>48</v>
      </c>
      <c r="K699" s="5">
        <f>J699-20</f>
        <v>28</v>
      </c>
      <c r="L699" s="8">
        <f>C699</f>
        <v>44889.495057870372</v>
      </c>
      <c r="M699" t="str">
        <f>IF(OR(B699=1,B699=2,B699=3,B699=7,B699=8,B699=9,B699=13,B699=14,B699=15),"Bajo biomasa","Suelo desnudo")</f>
        <v>Bajo biomasa</v>
      </c>
      <c r="O699">
        <v>1.0733200000000001</v>
      </c>
      <c r="P699" t="e">
        <f>IF(R699&gt;0.95,O699,NA())</f>
        <v>#N/A</v>
      </c>
      <c r="Q699">
        <v>3.5441199999999999</v>
      </c>
      <c r="R699">
        <v>0.90673300000000001</v>
      </c>
      <c r="S699">
        <v>3.0000000000000001E-3</v>
      </c>
      <c r="T699">
        <v>0</v>
      </c>
      <c r="U699">
        <v>18.2</v>
      </c>
      <c r="V699">
        <v>30.824999999999999</v>
      </c>
      <c r="W699">
        <v>85.640699999999995</v>
      </c>
    </row>
    <row r="700" spans="1:23" x14ac:dyDescent="0.3">
      <c r="A700">
        <v>1025</v>
      </c>
      <c r="B700">
        <v>9</v>
      </c>
      <c r="C700" s="1">
        <v>44889.497210648151</v>
      </c>
      <c r="D700" t="s">
        <v>29</v>
      </c>
      <c r="E700" s="5">
        <f>YEAR(C700)</f>
        <v>2022</v>
      </c>
      <c r="F700" s="5">
        <f>MONTH(C700)</f>
        <v>11</v>
      </c>
      <c r="G700" s="5">
        <f>F700</f>
        <v>11</v>
      </c>
      <c r="H700" s="5">
        <f>F700-4</f>
        <v>7</v>
      </c>
      <c r="I700" s="5" t="str">
        <f>IF(OR(F700=1,F700=2,F700=3),"winter",IF(OR(F700=4,F700=5,F700=6),"spring",IF(OR(F700=7,F700=8,F700=9),"summer","autumn")))</f>
        <v>autumn</v>
      </c>
      <c r="J700" s="5">
        <f>WEEKNUM(C700)</f>
        <v>48</v>
      </c>
      <c r="K700" s="5">
        <f>J700-20</f>
        <v>28</v>
      </c>
      <c r="L700" s="8">
        <f>C700</f>
        <v>44889.497210648151</v>
      </c>
      <c r="M700" t="str">
        <f>IF(OR(B700=1,B700=2,B700=3,B700=7,B700=8,B700=9,B700=13,B700=14,B700=15),"Bajo biomasa","Suelo desnudo")</f>
        <v>Bajo biomasa</v>
      </c>
      <c r="O700">
        <v>1.25786</v>
      </c>
      <c r="P700" t="e">
        <f>IF(R700&gt;0.95,O700,NA())</f>
        <v>#N/A</v>
      </c>
      <c r="Q700">
        <v>4.3551799999999998</v>
      </c>
      <c r="R700">
        <v>0.82390300000000005</v>
      </c>
      <c r="S700">
        <v>4.0000000000000001E-3</v>
      </c>
      <c r="T700">
        <v>0</v>
      </c>
      <c r="U700">
        <v>18.399999999999999</v>
      </c>
      <c r="V700">
        <v>31.256599999999999</v>
      </c>
      <c r="W700">
        <v>85.632800000000003</v>
      </c>
    </row>
    <row r="701" spans="1:23" x14ac:dyDescent="0.3">
      <c r="A701">
        <v>1026</v>
      </c>
      <c r="B701">
        <v>10</v>
      </c>
      <c r="C701" s="1">
        <v>44889.499282407407</v>
      </c>
      <c r="D701" t="s">
        <v>29</v>
      </c>
      <c r="E701" s="5">
        <f>YEAR(C701)</f>
        <v>2022</v>
      </c>
      <c r="F701" s="5">
        <f>MONTH(C701)</f>
        <v>11</v>
      </c>
      <c r="G701" s="5">
        <f>F701</f>
        <v>11</v>
      </c>
      <c r="H701" s="5">
        <f>F701-4</f>
        <v>7</v>
      </c>
      <c r="I701" s="5" t="str">
        <f>IF(OR(F701=1,F701=2,F701=3),"winter",IF(OR(F701=4,F701=5,F701=6),"spring",IF(OR(F701=7,F701=8,F701=9),"summer","autumn")))</f>
        <v>autumn</v>
      </c>
      <c r="J701" s="5">
        <f>WEEKNUM(C701)</f>
        <v>48</v>
      </c>
      <c r="K701" s="5">
        <f>J701-20</f>
        <v>28</v>
      </c>
      <c r="L701" s="8">
        <f>C701</f>
        <v>44889.499282407407</v>
      </c>
      <c r="M701" t="str">
        <f>IF(OR(B701=1,B701=2,B701=3,B701=7,B701=8,B701=9,B701=13,B701=14,B701=15),"Bajo biomasa","Suelo desnudo")</f>
        <v>Suelo desnudo</v>
      </c>
      <c r="O701">
        <v>0.34890199999999999</v>
      </c>
      <c r="P701" t="e">
        <f>IF(R701&gt;0.95,O701,NA())</f>
        <v>#N/A</v>
      </c>
      <c r="Q701">
        <v>14.452999999999999</v>
      </c>
      <c r="R701">
        <v>0.30921500000000002</v>
      </c>
      <c r="S701">
        <v>2E-3</v>
      </c>
      <c r="T701">
        <v>0</v>
      </c>
      <c r="U701">
        <v>19.3</v>
      </c>
      <c r="V701">
        <v>31.513300000000001</v>
      </c>
      <c r="W701">
        <v>85.657300000000006</v>
      </c>
    </row>
    <row r="702" spans="1:23" x14ac:dyDescent="0.3">
      <c r="A702">
        <v>1027</v>
      </c>
      <c r="B702">
        <v>11</v>
      </c>
      <c r="C702" s="1">
        <v>44889.501342592594</v>
      </c>
      <c r="D702" t="s">
        <v>29</v>
      </c>
      <c r="E702" s="5">
        <f>YEAR(C702)</f>
        <v>2022</v>
      </c>
      <c r="F702" s="5">
        <f>MONTH(C702)</f>
        <v>11</v>
      </c>
      <c r="G702" s="5">
        <f>F702</f>
        <v>11</v>
      </c>
      <c r="H702" s="5">
        <f>F702-4</f>
        <v>7</v>
      </c>
      <c r="I702" s="5" t="str">
        <f>IF(OR(F702=1,F702=2,F702=3),"winter",IF(OR(F702=4,F702=5,F702=6),"spring",IF(OR(F702=7,F702=8,F702=9),"summer","autumn")))</f>
        <v>autumn</v>
      </c>
      <c r="J702" s="5">
        <f>WEEKNUM(C702)</f>
        <v>48</v>
      </c>
      <c r="K702" s="5">
        <f>J702-20</f>
        <v>28</v>
      </c>
      <c r="L702" s="8">
        <f>C702</f>
        <v>44889.501342592594</v>
      </c>
      <c r="M702" t="str">
        <f>IF(OR(B702=1,B702=2,B702=3,B702=7,B702=8,B702=9,B702=13,B702=14,B702=15),"Bajo biomasa","Suelo desnudo")</f>
        <v>Suelo desnudo</v>
      </c>
      <c r="O702">
        <v>0.80920599999999998</v>
      </c>
      <c r="P702" t="e">
        <f>IF(R702&gt;0.95,O702,NA())</f>
        <v>#N/A</v>
      </c>
      <c r="Q702">
        <v>4.8941800000000004</v>
      </c>
      <c r="R702">
        <v>0.78362299999999996</v>
      </c>
      <c r="S702">
        <v>2E-3</v>
      </c>
      <c r="T702">
        <v>0</v>
      </c>
      <c r="U702">
        <v>19.5</v>
      </c>
      <c r="V702">
        <v>31.7547</v>
      </c>
      <c r="W702">
        <v>85.658799999999999</v>
      </c>
    </row>
    <row r="703" spans="1:23" x14ac:dyDescent="0.3">
      <c r="A703">
        <v>1028</v>
      </c>
      <c r="B703">
        <v>12</v>
      </c>
      <c r="C703" s="1">
        <v>44889.503483796296</v>
      </c>
      <c r="D703" t="s">
        <v>29</v>
      </c>
      <c r="E703" s="5">
        <f>YEAR(C703)</f>
        <v>2022</v>
      </c>
      <c r="F703" s="5">
        <f>MONTH(C703)</f>
        <v>11</v>
      </c>
      <c r="G703" s="5">
        <f>F703</f>
        <v>11</v>
      </c>
      <c r="H703" s="5">
        <f>F703-4</f>
        <v>7</v>
      </c>
      <c r="I703" s="5" t="str">
        <f>IF(OR(F703=1,F703=2,F703=3),"winter",IF(OR(F703=4,F703=5,F703=6),"spring",IF(OR(F703=7,F703=8,F703=9),"summer","autumn")))</f>
        <v>autumn</v>
      </c>
      <c r="J703" s="5">
        <f>WEEKNUM(C703)</f>
        <v>48</v>
      </c>
      <c r="K703" s="5">
        <f>J703-20</f>
        <v>28</v>
      </c>
      <c r="L703" s="8">
        <f>C703</f>
        <v>44889.503483796296</v>
      </c>
      <c r="M703" t="str">
        <f>IF(OR(B703=1,B703=2,B703=3,B703=7,B703=8,B703=9,B703=13,B703=14,B703=15),"Bajo biomasa","Suelo desnudo")</f>
        <v>Suelo desnudo</v>
      </c>
      <c r="O703">
        <v>1.3103</v>
      </c>
      <c r="P703">
        <f>IF(R703&gt;0.95,O703,NA())</f>
        <v>1.3103</v>
      </c>
      <c r="Q703">
        <v>2.4386000000000001</v>
      </c>
      <c r="R703">
        <v>0.96262700000000001</v>
      </c>
      <c r="S703">
        <v>3.0000000000000001E-3</v>
      </c>
      <c r="T703">
        <v>0</v>
      </c>
      <c r="U703">
        <v>20.3</v>
      </c>
      <c r="V703">
        <v>31.764900000000001</v>
      </c>
      <c r="W703">
        <v>85.657799999999995</v>
      </c>
    </row>
    <row r="704" spans="1:23" x14ac:dyDescent="0.3">
      <c r="A704">
        <v>1029</v>
      </c>
      <c r="B704">
        <v>13</v>
      </c>
      <c r="C704" s="1">
        <v>44889.505694444444</v>
      </c>
      <c r="D704" t="s">
        <v>29</v>
      </c>
      <c r="E704" s="5">
        <f>YEAR(C704)</f>
        <v>2022</v>
      </c>
      <c r="F704" s="5">
        <f>MONTH(C704)</f>
        <v>11</v>
      </c>
      <c r="G704" s="5">
        <f>F704</f>
        <v>11</v>
      </c>
      <c r="H704" s="5">
        <f>F704-4</f>
        <v>7</v>
      </c>
      <c r="I704" s="5" t="str">
        <f>IF(OR(F704=1,F704=2,F704=3),"winter",IF(OR(F704=4,F704=5,F704=6),"spring",IF(OR(F704=7,F704=8,F704=9),"summer","autumn")))</f>
        <v>autumn</v>
      </c>
      <c r="J704" s="5">
        <f>WEEKNUM(C704)</f>
        <v>48</v>
      </c>
      <c r="K704" s="5">
        <f>J704-20</f>
        <v>28</v>
      </c>
      <c r="L704" s="8">
        <f>C704</f>
        <v>44889.505694444444</v>
      </c>
      <c r="M704" t="str">
        <f>IF(OR(B704=1,B704=2,B704=3,B704=7,B704=8,B704=9,B704=13,B704=14,B704=15),"Bajo biomasa","Suelo desnudo")</f>
        <v>Bajo biomasa</v>
      </c>
      <c r="O704">
        <v>1.18225</v>
      </c>
      <c r="P704" t="e">
        <f>IF(R704&gt;0.95,O704,NA())</f>
        <v>#N/A</v>
      </c>
      <c r="Q704">
        <v>2.5664699999999998</v>
      </c>
      <c r="R704">
        <v>0.92974299999999999</v>
      </c>
      <c r="S704">
        <v>4.0000000000000001E-3</v>
      </c>
      <c r="T704">
        <v>4.0000000000000001E-3</v>
      </c>
      <c r="U704">
        <v>19.899999999999999</v>
      </c>
      <c r="V704">
        <v>31.852900000000002</v>
      </c>
      <c r="W704">
        <v>85.600200000000001</v>
      </c>
    </row>
    <row r="705" spans="1:23" x14ac:dyDescent="0.3">
      <c r="A705">
        <v>1030</v>
      </c>
      <c r="B705">
        <v>14</v>
      </c>
      <c r="C705" s="1">
        <v>44889.507847222223</v>
      </c>
      <c r="D705" t="s">
        <v>29</v>
      </c>
      <c r="E705" s="5">
        <f>YEAR(C705)</f>
        <v>2022</v>
      </c>
      <c r="F705" s="5">
        <f>MONTH(C705)</f>
        <v>11</v>
      </c>
      <c r="G705" s="5">
        <f>F705</f>
        <v>11</v>
      </c>
      <c r="H705" s="5">
        <f>F705-4</f>
        <v>7</v>
      </c>
      <c r="I705" s="5" t="str">
        <f>IF(OR(F705=1,F705=2,F705=3),"winter",IF(OR(F705=4,F705=5,F705=6),"spring",IF(OR(F705=7,F705=8,F705=9),"summer","autumn")))</f>
        <v>autumn</v>
      </c>
      <c r="J705" s="5">
        <f>WEEKNUM(C705)</f>
        <v>48</v>
      </c>
      <c r="K705" s="5">
        <f>J705-20</f>
        <v>28</v>
      </c>
      <c r="L705" s="8">
        <f>C705</f>
        <v>44889.507847222223</v>
      </c>
      <c r="M705" t="str">
        <f>IF(OR(B705=1,B705=2,B705=3,B705=7,B705=8,B705=9,B705=13,B705=14,B705=15),"Bajo biomasa","Suelo desnudo")</f>
        <v>Bajo biomasa</v>
      </c>
      <c r="O705">
        <v>0.92964100000000005</v>
      </c>
      <c r="P705" t="e">
        <f>IF(R705&gt;0.95,O705,NA())</f>
        <v>#N/A</v>
      </c>
      <c r="Q705">
        <v>3.2014</v>
      </c>
      <c r="R705">
        <v>0.92581899999999995</v>
      </c>
      <c r="S705">
        <v>5.0000000000000001E-3</v>
      </c>
      <c r="T705">
        <v>4.2999999999999997E-2</v>
      </c>
      <c r="U705">
        <v>20.100000000000001</v>
      </c>
      <c r="V705">
        <v>32.442</v>
      </c>
      <c r="W705">
        <v>85.5792</v>
      </c>
    </row>
    <row r="706" spans="1:23" x14ac:dyDescent="0.3">
      <c r="A706">
        <v>1031</v>
      </c>
      <c r="B706">
        <v>15</v>
      </c>
      <c r="C706" s="1">
        <v>44889.509930555556</v>
      </c>
      <c r="D706" t="s">
        <v>29</v>
      </c>
      <c r="E706" s="5">
        <f>YEAR(C706)</f>
        <v>2022</v>
      </c>
      <c r="F706" s="5">
        <f>MONTH(C706)</f>
        <v>11</v>
      </c>
      <c r="G706" s="5">
        <f>F706</f>
        <v>11</v>
      </c>
      <c r="H706" s="5">
        <f>F706-4</f>
        <v>7</v>
      </c>
      <c r="I706" s="5" t="str">
        <f>IF(OR(F706=1,F706=2,F706=3),"winter",IF(OR(F706=4,F706=5,F706=6),"spring",IF(OR(F706=7,F706=8,F706=9),"summer","autumn")))</f>
        <v>autumn</v>
      </c>
      <c r="J706" s="5">
        <f>WEEKNUM(C706)</f>
        <v>48</v>
      </c>
      <c r="K706" s="5">
        <f>J706-20</f>
        <v>28</v>
      </c>
      <c r="L706" s="8">
        <f>C706</f>
        <v>44889.509930555556</v>
      </c>
      <c r="M706" t="str">
        <f>IF(OR(B706=1,B706=2,B706=3,B706=7,B706=8,B706=9,B706=13,B706=14,B706=15),"Bajo biomasa","Suelo desnudo")</f>
        <v>Bajo biomasa</v>
      </c>
      <c r="O706">
        <v>0.98073600000000005</v>
      </c>
      <c r="P706" t="e">
        <f>IF(R706&gt;0.95,O706,NA())</f>
        <v>#N/A</v>
      </c>
      <c r="Q706">
        <v>2.6648399999999999</v>
      </c>
      <c r="R706">
        <v>0.83916999999999997</v>
      </c>
      <c r="S706">
        <v>4.0000000000000001E-3</v>
      </c>
      <c r="T706">
        <v>0</v>
      </c>
      <c r="U706">
        <v>20.3</v>
      </c>
      <c r="V706">
        <v>32.8583</v>
      </c>
      <c r="W706">
        <v>85.589100000000002</v>
      </c>
    </row>
    <row r="707" spans="1:23" x14ac:dyDescent="0.3">
      <c r="A707">
        <v>1032</v>
      </c>
      <c r="B707">
        <v>16</v>
      </c>
      <c r="C707" s="1">
        <v>44889.512071759258</v>
      </c>
      <c r="D707" t="s">
        <v>29</v>
      </c>
      <c r="E707" s="5">
        <f>YEAR(C707)</f>
        <v>2022</v>
      </c>
      <c r="F707" s="5">
        <f>MONTH(C707)</f>
        <v>11</v>
      </c>
      <c r="G707" s="5">
        <f>F707</f>
        <v>11</v>
      </c>
      <c r="H707" s="5">
        <f>F707-4</f>
        <v>7</v>
      </c>
      <c r="I707" s="5" t="str">
        <f>IF(OR(F707=1,F707=2,F707=3),"winter",IF(OR(F707=4,F707=5,F707=6),"spring",IF(OR(F707=7,F707=8,F707=9),"summer","autumn")))</f>
        <v>autumn</v>
      </c>
      <c r="J707" s="5">
        <f>WEEKNUM(C707)</f>
        <v>48</v>
      </c>
      <c r="K707" s="5">
        <f>J707-20</f>
        <v>28</v>
      </c>
      <c r="L707" s="8">
        <f>C707</f>
        <v>44889.512071759258</v>
      </c>
      <c r="M707" t="str">
        <f>IF(OR(B707=1,B707=2,B707=3,B707=7,B707=8,B707=9,B707=13,B707=14,B707=15),"Bajo biomasa","Suelo desnudo")</f>
        <v>Suelo desnudo</v>
      </c>
      <c r="O707">
        <v>0.65489299999999995</v>
      </c>
      <c r="P707" t="e">
        <f>IF(R707&gt;0.95,O707,NA())</f>
        <v>#N/A</v>
      </c>
      <c r="Q707">
        <v>9.0931999999999995</v>
      </c>
      <c r="R707">
        <v>0.56094999999999995</v>
      </c>
      <c r="S707">
        <v>2E-3</v>
      </c>
      <c r="T707">
        <v>0</v>
      </c>
      <c r="U707">
        <v>19.5</v>
      </c>
      <c r="V707">
        <v>33.074399999999997</v>
      </c>
      <c r="W707">
        <v>85.601399999999998</v>
      </c>
    </row>
    <row r="708" spans="1:23" x14ac:dyDescent="0.3">
      <c r="A708">
        <v>1033</v>
      </c>
      <c r="B708">
        <v>17</v>
      </c>
      <c r="C708" s="1">
        <v>44889.514224537037</v>
      </c>
      <c r="D708" t="s">
        <v>29</v>
      </c>
      <c r="E708" s="5">
        <f>YEAR(C708)</f>
        <v>2022</v>
      </c>
      <c r="F708" s="5">
        <f>MONTH(C708)</f>
        <v>11</v>
      </c>
      <c r="G708" s="5">
        <f>F708</f>
        <v>11</v>
      </c>
      <c r="H708" s="5">
        <f>F708-4</f>
        <v>7</v>
      </c>
      <c r="I708" s="5" t="str">
        <f>IF(OR(F708=1,F708=2,F708=3),"winter",IF(OR(F708=4,F708=5,F708=6),"spring",IF(OR(F708=7,F708=8,F708=9),"summer","autumn")))</f>
        <v>autumn</v>
      </c>
      <c r="J708" s="5">
        <f>WEEKNUM(C708)</f>
        <v>48</v>
      </c>
      <c r="K708" s="5">
        <f>J708-20</f>
        <v>28</v>
      </c>
      <c r="L708" s="8">
        <f>C708</f>
        <v>44889.514224537037</v>
      </c>
      <c r="M708" t="str">
        <f>IF(OR(B708=1,B708=2,B708=3,B708=7,B708=8,B708=9,B708=13,B708=14,B708=15),"Bajo biomasa","Suelo desnudo")</f>
        <v>Suelo desnudo</v>
      </c>
      <c r="O708">
        <v>0.99523700000000004</v>
      </c>
      <c r="P708" t="e">
        <f>IF(R708&gt;0.95,O708,NA())</f>
        <v>#N/A</v>
      </c>
      <c r="Q708">
        <v>5.2179700000000002</v>
      </c>
      <c r="R708">
        <v>0.73725099999999999</v>
      </c>
      <c r="S708">
        <v>3.0000000000000001E-3</v>
      </c>
      <c r="T708">
        <v>0</v>
      </c>
      <c r="U708">
        <v>18.8</v>
      </c>
      <c r="V708">
        <v>32.661499999999997</v>
      </c>
      <c r="W708">
        <v>85.578500000000005</v>
      </c>
    </row>
    <row r="709" spans="1:23" x14ac:dyDescent="0.3">
      <c r="A709">
        <v>1034</v>
      </c>
      <c r="B709">
        <v>18</v>
      </c>
      <c r="C709" s="1">
        <v>44889.516319444447</v>
      </c>
      <c r="D709" t="s">
        <v>29</v>
      </c>
      <c r="E709" s="5">
        <f>YEAR(C709)</f>
        <v>2022</v>
      </c>
      <c r="F709" s="5">
        <f>MONTH(C709)</f>
        <v>11</v>
      </c>
      <c r="G709" s="5">
        <f>F709</f>
        <v>11</v>
      </c>
      <c r="H709" s="5">
        <f>F709-4</f>
        <v>7</v>
      </c>
      <c r="I709" s="5" t="str">
        <f>IF(OR(F709=1,F709=2,F709=3),"winter",IF(OR(F709=4,F709=5,F709=6),"spring",IF(OR(F709=7,F709=8,F709=9),"summer","autumn")))</f>
        <v>autumn</v>
      </c>
      <c r="J709" s="5">
        <f>WEEKNUM(C709)</f>
        <v>48</v>
      </c>
      <c r="K709" s="5">
        <f>J709-20</f>
        <v>28</v>
      </c>
      <c r="L709" s="8">
        <f>C709</f>
        <v>44889.516319444447</v>
      </c>
      <c r="M709" t="str">
        <f>IF(OR(B709=1,B709=2,B709=3,B709=7,B709=8,B709=9,B709=13,B709=14,B709=15),"Bajo biomasa","Suelo desnudo")</f>
        <v>Suelo desnudo</v>
      </c>
      <c r="O709">
        <v>1.73289</v>
      </c>
      <c r="P709">
        <f>IF(R709&gt;0.95,O709,NA())</f>
        <v>1.73289</v>
      </c>
      <c r="Q709">
        <v>2.18512</v>
      </c>
      <c r="R709">
        <v>0.96695299999999995</v>
      </c>
      <c r="S709">
        <v>2E-3</v>
      </c>
      <c r="T709">
        <v>0</v>
      </c>
      <c r="U709">
        <v>17.899999999999999</v>
      </c>
      <c r="V709">
        <v>32.557000000000002</v>
      </c>
      <c r="W709">
        <v>85.560900000000004</v>
      </c>
    </row>
    <row r="710" spans="1:23" x14ac:dyDescent="0.3">
      <c r="A710">
        <v>1035</v>
      </c>
      <c r="B710">
        <v>1</v>
      </c>
      <c r="C710" s="1">
        <v>44894.391006944446</v>
      </c>
      <c r="D710" t="s">
        <v>13</v>
      </c>
      <c r="E710" s="5">
        <f>YEAR(C710)</f>
        <v>2022</v>
      </c>
      <c r="F710" s="5">
        <f>MONTH(C710)</f>
        <v>11</v>
      </c>
      <c r="G710" s="5">
        <f>F710</f>
        <v>11</v>
      </c>
      <c r="H710" s="5">
        <f>F710-4</f>
        <v>7</v>
      </c>
      <c r="I710" s="5" t="str">
        <f>IF(OR(F710=1,F710=2,F710=3),"winter",IF(OR(F710=4,F710=5,F710=6),"spring",IF(OR(F710=7,F710=8,F710=9),"summer","autumn")))</f>
        <v>autumn</v>
      </c>
      <c r="J710" s="5">
        <f>WEEKNUM(C710)</f>
        <v>49</v>
      </c>
      <c r="K710" s="5">
        <f>J710-20</f>
        <v>29</v>
      </c>
      <c r="L710" s="8">
        <f>C710</f>
        <v>44894.391006944446</v>
      </c>
      <c r="M710" t="str">
        <f>IF(OR(B710=1,B710=2,B710=3,B710=4,B710=9,B710=10,B710=11,B710=12,B710=17,B710=18,B710=19,B710=20),"Bajo biomasa","Suelo desnudo")</f>
        <v>Bajo biomasa</v>
      </c>
      <c r="N710" t="str">
        <f>IF(OR(B710=4,B710=7,B710=10,B710=14,B710=18,B710=21),"tree","soil")</f>
        <v>soil</v>
      </c>
      <c r="O710">
        <v>0.56753900000000002</v>
      </c>
      <c r="P710">
        <f>IF(R710&gt;0.95,O710,NA())</f>
        <v>0.56753900000000002</v>
      </c>
      <c r="Q710">
        <v>2.8090700000000002</v>
      </c>
      <c r="R710">
        <v>0.95061200000000001</v>
      </c>
      <c r="S710">
        <v>3.0000000000000001E-3</v>
      </c>
      <c r="T710">
        <v>0</v>
      </c>
      <c r="U710">
        <v>11.5</v>
      </c>
      <c r="V710">
        <v>18.494900000000001</v>
      </c>
      <c r="W710">
        <v>83.989400000000003</v>
      </c>
    </row>
    <row r="711" spans="1:23" x14ac:dyDescent="0.3">
      <c r="A711">
        <v>1036</v>
      </c>
      <c r="B711">
        <v>2</v>
      </c>
      <c r="C711" s="1">
        <v>44894.393067129633</v>
      </c>
      <c r="D711" t="s">
        <v>13</v>
      </c>
      <c r="E711" s="5">
        <f>YEAR(C711)</f>
        <v>2022</v>
      </c>
      <c r="F711" s="5">
        <f>MONTH(C711)</f>
        <v>11</v>
      </c>
      <c r="G711" s="5">
        <f>F711</f>
        <v>11</v>
      </c>
      <c r="H711" s="5">
        <f>F711-4</f>
        <v>7</v>
      </c>
      <c r="I711" s="5" t="str">
        <f>IF(OR(F711=1,F711=2,F711=3),"winter",IF(OR(F711=4,F711=5,F711=6),"spring",IF(OR(F711=7,F711=8,F711=9),"summer","autumn")))</f>
        <v>autumn</v>
      </c>
      <c r="J711" s="5">
        <f>WEEKNUM(C711)</f>
        <v>49</v>
      </c>
      <c r="K711" s="5">
        <f>J711-20</f>
        <v>29</v>
      </c>
      <c r="L711" s="8">
        <f>C711</f>
        <v>44894.393067129633</v>
      </c>
      <c r="M711" t="str">
        <f>IF(OR(B711=1,B711=2,B711=3,B711=4,B711=9,B711=10,B711=11,B711=12,B711=17,B711=18,B711=19,B711=20),"Bajo biomasa","Suelo desnudo")</f>
        <v>Bajo biomasa</v>
      </c>
      <c r="N711" t="str">
        <f>IF(OR(B711=4,B711=7,B711=10,B711=14,B711=18,B711=21),"tree","soil")</f>
        <v>soil</v>
      </c>
      <c r="O711">
        <v>1.06304</v>
      </c>
      <c r="P711">
        <f>IF(R711&gt;0.95,O711,NA())</f>
        <v>1.06304</v>
      </c>
      <c r="Q711">
        <v>1.7273099999999999</v>
      </c>
      <c r="R711">
        <v>0.98473100000000002</v>
      </c>
      <c r="S711">
        <v>1E-3</v>
      </c>
      <c r="T711">
        <v>0</v>
      </c>
      <c r="U711">
        <v>11.3</v>
      </c>
      <c r="V711">
        <v>20.258400000000002</v>
      </c>
      <c r="W711">
        <v>83.9803</v>
      </c>
    </row>
    <row r="712" spans="1:23" x14ac:dyDescent="0.3">
      <c r="A712">
        <v>1037</v>
      </c>
      <c r="B712">
        <v>3</v>
      </c>
      <c r="C712" s="1">
        <v>44894.395173611112</v>
      </c>
      <c r="D712" t="s">
        <v>13</v>
      </c>
      <c r="E712" s="5">
        <f>YEAR(C712)</f>
        <v>2022</v>
      </c>
      <c r="F712" s="5">
        <f>MONTH(C712)</f>
        <v>11</v>
      </c>
      <c r="G712" s="5">
        <f>F712</f>
        <v>11</v>
      </c>
      <c r="H712" s="5">
        <f>F712-4</f>
        <v>7</v>
      </c>
      <c r="I712" s="5" t="str">
        <f>IF(OR(F712=1,F712=2,F712=3),"winter",IF(OR(F712=4,F712=5,F712=6),"spring",IF(OR(F712=7,F712=8,F712=9),"summer","autumn")))</f>
        <v>autumn</v>
      </c>
      <c r="J712" s="5">
        <f>WEEKNUM(C712)</f>
        <v>49</v>
      </c>
      <c r="K712" s="5">
        <f>J712-20</f>
        <v>29</v>
      </c>
      <c r="L712" s="8">
        <f>C712</f>
        <v>44894.395173611112</v>
      </c>
      <c r="M712" t="str">
        <f>IF(OR(B712=1,B712=2,B712=3,B712=4,B712=9,B712=10,B712=11,B712=12,B712=17,B712=18,B712=19,B712=20),"Bajo biomasa","Suelo desnudo")</f>
        <v>Bajo biomasa</v>
      </c>
      <c r="N712" t="str">
        <f>IF(OR(B712=4,B712=7,B712=10,B712=14,B712=18,B712=21),"tree","soil")</f>
        <v>soil</v>
      </c>
      <c r="O712">
        <v>1.31366</v>
      </c>
      <c r="P712">
        <f>IF(R712&gt;0.95,O712,NA())</f>
        <v>1.31366</v>
      </c>
      <c r="Q712">
        <v>1.59005</v>
      </c>
      <c r="R712">
        <v>0.98948199999999997</v>
      </c>
      <c r="S712">
        <v>2E-3</v>
      </c>
      <c r="T712">
        <v>0</v>
      </c>
      <c r="U712">
        <v>10.199999999999999</v>
      </c>
      <c r="V712">
        <v>21.1233</v>
      </c>
      <c r="W712">
        <v>83.969800000000006</v>
      </c>
    </row>
    <row r="713" spans="1:23" x14ac:dyDescent="0.3">
      <c r="A713">
        <v>1039</v>
      </c>
      <c r="B713">
        <v>5</v>
      </c>
      <c r="C713" s="1">
        <v>44894.39947916667</v>
      </c>
      <c r="D713" t="s">
        <v>13</v>
      </c>
      <c r="E713" s="5">
        <f>YEAR(C713)</f>
        <v>2022</v>
      </c>
      <c r="F713" s="5">
        <f>MONTH(C713)</f>
        <v>11</v>
      </c>
      <c r="G713" s="5">
        <f>F713</f>
        <v>11</v>
      </c>
      <c r="H713" s="5">
        <f>F713-4</f>
        <v>7</v>
      </c>
      <c r="I713" s="5" t="str">
        <f>IF(OR(F713=1,F713=2,F713=3),"winter",IF(OR(F713=4,F713=5,F713=6),"spring",IF(OR(F713=7,F713=8,F713=9),"summer","autumn")))</f>
        <v>autumn</v>
      </c>
      <c r="J713" s="5">
        <f>WEEKNUM(C713)</f>
        <v>49</v>
      </c>
      <c r="K713" s="5">
        <f>J713-20</f>
        <v>29</v>
      </c>
      <c r="L713" s="8">
        <f>C713</f>
        <v>44894.39947916667</v>
      </c>
      <c r="M713" t="str">
        <f>IF(OR(B713=1,B713=2,B713=3,B713=4,B713=9,B713=10,B713=11,B713=12,B713=17,B713=18,B713=19,B713=20),"Bajo biomasa","Suelo desnudo")</f>
        <v>Suelo desnudo</v>
      </c>
      <c r="N713" t="str">
        <f>IF(OR(B713=4,B713=7,B713=10,B713=14,B713=18,B713=21),"tree","soil")</f>
        <v>soil</v>
      </c>
      <c r="O713">
        <v>1.3769899999999999</v>
      </c>
      <c r="P713">
        <f>IF(R713&gt;0.95,O713,NA())</f>
        <v>1.3769899999999999</v>
      </c>
      <c r="Q713">
        <v>1.7844500000000001</v>
      </c>
      <c r="R713">
        <v>0.98683299999999996</v>
      </c>
      <c r="S713">
        <v>3.0000000000000001E-3</v>
      </c>
      <c r="T713">
        <v>0</v>
      </c>
      <c r="U713">
        <v>9.6</v>
      </c>
      <c r="V713">
        <v>21.667100000000001</v>
      </c>
      <c r="W713">
        <v>83.955799999999996</v>
      </c>
    </row>
    <row r="714" spans="1:23" x14ac:dyDescent="0.3">
      <c r="A714">
        <v>1040</v>
      </c>
      <c r="B714">
        <v>6</v>
      </c>
      <c r="C714" s="1">
        <v>44894.401574074072</v>
      </c>
      <c r="D714" t="s">
        <v>13</v>
      </c>
      <c r="E714" s="5">
        <f>YEAR(C714)</f>
        <v>2022</v>
      </c>
      <c r="F714" s="5">
        <f>MONTH(C714)</f>
        <v>11</v>
      </c>
      <c r="G714" s="5">
        <f>F714</f>
        <v>11</v>
      </c>
      <c r="H714" s="5">
        <f>F714-4</f>
        <v>7</v>
      </c>
      <c r="I714" s="5" t="str">
        <f>IF(OR(F714=1,F714=2,F714=3),"winter",IF(OR(F714=4,F714=5,F714=6),"spring",IF(OR(F714=7,F714=8,F714=9),"summer","autumn")))</f>
        <v>autumn</v>
      </c>
      <c r="J714" s="5">
        <f>WEEKNUM(C714)</f>
        <v>49</v>
      </c>
      <c r="K714" s="5">
        <f>J714-20</f>
        <v>29</v>
      </c>
      <c r="L714" s="8">
        <f>C714</f>
        <v>44894.401574074072</v>
      </c>
      <c r="M714" t="str">
        <f>IF(OR(B714=1,B714=2,B714=3,B714=4,B714=9,B714=10,B714=11,B714=12,B714=17,B714=18,B714=19,B714=20),"Bajo biomasa","Suelo desnudo")</f>
        <v>Suelo desnudo</v>
      </c>
      <c r="N714" t="str">
        <f>IF(OR(B714=4,B714=7,B714=10,B714=14,B714=18,B714=21),"tree","soil")</f>
        <v>soil</v>
      </c>
      <c r="O714">
        <v>1.1852799999999999</v>
      </c>
      <c r="P714">
        <f>IF(R714&gt;0.95,O714,NA())</f>
        <v>1.1852799999999999</v>
      </c>
      <c r="Q714">
        <v>1.97207</v>
      </c>
      <c r="R714">
        <v>0.97132499999999999</v>
      </c>
      <c r="S714">
        <v>2E-3</v>
      </c>
      <c r="T714">
        <v>0</v>
      </c>
      <c r="U714">
        <v>9.6999999999999993</v>
      </c>
      <c r="V714">
        <v>21.693300000000001</v>
      </c>
      <c r="W714">
        <v>83.939499999999995</v>
      </c>
    </row>
    <row r="715" spans="1:23" x14ac:dyDescent="0.3">
      <c r="A715">
        <v>1042</v>
      </c>
      <c r="B715">
        <v>8</v>
      </c>
      <c r="C715" s="1">
        <v>44894.405821759261</v>
      </c>
      <c r="D715" t="s">
        <v>13</v>
      </c>
      <c r="E715" s="5">
        <f>YEAR(C715)</f>
        <v>2022</v>
      </c>
      <c r="F715" s="5">
        <f>MONTH(C715)</f>
        <v>11</v>
      </c>
      <c r="G715" s="5">
        <f>F715</f>
        <v>11</v>
      </c>
      <c r="H715" s="5">
        <f>F715-4</f>
        <v>7</v>
      </c>
      <c r="I715" s="5" t="str">
        <f>IF(OR(F715=1,F715=2,F715=3),"winter",IF(OR(F715=4,F715=5,F715=6),"spring",IF(OR(F715=7,F715=8,F715=9),"summer","autumn")))</f>
        <v>autumn</v>
      </c>
      <c r="J715" s="5">
        <f>WEEKNUM(C715)</f>
        <v>49</v>
      </c>
      <c r="K715" s="5">
        <f>J715-20</f>
        <v>29</v>
      </c>
      <c r="L715" s="8">
        <f>C715</f>
        <v>44894.405821759261</v>
      </c>
      <c r="M715" t="str">
        <f>IF(OR(B715=1,B715=2,B715=3,B715=4,B715=9,B715=10,B715=11,B715=12,B715=17,B715=18,B715=19,B715=20),"Bajo biomasa","Suelo desnudo")</f>
        <v>Suelo desnudo</v>
      </c>
      <c r="N715" t="str">
        <f>IF(OR(B715=4,B715=7,B715=10,B715=14,B715=18,B715=21),"tree","soil")</f>
        <v>soil</v>
      </c>
      <c r="O715">
        <v>0.64080800000000004</v>
      </c>
      <c r="P715">
        <f>IF(R715&gt;0.95,O715,NA())</f>
        <v>0.64080800000000004</v>
      </c>
      <c r="Q715">
        <v>2.4929999999999999</v>
      </c>
      <c r="R715">
        <v>0.95266700000000004</v>
      </c>
      <c r="S715">
        <v>1E-3</v>
      </c>
      <c r="T715">
        <v>0</v>
      </c>
      <c r="U715">
        <v>8.9</v>
      </c>
      <c r="V715">
        <v>21.6401</v>
      </c>
      <c r="W715">
        <v>83.946600000000004</v>
      </c>
    </row>
    <row r="716" spans="1:23" x14ac:dyDescent="0.3">
      <c r="A716">
        <v>1043</v>
      </c>
      <c r="B716">
        <v>9</v>
      </c>
      <c r="C716" s="1">
        <v>44894.408333333333</v>
      </c>
      <c r="D716" t="s">
        <v>13</v>
      </c>
      <c r="E716" s="5">
        <f>YEAR(C716)</f>
        <v>2022</v>
      </c>
      <c r="F716" s="5">
        <f>MONTH(C716)</f>
        <v>11</v>
      </c>
      <c r="G716" s="5">
        <f>F716</f>
        <v>11</v>
      </c>
      <c r="H716" s="5">
        <f>F716-4</f>
        <v>7</v>
      </c>
      <c r="I716" s="5" t="str">
        <f>IF(OR(F716=1,F716=2,F716=3),"winter",IF(OR(F716=4,F716=5,F716=6),"spring",IF(OR(F716=7,F716=8,F716=9),"summer","autumn")))</f>
        <v>autumn</v>
      </c>
      <c r="J716" s="5">
        <f>WEEKNUM(C716)</f>
        <v>49</v>
      </c>
      <c r="K716" s="5">
        <f>J716-20</f>
        <v>29</v>
      </c>
      <c r="L716" s="8">
        <f>C716</f>
        <v>44894.408333333333</v>
      </c>
      <c r="M716" t="str">
        <f>IF(OR(B716=1,B716=2,B716=3,B716=4,B716=9,B716=10,B716=11,B716=12,B716=17,B716=18,B716=19,B716=20),"Bajo biomasa","Suelo desnudo")</f>
        <v>Bajo biomasa</v>
      </c>
      <c r="N716" t="str">
        <f>IF(OR(B716=4,B716=7,B716=10,B716=14,B716=18,B716=21),"tree","soil")</f>
        <v>soil</v>
      </c>
      <c r="O716">
        <v>1.1412500000000001</v>
      </c>
      <c r="P716">
        <f>IF(R716&gt;0.95,O716,NA())</f>
        <v>1.1412500000000001</v>
      </c>
      <c r="Q716">
        <v>2.0879300000000001</v>
      </c>
      <c r="R716">
        <v>0.96866699999999994</v>
      </c>
      <c r="S716">
        <v>1E-3</v>
      </c>
      <c r="T716">
        <v>0</v>
      </c>
      <c r="U716">
        <v>8.9</v>
      </c>
      <c r="V716">
        <v>21.608699999999999</v>
      </c>
      <c r="W716">
        <v>83.985399999999998</v>
      </c>
    </row>
    <row r="717" spans="1:23" x14ac:dyDescent="0.3">
      <c r="A717">
        <v>1045</v>
      </c>
      <c r="B717">
        <v>11</v>
      </c>
      <c r="C717" s="1">
        <v>44894.412777777776</v>
      </c>
      <c r="D717" t="s">
        <v>13</v>
      </c>
      <c r="E717" s="5">
        <f>YEAR(C717)</f>
        <v>2022</v>
      </c>
      <c r="F717" s="5">
        <f>MONTH(C717)</f>
        <v>11</v>
      </c>
      <c r="G717" s="5">
        <f>F717</f>
        <v>11</v>
      </c>
      <c r="H717" s="5">
        <f>F717-4</f>
        <v>7</v>
      </c>
      <c r="I717" s="5" t="str">
        <f>IF(OR(F717=1,F717=2,F717=3),"winter",IF(OR(F717=4,F717=5,F717=6),"spring",IF(OR(F717=7,F717=8,F717=9),"summer","autumn")))</f>
        <v>autumn</v>
      </c>
      <c r="J717" s="5">
        <f>WEEKNUM(C717)</f>
        <v>49</v>
      </c>
      <c r="K717" s="5">
        <f>J717-20</f>
        <v>29</v>
      </c>
      <c r="L717" s="8">
        <f>C717</f>
        <v>44894.412777777776</v>
      </c>
      <c r="M717" t="str">
        <f>IF(OR(B717=1,B717=2,B717=3,B717=4,B717=9,B717=10,B717=11,B717=12,B717=17,B717=18,B717=19,B717=20),"Bajo biomasa","Suelo desnudo")</f>
        <v>Bajo biomasa</v>
      </c>
      <c r="N717" t="str">
        <f>IF(OR(B717=4,B717=7,B717=10,B717=14,B717=18,B717=21),"tree","soil")</f>
        <v>soil</v>
      </c>
      <c r="O717">
        <v>1.31314</v>
      </c>
      <c r="P717">
        <f>IF(R717&gt;0.95,O717,NA())</f>
        <v>1.31314</v>
      </c>
      <c r="Q717">
        <v>1.9302699999999999</v>
      </c>
      <c r="R717">
        <v>0.98251500000000003</v>
      </c>
      <c r="S717">
        <v>2E-3</v>
      </c>
      <c r="T717">
        <v>0</v>
      </c>
      <c r="U717">
        <v>8.4</v>
      </c>
      <c r="V717">
        <v>21.381499999999999</v>
      </c>
      <c r="W717">
        <v>83.993099999999998</v>
      </c>
    </row>
    <row r="718" spans="1:23" x14ac:dyDescent="0.3">
      <c r="A718">
        <v>1046</v>
      </c>
      <c r="B718">
        <v>12</v>
      </c>
      <c r="C718" s="1">
        <v>44894.414826388886</v>
      </c>
      <c r="D718" t="s">
        <v>13</v>
      </c>
      <c r="E718" s="5">
        <f>YEAR(C718)</f>
        <v>2022</v>
      </c>
      <c r="F718" s="5">
        <f>MONTH(C718)</f>
        <v>11</v>
      </c>
      <c r="G718" s="5">
        <f>F718</f>
        <v>11</v>
      </c>
      <c r="H718" s="5">
        <f>F718-4</f>
        <v>7</v>
      </c>
      <c r="I718" s="5" t="str">
        <f>IF(OR(F718=1,F718=2,F718=3),"winter",IF(OR(F718=4,F718=5,F718=6),"spring",IF(OR(F718=7,F718=8,F718=9),"summer","autumn")))</f>
        <v>autumn</v>
      </c>
      <c r="J718" s="5">
        <f>WEEKNUM(C718)</f>
        <v>49</v>
      </c>
      <c r="K718" s="5">
        <f>J718-20</f>
        <v>29</v>
      </c>
      <c r="L718" s="8">
        <f>C718</f>
        <v>44894.414826388886</v>
      </c>
      <c r="M718" t="str">
        <f>IF(OR(B718=1,B718=2,B718=3,B718=4,B718=9,B718=10,B718=11,B718=12,B718=17,B718=18,B718=19,B718=20),"Bajo biomasa","Suelo desnudo")</f>
        <v>Bajo biomasa</v>
      </c>
      <c r="N718" t="str">
        <f>IF(OR(B718=4,B718=7,B718=10,B718=14,B718=18,B718=21),"tree","soil")</f>
        <v>soil</v>
      </c>
      <c r="O718">
        <v>0.975719</v>
      </c>
      <c r="P718">
        <f>IF(R718&gt;0.95,O718,NA())</f>
        <v>0.975719</v>
      </c>
      <c r="Q718">
        <v>2.0735000000000001</v>
      </c>
      <c r="R718">
        <v>0.97799400000000003</v>
      </c>
      <c r="S718">
        <v>2E-3</v>
      </c>
      <c r="T718">
        <v>0</v>
      </c>
      <c r="U718">
        <v>8.3000000000000007</v>
      </c>
      <c r="V718">
        <v>21.418299999999999</v>
      </c>
      <c r="W718">
        <v>84.003299999999996</v>
      </c>
    </row>
    <row r="719" spans="1:23" x14ac:dyDescent="0.3">
      <c r="A719">
        <v>1047</v>
      </c>
      <c r="B719">
        <v>13</v>
      </c>
      <c r="C719" s="1">
        <v>44894.417025462964</v>
      </c>
      <c r="D719" t="s">
        <v>13</v>
      </c>
      <c r="E719" s="5">
        <f>YEAR(C719)</f>
        <v>2022</v>
      </c>
      <c r="F719" s="5">
        <f>MONTH(C719)</f>
        <v>11</v>
      </c>
      <c r="G719" s="5">
        <f>F719</f>
        <v>11</v>
      </c>
      <c r="H719" s="5">
        <f>F719-4</f>
        <v>7</v>
      </c>
      <c r="I719" s="5" t="str">
        <f>IF(OR(F719=1,F719=2,F719=3),"winter",IF(OR(F719=4,F719=5,F719=6),"spring",IF(OR(F719=7,F719=8,F719=9),"summer","autumn")))</f>
        <v>autumn</v>
      </c>
      <c r="J719" s="5">
        <f>WEEKNUM(C719)</f>
        <v>49</v>
      </c>
      <c r="K719" s="5">
        <f>J719-20</f>
        <v>29</v>
      </c>
      <c r="L719" s="8">
        <f>C719</f>
        <v>44894.417025462964</v>
      </c>
      <c r="M719" t="str">
        <f>IF(OR(B719=1,B719=2,B719=3,B719=4,B719=9,B719=10,B719=11,B719=12,B719=17,B719=18,B719=19,B719=20),"Bajo biomasa","Suelo desnudo")</f>
        <v>Suelo desnudo</v>
      </c>
      <c r="N719" t="str">
        <f>IF(OR(B719=4,B719=7,B719=10,B719=14,B719=18,B719=21),"tree","soil")</f>
        <v>soil</v>
      </c>
      <c r="O719">
        <v>0.72559499999999999</v>
      </c>
      <c r="P719" t="e">
        <f>IF(R719&gt;0.95,O719,NA())</f>
        <v>#N/A</v>
      </c>
      <c r="Q719">
        <v>2.61015</v>
      </c>
      <c r="R719">
        <v>0.94007600000000002</v>
      </c>
      <c r="S719">
        <v>2E-3</v>
      </c>
      <c r="T719">
        <v>0</v>
      </c>
      <c r="U719">
        <v>8.1999999999999993</v>
      </c>
      <c r="V719">
        <v>21.192799999999998</v>
      </c>
      <c r="W719">
        <v>84.009100000000004</v>
      </c>
    </row>
    <row r="720" spans="1:23" x14ac:dyDescent="0.3">
      <c r="A720">
        <v>1049</v>
      </c>
      <c r="B720">
        <v>15</v>
      </c>
      <c r="C720" s="1">
        <v>44894.421215277776</v>
      </c>
      <c r="D720" t="s">
        <v>13</v>
      </c>
      <c r="E720" s="5">
        <f>YEAR(C720)</f>
        <v>2022</v>
      </c>
      <c r="F720" s="5">
        <f>MONTH(C720)</f>
        <v>11</v>
      </c>
      <c r="G720" s="5">
        <f>F720</f>
        <v>11</v>
      </c>
      <c r="H720" s="5">
        <f>F720-4</f>
        <v>7</v>
      </c>
      <c r="I720" s="5" t="str">
        <f>IF(OR(F720=1,F720=2,F720=3),"winter",IF(OR(F720=4,F720=5,F720=6),"spring",IF(OR(F720=7,F720=8,F720=9),"summer","autumn")))</f>
        <v>autumn</v>
      </c>
      <c r="J720" s="5">
        <f>WEEKNUM(C720)</f>
        <v>49</v>
      </c>
      <c r="K720" s="5">
        <f>J720-20</f>
        <v>29</v>
      </c>
      <c r="L720" s="8">
        <f>C720</f>
        <v>44894.421215277776</v>
      </c>
      <c r="M720" t="str">
        <f>IF(OR(B720=1,B720=2,B720=3,B720=4,B720=9,B720=10,B720=11,B720=12,B720=17,B720=18,B720=19,B720=20),"Bajo biomasa","Suelo desnudo")</f>
        <v>Suelo desnudo</v>
      </c>
      <c r="N720" t="str">
        <f>IF(OR(B720=4,B720=7,B720=10,B720=14,B720=18,B720=21),"tree","soil")</f>
        <v>soil</v>
      </c>
      <c r="O720">
        <v>1.1014699999999999</v>
      </c>
      <c r="P720">
        <f>IF(R720&gt;0.95,O720,NA())</f>
        <v>1.1014699999999999</v>
      </c>
      <c r="Q720">
        <v>1.95644</v>
      </c>
      <c r="R720">
        <v>0.97921100000000005</v>
      </c>
      <c r="S720">
        <v>3.0000000000000001E-3</v>
      </c>
      <c r="T720">
        <v>0</v>
      </c>
      <c r="U720">
        <v>8.5</v>
      </c>
      <c r="V720">
        <v>21.241800000000001</v>
      </c>
      <c r="W720">
        <v>84.013400000000004</v>
      </c>
    </row>
    <row r="721" spans="1:23" x14ac:dyDescent="0.3">
      <c r="A721">
        <v>1050</v>
      </c>
      <c r="B721">
        <v>16</v>
      </c>
      <c r="C721" s="1">
        <v>44894.423321759263</v>
      </c>
      <c r="D721" t="s">
        <v>13</v>
      </c>
      <c r="E721" s="5">
        <f>YEAR(C721)</f>
        <v>2022</v>
      </c>
      <c r="F721" s="5">
        <f>MONTH(C721)</f>
        <v>11</v>
      </c>
      <c r="G721" s="5">
        <f>F721</f>
        <v>11</v>
      </c>
      <c r="H721" s="5">
        <f>F721-4</f>
        <v>7</v>
      </c>
      <c r="I721" s="5" t="str">
        <f>IF(OR(F721=1,F721=2,F721=3),"winter",IF(OR(F721=4,F721=5,F721=6),"spring",IF(OR(F721=7,F721=8,F721=9),"summer","autumn")))</f>
        <v>autumn</v>
      </c>
      <c r="J721" s="5">
        <f>WEEKNUM(C721)</f>
        <v>49</v>
      </c>
      <c r="K721" s="5">
        <f>J721-20</f>
        <v>29</v>
      </c>
      <c r="L721" s="8">
        <f>C721</f>
        <v>44894.423321759263</v>
      </c>
      <c r="M721" t="str">
        <f>IF(OR(B721=1,B721=2,B721=3,B721=4,B721=9,B721=10,B721=11,B721=12,B721=17,B721=18,B721=19,B721=20),"Bajo biomasa","Suelo desnudo")</f>
        <v>Suelo desnudo</v>
      </c>
      <c r="N721" t="str">
        <f>IF(OR(B721=4,B721=7,B721=10,B721=14,B721=18,B721=21),"tree","soil")</f>
        <v>soil</v>
      </c>
      <c r="O721">
        <v>0.80996599999999996</v>
      </c>
      <c r="P721" t="e">
        <f>IF(R721&gt;0.95,O721,NA())</f>
        <v>#N/A</v>
      </c>
      <c r="Q721">
        <v>2.8296600000000001</v>
      </c>
      <c r="R721">
        <v>0.92594100000000001</v>
      </c>
      <c r="S721">
        <v>2E-3</v>
      </c>
      <c r="T721">
        <v>0</v>
      </c>
      <c r="U721">
        <v>8.8000000000000007</v>
      </c>
      <c r="V721">
        <v>21.379799999999999</v>
      </c>
      <c r="W721">
        <v>84.023200000000003</v>
      </c>
    </row>
    <row r="722" spans="1:23" x14ac:dyDescent="0.3">
      <c r="A722">
        <v>1051</v>
      </c>
      <c r="B722">
        <v>17</v>
      </c>
      <c r="C722" s="1">
        <v>44894.425625000003</v>
      </c>
      <c r="D722" t="s">
        <v>13</v>
      </c>
      <c r="E722" s="5">
        <f>YEAR(C722)</f>
        <v>2022</v>
      </c>
      <c r="F722" s="5">
        <f>MONTH(C722)</f>
        <v>11</v>
      </c>
      <c r="G722" s="5">
        <f>F722</f>
        <v>11</v>
      </c>
      <c r="H722" s="5">
        <f>F722-4</f>
        <v>7</v>
      </c>
      <c r="I722" s="5" t="str">
        <f>IF(OR(F722=1,F722=2,F722=3),"winter",IF(OR(F722=4,F722=5,F722=6),"spring",IF(OR(F722=7,F722=8,F722=9),"summer","autumn")))</f>
        <v>autumn</v>
      </c>
      <c r="J722" s="5">
        <f>WEEKNUM(C722)</f>
        <v>49</v>
      </c>
      <c r="K722" s="5">
        <f>J722-20</f>
        <v>29</v>
      </c>
      <c r="L722" s="8">
        <f>C722</f>
        <v>44894.425625000003</v>
      </c>
      <c r="M722" t="str">
        <f>IF(OR(B722=1,B722=2,B722=3,B722=4,B722=9,B722=10,B722=11,B722=12,B722=17,B722=18,B722=19,B722=20),"Bajo biomasa","Suelo desnudo")</f>
        <v>Bajo biomasa</v>
      </c>
      <c r="N722" t="str">
        <f>IF(OR(B722=4,B722=7,B722=10,B722=14,B722=18,B722=21),"tree","soil")</f>
        <v>soil</v>
      </c>
      <c r="O722">
        <v>1.3546499999999999</v>
      </c>
      <c r="P722">
        <f>IF(R722&gt;0.95,O722,NA())</f>
        <v>1.3546499999999999</v>
      </c>
      <c r="Q722">
        <v>1.74329</v>
      </c>
      <c r="R722">
        <v>0.98796499999999998</v>
      </c>
      <c r="S722">
        <v>1E-3</v>
      </c>
      <c r="T722">
        <v>0</v>
      </c>
      <c r="U722">
        <v>9</v>
      </c>
      <c r="V722">
        <v>21.448</v>
      </c>
      <c r="W722">
        <v>84.0441</v>
      </c>
    </row>
    <row r="723" spans="1:23" x14ac:dyDescent="0.3">
      <c r="A723">
        <v>1052</v>
      </c>
      <c r="B723">
        <v>22</v>
      </c>
      <c r="C723" s="1">
        <v>44894.42832175926</v>
      </c>
      <c r="D723" t="s">
        <v>13</v>
      </c>
      <c r="E723" s="5">
        <f>YEAR(C723)</f>
        <v>2022</v>
      </c>
      <c r="F723" s="5">
        <f>MONTH(C723)</f>
        <v>11</v>
      </c>
      <c r="G723" s="5">
        <f>F723</f>
        <v>11</v>
      </c>
      <c r="H723" s="5">
        <f>F723-4</f>
        <v>7</v>
      </c>
      <c r="I723" s="5" t="str">
        <f>IF(OR(F723=1,F723=2,F723=3),"winter",IF(OR(F723=4,F723=5,F723=6),"spring",IF(OR(F723=7,F723=8,F723=9),"summer","autumn")))</f>
        <v>autumn</v>
      </c>
      <c r="J723" s="5">
        <f>WEEKNUM(C723)</f>
        <v>49</v>
      </c>
      <c r="K723" s="5">
        <f>J723-20</f>
        <v>29</v>
      </c>
      <c r="L723" s="8">
        <f>C723</f>
        <v>44894.42832175926</v>
      </c>
      <c r="M723" t="str">
        <f>IF(OR(B723=1,B723=2,B723=3,B723=4,B723=9,B723=10,B723=11,B723=12,B723=17,B723=18,B723=19,B723=20),"Bajo biomasa","Suelo desnudo")</f>
        <v>Suelo desnudo</v>
      </c>
      <c r="N723" t="str">
        <f>IF(OR(B723=4,B723=7,B723=10,B723=14,B723=18,B723=21),"tree","soil")</f>
        <v>soil</v>
      </c>
      <c r="O723">
        <v>1.1401600000000001</v>
      </c>
      <c r="P723">
        <f>IF(R723&gt;0.95,O723,NA())</f>
        <v>1.1401600000000001</v>
      </c>
      <c r="Q723">
        <v>2.02427</v>
      </c>
      <c r="R723">
        <v>0.97424500000000003</v>
      </c>
      <c r="S723">
        <v>2E-3</v>
      </c>
      <c r="T723">
        <v>0</v>
      </c>
      <c r="U723">
        <v>8.5</v>
      </c>
      <c r="V723">
        <v>21.337399999999999</v>
      </c>
      <c r="W723">
        <v>84.044700000000006</v>
      </c>
    </row>
    <row r="724" spans="1:23" x14ac:dyDescent="0.3">
      <c r="A724">
        <v>1053</v>
      </c>
      <c r="B724">
        <v>23</v>
      </c>
      <c r="C724" s="1">
        <v>44894.43074074074</v>
      </c>
      <c r="D724" t="s">
        <v>13</v>
      </c>
      <c r="E724" s="5">
        <f>YEAR(C724)</f>
        <v>2022</v>
      </c>
      <c r="F724" s="5">
        <f>MONTH(C724)</f>
        <v>11</v>
      </c>
      <c r="G724" s="5">
        <f>F724</f>
        <v>11</v>
      </c>
      <c r="H724" s="5">
        <f>F724-4</f>
        <v>7</v>
      </c>
      <c r="I724" s="5" t="str">
        <f>IF(OR(F724=1,F724=2,F724=3),"winter",IF(OR(F724=4,F724=5,F724=6),"spring",IF(OR(F724=7,F724=8,F724=9),"summer","autumn")))</f>
        <v>autumn</v>
      </c>
      <c r="J724" s="5">
        <f>WEEKNUM(C724)</f>
        <v>49</v>
      </c>
      <c r="K724" s="5">
        <f>J724-20</f>
        <v>29</v>
      </c>
      <c r="L724" s="8">
        <f>C724</f>
        <v>44894.43074074074</v>
      </c>
      <c r="M724" t="str">
        <f>IF(OR(B724=1,B724=2,B724=3,B724=4,B724=9,B724=10,B724=11,B724=12,B724=17,B724=18,B724=19,B724=20),"Bajo biomasa","Suelo desnudo")</f>
        <v>Suelo desnudo</v>
      </c>
      <c r="N724" t="str">
        <f>IF(OR(B724=4,B724=7,B724=10,B724=14,B724=18,B724=21),"tree","soil")</f>
        <v>soil</v>
      </c>
      <c r="O724">
        <v>0.96942700000000004</v>
      </c>
      <c r="P724" t="e">
        <f>IF(R724&gt;0.95,O724,NA())</f>
        <v>#N/A</v>
      </c>
      <c r="Q724">
        <v>2.4992100000000002</v>
      </c>
      <c r="R724">
        <v>0.94802399999999998</v>
      </c>
      <c r="S724">
        <v>2E-3</v>
      </c>
      <c r="T724">
        <v>0</v>
      </c>
      <c r="U724">
        <v>8.3000000000000007</v>
      </c>
      <c r="V724">
        <v>21.427</v>
      </c>
      <c r="W724">
        <v>84.038799999999995</v>
      </c>
    </row>
    <row r="725" spans="1:23" x14ac:dyDescent="0.3">
      <c r="A725">
        <v>1054</v>
      </c>
      <c r="B725">
        <v>24</v>
      </c>
      <c r="C725" s="1">
        <v>44894.432824074072</v>
      </c>
      <c r="D725" t="s">
        <v>13</v>
      </c>
      <c r="E725" s="5">
        <f>YEAR(C725)</f>
        <v>2022</v>
      </c>
      <c r="F725" s="5">
        <f>MONTH(C725)</f>
        <v>11</v>
      </c>
      <c r="G725" s="5">
        <f>F725</f>
        <v>11</v>
      </c>
      <c r="H725" s="5">
        <f>F725-4</f>
        <v>7</v>
      </c>
      <c r="I725" s="5" t="str">
        <f>IF(OR(F725=1,F725=2,F725=3),"winter",IF(OR(F725=4,F725=5,F725=6),"spring",IF(OR(F725=7,F725=8,F725=9),"summer","autumn")))</f>
        <v>autumn</v>
      </c>
      <c r="J725" s="5">
        <f>WEEKNUM(C725)</f>
        <v>49</v>
      </c>
      <c r="K725" s="5">
        <f>J725-20</f>
        <v>29</v>
      </c>
      <c r="L725" s="8">
        <f>C725</f>
        <v>44894.432824074072</v>
      </c>
      <c r="M725" t="str">
        <f>IF(OR(B725=1,B725=2,B725=3,B725=4,B725=9,B725=10,B725=11,B725=12,B725=17,B725=18,B725=19,B725=20),"Bajo biomasa","Suelo desnudo")</f>
        <v>Suelo desnudo</v>
      </c>
      <c r="N725" t="str">
        <f>IF(OR(B725=4,B725=7,B725=10,B725=14,B725=18,B725=21),"tree","soil")</f>
        <v>soil</v>
      </c>
      <c r="O725">
        <v>0.940743</v>
      </c>
      <c r="P725">
        <f>IF(R725&gt;0.95,O725,NA())</f>
        <v>0.940743</v>
      </c>
      <c r="Q725">
        <v>2.1297100000000002</v>
      </c>
      <c r="R725">
        <v>0.97482000000000002</v>
      </c>
      <c r="S725">
        <v>3.0000000000000001E-3</v>
      </c>
      <c r="T725">
        <v>0</v>
      </c>
      <c r="U725">
        <v>8.1999999999999993</v>
      </c>
      <c r="V725">
        <v>21.3218</v>
      </c>
      <c r="W725">
        <v>84.045199999999994</v>
      </c>
    </row>
    <row r="726" spans="1:23" x14ac:dyDescent="0.3">
      <c r="A726">
        <v>1055</v>
      </c>
      <c r="B726">
        <v>1</v>
      </c>
      <c r="C726" s="1">
        <v>44894.498368055552</v>
      </c>
      <c r="D726" t="s">
        <v>15</v>
      </c>
      <c r="E726" s="5">
        <f>YEAR(C726)</f>
        <v>2022</v>
      </c>
      <c r="F726" s="5">
        <f>MONTH(C726)</f>
        <v>11</v>
      </c>
      <c r="G726" s="5">
        <f>F726</f>
        <v>11</v>
      </c>
      <c r="H726" s="5">
        <f>F726-4</f>
        <v>7</v>
      </c>
      <c r="I726" s="5" t="str">
        <f>IF(OR(F726=1,F726=2,F726=3),"winter",IF(OR(F726=4,F726=5,F726=6),"spring",IF(OR(F726=7,F726=8,F726=9),"summer","autumn")))</f>
        <v>autumn</v>
      </c>
      <c r="J726" s="5">
        <f>WEEKNUM(C726)</f>
        <v>49</v>
      </c>
      <c r="K726" s="5">
        <f>J726-20</f>
        <v>29</v>
      </c>
      <c r="L726" s="8">
        <f>C726</f>
        <v>44894.498368055552</v>
      </c>
      <c r="M726" t="str">
        <f>IF(OR(B726=1,B726=2,B726=3,B726=7,B726=8,B726=9,B726=13,B726=14,B726=15),"Bajo biomasa","Suelo desnudo")</f>
        <v>Bajo biomasa</v>
      </c>
      <c r="O726">
        <v>4.7468300000000001</v>
      </c>
      <c r="P726">
        <f>IF(R726&gt;0.95,O726,NA())</f>
        <v>4.7468300000000001</v>
      </c>
      <c r="Q726">
        <v>1.3506199999999999</v>
      </c>
      <c r="R726">
        <v>0.99693799999999999</v>
      </c>
      <c r="S726">
        <v>4.0000000000000001E-3</v>
      </c>
      <c r="T726">
        <v>0</v>
      </c>
      <c r="U726">
        <v>14.7</v>
      </c>
      <c r="V726">
        <v>22.203600000000002</v>
      </c>
      <c r="W726">
        <v>82.971100000000007</v>
      </c>
    </row>
    <row r="727" spans="1:23" x14ac:dyDescent="0.3">
      <c r="A727">
        <v>1056</v>
      </c>
      <c r="B727">
        <v>2</v>
      </c>
      <c r="C727" s="1">
        <v>44894.501238425924</v>
      </c>
      <c r="D727" t="s">
        <v>15</v>
      </c>
      <c r="E727" s="5">
        <f>YEAR(C727)</f>
        <v>2022</v>
      </c>
      <c r="F727" s="5">
        <f>MONTH(C727)</f>
        <v>11</v>
      </c>
      <c r="G727" s="5">
        <f>F727</f>
        <v>11</v>
      </c>
      <c r="H727" s="5">
        <f>F727-4</f>
        <v>7</v>
      </c>
      <c r="I727" s="5" t="str">
        <f>IF(OR(F727=1,F727=2,F727=3),"winter",IF(OR(F727=4,F727=5,F727=6),"spring",IF(OR(F727=7,F727=8,F727=9),"summer","autumn")))</f>
        <v>autumn</v>
      </c>
      <c r="J727" s="5">
        <f>WEEKNUM(C727)</f>
        <v>49</v>
      </c>
      <c r="K727" s="5">
        <f>J727-20</f>
        <v>29</v>
      </c>
      <c r="L727" s="8">
        <f>C727</f>
        <v>44894.501238425924</v>
      </c>
      <c r="M727" t="str">
        <f>IF(OR(B727=1,B727=2,B727=3,B727=7,B727=8,B727=9,B727=13,B727=14,B727=15),"Bajo biomasa","Suelo desnudo")</f>
        <v>Bajo biomasa</v>
      </c>
      <c r="O727">
        <v>2.8142399999999999</v>
      </c>
      <c r="P727">
        <f>IF(R727&gt;0.95,O727,NA())</f>
        <v>2.8142399999999999</v>
      </c>
      <c r="Q727">
        <v>1.4914700000000001</v>
      </c>
      <c r="R727">
        <v>0.992865</v>
      </c>
      <c r="S727">
        <v>2E-3</v>
      </c>
      <c r="T727">
        <v>0</v>
      </c>
      <c r="U727">
        <v>14.9</v>
      </c>
      <c r="V727">
        <v>24.379899999999999</v>
      </c>
      <c r="W727">
        <v>82.971800000000002</v>
      </c>
    </row>
    <row r="728" spans="1:23" x14ac:dyDescent="0.3">
      <c r="A728">
        <v>1057</v>
      </c>
      <c r="B728">
        <v>3</v>
      </c>
      <c r="C728" s="1">
        <v>44894.503668981481</v>
      </c>
      <c r="D728" t="s">
        <v>15</v>
      </c>
      <c r="E728" s="5">
        <f>YEAR(C728)</f>
        <v>2022</v>
      </c>
      <c r="F728" s="5">
        <f>MONTH(C728)</f>
        <v>11</v>
      </c>
      <c r="G728" s="5">
        <f>F728</f>
        <v>11</v>
      </c>
      <c r="H728" s="5">
        <f>F728-4</f>
        <v>7</v>
      </c>
      <c r="I728" s="5" t="str">
        <f>IF(OR(F728=1,F728=2,F728=3),"winter",IF(OR(F728=4,F728=5,F728=6),"spring",IF(OR(F728=7,F728=8,F728=9),"summer","autumn")))</f>
        <v>autumn</v>
      </c>
      <c r="J728" s="5">
        <f>WEEKNUM(C728)</f>
        <v>49</v>
      </c>
      <c r="K728" s="5">
        <f>J728-20</f>
        <v>29</v>
      </c>
      <c r="L728" s="8">
        <f>C728</f>
        <v>44894.503668981481</v>
      </c>
      <c r="M728" t="str">
        <f>IF(OR(B728=1,B728=2,B728=3,B728=7,B728=8,B728=9,B728=13,B728=14,B728=15),"Bajo biomasa","Suelo desnudo")</f>
        <v>Bajo biomasa</v>
      </c>
      <c r="O728">
        <v>1.1369800000000001</v>
      </c>
      <c r="P728" t="e">
        <f>IF(R728&gt;0.95,O728,NA())</f>
        <v>#N/A</v>
      </c>
      <c r="Q728">
        <v>3.2372299999999998</v>
      </c>
      <c r="R728">
        <v>0.93201900000000004</v>
      </c>
      <c r="S728">
        <v>2E-3</v>
      </c>
      <c r="T728">
        <v>0</v>
      </c>
      <c r="U728">
        <v>15.3591</v>
      </c>
      <c r="V728">
        <v>25.706199999999999</v>
      </c>
      <c r="W728">
        <v>82.962900000000005</v>
      </c>
    </row>
    <row r="729" spans="1:23" x14ac:dyDescent="0.3">
      <c r="A729">
        <v>1058</v>
      </c>
      <c r="B729">
        <v>4</v>
      </c>
      <c r="C729" s="1">
        <v>44894.507013888891</v>
      </c>
      <c r="D729" t="s">
        <v>15</v>
      </c>
      <c r="E729" s="5">
        <f>YEAR(C729)</f>
        <v>2022</v>
      </c>
      <c r="F729" s="5">
        <f>MONTH(C729)</f>
        <v>11</v>
      </c>
      <c r="G729" s="5">
        <f>F729</f>
        <v>11</v>
      </c>
      <c r="H729" s="5">
        <f>F729-4</f>
        <v>7</v>
      </c>
      <c r="I729" s="5" t="str">
        <f>IF(OR(F729=1,F729=2,F729=3),"winter",IF(OR(F729=4,F729=5,F729=6),"spring",IF(OR(F729=7,F729=8,F729=9),"summer","autumn")))</f>
        <v>autumn</v>
      </c>
      <c r="J729" s="5">
        <f>WEEKNUM(C729)</f>
        <v>49</v>
      </c>
      <c r="K729" s="5">
        <f>J729-20</f>
        <v>29</v>
      </c>
      <c r="L729" s="8">
        <f>C729</f>
        <v>44894.507013888891</v>
      </c>
      <c r="M729" t="str">
        <f>IF(OR(B729=1,B729=2,B729=3,B729=7,B729=8,B729=9,B729=13,B729=14,B729=15),"Bajo biomasa","Suelo desnudo")</f>
        <v>Suelo desnudo</v>
      </c>
      <c r="O729">
        <v>0.83844300000000005</v>
      </c>
      <c r="P729" t="e">
        <f>IF(R729&gt;0.95,O729,NA())</f>
        <v>#N/A</v>
      </c>
      <c r="Q729">
        <v>6.2582800000000001</v>
      </c>
      <c r="R729">
        <v>0.74431499999999995</v>
      </c>
      <c r="S729">
        <v>1E-3</v>
      </c>
      <c r="T729">
        <v>0</v>
      </c>
      <c r="U729">
        <v>15.7</v>
      </c>
      <c r="V729">
        <v>26.5198</v>
      </c>
      <c r="W729">
        <v>82.963800000000006</v>
      </c>
    </row>
    <row r="730" spans="1:23" x14ac:dyDescent="0.3">
      <c r="A730">
        <v>1059</v>
      </c>
      <c r="B730">
        <v>5</v>
      </c>
      <c r="C730" s="1">
        <v>44894.509120370371</v>
      </c>
      <c r="D730" t="s">
        <v>15</v>
      </c>
      <c r="E730" s="5">
        <f>YEAR(C730)</f>
        <v>2022</v>
      </c>
      <c r="F730" s="5">
        <f>MONTH(C730)</f>
        <v>11</v>
      </c>
      <c r="G730" s="5">
        <f>F730</f>
        <v>11</v>
      </c>
      <c r="H730" s="5">
        <f>F730-4</f>
        <v>7</v>
      </c>
      <c r="I730" s="5" t="str">
        <f>IF(OR(F730=1,F730=2,F730=3),"winter",IF(OR(F730=4,F730=5,F730=6),"spring",IF(OR(F730=7,F730=8,F730=9),"summer","autumn")))</f>
        <v>autumn</v>
      </c>
      <c r="J730" s="5">
        <f>WEEKNUM(C730)</f>
        <v>49</v>
      </c>
      <c r="K730" s="5">
        <f>J730-20</f>
        <v>29</v>
      </c>
      <c r="L730" s="8">
        <f>C730</f>
        <v>44894.509120370371</v>
      </c>
      <c r="M730" t="str">
        <f>IF(OR(B730=1,B730=2,B730=3,B730=7,B730=8,B730=9,B730=13,B730=14,B730=15),"Bajo biomasa","Suelo desnudo")</f>
        <v>Suelo desnudo</v>
      </c>
      <c r="O730">
        <v>0.88087700000000002</v>
      </c>
      <c r="P730" t="e">
        <f>IF(R730&gt;0.95,O730,NA())</f>
        <v>#N/A</v>
      </c>
      <c r="Q730">
        <v>3.23333</v>
      </c>
      <c r="R730">
        <v>0.92910000000000004</v>
      </c>
      <c r="S730">
        <v>3.0000000000000001E-3</v>
      </c>
      <c r="T730">
        <v>7.0000000000000001E-3</v>
      </c>
      <c r="U730">
        <v>15.7</v>
      </c>
      <c r="V730">
        <v>26.689900000000002</v>
      </c>
      <c r="W730">
        <v>82.980599999999995</v>
      </c>
    </row>
    <row r="731" spans="1:23" x14ac:dyDescent="0.3">
      <c r="A731">
        <v>1060</v>
      </c>
      <c r="B731">
        <v>6</v>
      </c>
      <c r="C731" s="1">
        <v>44894.511678240742</v>
      </c>
      <c r="D731" t="s">
        <v>15</v>
      </c>
      <c r="E731" s="5">
        <f>YEAR(C731)</f>
        <v>2022</v>
      </c>
      <c r="F731" s="5">
        <f>MONTH(C731)</f>
        <v>11</v>
      </c>
      <c r="G731" s="5">
        <f>F731</f>
        <v>11</v>
      </c>
      <c r="H731" s="5">
        <f>F731-4</f>
        <v>7</v>
      </c>
      <c r="I731" s="5" t="str">
        <f>IF(OR(F731=1,F731=2,F731=3),"winter",IF(OR(F731=4,F731=5,F731=6),"spring",IF(OR(F731=7,F731=8,F731=9),"summer","autumn")))</f>
        <v>autumn</v>
      </c>
      <c r="J731" s="5">
        <f>WEEKNUM(C731)</f>
        <v>49</v>
      </c>
      <c r="K731" s="5">
        <f>J731-20</f>
        <v>29</v>
      </c>
      <c r="L731" s="8">
        <f>C731</f>
        <v>44894.511678240742</v>
      </c>
      <c r="M731" t="str">
        <f>IF(OR(B731=1,B731=2,B731=3,B731=7,B731=8,B731=9,B731=13,B731=14,B731=15),"Bajo biomasa","Suelo desnudo")</f>
        <v>Suelo desnudo</v>
      </c>
      <c r="O731">
        <v>0.868367</v>
      </c>
      <c r="P731" t="e">
        <f>IF(R731&gt;0.95,O731,NA())</f>
        <v>#N/A</v>
      </c>
      <c r="Q731">
        <v>3.1860400000000002</v>
      </c>
      <c r="R731">
        <v>0.90288500000000005</v>
      </c>
      <c r="S731">
        <v>2E-3</v>
      </c>
      <c r="T731">
        <v>0</v>
      </c>
      <c r="U731">
        <v>16.2</v>
      </c>
      <c r="V731">
        <v>26.3216</v>
      </c>
      <c r="W731">
        <v>82.950699999999998</v>
      </c>
    </row>
    <row r="732" spans="1:23" x14ac:dyDescent="0.3">
      <c r="A732">
        <v>1061</v>
      </c>
      <c r="B732">
        <v>10</v>
      </c>
      <c r="C732" s="1">
        <v>44894.515694444446</v>
      </c>
      <c r="D732" t="s">
        <v>15</v>
      </c>
      <c r="E732" s="5">
        <f>YEAR(C732)</f>
        <v>2022</v>
      </c>
      <c r="F732" s="5">
        <f>MONTH(C732)</f>
        <v>11</v>
      </c>
      <c r="G732" s="5">
        <f>F732</f>
        <v>11</v>
      </c>
      <c r="H732" s="5">
        <f>F732-4</f>
        <v>7</v>
      </c>
      <c r="I732" s="5" t="str">
        <f>IF(OR(F732=1,F732=2,F732=3),"winter",IF(OR(F732=4,F732=5,F732=6),"spring",IF(OR(F732=7,F732=8,F732=9),"summer","autumn")))</f>
        <v>autumn</v>
      </c>
      <c r="J732" s="5">
        <f>WEEKNUM(C732)</f>
        <v>49</v>
      </c>
      <c r="K732" s="5">
        <f>J732-20</f>
        <v>29</v>
      </c>
      <c r="L732" s="8">
        <f>C732</f>
        <v>44894.515694444446</v>
      </c>
      <c r="M732" t="str">
        <f>IF(OR(B732=1,B732=2,B732=3,B732=7,B732=8,B732=9,B732=13,B732=14,B732=15),"Bajo biomasa","Suelo desnudo")</f>
        <v>Suelo desnudo</v>
      </c>
      <c r="O732">
        <v>1.06029</v>
      </c>
      <c r="P732">
        <f>IF(R732&gt;0.95,O732,NA())</f>
        <v>1.06029</v>
      </c>
      <c r="Q732">
        <v>1.84443</v>
      </c>
      <c r="R732">
        <v>0.97560800000000003</v>
      </c>
      <c r="S732">
        <v>2E-3</v>
      </c>
      <c r="T732">
        <v>0</v>
      </c>
      <c r="U732">
        <v>16.5</v>
      </c>
      <c r="V732">
        <v>26.722899999999999</v>
      </c>
      <c r="W732">
        <v>82.974400000000003</v>
      </c>
    </row>
    <row r="733" spans="1:23" x14ac:dyDescent="0.3">
      <c r="A733">
        <v>1062</v>
      </c>
      <c r="B733">
        <v>11</v>
      </c>
      <c r="C733" s="1">
        <v>44894.517824074072</v>
      </c>
      <c r="D733" t="s">
        <v>15</v>
      </c>
      <c r="E733" s="5">
        <f>YEAR(C733)</f>
        <v>2022</v>
      </c>
      <c r="F733" s="5">
        <f>MONTH(C733)</f>
        <v>11</v>
      </c>
      <c r="G733" s="5">
        <f>F733</f>
        <v>11</v>
      </c>
      <c r="H733" s="5">
        <f>F733-4</f>
        <v>7</v>
      </c>
      <c r="I733" s="5" t="str">
        <f>IF(OR(F733=1,F733=2,F733=3),"winter",IF(OR(F733=4,F733=5,F733=6),"spring",IF(OR(F733=7,F733=8,F733=9),"summer","autumn")))</f>
        <v>autumn</v>
      </c>
      <c r="J733" s="5">
        <f>WEEKNUM(C733)</f>
        <v>49</v>
      </c>
      <c r="K733" s="5">
        <f>J733-20</f>
        <v>29</v>
      </c>
      <c r="L733" s="8">
        <f>C733</f>
        <v>44894.517824074072</v>
      </c>
      <c r="M733" t="str">
        <f>IF(OR(B733=1,B733=2,B733=3,B733=7,B733=8,B733=9,B733=13,B733=14,B733=15),"Bajo biomasa","Suelo desnudo")</f>
        <v>Suelo desnudo</v>
      </c>
      <c r="O733">
        <v>0.99037799999999998</v>
      </c>
      <c r="P733" t="e">
        <f>IF(R733&gt;0.95,O733,NA())</f>
        <v>#N/A</v>
      </c>
      <c r="Q733">
        <v>3.2009599999999998</v>
      </c>
      <c r="R733">
        <v>0.88749900000000004</v>
      </c>
      <c r="S733">
        <v>2E-3</v>
      </c>
      <c r="T733">
        <v>0</v>
      </c>
      <c r="U733">
        <v>17.2</v>
      </c>
      <c r="V733">
        <v>27.160799999999998</v>
      </c>
      <c r="W733">
        <v>82.983699999999999</v>
      </c>
    </row>
    <row r="734" spans="1:23" x14ac:dyDescent="0.3">
      <c r="A734">
        <v>1063</v>
      </c>
      <c r="B734">
        <v>12</v>
      </c>
      <c r="C734" s="1">
        <v>44894.520150462966</v>
      </c>
      <c r="D734" t="s">
        <v>15</v>
      </c>
      <c r="E734" s="5">
        <f>YEAR(C734)</f>
        <v>2022</v>
      </c>
      <c r="F734" s="5">
        <f>MONTH(C734)</f>
        <v>11</v>
      </c>
      <c r="G734" s="5">
        <f>F734</f>
        <v>11</v>
      </c>
      <c r="H734" s="5">
        <f>F734-4</f>
        <v>7</v>
      </c>
      <c r="I734" s="5" t="str">
        <f>IF(OR(F734=1,F734=2,F734=3),"winter",IF(OR(F734=4,F734=5,F734=6),"spring",IF(OR(F734=7,F734=8,F734=9),"summer","autumn")))</f>
        <v>autumn</v>
      </c>
      <c r="J734" s="5">
        <f>WEEKNUM(C734)</f>
        <v>49</v>
      </c>
      <c r="K734" s="5">
        <f>J734-20</f>
        <v>29</v>
      </c>
      <c r="L734" s="8">
        <f>C734</f>
        <v>44894.520150462966</v>
      </c>
      <c r="M734" t="str">
        <f>IF(OR(B734=1,B734=2,B734=3,B734=7,B734=8,B734=9,B734=13,B734=14,B734=15),"Bajo biomasa","Suelo desnudo")</f>
        <v>Suelo desnudo</v>
      </c>
      <c r="O734">
        <v>0.39896799999999999</v>
      </c>
      <c r="P734" t="e">
        <f>IF(R734&gt;0.95,O734,NA())</f>
        <v>#N/A</v>
      </c>
      <c r="Q734">
        <v>6.79115</v>
      </c>
      <c r="R734">
        <v>0.69577</v>
      </c>
      <c r="S734">
        <v>1E-3</v>
      </c>
      <c r="T734">
        <v>0</v>
      </c>
      <c r="U734">
        <v>17.3</v>
      </c>
      <c r="V734">
        <v>27.639600000000002</v>
      </c>
      <c r="W734">
        <v>82.973600000000005</v>
      </c>
    </row>
    <row r="735" spans="1:23" x14ac:dyDescent="0.3">
      <c r="A735">
        <v>1064</v>
      </c>
      <c r="B735">
        <v>7</v>
      </c>
      <c r="C735" s="1">
        <v>44894.52239583333</v>
      </c>
      <c r="D735" t="s">
        <v>15</v>
      </c>
      <c r="E735" s="5">
        <f>YEAR(C735)</f>
        <v>2022</v>
      </c>
      <c r="F735" s="5">
        <f>MONTH(C735)</f>
        <v>11</v>
      </c>
      <c r="G735" s="5">
        <f>F735</f>
        <v>11</v>
      </c>
      <c r="H735" s="5">
        <f>F735-4</f>
        <v>7</v>
      </c>
      <c r="I735" s="5" t="str">
        <f>IF(OR(F735=1,F735=2,F735=3),"winter",IF(OR(F735=4,F735=5,F735=6),"spring",IF(OR(F735=7,F735=8,F735=9),"summer","autumn")))</f>
        <v>autumn</v>
      </c>
      <c r="J735" s="5">
        <f>WEEKNUM(C735)</f>
        <v>49</v>
      </c>
      <c r="K735" s="5">
        <f>J735-20</f>
        <v>29</v>
      </c>
      <c r="L735" s="8">
        <f>C735</f>
        <v>44894.52239583333</v>
      </c>
      <c r="M735" t="str">
        <f>IF(OR(B735=1,B735=2,B735=3,B735=7,B735=8,B735=9,B735=13,B735=14,B735=15),"Bajo biomasa","Suelo desnudo")</f>
        <v>Bajo biomasa</v>
      </c>
      <c r="O735">
        <v>2.0760000000000001</v>
      </c>
      <c r="P735">
        <f>IF(R735&gt;0.95,O735,NA())</f>
        <v>2.0760000000000001</v>
      </c>
      <c r="Q735">
        <v>1.70086</v>
      </c>
      <c r="R735">
        <v>0.98721099999999995</v>
      </c>
      <c r="S735">
        <v>1E-3</v>
      </c>
      <c r="T735">
        <v>0</v>
      </c>
      <c r="U735">
        <v>18</v>
      </c>
      <c r="V735">
        <v>27.8125</v>
      </c>
      <c r="W735">
        <v>82.963999999999999</v>
      </c>
    </row>
    <row r="736" spans="1:23" x14ac:dyDescent="0.3">
      <c r="A736">
        <v>1065</v>
      </c>
      <c r="B736">
        <v>8</v>
      </c>
      <c r="C736" s="1">
        <v>44894.524710648147</v>
      </c>
      <c r="D736" t="s">
        <v>15</v>
      </c>
      <c r="E736" s="5">
        <f>YEAR(C736)</f>
        <v>2022</v>
      </c>
      <c r="F736" s="5">
        <f>MONTH(C736)</f>
        <v>11</v>
      </c>
      <c r="G736" s="5">
        <f>F736</f>
        <v>11</v>
      </c>
      <c r="H736" s="5">
        <f>F736-4</f>
        <v>7</v>
      </c>
      <c r="I736" s="5" t="str">
        <f>IF(OR(F736=1,F736=2,F736=3),"winter",IF(OR(F736=4,F736=5,F736=6),"spring",IF(OR(F736=7,F736=8,F736=9),"summer","autumn")))</f>
        <v>autumn</v>
      </c>
      <c r="J736" s="5">
        <f>WEEKNUM(C736)</f>
        <v>49</v>
      </c>
      <c r="K736" s="5">
        <f>J736-20</f>
        <v>29</v>
      </c>
      <c r="L736" s="8">
        <f>C736</f>
        <v>44894.524710648147</v>
      </c>
      <c r="M736" t="str">
        <f>IF(OR(B736=1,B736=2,B736=3,B736=7,B736=8,B736=9,B736=13,B736=14,B736=15),"Bajo biomasa","Suelo desnudo")</f>
        <v>Bajo biomasa</v>
      </c>
      <c r="O736">
        <v>2.2077100000000001</v>
      </c>
      <c r="P736">
        <f>IF(R736&gt;0.95,O736,NA())</f>
        <v>2.2077100000000001</v>
      </c>
      <c r="Q736">
        <v>1.7951999999999999</v>
      </c>
      <c r="R736">
        <v>0.98394599999999999</v>
      </c>
      <c r="S736">
        <v>3.0000000000000001E-3</v>
      </c>
      <c r="T736">
        <v>0</v>
      </c>
      <c r="U736">
        <v>17.7</v>
      </c>
      <c r="V736">
        <v>27.8642</v>
      </c>
      <c r="W736">
        <v>82.951599999999999</v>
      </c>
    </row>
    <row r="737" spans="1:23" x14ac:dyDescent="0.3">
      <c r="A737">
        <v>1066</v>
      </c>
      <c r="B737">
        <v>9</v>
      </c>
      <c r="C737" s="1">
        <v>44894.526828703703</v>
      </c>
      <c r="D737" t="s">
        <v>15</v>
      </c>
      <c r="E737" s="5">
        <f>YEAR(C737)</f>
        <v>2022</v>
      </c>
      <c r="F737" s="5">
        <f>MONTH(C737)</f>
        <v>11</v>
      </c>
      <c r="G737" s="5">
        <f>F737</f>
        <v>11</v>
      </c>
      <c r="H737" s="5">
        <f>F737-4</f>
        <v>7</v>
      </c>
      <c r="I737" s="5" t="str">
        <f>IF(OR(F737=1,F737=2,F737=3),"winter",IF(OR(F737=4,F737=5,F737=6),"spring",IF(OR(F737=7,F737=8,F737=9),"summer","autumn")))</f>
        <v>autumn</v>
      </c>
      <c r="J737" s="5">
        <f>WEEKNUM(C737)</f>
        <v>49</v>
      </c>
      <c r="K737" s="5">
        <f>J737-20</f>
        <v>29</v>
      </c>
      <c r="L737" s="8">
        <f>C737</f>
        <v>44894.526828703703</v>
      </c>
      <c r="M737" t="str">
        <f>IF(OR(B737=1,B737=2,B737=3,B737=7,B737=8,B737=9,B737=13,B737=14,B737=15),"Bajo biomasa","Suelo desnudo")</f>
        <v>Bajo biomasa</v>
      </c>
      <c r="O737">
        <v>1.8757200000000001</v>
      </c>
      <c r="P737">
        <f>IF(R737&gt;0.95,O737,NA())</f>
        <v>1.8757200000000001</v>
      </c>
      <c r="Q737">
        <v>2.0683699999999998</v>
      </c>
      <c r="R737">
        <v>0.97661799999999999</v>
      </c>
      <c r="S737">
        <v>2E-3</v>
      </c>
      <c r="T737">
        <v>0</v>
      </c>
      <c r="U737">
        <v>17.3</v>
      </c>
      <c r="V737">
        <v>27.737100000000002</v>
      </c>
      <c r="W737">
        <v>82.927400000000006</v>
      </c>
    </row>
    <row r="738" spans="1:23" x14ac:dyDescent="0.3">
      <c r="A738">
        <v>1067</v>
      </c>
      <c r="B738">
        <v>13</v>
      </c>
      <c r="C738" s="1">
        <v>44894.529479166667</v>
      </c>
      <c r="D738" t="s">
        <v>15</v>
      </c>
      <c r="E738" s="5">
        <f>YEAR(C738)</f>
        <v>2022</v>
      </c>
      <c r="F738" s="5">
        <f>MONTH(C738)</f>
        <v>11</v>
      </c>
      <c r="G738" s="5">
        <f>F738</f>
        <v>11</v>
      </c>
      <c r="H738" s="5">
        <f>F738-4</f>
        <v>7</v>
      </c>
      <c r="I738" s="5" t="str">
        <f>IF(OR(F738=1,F738=2,F738=3),"winter",IF(OR(F738=4,F738=5,F738=6),"spring",IF(OR(F738=7,F738=8,F738=9),"summer","autumn")))</f>
        <v>autumn</v>
      </c>
      <c r="J738" s="5">
        <f>WEEKNUM(C738)</f>
        <v>49</v>
      </c>
      <c r="K738" s="5">
        <f>J738-20</f>
        <v>29</v>
      </c>
      <c r="L738" s="8">
        <f>C738</f>
        <v>44894.529479166667</v>
      </c>
      <c r="M738" t="str">
        <f>IF(OR(B738=1,B738=2,B738=3,B738=7,B738=8,B738=9,B738=13,B738=14,B738=15),"Bajo biomasa","Suelo desnudo")</f>
        <v>Bajo biomasa</v>
      </c>
      <c r="O738">
        <v>1.7896399999999999</v>
      </c>
      <c r="P738">
        <f>IF(R738&gt;0.95,O738,NA())</f>
        <v>1.7896399999999999</v>
      </c>
      <c r="Q738">
        <v>1.92432</v>
      </c>
      <c r="R738">
        <v>0.98272400000000004</v>
      </c>
      <c r="S738">
        <v>3.0000000000000001E-3</v>
      </c>
      <c r="T738">
        <v>0</v>
      </c>
      <c r="U738">
        <v>17</v>
      </c>
      <c r="V738">
        <v>27.836500000000001</v>
      </c>
      <c r="W738">
        <v>82.942999999999998</v>
      </c>
    </row>
    <row r="739" spans="1:23" x14ac:dyDescent="0.3">
      <c r="A739">
        <v>1068</v>
      </c>
      <c r="B739">
        <v>14</v>
      </c>
      <c r="C739" s="1">
        <v>44894.531770833331</v>
      </c>
      <c r="D739" t="s">
        <v>15</v>
      </c>
      <c r="E739" s="5">
        <f>YEAR(C739)</f>
        <v>2022</v>
      </c>
      <c r="F739" s="5">
        <f>MONTH(C739)</f>
        <v>11</v>
      </c>
      <c r="G739" s="5">
        <f>F739</f>
        <v>11</v>
      </c>
      <c r="H739" s="5">
        <f>F739-4</f>
        <v>7</v>
      </c>
      <c r="I739" s="5" t="str">
        <f>IF(OR(F739=1,F739=2,F739=3),"winter",IF(OR(F739=4,F739=5,F739=6),"spring",IF(OR(F739=7,F739=8,F739=9),"summer","autumn")))</f>
        <v>autumn</v>
      </c>
      <c r="J739" s="5">
        <f>WEEKNUM(C739)</f>
        <v>49</v>
      </c>
      <c r="K739" s="5">
        <f>J739-20</f>
        <v>29</v>
      </c>
      <c r="L739" s="8">
        <f>C739</f>
        <v>44894.531770833331</v>
      </c>
      <c r="M739" t="str">
        <f>IF(OR(B739=1,B739=2,B739=3,B739=7,B739=8,B739=9,B739=13,B739=14,B739=15),"Bajo biomasa","Suelo desnudo")</f>
        <v>Bajo biomasa</v>
      </c>
      <c r="O739">
        <v>1.96482</v>
      </c>
      <c r="P739">
        <f>IF(R739&gt;0.95,O739,NA())</f>
        <v>1.96482</v>
      </c>
      <c r="Q739">
        <v>1.94987</v>
      </c>
      <c r="R739">
        <v>0.96338800000000002</v>
      </c>
      <c r="S739">
        <v>4.0000000000000001E-3</v>
      </c>
      <c r="T739">
        <v>0</v>
      </c>
      <c r="U739">
        <v>16.8</v>
      </c>
      <c r="V739">
        <v>27.761800000000001</v>
      </c>
      <c r="W739">
        <v>82.914199999999994</v>
      </c>
    </row>
    <row r="740" spans="1:23" x14ac:dyDescent="0.3">
      <c r="A740">
        <v>1069</v>
      </c>
      <c r="B740">
        <v>15</v>
      </c>
      <c r="C740" s="1">
        <v>44894.534282407411</v>
      </c>
      <c r="D740" t="s">
        <v>15</v>
      </c>
      <c r="E740" s="5">
        <f>YEAR(C740)</f>
        <v>2022</v>
      </c>
      <c r="F740" s="5">
        <f>MONTH(C740)</f>
        <v>11</v>
      </c>
      <c r="G740" s="5">
        <f>F740</f>
        <v>11</v>
      </c>
      <c r="H740" s="5">
        <f>F740-4</f>
        <v>7</v>
      </c>
      <c r="I740" s="5" t="str">
        <f>IF(OR(F740=1,F740=2,F740=3),"winter",IF(OR(F740=4,F740=5,F740=6),"spring",IF(OR(F740=7,F740=8,F740=9),"summer","autumn")))</f>
        <v>autumn</v>
      </c>
      <c r="J740" s="5">
        <f>WEEKNUM(C740)</f>
        <v>49</v>
      </c>
      <c r="K740" s="5">
        <f>J740-20</f>
        <v>29</v>
      </c>
      <c r="L740" s="8">
        <f>C740</f>
        <v>44894.534282407411</v>
      </c>
      <c r="M740" t="str">
        <f>IF(OR(B740=1,B740=2,B740=3,B740=7,B740=8,B740=9,B740=13,B740=14,B740=15),"Bajo biomasa","Suelo desnudo")</f>
        <v>Bajo biomasa</v>
      </c>
      <c r="O740">
        <v>1.33056</v>
      </c>
      <c r="P740" t="e">
        <f>IF(R740&gt;0.95,O740,NA())</f>
        <v>#N/A</v>
      </c>
      <c r="Q740">
        <v>2.67232</v>
      </c>
      <c r="R740">
        <v>0.94627700000000003</v>
      </c>
      <c r="S740">
        <v>2E-3</v>
      </c>
      <c r="T740">
        <v>0</v>
      </c>
      <c r="U740">
        <v>16.566700000000001</v>
      </c>
      <c r="V740">
        <v>27.6508</v>
      </c>
      <c r="W740">
        <v>82.905600000000007</v>
      </c>
    </row>
    <row r="741" spans="1:23" x14ac:dyDescent="0.3">
      <c r="A741">
        <v>1070</v>
      </c>
      <c r="B741">
        <v>16</v>
      </c>
      <c r="C741" s="1">
        <v>44894.536631944444</v>
      </c>
      <c r="D741" t="s">
        <v>15</v>
      </c>
      <c r="E741" s="5">
        <f>YEAR(C741)</f>
        <v>2022</v>
      </c>
      <c r="F741" s="5">
        <f>MONTH(C741)</f>
        <v>11</v>
      </c>
      <c r="G741" s="5">
        <f>F741</f>
        <v>11</v>
      </c>
      <c r="H741" s="5">
        <f>F741-4</f>
        <v>7</v>
      </c>
      <c r="I741" s="5" t="str">
        <f>IF(OR(F741=1,F741=2,F741=3),"winter",IF(OR(F741=4,F741=5,F741=6),"spring",IF(OR(F741=7,F741=8,F741=9),"summer","autumn")))</f>
        <v>autumn</v>
      </c>
      <c r="J741" s="5">
        <f>WEEKNUM(C741)</f>
        <v>49</v>
      </c>
      <c r="K741" s="5">
        <f>J741-20</f>
        <v>29</v>
      </c>
      <c r="L741" s="8">
        <f>C741</f>
        <v>44894.536631944444</v>
      </c>
      <c r="M741" t="str">
        <f>IF(OR(B741=1,B741=2,B741=3,B741=7,B741=8,B741=9,B741=13,B741=14,B741=15),"Bajo biomasa","Suelo desnudo")</f>
        <v>Suelo desnudo</v>
      </c>
      <c r="O741">
        <v>0.72245099999999995</v>
      </c>
      <c r="P741" t="e">
        <f>IF(R741&gt;0.95,O741,NA())</f>
        <v>#N/A</v>
      </c>
      <c r="Q741">
        <v>5.1013599999999997</v>
      </c>
      <c r="R741">
        <v>0.76073100000000005</v>
      </c>
      <c r="S741">
        <v>3.0000000000000001E-3</v>
      </c>
      <c r="T741">
        <v>0</v>
      </c>
      <c r="U741">
        <v>16.2</v>
      </c>
      <c r="V741">
        <v>27.758500000000002</v>
      </c>
      <c r="W741">
        <v>82.8874</v>
      </c>
    </row>
    <row r="742" spans="1:23" x14ac:dyDescent="0.3">
      <c r="A742">
        <v>1071</v>
      </c>
      <c r="B742">
        <v>17</v>
      </c>
      <c r="C742" s="1">
        <v>44894.539722222224</v>
      </c>
      <c r="D742" t="s">
        <v>15</v>
      </c>
      <c r="E742" s="5">
        <f>YEAR(C742)</f>
        <v>2022</v>
      </c>
      <c r="F742" s="5">
        <f>MONTH(C742)</f>
        <v>11</v>
      </c>
      <c r="G742" s="5">
        <f>F742</f>
        <v>11</v>
      </c>
      <c r="H742" s="5">
        <f>F742-4</f>
        <v>7</v>
      </c>
      <c r="I742" s="5" t="str">
        <f>IF(OR(F742=1,F742=2,F742=3),"winter",IF(OR(F742=4,F742=5,F742=6),"spring",IF(OR(F742=7,F742=8,F742=9),"summer","autumn")))</f>
        <v>autumn</v>
      </c>
      <c r="J742" s="5">
        <f>WEEKNUM(C742)</f>
        <v>49</v>
      </c>
      <c r="K742" s="5">
        <f>J742-20</f>
        <v>29</v>
      </c>
      <c r="L742" s="8">
        <f>C742</f>
        <v>44894.539722222224</v>
      </c>
      <c r="M742" t="str">
        <f>IF(OR(B742=1,B742=2,B742=3,B742=7,B742=8,B742=9,B742=13,B742=14,B742=15),"Bajo biomasa","Suelo desnudo")</f>
        <v>Suelo desnudo</v>
      </c>
      <c r="O742">
        <v>1.3832800000000001</v>
      </c>
      <c r="P742" t="e">
        <f>IF(R742&gt;0.95,O742,NA())</f>
        <v>#N/A</v>
      </c>
      <c r="Q742">
        <v>3.3137799999999999</v>
      </c>
      <c r="R742">
        <v>0.88644599999999996</v>
      </c>
      <c r="S742">
        <v>4.0000000000000001E-3</v>
      </c>
      <c r="T742">
        <v>0</v>
      </c>
      <c r="U742">
        <v>17.2</v>
      </c>
      <c r="V742">
        <v>27.6435</v>
      </c>
      <c r="W742">
        <v>82.888400000000004</v>
      </c>
    </row>
    <row r="743" spans="1:23" x14ac:dyDescent="0.3">
      <c r="A743">
        <v>1072</v>
      </c>
      <c r="B743">
        <v>18</v>
      </c>
      <c r="C743" s="1">
        <v>44894.541932870372</v>
      </c>
      <c r="D743" t="s">
        <v>15</v>
      </c>
      <c r="E743" s="5">
        <f>YEAR(C743)</f>
        <v>2022</v>
      </c>
      <c r="F743" s="5">
        <f>MONTH(C743)</f>
        <v>11</v>
      </c>
      <c r="G743" s="5">
        <f>F743</f>
        <v>11</v>
      </c>
      <c r="H743" s="5">
        <f>F743-4</f>
        <v>7</v>
      </c>
      <c r="I743" s="5" t="str">
        <f>IF(OR(F743=1,F743=2,F743=3),"winter",IF(OR(F743=4,F743=5,F743=6),"spring",IF(OR(F743=7,F743=8,F743=9),"summer","autumn")))</f>
        <v>autumn</v>
      </c>
      <c r="J743" s="5">
        <f>WEEKNUM(C743)</f>
        <v>49</v>
      </c>
      <c r="K743" s="5">
        <f>J743-20</f>
        <v>29</v>
      </c>
      <c r="L743" s="8">
        <f>C743</f>
        <v>44894.541932870372</v>
      </c>
      <c r="M743" t="str">
        <f>IF(OR(B743=1,B743=2,B743=3,B743=7,B743=8,B743=9,B743=13,B743=14,B743=15),"Bajo biomasa","Suelo desnudo")</f>
        <v>Suelo desnudo</v>
      </c>
      <c r="O743">
        <v>0.66961199999999999</v>
      </c>
      <c r="P743" t="e">
        <f>IF(R743&gt;0.95,O743,NA())</f>
        <v>#N/A</v>
      </c>
      <c r="Q743">
        <v>6.8629100000000003</v>
      </c>
      <c r="R743">
        <v>0.67949700000000002</v>
      </c>
      <c r="S743">
        <v>3.0000000000000001E-3</v>
      </c>
      <c r="T743">
        <v>0</v>
      </c>
      <c r="U743">
        <v>17.940000000000001</v>
      </c>
      <c r="V743">
        <v>27.938199999999998</v>
      </c>
      <c r="W743">
        <v>82.890600000000006</v>
      </c>
    </row>
    <row r="744" spans="1:23" x14ac:dyDescent="0.3">
      <c r="A744">
        <v>1073</v>
      </c>
      <c r="B744">
        <v>1</v>
      </c>
      <c r="C744" s="1">
        <v>44902.415671296294</v>
      </c>
      <c r="D744" t="s">
        <v>30</v>
      </c>
      <c r="E744" s="5">
        <f>YEAR(C744)</f>
        <v>2022</v>
      </c>
      <c r="F744" s="5">
        <f>MONTH(C744)</f>
        <v>12</v>
      </c>
      <c r="G744" s="5">
        <f>F744</f>
        <v>12</v>
      </c>
      <c r="H744" s="5">
        <f>F744-4</f>
        <v>8</v>
      </c>
      <c r="I744" s="5" t="str">
        <f>IF(OR(F744=1,F744=2,F744=3),"winter",IF(OR(F744=4,F744=5,F744=6),"spring",IF(OR(F744=7,F744=8,F744=9),"summer","autumn")))</f>
        <v>autumn</v>
      </c>
      <c r="J744" s="5">
        <f>WEEKNUM(C744)</f>
        <v>50</v>
      </c>
      <c r="K744" s="5">
        <f>J744-20</f>
        <v>30</v>
      </c>
      <c r="L744" s="8">
        <f>C744</f>
        <v>44902.415671296294</v>
      </c>
      <c r="M744" t="str">
        <f>IF(OR(B744=1,B744=2,B744=3,B744=4,B744=9,B744=10,B744=11,B744=12,B744=17,B744=18,B744=19,B744=20),"Bajo biomasa","Suelo desnudo")</f>
        <v>Bajo biomasa</v>
      </c>
      <c r="N744" t="str">
        <f>IF(OR(B744=4,B744=7,B744=10,B744=14,B744=18,B744=21),"tree","soil")</f>
        <v>soil</v>
      </c>
      <c r="O744">
        <v>1.9394499999999999</v>
      </c>
      <c r="P744">
        <f>IF(R744&gt;0.95,O744,NA())</f>
        <v>1.9394499999999999</v>
      </c>
      <c r="Q744">
        <v>1.4783900000000001</v>
      </c>
      <c r="R744">
        <v>0.99127699999999996</v>
      </c>
      <c r="S744">
        <v>3.0000000000000001E-3</v>
      </c>
      <c r="T744">
        <v>0</v>
      </c>
      <c r="U744">
        <v>15.42</v>
      </c>
      <c r="V744">
        <v>23.925999999999998</v>
      </c>
      <c r="W744">
        <v>87.830500000000001</v>
      </c>
    </row>
    <row r="745" spans="1:23" x14ac:dyDescent="0.3">
      <c r="A745">
        <v>1074</v>
      </c>
      <c r="B745">
        <v>2</v>
      </c>
      <c r="C745" s="1">
        <v>44902.417824074073</v>
      </c>
      <c r="D745" t="s">
        <v>30</v>
      </c>
      <c r="E745" s="5">
        <f>YEAR(C745)</f>
        <v>2022</v>
      </c>
      <c r="F745" s="5">
        <f>MONTH(C745)</f>
        <v>12</v>
      </c>
      <c r="G745" s="5">
        <f>F745</f>
        <v>12</v>
      </c>
      <c r="H745" s="5">
        <f>F745-4</f>
        <v>8</v>
      </c>
      <c r="I745" s="5" t="str">
        <f>IF(OR(F745=1,F745=2,F745=3),"winter",IF(OR(F745=4,F745=5,F745=6),"spring",IF(OR(F745=7,F745=8,F745=9),"summer","autumn")))</f>
        <v>autumn</v>
      </c>
      <c r="J745" s="5">
        <f>WEEKNUM(C745)</f>
        <v>50</v>
      </c>
      <c r="K745" s="5">
        <f>J745-20</f>
        <v>30</v>
      </c>
      <c r="L745" s="8">
        <f>C745</f>
        <v>44902.417824074073</v>
      </c>
      <c r="M745" t="str">
        <f>IF(OR(B745=1,B745=2,B745=3,B745=4,B745=9,B745=10,B745=11,B745=12,B745=17,B745=18,B745=19,B745=20),"Bajo biomasa","Suelo desnudo")</f>
        <v>Bajo biomasa</v>
      </c>
      <c r="N745" t="str">
        <f>IF(OR(B745=4,B745=7,B745=10,B745=14,B745=18,B745=21),"tree","soil")</f>
        <v>soil</v>
      </c>
      <c r="O745">
        <v>4.2111099999999997</v>
      </c>
      <c r="P745">
        <f>IF(R745&gt;0.95,O745,NA())</f>
        <v>4.2111099999999997</v>
      </c>
      <c r="Q745">
        <v>1.2826500000000001</v>
      </c>
      <c r="R745">
        <v>0.99773800000000001</v>
      </c>
      <c r="S745">
        <v>6.0000000000000001E-3</v>
      </c>
      <c r="T745">
        <v>0.04</v>
      </c>
      <c r="U745">
        <v>14.3</v>
      </c>
      <c r="V745">
        <v>24.4344</v>
      </c>
      <c r="W745">
        <v>87.811499999999995</v>
      </c>
    </row>
    <row r="746" spans="1:23" x14ac:dyDescent="0.3">
      <c r="A746">
        <v>1075</v>
      </c>
      <c r="B746">
        <v>3</v>
      </c>
      <c r="C746" s="1">
        <v>44902.421226851853</v>
      </c>
      <c r="D746" t="s">
        <v>30</v>
      </c>
      <c r="E746" s="5">
        <f>YEAR(C746)</f>
        <v>2022</v>
      </c>
      <c r="F746" s="5">
        <f>MONTH(C746)</f>
        <v>12</v>
      </c>
      <c r="G746" s="5">
        <f>F746</f>
        <v>12</v>
      </c>
      <c r="H746" s="5">
        <f>F746-4</f>
        <v>8</v>
      </c>
      <c r="I746" s="5" t="str">
        <f>IF(OR(F746=1,F746=2,F746=3),"winter",IF(OR(F746=4,F746=5,F746=6),"spring",IF(OR(F746=7,F746=8,F746=9),"summer","autumn")))</f>
        <v>autumn</v>
      </c>
      <c r="J746" s="5">
        <f>WEEKNUM(C746)</f>
        <v>50</v>
      </c>
      <c r="K746" s="5">
        <f>J746-20</f>
        <v>30</v>
      </c>
      <c r="L746" s="8">
        <f>C746</f>
        <v>44902.421226851853</v>
      </c>
      <c r="M746" t="str">
        <f>IF(OR(B746=1,B746=2,B746=3,B746=4,B746=9,B746=10,B746=11,B746=12,B746=17,B746=18,B746=19,B746=20),"Bajo biomasa","Suelo desnudo")</f>
        <v>Bajo biomasa</v>
      </c>
      <c r="N746" t="str">
        <f>IF(OR(B746=4,B746=7,B746=10,B746=14,B746=18,B746=21),"tree","soil")</f>
        <v>soil</v>
      </c>
      <c r="O746">
        <v>2.0164399999999998</v>
      </c>
      <c r="P746">
        <f>IF(R746&gt;0.95,O746,NA())</f>
        <v>2.0164399999999998</v>
      </c>
      <c r="Q746">
        <v>1.5759000000000001</v>
      </c>
      <c r="R746">
        <v>0.98970800000000003</v>
      </c>
      <c r="S746">
        <v>6.2666700000000002E-3</v>
      </c>
      <c r="T746">
        <v>6.3E-2</v>
      </c>
      <c r="U746">
        <v>13.246700000000001</v>
      </c>
      <c r="V746">
        <v>24.780999999999999</v>
      </c>
      <c r="W746">
        <v>87.819100000000006</v>
      </c>
    </row>
    <row r="747" spans="1:23" x14ac:dyDescent="0.3">
      <c r="A747">
        <v>1077</v>
      </c>
      <c r="B747">
        <v>5</v>
      </c>
      <c r="C747" s="1">
        <v>44902.425520833334</v>
      </c>
      <c r="D747" t="s">
        <v>30</v>
      </c>
      <c r="E747" s="5">
        <f>YEAR(C747)</f>
        <v>2022</v>
      </c>
      <c r="F747" s="5">
        <f>MONTH(C747)</f>
        <v>12</v>
      </c>
      <c r="G747" s="5">
        <f>F747</f>
        <v>12</v>
      </c>
      <c r="H747" s="5">
        <f>F747-4</f>
        <v>8</v>
      </c>
      <c r="I747" s="5" t="str">
        <f>IF(OR(F747=1,F747=2,F747=3),"winter",IF(OR(F747=4,F747=5,F747=6),"spring",IF(OR(F747=7,F747=8,F747=9),"summer","autumn")))</f>
        <v>autumn</v>
      </c>
      <c r="J747" s="5">
        <f>WEEKNUM(C747)</f>
        <v>50</v>
      </c>
      <c r="K747" s="5">
        <f>J747-20</f>
        <v>30</v>
      </c>
      <c r="L747" s="8">
        <f>C747</f>
        <v>44902.425520833334</v>
      </c>
      <c r="M747" t="str">
        <f>IF(OR(B747=1,B747=2,B747=3,B747=4,B747=9,B747=10,B747=11,B747=12,B747=17,B747=18,B747=19,B747=20),"Bajo biomasa","Suelo desnudo")</f>
        <v>Suelo desnudo</v>
      </c>
      <c r="N747" t="str">
        <f>IF(OR(B747=4,B747=7,B747=10,B747=14,B747=18,B747=21),"tree","soil")</f>
        <v>soil</v>
      </c>
      <c r="O747">
        <v>3.5373999999999999</v>
      </c>
      <c r="P747">
        <f>IF(R747&gt;0.95,O747,NA())</f>
        <v>3.5373999999999999</v>
      </c>
      <c r="Q747">
        <v>1.32372</v>
      </c>
      <c r="R747">
        <v>0.99629000000000001</v>
      </c>
      <c r="S747">
        <v>0.01</v>
      </c>
      <c r="T747">
        <v>0.13100000000000001</v>
      </c>
      <c r="U747">
        <v>12.3</v>
      </c>
      <c r="V747">
        <v>24.868200000000002</v>
      </c>
      <c r="W747">
        <v>87.818899999999999</v>
      </c>
    </row>
    <row r="748" spans="1:23" x14ac:dyDescent="0.3">
      <c r="A748">
        <v>1078</v>
      </c>
      <c r="B748">
        <v>6</v>
      </c>
      <c r="C748" s="1">
        <v>44902.42763888889</v>
      </c>
      <c r="D748" t="s">
        <v>30</v>
      </c>
      <c r="E748" s="5">
        <f>YEAR(C748)</f>
        <v>2022</v>
      </c>
      <c r="F748" s="5">
        <f>MONTH(C748)</f>
        <v>12</v>
      </c>
      <c r="G748" s="5">
        <f>F748</f>
        <v>12</v>
      </c>
      <c r="H748" s="5">
        <f>F748-4</f>
        <v>8</v>
      </c>
      <c r="I748" s="5" t="str">
        <f>IF(OR(F748=1,F748=2,F748=3),"winter",IF(OR(F748=4,F748=5,F748=6),"spring",IF(OR(F748=7,F748=8,F748=9),"summer","autumn")))</f>
        <v>autumn</v>
      </c>
      <c r="J748" s="5">
        <f>WEEKNUM(C748)</f>
        <v>50</v>
      </c>
      <c r="K748" s="5">
        <f>J748-20</f>
        <v>30</v>
      </c>
      <c r="L748" s="8">
        <f>C748</f>
        <v>44902.42763888889</v>
      </c>
      <c r="M748" t="str">
        <f>IF(OR(B748=1,B748=2,B748=3,B748=4,B748=9,B748=10,B748=11,B748=12,B748=17,B748=18,B748=19,B748=20),"Bajo biomasa","Suelo desnudo")</f>
        <v>Suelo desnudo</v>
      </c>
      <c r="N748" t="str">
        <f>IF(OR(B748=4,B748=7,B748=10,B748=14,B748=18,B748=21),"tree","soil")</f>
        <v>soil</v>
      </c>
      <c r="O748">
        <v>2.7908900000000001</v>
      </c>
      <c r="P748">
        <f>IF(R748&gt;0.95,O748,NA())</f>
        <v>2.7908900000000001</v>
      </c>
      <c r="Q748">
        <v>1.48756</v>
      </c>
      <c r="R748">
        <v>0.99247399999999997</v>
      </c>
      <c r="S748">
        <v>8.0000000000000002E-3</v>
      </c>
      <c r="T748">
        <v>7.3999999999999996E-2</v>
      </c>
      <c r="U748">
        <v>12</v>
      </c>
      <c r="V748">
        <v>24.805700000000002</v>
      </c>
      <c r="W748">
        <v>87.816900000000004</v>
      </c>
    </row>
    <row r="749" spans="1:23" x14ac:dyDescent="0.3">
      <c r="A749">
        <v>1080</v>
      </c>
      <c r="B749">
        <v>8</v>
      </c>
      <c r="C749" s="1">
        <v>44902.431805555556</v>
      </c>
      <c r="D749" t="s">
        <v>30</v>
      </c>
      <c r="E749" s="5">
        <f>YEAR(C749)</f>
        <v>2022</v>
      </c>
      <c r="F749" s="5">
        <f>MONTH(C749)</f>
        <v>12</v>
      </c>
      <c r="G749" s="5">
        <f>F749</f>
        <v>12</v>
      </c>
      <c r="H749" s="5">
        <f>F749-4</f>
        <v>8</v>
      </c>
      <c r="I749" s="5" t="str">
        <f>IF(OR(F749=1,F749=2,F749=3),"winter",IF(OR(F749=4,F749=5,F749=6),"spring",IF(OR(F749=7,F749=8,F749=9),"summer","autumn")))</f>
        <v>autumn</v>
      </c>
      <c r="J749" s="5">
        <f>WEEKNUM(C749)</f>
        <v>50</v>
      </c>
      <c r="K749" s="5">
        <f>J749-20</f>
        <v>30</v>
      </c>
      <c r="L749" s="8">
        <f>C749</f>
        <v>44902.431805555556</v>
      </c>
      <c r="M749" t="str">
        <f>IF(OR(B749=1,B749=2,B749=3,B749=4,B749=9,B749=10,B749=11,B749=12,B749=17,B749=18,B749=19,B749=20),"Bajo biomasa","Suelo desnudo")</f>
        <v>Suelo desnudo</v>
      </c>
      <c r="N749" t="str">
        <f>IF(OR(B749=4,B749=7,B749=10,B749=14,B749=18,B749=21),"tree","soil")</f>
        <v>soil</v>
      </c>
      <c r="O749">
        <v>4.6520200000000003</v>
      </c>
      <c r="P749">
        <f>IF(R749&gt;0.95,O749,NA())</f>
        <v>4.6520200000000003</v>
      </c>
      <c r="Q749">
        <v>1.2633700000000001</v>
      </c>
      <c r="R749">
        <v>0.99842200000000003</v>
      </c>
      <c r="S749">
        <v>4.0000000000000001E-3</v>
      </c>
      <c r="T749">
        <v>4.0000000000000001E-3</v>
      </c>
      <c r="U749">
        <v>11.6</v>
      </c>
      <c r="V749">
        <v>24.529</v>
      </c>
      <c r="W749">
        <v>87.825999999999993</v>
      </c>
    </row>
    <row r="750" spans="1:23" x14ac:dyDescent="0.3">
      <c r="A750">
        <v>1081</v>
      </c>
      <c r="B750">
        <v>9</v>
      </c>
      <c r="C750" s="1">
        <v>44902.433993055558</v>
      </c>
      <c r="D750" t="s">
        <v>30</v>
      </c>
      <c r="E750" s="5">
        <f>YEAR(C750)</f>
        <v>2022</v>
      </c>
      <c r="F750" s="5">
        <f>MONTH(C750)</f>
        <v>12</v>
      </c>
      <c r="G750" s="5">
        <f>F750</f>
        <v>12</v>
      </c>
      <c r="H750" s="5">
        <f>F750-4</f>
        <v>8</v>
      </c>
      <c r="I750" s="5" t="str">
        <f>IF(OR(F750=1,F750=2,F750=3),"winter",IF(OR(F750=4,F750=5,F750=6),"spring",IF(OR(F750=7,F750=8,F750=9),"summer","autumn")))</f>
        <v>autumn</v>
      </c>
      <c r="J750" s="5">
        <f>WEEKNUM(C750)</f>
        <v>50</v>
      </c>
      <c r="K750" s="5">
        <f>J750-20</f>
        <v>30</v>
      </c>
      <c r="L750" s="8">
        <f>C750</f>
        <v>44902.433993055558</v>
      </c>
      <c r="M750" t="str">
        <f>IF(OR(B750=1,B750=2,B750=3,B750=4,B750=9,B750=10,B750=11,B750=12,B750=17,B750=18,B750=19,B750=20),"Bajo biomasa","Suelo desnudo")</f>
        <v>Bajo biomasa</v>
      </c>
      <c r="N750" t="str">
        <f>IF(OR(B750=4,B750=7,B750=10,B750=14,B750=18,B750=21),"tree","soil")</f>
        <v>soil</v>
      </c>
      <c r="O750">
        <v>3.5806200000000001</v>
      </c>
      <c r="P750">
        <f>IF(R750&gt;0.95,O750,NA())</f>
        <v>3.5806200000000001</v>
      </c>
      <c r="Q750">
        <v>1.3731199999999999</v>
      </c>
      <c r="R750">
        <v>0.99556</v>
      </c>
      <c r="S750">
        <v>4.0000000000000001E-3</v>
      </c>
      <c r="T750">
        <v>6.0000000000000001E-3</v>
      </c>
      <c r="U750">
        <v>11.3</v>
      </c>
      <c r="V750">
        <v>24.342400000000001</v>
      </c>
      <c r="W750">
        <v>87.818600000000004</v>
      </c>
    </row>
    <row r="751" spans="1:23" x14ac:dyDescent="0.3">
      <c r="A751">
        <v>1083</v>
      </c>
      <c r="B751">
        <v>11</v>
      </c>
      <c r="C751" s="1">
        <v>44902.438171296293</v>
      </c>
      <c r="D751" t="s">
        <v>30</v>
      </c>
      <c r="E751" s="5">
        <f>YEAR(C751)</f>
        <v>2022</v>
      </c>
      <c r="F751" s="5">
        <f>MONTH(C751)</f>
        <v>12</v>
      </c>
      <c r="G751" s="5">
        <f>F751</f>
        <v>12</v>
      </c>
      <c r="H751" s="5">
        <f>F751-4</f>
        <v>8</v>
      </c>
      <c r="I751" s="5" t="str">
        <f>IF(OR(F751=1,F751=2,F751=3),"winter",IF(OR(F751=4,F751=5,F751=6),"spring",IF(OR(F751=7,F751=8,F751=9),"summer","autumn")))</f>
        <v>autumn</v>
      </c>
      <c r="J751" s="5">
        <f>WEEKNUM(C751)</f>
        <v>50</v>
      </c>
      <c r="K751" s="5">
        <f>J751-20</f>
        <v>30</v>
      </c>
      <c r="L751" s="8">
        <f>C751</f>
        <v>44902.438171296293</v>
      </c>
      <c r="M751" t="str">
        <f>IF(OR(B751=1,B751=2,B751=3,B751=4,B751=9,B751=10,B751=11,B751=12,B751=17,B751=18,B751=19,B751=20),"Bajo biomasa","Suelo desnudo")</f>
        <v>Bajo biomasa</v>
      </c>
      <c r="N751" t="str">
        <f>IF(OR(B751=4,B751=7,B751=10,B751=14,B751=18,B751=21),"tree","soil")</f>
        <v>soil</v>
      </c>
      <c r="O751">
        <v>5.1332399999999998</v>
      </c>
      <c r="P751">
        <f>IF(R751&gt;0.95,O751,NA())</f>
        <v>5.1332399999999998</v>
      </c>
      <c r="Q751">
        <v>1.33568</v>
      </c>
      <c r="R751">
        <v>0.99674099999999999</v>
      </c>
      <c r="S751">
        <v>5.0000000000000001E-3</v>
      </c>
      <c r="T751">
        <v>1.7999999999999999E-2</v>
      </c>
      <c r="U751">
        <v>11</v>
      </c>
      <c r="V751">
        <v>24.188600000000001</v>
      </c>
      <c r="W751">
        <v>87.833200000000005</v>
      </c>
    </row>
    <row r="752" spans="1:23" x14ac:dyDescent="0.3">
      <c r="A752">
        <v>1084</v>
      </c>
      <c r="B752">
        <v>12</v>
      </c>
      <c r="C752" s="1">
        <v>44902.440266203703</v>
      </c>
      <c r="D752" t="s">
        <v>30</v>
      </c>
      <c r="E752" s="5">
        <f>YEAR(C752)</f>
        <v>2022</v>
      </c>
      <c r="F752" s="5">
        <f>MONTH(C752)</f>
        <v>12</v>
      </c>
      <c r="G752" s="5">
        <f>F752</f>
        <v>12</v>
      </c>
      <c r="H752" s="5">
        <f>F752-4</f>
        <v>8</v>
      </c>
      <c r="I752" s="5" t="str">
        <f>IF(OR(F752=1,F752=2,F752=3),"winter",IF(OR(F752=4,F752=5,F752=6),"spring",IF(OR(F752=7,F752=8,F752=9),"summer","autumn")))</f>
        <v>autumn</v>
      </c>
      <c r="J752" s="5">
        <f>WEEKNUM(C752)</f>
        <v>50</v>
      </c>
      <c r="K752" s="5">
        <f>J752-20</f>
        <v>30</v>
      </c>
      <c r="L752" s="8">
        <f>C752</f>
        <v>44902.440266203703</v>
      </c>
      <c r="M752" t="str">
        <f>IF(OR(B752=1,B752=2,B752=3,B752=4,B752=9,B752=10,B752=11,B752=12,B752=17,B752=18,B752=19,B752=20),"Bajo biomasa","Suelo desnudo")</f>
        <v>Bajo biomasa</v>
      </c>
      <c r="N752" t="str">
        <f>IF(OR(B752=4,B752=7,B752=10,B752=14,B752=18,B752=21),"tree","soil")</f>
        <v>soil</v>
      </c>
      <c r="O752">
        <v>3.9506899999999998</v>
      </c>
      <c r="P752">
        <f>IF(R752&gt;0.95,O752,NA())</f>
        <v>3.9506899999999998</v>
      </c>
      <c r="Q752">
        <v>1.3843700000000001</v>
      </c>
      <c r="R752">
        <v>0.99522600000000006</v>
      </c>
      <c r="S752">
        <v>4.0000000000000001E-3</v>
      </c>
      <c r="T752">
        <v>0</v>
      </c>
      <c r="U752">
        <v>10.8</v>
      </c>
      <c r="V752">
        <v>24.1203</v>
      </c>
      <c r="W752">
        <v>87.843900000000005</v>
      </c>
    </row>
    <row r="753" spans="1:23" x14ac:dyDescent="0.3">
      <c r="A753">
        <v>1085</v>
      </c>
      <c r="B753">
        <v>13</v>
      </c>
      <c r="C753" s="1">
        <v>44902.442349537036</v>
      </c>
      <c r="D753" t="s">
        <v>30</v>
      </c>
      <c r="E753" s="5">
        <f>YEAR(C753)</f>
        <v>2022</v>
      </c>
      <c r="F753" s="5">
        <f>MONTH(C753)</f>
        <v>12</v>
      </c>
      <c r="G753" s="5">
        <f>F753</f>
        <v>12</v>
      </c>
      <c r="H753" s="5">
        <f>F753-4</f>
        <v>8</v>
      </c>
      <c r="I753" s="5" t="str">
        <f>IF(OR(F753=1,F753=2,F753=3),"winter",IF(OR(F753=4,F753=5,F753=6),"spring",IF(OR(F753=7,F753=8,F753=9),"summer","autumn")))</f>
        <v>autumn</v>
      </c>
      <c r="J753" s="5">
        <f>WEEKNUM(C753)</f>
        <v>50</v>
      </c>
      <c r="K753" s="5">
        <f>J753-20</f>
        <v>30</v>
      </c>
      <c r="L753" s="8">
        <f>C753</f>
        <v>44902.442349537036</v>
      </c>
      <c r="M753" t="str">
        <f>IF(OR(B753=1,B753=2,B753=3,B753=4,B753=9,B753=10,B753=11,B753=12,B753=17,B753=18,B753=19,B753=20),"Bajo biomasa","Suelo desnudo")</f>
        <v>Suelo desnudo</v>
      </c>
      <c r="N753" t="str">
        <f>IF(OR(B753=4,B753=7,B753=10,B753=14,B753=18,B753=21),"tree","soil")</f>
        <v>soil</v>
      </c>
      <c r="O753">
        <v>1.6660699999999999</v>
      </c>
      <c r="P753">
        <f>IF(R753&gt;0.95,O753,NA())</f>
        <v>1.6660699999999999</v>
      </c>
      <c r="Q753">
        <v>2.3423400000000001</v>
      </c>
      <c r="R753">
        <v>0.96192900000000003</v>
      </c>
      <c r="S753">
        <v>8.9999999999999993E-3</v>
      </c>
      <c r="T753">
        <v>0.155</v>
      </c>
      <c r="U753">
        <v>10.7</v>
      </c>
      <c r="V753">
        <v>23.883299999999998</v>
      </c>
      <c r="W753">
        <v>87.8489</v>
      </c>
    </row>
    <row r="754" spans="1:23" x14ac:dyDescent="0.3">
      <c r="A754">
        <v>1087</v>
      </c>
      <c r="B754">
        <v>15</v>
      </c>
      <c r="C754" s="1">
        <v>44902.446608796294</v>
      </c>
      <c r="D754" t="s">
        <v>30</v>
      </c>
      <c r="E754" s="5">
        <f>YEAR(C754)</f>
        <v>2022</v>
      </c>
      <c r="F754" s="5">
        <f>MONTH(C754)</f>
        <v>12</v>
      </c>
      <c r="G754" s="5">
        <f>F754</f>
        <v>12</v>
      </c>
      <c r="H754" s="5">
        <f>F754-4</f>
        <v>8</v>
      </c>
      <c r="I754" s="5" t="str">
        <f>IF(OR(F754=1,F754=2,F754=3),"winter",IF(OR(F754=4,F754=5,F754=6),"spring",IF(OR(F754=7,F754=8,F754=9),"summer","autumn")))</f>
        <v>autumn</v>
      </c>
      <c r="J754" s="5">
        <f>WEEKNUM(C754)</f>
        <v>50</v>
      </c>
      <c r="K754" s="5">
        <f>J754-20</f>
        <v>30</v>
      </c>
      <c r="L754" s="8">
        <f>C754</f>
        <v>44902.446608796294</v>
      </c>
      <c r="M754" t="str">
        <f>IF(OR(B754=1,B754=2,B754=3,B754=4,B754=9,B754=10,B754=11,B754=12,B754=17,B754=18,B754=19,B754=20),"Bajo biomasa","Suelo desnudo")</f>
        <v>Suelo desnudo</v>
      </c>
      <c r="N754" t="str">
        <f>IF(OR(B754=4,B754=7,B754=10,B754=14,B754=18,B754=21),"tree","soil")</f>
        <v>soil</v>
      </c>
      <c r="O754">
        <v>4.04664</v>
      </c>
      <c r="P754">
        <f>IF(R754&gt;0.95,O754,NA())</f>
        <v>4.04664</v>
      </c>
      <c r="Q754">
        <v>1.2856799999999999</v>
      </c>
      <c r="R754">
        <v>0.99762399999999996</v>
      </c>
      <c r="S754">
        <v>5.0000000000000001E-3</v>
      </c>
      <c r="T754">
        <v>5.6000000000000001E-2</v>
      </c>
      <c r="U754">
        <v>10.7</v>
      </c>
      <c r="V754">
        <v>23.970700000000001</v>
      </c>
      <c r="W754">
        <v>87.847300000000004</v>
      </c>
    </row>
    <row r="755" spans="1:23" x14ac:dyDescent="0.3">
      <c r="A755">
        <v>1088</v>
      </c>
      <c r="B755">
        <v>16</v>
      </c>
      <c r="C755" s="1">
        <v>44902.448680555557</v>
      </c>
      <c r="D755" t="s">
        <v>30</v>
      </c>
      <c r="E755" s="5">
        <f>YEAR(C755)</f>
        <v>2022</v>
      </c>
      <c r="F755" s="5">
        <f>MONTH(C755)</f>
        <v>12</v>
      </c>
      <c r="G755" s="5">
        <f>F755</f>
        <v>12</v>
      </c>
      <c r="H755" s="5">
        <f>F755-4</f>
        <v>8</v>
      </c>
      <c r="I755" s="5" t="str">
        <f>IF(OR(F755=1,F755=2,F755=3),"winter",IF(OR(F755=4,F755=5,F755=6),"spring",IF(OR(F755=7,F755=8,F755=9),"summer","autumn")))</f>
        <v>autumn</v>
      </c>
      <c r="J755" s="5">
        <f>WEEKNUM(C755)</f>
        <v>50</v>
      </c>
      <c r="K755" s="5">
        <f>J755-20</f>
        <v>30</v>
      </c>
      <c r="L755" s="8">
        <f>C755</f>
        <v>44902.448680555557</v>
      </c>
      <c r="M755" t="str">
        <f>IF(OR(B755=1,B755=2,B755=3,B755=4,B755=9,B755=10,B755=11,B755=12,B755=17,B755=18,B755=19,B755=20),"Bajo biomasa","Suelo desnudo")</f>
        <v>Suelo desnudo</v>
      </c>
      <c r="N755" t="str">
        <f>IF(OR(B755=4,B755=7,B755=10,B755=14,B755=18,B755=21),"tree","soil")</f>
        <v>soil</v>
      </c>
      <c r="O755">
        <v>3.2009099999999999</v>
      </c>
      <c r="P755">
        <f>IF(R755&gt;0.95,O755,NA())</f>
        <v>3.2009099999999999</v>
      </c>
      <c r="Q755">
        <v>1.30365</v>
      </c>
      <c r="R755">
        <v>0.99754100000000001</v>
      </c>
      <c r="S755">
        <v>4.0000000000000001E-3</v>
      </c>
      <c r="T755">
        <v>0</v>
      </c>
      <c r="U755">
        <v>10.8</v>
      </c>
      <c r="V755">
        <v>23.956800000000001</v>
      </c>
      <c r="W755">
        <v>87.849599999999995</v>
      </c>
    </row>
    <row r="756" spans="1:23" x14ac:dyDescent="0.3">
      <c r="A756">
        <v>1089</v>
      </c>
      <c r="B756">
        <v>17</v>
      </c>
      <c r="C756" s="1">
        <v>44902.45076388889</v>
      </c>
      <c r="D756" t="s">
        <v>30</v>
      </c>
      <c r="E756" s="5">
        <f>YEAR(C756)</f>
        <v>2022</v>
      </c>
      <c r="F756" s="5">
        <f>MONTH(C756)</f>
        <v>12</v>
      </c>
      <c r="G756" s="5">
        <f>F756</f>
        <v>12</v>
      </c>
      <c r="H756" s="5">
        <f>F756-4</f>
        <v>8</v>
      </c>
      <c r="I756" s="5" t="str">
        <f>IF(OR(F756=1,F756=2,F756=3),"winter",IF(OR(F756=4,F756=5,F756=6),"spring",IF(OR(F756=7,F756=8,F756=9),"summer","autumn")))</f>
        <v>autumn</v>
      </c>
      <c r="J756" s="5">
        <f>WEEKNUM(C756)</f>
        <v>50</v>
      </c>
      <c r="K756" s="5">
        <f>J756-20</f>
        <v>30</v>
      </c>
      <c r="L756" s="8">
        <f>C756</f>
        <v>44902.45076388889</v>
      </c>
      <c r="M756" t="str">
        <f>IF(OR(B756=1,B756=2,B756=3,B756=4,B756=9,B756=10,B756=11,B756=12,B756=17,B756=18,B756=19,B756=20),"Bajo biomasa","Suelo desnudo")</f>
        <v>Bajo biomasa</v>
      </c>
      <c r="N756" t="str">
        <f>IF(OR(B756=4,B756=7,B756=10,B756=14,B756=18,B756=21),"tree","soil")</f>
        <v>soil</v>
      </c>
      <c r="O756">
        <v>4.1803299999999997</v>
      </c>
      <c r="P756">
        <f>IF(R756&gt;0.95,O756,NA())</f>
        <v>4.1803299999999997</v>
      </c>
      <c r="Q756">
        <v>1.3213999999999999</v>
      </c>
      <c r="R756">
        <v>0.99696200000000001</v>
      </c>
      <c r="S756">
        <v>6.0000000000000001E-3</v>
      </c>
      <c r="T756">
        <v>8.8999999999999996E-2</v>
      </c>
      <c r="U756">
        <v>11</v>
      </c>
      <c r="V756">
        <v>23.908100000000001</v>
      </c>
      <c r="W756">
        <v>87.839200000000005</v>
      </c>
    </row>
    <row r="757" spans="1:23" x14ac:dyDescent="0.3">
      <c r="A757">
        <v>1091</v>
      </c>
      <c r="B757">
        <v>19</v>
      </c>
      <c r="C757" s="1">
        <v>44902.455092592594</v>
      </c>
      <c r="D757" t="s">
        <v>30</v>
      </c>
      <c r="E757" s="5">
        <f>YEAR(C757)</f>
        <v>2022</v>
      </c>
      <c r="F757" s="5">
        <f>MONTH(C757)</f>
        <v>12</v>
      </c>
      <c r="G757" s="5">
        <f>F757</f>
        <v>12</v>
      </c>
      <c r="H757" s="5">
        <f>F757-4</f>
        <v>8</v>
      </c>
      <c r="I757" s="5" t="str">
        <f>IF(OR(F757=1,F757=2,F757=3),"winter",IF(OR(F757=4,F757=5,F757=6),"spring",IF(OR(F757=7,F757=8,F757=9),"summer","autumn")))</f>
        <v>autumn</v>
      </c>
      <c r="J757" s="5">
        <f>WEEKNUM(C757)</f>
        <v>50</v>
      </c>
      <c r="K757" s="5">
        <f>J757-20</f>
        <v>30</v>
      </c>
      <c r="L757" s="8">
        <f>C757</f>
        <v>44902.455092592594</v>
      </c>
      <c r="M757" t="str">
        <f>IF(OR(B757=1,B757=2,B757=3,B757=4,B757=9,B757=10,B757=11,B757=12,B757=17,B757=18,B757=19,B757=20),"Bajo biomasa","Suelo desnudo")</f>
        <v>Bajo biomasa</v>
      </c>
      <c r="N757" t="str">
        <f>IF(OR(B757=4,B757=7,B757=10,B757=14,B757=18,B757=21),"tree","soil")</f>
        <v>soil</v>
      </c>
      <c r="O757">
        <v>5.1732100000000001</v>
      </c>
      <c r="P757">
        <f>IF(R757&gt;0.95,O757,NA())</f>
        <v>5.1732100000000001</v>
      </c>
      <c r="Q757">
        <v>1.3381000000000001</v>
      </c>
      <c r="R757">
        <v>0.99016400000000004</v>
      </c>
      <c r="S757">
        <v>2E-3</v>
      </c>
      <c r="T757">
        <v>0</v>
      </c>
      <c r="U757">
        <v>11.1</v>
      </c>
      <c r="V757">
        <v>23.8186</v>
      </c>
      <c r="W757">
        <v>87.840699999999998</v>
      </c>
    </row>
    <row r="758" spans="1:23" x14ac:dyDescent="0.3">
      <c r="A758">
        <v>1092</v>
      </c>
      <c r="B758">
        <v>20</v>
      </c>
      <c r="C758" s="1">
        <v>44902.457199074073</v>
      </c>
      <c r="D758" t="s">
        <v>30</v>
      </c>
      <c r="E758" s="5">
        <f>YEAR(C758)</f>
        <v>2022</v>
      </c>
      <c r="F758" s="5">
        <f>MONTH(C758)</f>
        <v>12</v>
      </c>
      <c r="G758" s="5">
        <f>F758</f>
        <v>12</v>
      </c>
      <c r="H758" s="5">
        <f>F758-4</f>
        <v>8</v>
      </c>
      <c r="I758" s="5" t="str">
        <f>IF(OR(F758=1,F758=2,F758=3),"winter",IF(OR(F758=4,F758=5,F758=6),"spring",IF(OR(F758=7,F758=8,F758=9),"summer","autumn")))</f>
        <v>autumn</v>
      </c>
      <c r="J758" s="5">
        <f>WEEKNUM(C758)</f>
        <v>50</v>
      </c>
      <c r="K758" s="5">
        <f>J758-20</f>
        <v>30</v>
      </c>
      <c r="L758" s="8">
        <f>C758</f>
        <v>44902.457199074073</v>
      </c>
      <c r="M758" t="str">
        <f>IF(OR(B758=1,B758=2,B758=3,B758=4,B758=9,B758=10,B758=11,B758=12,B758=17,B758=18,B758=19,B758=20),"Bajo biomasa","Suelo desnudo")</f>
        <v>Bajo biomasa</v>
      </c>
      <c r="N758" t="str">
        <f>IF(OR(B758=4,B758=7,B758=10,B758=14,B758=18,B758=21),"tree","soil")</f>
        <v>soil</v>
      </c>
      <c r="O758">
        <v>3.2684899999999999</v>
      </c>
      <c r="P758">
        <f>IF(R758&gt;0.95,O758,NA())</f>
        <v>3.2684899999999999</v>
      </c>
      <c r="Q758">
        <v>1.43364</v>
      </c>
      <c r="R758">
        <v>0.99372799999999994</v>
      </c>
      <c r="S758">
        <v>3.0000000000000001E-3</v>
      </c>
      <c r="T758">
        <v>0</v>
      </c>
      <c r="U758">
        <v>11.3</v>
      </c>
      <c r="V758">
        <v>23.8139</v>
      </c>
      <c r="W758">
        <v>87.8386</v>
      </c>
    </row>
    <row r="759" spans="1:23" x14ac:dyDescent="0.3">
      <c r="A759">
        <v>1094</v>
      </c>
      <c r="B759">
        <v>22</v>
      </c>
      <c r="C759" s="1">
        <v>44902.461365740739</v>
      </c>
      <c r="D759" t="s">
        <v>30</v>
      </c>
      <c r="E759" s="5">
        <f>YEAR(C759)</f>
        <v>2022</v>
      </c>
      <c r="F759" s="5">
        <f>MONTH(C759)</f>
        <v>12</v>
      </c>
      <c r="G759" s="5">
        <f>F759</f>
        <v>12</v>
      </c>
      <c r="H759" s="5">
        <f>F759-4</f>
        <v>8</v>
      </c>
      <c r="I759" s="5" t="str">
        <f>IF(OR(F759=1,F759=2,F759=3),"winter",IF(OR(F759=4,F759=5,F759=6),"spring",IF(OR(F759=7,F759=8,F759=9),"summer","autumn")))</f>
        <v>autumn</v>
      </c>
      <c r="J759" s="5">
        <f>WEEKNUM(C759)</f>
        <v>50</v>
      </c>
      <c r="K759" s="5">
        <f>J759-20</f>
        <v>30</v>
      </c>
      <c r="L759" s="8">
        <f>C759</f>
        <v>44902.461365740739</v>
      </c>
      <c r="M759" t="str">
        <f>IF(OR(B759=1,B759=2,B759=3,B759=4,B759=9,B759=10,B759=11,B759=12,B759=17,B759=18,B759=19,B759=20),"Bajo biomasa","Suelo desnudo")</f>
        <v>Suelo desnudo</v>
      </c>
      <c r="N759" t="str">
        <f>IF(OR(B759=4,B759=7,B759=10,B759=14,B759=18,B759=21),"tree","soil")</f>
        <v>soil</v>
      </c>
      <c r="O759">
        <v>1.8555999999999999</v>
      </c>
      <c r="P759">
        <f>IF(R759&gt;0.95,O759,NA())</f>
        <v>1.8555999999999999</v>
      </c>
      <c r="Q759">
        <v>2.2082600000000001</v>
      </c>
      <c r="R759">
        <v>0.96955199999999997</v>
      </c>
      <c r="S759">
        <v>6.0000000000000001E-3</v>
      </c>
      <c r="T759">
        <v>0.03</v>
      </c>
      <c r="U759">
        <v>11.1</v>
      </c>
      <c r="V759">
        <v>23.636099999999999</v>
      </c>
      <c r="W759">
        <v>87.831999999999994</v>
      </c>
    </row>
    <row r="760" spans="1:23" x14ac:dyDescent="0.3">
      <c r="A760">
        <v>1095</v>
      </c>
      <c r="B760">
        <v>23</v>
      </c>
      <c r="C760" s="1">
        <v>44902.463506944441</v>
      </c>
      <c r="D760" t="s">
        <v>30</v>
      </c>
      <c r="E760" s="5">
        <f>YEAR(C760)</f>
        <v>2022</v>
      </c>
      <c r="F760" s="5">
        <f>MONTH(C760)</f>
        <v>12</v>
      </c>
      <c r="G760" s="5">
        <f>F760</f>
        <v>12</v>
      </c>
      <c r="H760" s="5">
        <f>F760-4</f>
        <v>8</v>
      </c>
      <c r="I760" s="5" t="str">
        <f>IF(OR(F760=1,F760=2,F760=3),"winter",IF(OR(F760=4,F760=5,F760=6),"spring",IF(OR(F760=7,F760=8,F760=9),"summer","autumn")))</f>
        <v>autumn</v>
      </c>
      <c r="J760" s="5">
        <f>WEEKNUM(C760)</f>
        <v>50</v>
      </c>
      <c r="K760" s="5">
        <f>J760-20</f>
        <v>30</v>
      </c>
      <c r="L760" s="8">
        <f>C760</f>
        <v>44902.463506944441</v>
      </c>
      <c r="M760" t="str">
        <f>IF(OR(B760=1,B760=2,B760=3,B760=4,B760=9,B760=10,B760=11,B760=12,B760=17,B760=18,B760=19,B760=20),"Bajo biomasa","Suelo desnudo")</f>
        <v>Suelo desnudo</v>
      </c>
      <c r="N760" t="str">
        <f>IF(OR(B760=4,B760=7,B760=10,B760=14,B760=18,B760=21),"tree","soil")</f>
        <v>soil</v>
      </c>
      <c r="O760">
        <v>1.9457</v>
      </c>
      <c r="P760">
        <f>IF(R760&gt;0.95,O760,NA())</f>
        <v>1.9457</v>
      </c>
      <c r="Q760">
        <v>1.84365</v>
      </c>
      <c r="R760">
        <v>0.97984599999999999</v>
      </c>
      <c r="S760">
        <v>8.0000000000000002E-3</v>
      </c>
      <c r="T760">
        <v>6.6000000000000003E-2</v>
      </c>
      <c r="U760">
        <v>10.8</v>
      </c>
      <c r="V760">
        <v>23.544899999999998</v>
      </c>
      <c r="W760">
        <v>87.834800000000001</v>
      </c>
    </row>
    <row r="761" spans="1:23" x14ac:dyDescent="0.3">
      <c r="A761">
        <v>1096</v>
      </c>
      <c r="B761">
        <v>24</v>
      </c>
      <c r="C761" s="1">
        <v>44902.465752314813</v>
      </c>
      <c r="D761" t="s">
        <v>30</v>
      </c>
      <c r="E761" s="5">
        <f>YEAR(C761)</f>
        <v>2022</v>
      </c>
      <c r="F761" s="5">
        <f>MONTH(C761)</f>
        <v>12</v>
      </c>
      <c r="G761" s="5">
        <f>F761</f>
        <v>12</v>
      </c>
      <c r="H761" s="5">
        <f>F761-4</f>
        <v>8</v>
      </c>
      <c r="I761" s="5" t="str">
        <f>IF(OR(F761=1,F761=2,F761=3),"winter",IF(OR(F761=4,F761=5,F761=6),"spring",IF(OR(F761=7,F761=8,F761=9),"summer","autumn")))</f>
        <v>autumn</v>
      </c>
      <c r="J761" s="5">
        <f>WEEKNUM(C761)</f>
        <v>50</v>
      </c>
      <c r="K761" s="5">
        <f>J761-20</f>
        <v>30</v>
      </c>
      <c r="L761" s="8">
        <f>C761</f>
        <v>44902.465752314813</v>
      </c>
      <c r="M761" t="str">
        <f>IF(OR(B761=1,B761=2,B761=3,B761=4,B761=9,B761=10,B761=11,B761=12,B761=17,B761=18,B761=19,B761=20),"Bajo biomasa","Suelo desnudo")</f>
        <v>Suelo desnudo</v>
      </c>
      <c r="N761" t="str">
        <f>IF(OR(B761=4,B761=7,B761=10,B761=14,B761=18,B761=21),"tree","soil")</f>
        <v>soil</v>
      </c>
      <c r="O761">
        <v>2.73956</v>
      </c>
      <c r="P761">
        <f>IF(R761&gt;0.95,O761,NA())</f>
        <v>2.73956</v>
      </c>
      <c r="Q761">
        <v>1.65052</v>
      </c>
      <c r="R761">
        <v>0.98788200000000004</v>
      </c>
      <c r="S761">
        <v>0.01</v>
      </c>
      <c r="T761">
        <v>0.122</v>
      </c>
      <c r="U761">
        <v>10.7</v>
      </c>
      <c r="V761">
        <v>23.4</v>
      </c>
      <c r="W761">
        <v>87.823800000000006</v>
      </c>
    </row>
    <row r="762" spans="1:23" x14ac:dyDescent="0.3">
      <c r="A762">
        <v>1097</v>
      </c>
      <c r="B762">
        <v>1</v>
      </c>
      <c r="C762" s="1">
        <v>44902.502083333333</v>
      </c>
      <c r="D762" t="s">
        <v>29</v>
      </c>
      <c r="E762" s="5">
        <f>YEAR(C762)</f>
        <v>2022</v>
      </c>
      <c r="F762" s="5">
        <f>MONTH(C762)</f>
        <v>12</v>
      </c>
      <c r="G762" s="5">
        <f>F762</f>
        <v>12</v>
      </c>
      <c r="H762" s="5">
        <f>F762-4</f>
        <v>8</v>
      </c>
      <c r="I762" s="5" t="str">
        <f>IF(OR(F762=1,F762=2,F762=3),"winter",IF(OR(F762=4,F762=5,F762=6),"spring",IF(OR(F762=7,F762=8,F762=9),"summer","autumn")))</f>
        <v>autumn</v>
      </c>
      <c r="J762" s="5">
        <f>WEEKNUM(C762)</f>
        <v>50</v>
      </c>
      <c r="K762" s="5">
        <f>J762-20</f>
        <v>30</v>
      </c>
      <c r="L762" s="8">
        <f>C762</f>
        <v>44902.502083333333</v>
      </c>
      <c r="M762" t="str">
        <f>IF(OR(B762=1,B762=2,B762=3,B762=7,B762=8,B762=9,B762=13,B762=14,B762=15),"Bajo biomasa","Suelo desnudo")</f>
        <v>Bajo biomasa</v>
      </c>
      <c r="O762">
        <v>1.31152</v>
      </c>
      <c r="P762" t="e">
        <f>IF(R762&gt;0.95,O762,NA())</f>
        <v>#N/A</v>
      </c>
      <c r="Q762">
        <v>2.81914</v>
      </c>
      <c r="R762">
        <v>0.92052999999999996</v>
      </c>
      <c r="S762">
        <v>6.0000000000000001E-3</v>
      </c>
      <c r="T762">
        <v>7.3999999999999996E-2</v>
      </c>
      <c r="U762">
        <v>16.8</v>
      </c>
      <c r="V762">
        <v>24.5181</v>
      </c>
      <c r="W762">
        <v>84.958500000000001</v>
      </c>
    </row>
    <row r="763" spans="1:23" x14ac:dyDescent="0.3">
      <c r="A763">
        <v>1098</v>
      </c>
      <c r="B763">
        <v>2</v>
      </c>
      <c r="C763" s="1">
        <v>44902.504143518519</v>
      </c>
      <c r="D763" t="s">
        <v>29</v>
      </c>
      <c r="E763" s="5">
        <f>YEAR(C763)</f>
        <v>2022</v>
      </c>
      <c r="F763" s="5">
        <f>MONTH(C763)</f>
        <v>12</v>
      </c>
      <c r="G763" s="5">
        <f>F763</f>
        <v>12</v>
      </c>
      <c r="H763" s="5">
        <f>F763-4</f>
        <v>8</v>
      </c>
      <c r="I763" s="5" t="str">
        <f>IF(OR(F763=1,F763=2,F763=3),"winter",IF(OR(F763=4,F763=5,F763=6),"spring",IF(OR(F763=7,F763=8,F763=9),"summer","autumn")))</f>
        <v>autumn</v>
      </c>
      <c r="J763" s="5">
        <f>WEEKNUM(C763)</f>
        <v>50</v>
      </c>
      <c r="K763" s="5">
        <f>J763-20</f>
        <v>30</v>
      </c>
      <c r="L763" s="8">
        <f>C763</f>
        <v>44902.504143518519</v>
      </c>
      <c r="M763" t="str">
        <f>IF(OR(B763=1,B763=2,B763=3,B763=7,B763=8,B763=9,B763=13,B763=14,B763=15),"Bajo biomasa","Suelo desnudo")</f>
        <v>Bajo biomasa</v>
      </c>
      <c r="O763">
        <v>1.09134</v>
      </c>
      <c r="P763" t="e">
        <f>IF(R763&gt;0.95,O763,NA())</f>
        <v>#N/A</v>
      </c>
      <c r="Q763">
        <v>3.33677</v>
      </c>
      <c r="R763">
        <v>0.89281600000000005</v>
      </c>
      <c r="S763">
        <v>6.0000000000000001E-3</v>
      </c>
      <c r="T763">
        <v>6.92667E-2</v>
      </c>
      <c r="U763">
        <v>16.093299999999999</v>
      </c>
      <c r="V763">
        <v>26.084700000000002</v>
      </c>
      <c r="W763">
        <v>84.950299999999999</v>
      </c>
    </row>
    <row r="764" spans="1:23" x14ac:dyDescent="0.3">
      <c r="A764">
        <v>1099</v>
      </c>
      <c r="B764">
        <v>3</v>
      </c>
      <c r="C764" s="1">
        <v>44902.506261574075</v>
      </c>
      <c r="D764" t="s">
        <v>29</v>
      </c>
      <c r="E764" s="5">
        <f>YEAR(C764)</f>
        <v>2022</v>
      </c>
      <c r="F764" s="5">
        <f>MONTH(C764)</f>
        <v>12</v>
      </c>
      <c r="G764" s="5">
        <f>F764</f>
        <v>12</v>
      </c>
      <c r="H764" s="5">
        <f>F764-4</f>
        <v>8</v>
      </c>
      <c r="I764" s="5" t="str">
        <f>IF(OR(F764=1,F764=2,F764=3),"winter",IF(OR(F764=4,F764=5,F764=6),"spring",IF(OR(F764=7,F764=8,F764=9),"summer","autumn")))</f>
        <v>autumn</v>
      </c>
      <c r="J764" s="5">
        <f>WEEKNUM(C764)</f>
        <v>50</v>
      </c>
      <c r="K764" s="5">
        <f>J764-20</f>
        <v>30</v>
      </c>
      <c r="L764" s="8">
        <f>C764</f>
        <v>44902.506261574075</v>
      </c>
      <c r="M764" t="str">
        <f>IF(OR(B764=1,B764=2,B764=3,B764=7,B764=8,B764=9,B764=13,B764=14,B764=15),"Bajo biomasa","Suelo desnudo")</f>
        <v>Bajo biomasa</v>
      </c>
      <c r="O764">
        <v>1.63639</v>
      </c>
      <c r="P764">
        <f>IF(R764&gt;0.95,O764,NA())</f>
        <v>1.63639</v>
      </c>
      <c r="Q764">
        <v>2.67028</v>
      </c>
      <c r="R764">
        <v>0.95548900000000003</v>
      </c>
      <c r="S764">
        <v>7.0000000000000001E-3</v>
      </c>
      <c r="T764">
        <v>0.13600000000000001</v>
      </c>
      <c r="U764">
        <v>15.4</v>
      </c>
      <c r="V764">
        <v>27.037500000000001</v>
      </c>
      <c r="W764">
        <v>84.949600000000004</v>
      </c>
    </row>
    <row r="765" spans="1:23" x14ac:dyDescent="0.3">
      <c r="A765">
        <v>1100</v>
      </c>
      <c r="B765">
        <v>4</v>
      </c>
      <c r="C765" s="1">
        <v>44902.508344907408</v>
      </c>
      <c r="D765" t="s">
        <v>29</v>
      </c>
      <c r="E765" s="5">
        <f>YEAR(C765)</f>
        <v>2022</v>
      </c>
      <c r="F765" s="5">
        <f>MONTH(C765)</f>
        <v>12</v>
      </c>
      <c r="G765" s="5">
        <f>F765</f>
        <v>12</v>
      </c>
      <c r="H765" s="5">
        <f>F765-4</f>
        <v>8</v>
      </c>
      <c r="I765" s="5" t="str">
        <f>IF(OR(F765=1,F765=2,F765=3),"winter",IF(OR(F765=4,F765=5,F765=6),"spring",IF(OR(F765=7,F765=8,F765=9),"summer","autumn")))</f>
        <v>autumn</v>
      </c>
      <c r="J765" s="5">
        <f>WEEKNUM(C765)</f>
        <v>50</v>
      </c>
      <c r="K765" s="5">
        <f>J765-20</f>
        <v>30</v>
      </c>
      <c r="L765" s="8">
        <f>C765</f>
        <v>44902.508344907408</v>
      </c>
      <c r="M765" t="str">
        <f>IF(OR(B765=1,B765=2,B765=3,B765=7,B765=8,B765=9,B765=13,B765=14,B765=15),"Bajo biomasa","Suelo desnudo")</f>
        <v>Suelo desnudo</v>
      </c>
      <c r="O765">
        <v>2.4729299999999999</v>
      </c>
      <c r="P765">
        <f>IF(R765&gt;0.95,O765,NA())</f>
        <v>2.4729299999999999</v>
      </c>
      <c r="Q765">
        <v>1.5682700000000001</v>
      </c>
      <c r="R765">
        <v>0.99127299999999996</v>
      </c>
      <c r="S765">
        <v>6.0000000000000001E-3</v>
      </c>
      <c r="T765">
        <v>8.1000000000000003E-2</v>
      </c>
      <c r="U765">
        <v>14.6</v>
      </c>
      <c r="V765">
        <v>27.15</v>
      </c>
      <c r="W765">
        <v>84.951700000000002</v>
      </c>
    </row>
    <row r="766" spans="1:23" x14ac:dyDescent="0.3">
      <c r="A766">
        <v>1101</v>
      </c>
      <c r="B766">
        <v>5</v>
      </c>
      <c r="C766" s="1">
        <v>44902.510428240741</v>
      </c>
      <c r="D766" t="s">
        <v>29</v>
      </c>
      <c r="E766" s="5">
        <f>YEAR(C766)</f>
        <v>2022</v>
      </c>
      <c r="F766" s="5">
        <f>MONTH(C766)</f>
        <v>12</v>
      </c>
      <c r="G766" s="5">
        <f>F766</f>
        <v>12</v>
      </c>
      <c r="H766" s="5">
        <f>F766-4</f>
        <v>8</v>
      </c>
      <c r="I766" s="5" t="str">
        <f>IF(OR(F766=1,F766=2,F766=3),"winter",IF(OR(F766=4,F766=5,F766=6),"spring",IF(OR(F766=7,F766=8,F766=9),"summer","autumn")))</f>
        <v>autumn</v>
      </c>
      <c r="J766" s="5">
        <f>WEEKNUM(C766)</f>
        <v>50</v>
      </c>
      <c r="K766" s="5">
        <f>J766-20</f>
        <v>30</v>
      </c>
      <c r="L766" s="8">
        <f>C766</f>
        <v>44902.510428240741</v>
      </c>
      <c r="M766" t="str">
        <f>IF(OR(B766=1,B766=2,B766=3,B766=7,B766=8,B766=9,B766=13,B766=14,B766=15),"Bajo biomasa","Suelo desnudo")</f>
        <v>Suelo desnudo</v>
      </c>
      <c r="O766">
        <v>1.74716</v>
      </c>
      <c r="P766">
        <f>IF(R766&gt;0.95,O766,NA())</f>
        <v>1.74716</v>
      </c>
      <c r="Q766">
        <v>2.4527299999999999</v>
      </c>
      <c r="R766">
        <v>0.95844399999999996</v>
      </c>
      <c r="S766">
        <v>6.0000000000000001E-3</v>
      </c>
      <c r="T766">
        <v>6.7000000000000004E-2</v>
      </c>
      <c r="U766">
        <v>13.7</v>
      </c>
      <c r="V766">
        <v>26.919</v>
      </c>
      <c r="W766">
        <v>84.940299999999993</v>
      </c>
    </row>
    <row r="767" spans="1:23" x14ac:dyDescent="0.3">
      <c r="A767">
        <v>1102</v>
      </c>
      <c r="B767">
        <v>6</v>
      </c>
      <c r="C767" s="1">
        <v>44902.512511574074</v>
      </c>
      <c r="D767" t="s">
        <v>29</v>
      </c>
      <c r="E767" s="5">
        <f>YEAR(C767)</f>
        <v>2022</v>
      </c>
      <c r="F767" s="5">
        <f>MONTH(C767)</f>
        <v>12</v>
      </c>
      <c r="G767" s="5">
        <f>F767</f>
        <v>12</v>
      </c>
      <c r="H767" s="5">
        <f>F767-4</f>
        <v>8</v>
      </c>
      <c r="I767" s="5" t="str">
        <f>IF(OR(F767=1,F767=2,F767=3),"winter",IF(OR(F767=4,F767=5,F767=6),"spring",IF(OR(F767=7,F767=8,F767=9),"summer","autumn")))</f>
        <v>autumn</v>
      </c>
      <c r="J767" s="5">
        <f>WEEKNUM(C767)</f>
        <v>50</v>
      </c>
      <c r="K767" s="5">
        <f>J767-20</f>
        <v>30</v>
      </c>
      <c r="L767" s="8">
        <f>C767</f>
        <v>44902.512511574074</v>
      </c>
      <c r="M767" t="str">
        <f>IF(OR(B767=1,B767=2,B767=3,B767=7,B767=8,B767=9,B767=13,B767=14,B767=15),"Bajo biomasa","Suelo desnudo")</f>
        <v>Suelo desnudo</v>
      </c>
      <c r="O767">
        <v>2.5595500000000002</v>
      </c>
      <c r="P767">
        <f>IF(R767&gt;0.95,O767,NA())</f>
        <v>2.5595500000000002</v>
      </c>
      <c r="Q767">
        <v>1.9665900000000001</v>
      </c>
      <c r="R767">
        <v>0.97920399999999996</v>
      </c>
      <c r="S767">
        <v>8.0000000000000002E-3</v>
      </c>
      <c r="T767">
        <v>0.14399999999999999</v>
      </c>
      <c r="U767">
        <v>13</v>
      </c>
      <c r="V767">
        <v>26.667200000000001</v>
      </c>
      <c r="W767">
        <v>84.931899999999999</v>
      </c>
    </row>
    <row r="768" spans="1:23" x14ac:dyDescent="0.3">
      <c r="A768">
        <v>1103</v>
      </c>
      <c r="B768">
        <v>7</v>
      </c>
      <c r="C768" s="1">
        <v>44902.51457175926</v>
      </c>
      <c r="D768" t="s">
        <v>29</v>
      </c>
      <c r="E768" s="5">
        <f>YEAR(C768)</f>
        <v>2022</v>
      </c>
      <c r="F768" s="5">
        <f>MONTH(C768)</f>
        <v>12</v>
      </c>
      <c r="G768" s="5">
        <f>F768</f>
        <v>12</v>
      </c>
      <c r="H768" s="5">
        <f>F768-4</f>
        <v>8</v>
      </c>
      <c r="I768" s="5" t="str">
        <f>IF(OR(F768=1,F768=2,F768=3),"winter",IF(OR(F768=4,F768=5,F768=6),"spring",IF(OR(F768=7,F768=8,F768=9),"summer","autumn")))</f>
        <v>autumn</v>
      </c>
      <c r="J768" s="5">
        <f>WEEKNUM(C768)</f>
        <v>50</v>
      </c>
      <c r="K768" s="5">
        <f>J768-20</f>
        <v>30</v>
      </c>
      <c r="L768" s="8">
        <f>C768</f>
        <v>44902.51457175926</v>
      </c>
      <c r="M768" t="str">
        <f>IF(OR(B768=1,B768=2,B768=3,B768=7,B768=8,B768=9,B768=13,B768=14,B768=15),"Bajo biomasa","Suelo desnudo")</f>
        <v>Bajo biomasa</v>
      </c>
      <c r="O768">
        <v>0.94470200000000004</v>
      </c>
      <c r="P768" t="e">
        <f>IF(R768&gt;0.95,O768,NA())</f>
        <v>#N/A</v>
      </c>
      <c r="Q768">
        <v>3.0524499999999999</v>
      </c>
      <c r="R768">
        <v>0.90286699999999998</v>
      </c>
      <c r="S768">
        <v>6.0000000000000001E-3</v>
      </c>
      <c r="T768">
        <v>0.11700000000000001</v>
      </c>
      <c r="U768">
        <v>12.3</v>
      </c>
      <c r="V768">
        <v>26.820399999999999</v>
      </c>
      <c r="W768">
        <v>84.901700000000005</v>
      </c>
    </row>
    <row r="769" spans="1:23" x14ac:dyDescent="0.3">
      <c r="A769">
        <v>1104</v>
      </c>
      <c r="B769">
        <v>8</v>
      </c>
      <c r="C769" s="1">
        <v>44902.516655092593</v>
      </c>
      <c r="D769" t="s">
        <v>29</v>
      </c>
      <c r="E769" s="5">
        <f>YEAR(C769)</f>
        <v>2022</v>
      </c>
      <c r="F769" s="5">
        <f>MONTH(C769)</f>
        <v>12</v>
      </c>
      <c r="G769" s="5">
        <f>F769</f>
        <v>12</v>
      </c>
      <c r="H769" s="5">
        <f>F769-4</f>
        <v>8</v>
      </c>
      <c r="I769" s="5" t="str">
        <f>IF(OR(F769=1,F769=2,F769=3),"winter",IF(OR(F769=4,F769=5,F769=6),"spring",IF(OR(F769=7,F769=8,F769=9),"summer","autumn")))</f>
        <v>autumn</v>
      </c>
      <c r="J769" s="5">
        <f>WEEKNUM(C769)</f>
        <v>50</v>
      </c>
      <c r="K769" s="5">
        <f>J769-20</f>
        <v>30</v>
      </c>
      <c r="L769" s="8">
        <f>C769</f>
        <v>44902.516655092593</v>
      </c>
      <c r="M769" t="str">
        <f>IF(OR(B769=1,B769=2,B769=3,B769=7,B769=8,B769=9,B769=13,B769=14,B769=15),"Bajo biomasa","Suelo desnudo")</f>
        <v>Bajo biomasa</v>
      </c>
      <c r="O769">
        <v>0.918632</v>
      </c>
      <c r="P769" t="e">
        <f>IF(R769&gt;0.95,O769,NA())</f>
        <v>#N/A</v>
      </c>
      <c r="Q769">
        <v>2.9840499999999999</v>
      </c>
      <c r="R769">
        <v>0.93045</v>
      </c>
      <c r="S769">
        <v>7.6E-3</v>
      </c>
      <c r="T769">
        <v>0.1366</v>
      </c>
      <c r="U769">
        <v>12.18</v>
      </c>
      <c r="V769">
        <v>27.0474</v>
      </c>
      <c r="W769">
        <v>84.902600000000007</v>
      </c>
    </row>
    <row r="770" spans="1:23" x14ac:dyDescent="0.3">
      <c r="A770">
        <v>1105</v>
      </c>
      <c r="B770">
        <v>9</v>
      </c>
      <c r="C770" s="1">
        <v>44902.518726851849</v>
      </c>
      <c r="D770" t="s">
        <v>29</v>
      </c>
      <c r="E770" s="5">
        <f>YEAR(C770)</f>
        <v>2022</v>
      </c>
      <c r="F770" s="5">
        <f>MONTH(C770)</f>
        <v>12</v>
      </c>
      <c r="G770" s="5">
        <f>F770</f>
        <v>12</v>
      </c>
      <c r="H770" s="5">
        <f>F770-4</f>
        <v>8</v>
      </c>
      <c r="I770" s="5" t="str">
        <f>IF(OR(F770=1,F770=2,F770=3),"winter",IF(OR(F770=4,F770=5,F770=6),"spring",IF(OR(F770=7,F770=8,F770=9),"summer","autumn")))</f>
        <v>autumn</v>
      </c>
      <c r="J770" s="5">
        <f>WEEKNUM(C770)</f>
        <v>50</v>
      </c>
      <c r="K770" s="5">
        <f>J770-20</f>
        <v>30</v>
      </c>
      <c r="L770" s="8">
        <f>C770</f>
        <v>44902.518726851849</v>
      </c>
      <c r="M770" t="str">
        <f>IF(OR(B770=1,B770=2,B770=3,B770=7,B770=8,B770=9,B770=13,B770=14,B770=15),"Bajo biomasa","Suelo desnudo")</f>
        <v>Bajo biomasa</v>
      </c>
      <c r="O770">
        <v>0.74443099999999995</v>
      </c>
      <c r="P770" t="e">
        <f>IF(R770&gt;0.95,O770,NA())</f>
        <v>#N/A</v>
      </c>
      <c r="Q770">
        <v>5.9461500000000003</v>
      </c>
      <c r="R770">
        <v>0.72304400000000002</v>
      </c>
      <c r="S770">
        <v>8.9999999999999993E-3</v>
      </c>
      <c r="T770">
        <v>0.126</v>
      </c>
      <c r="U770">
        <v>12.4</v>
      </c>
      <c r="V770">
        <v>27.249600000000001</v>
      </c>
      <c r="W770">
        <v>84.898799999999994</v>
      </c>
    </row>
    <row r="771" spans="1:23" x14ac:dyDescent="0.3">
      <c r="A771">
        <v>1106</v>
      </c>
      <c r="B771">
        <v>10</v>
      </c>
      <c r="C771" s="1">
        <v>44902.520798611113</v>
      </c>
      <c r="D771" t="s">
        <v>29</v>
      </c>
      <c r="E771" s="5">
        <f>YEAR(C771)</f>
        <v>2022</v>
      </c>
      <c r="F771" s="5">
        <f>MONTH(C771)</f>
        <v>12</v>
      </c>
      <c r="G771" s="5">
        <f>F771</f>
        <v>12</v>
      </c>
      <c r="H771" s="5">
        <f>F771-4</f>
        <v>8</v>
      </c>
      <c r="I771" s="5" t="str">
        <f>IF(OR(F771=1,F771=2,F771=3),"winter",IF(OR(F771=4,F771=5,F771=6),"spring",IF(OR(F771=7,F771=8,F771=9),"summer","autumn")))</f>
        <v>autumn</v>
      </c>
      <c r="J771" s="5">
        <f>WEEKNUM(C771)</f>
        <v>50</v>
      </c>
      <c r="K771" s="5">
        <f>J771-20</f>
        <v>30</v>
      </c>
      <c r="L771" s="8">
        <f>C771</f>
        <v>44902.520798611113</v>
      </c>
      <c r="M771" t="str">
        <f>IF(OR(B771=1,B771=2,B771=3,B771=7,B771=8,B771=9,B771=13,B771=14,B771=15),"Bajo biomasa","Suelo desnudo")</f>
        <v>Suelo desnudo</v>
      </c>
      <c r="O771">
        <v>2.2300200000000001</v>
      </c>
      <c r="P771">
        <f>IF(R771&gt;0.95,O771,NA())</f>
        <v>2.2300200000000001</v>
      </c>
      <c r="Q771">
        <v>2.1671100000000001</v>
      </c>
      <c r="R771">
        <v>0.97423300000000002</v>
      </c>
      <c r="S771">
        <v>8.0000000000000002E-3</v>
      </c>
      <c r="T771" s="4">
        <v>0.10199999999999999</v>
      </c>
      <c r="U771">
        <v>12.4</v>
      </c>
      <c r="V771">
        <v>27.202100000000002</v>
      </c>
      <c r="W771">
        <v>84.903599999999997</v>
      </c>
    </row>
    <row r="772" spans="1:23" x14ac:dyDescent="0.3">
      <c r="A772">
        <v>1107</v>
      </c>
      <c r="B772">
        <v>11</v>
      </c>
      <c r="C772" s="1">
        <v>44902.522858796299</v>
      </c>
      <c r="D772" t="s">
        <v>29</v>
      </c>
      <c r="E772" s="5">
        <f>YEAR(C772)</f>
        <v>2022</v>
      </c>
      <c r="F772" s="5">
        <f>MONTH(C772)</f>
        <v>12</v>
      </c>
      <c r="G772" s="5">
        <f>F772</f>
        <v>12</v>
      </c>
      <c r="H772" s="5">
        <f>F772-4</f>
        <v>8</v>
      </c>
      <c r="I772" s="5" t="str">
        <f>IF(OR(F772=1,F772=2,F772=3),"winter",IF(OR(F772=4,F772=5,F772=6),"spring",IF(OR(F772=7,F772=8,F772=9),"summer","autumn")))</f>
        <v>autumn</v>
      </c>
      <c r="J772" s="5">
        <f>WEEKNUM(C772)</f>
        <v>50</v>
      </c>
      <c r="K772" s="5">
        <f>J772-20</f>
        <v>30</v>
      </c>
      <c r="L772" s="8">
        <f>C772</f>
        <v>44902.522858796299</v>
      </c>
      <c r="M772" t="str">
        <f>IF(OR(B772=1,B772=2,B772=3,B772=7,B772=8,B772=9,B772=13,B772=14,B772=15),"Bajo biomasa","Suelo desnudo")</f>
        <v>Suelo desnudo</v>
      </c>
      <c r="O772">
        <v>3.32891</v>
      </c>
      <c r="P772">
        <f>IF(R772&gt;0.95,O772,NA())</f>
        <v>3.32891</v>
      </c>
      <c r="Q772">
        <v>1.53562</v>
      </c>
      <c r="R772">
        <v>0.99260700000000002</v>
      </c>
      <c r="S772">
        <v>7.0000000000000001E-3</v>
      </c>
      <c r="T772">
        <v>8.1000000000000003E-2</v>
      </c>
      <c r="U772">
        <v>13.4</v>
      </c>
      <c r="V772">
        <v>27.058199999999999</v>
      </c>
      <c r="W772">
        <v>84.907200000000003</v>
      </c>
    </row>
    <row r="773" spans="1:23" x14ac:dyDescent="0.3">
      <c r="A773">
        <v>1108</v>
      </c>
      <c r="B773">
        <v>12</v>
      </c>
      <c r="C773" s="1">
        <v>44902.524756944447</v>
      </c>
      <c r="D773" t="s">
        <v>29</v>
      </c>
      <c r="E773" s="5">
        <f>YEAR(C773)</f>
        <v>2022</v>
      </c>
      <c r="F773" s="5">
        <f>MONTH(C773)</f>
        <v>12</v>
      </c>
      <c r="G773" s="5">
        <f>F773</f>
        <v>12</v>
      </c>
      <c r="H773" s="5">
        <f>F773-4</f>
        <v>8</v>
      </c>
      <c r="I773" s="5" t="str">
        <f>IF(OR(F773=1,F773=2,F773=3),"winter",IF(OR(F773=4,F773=5,F773=6),"spring",IF(OR(F773=7,F773=8,F773=9),"summer","autumn")))</f>
        <v>autumn</v>
      </c>
      <c r="J773" s="5">
        <f>WEEKNUM(C773)</f>
        <v>50</v>
      </c>
      <c r="K773" s="5">
        <f>J773-20</f>
        <v>30</v>
      </c>
      <c r="L773" s="8">
        <f>C773</f>
        <v>44902.524756944447</v>
      </c>
      <c r="M773" t="str">
        <f>IF(OR(B773=1,B773=2,B773=3,B773=7,B773=8,B773=9,B773=13,B773=14,B773=15),"Bajo biomasa","Suelo desnudo")</f>
        <v>Suelo desnudo</v>
      </c>
      <c r="O773">
        <v>4.9314200000000001</v>
      </c>
      <c r="P773">
        <f>IF(R773&gt;0.95,O773,NA())</f>
        <v>4.9314200000000001</v>
      </c>
      <c r="Q773">
        <v>1.51274</v>
      </c>
      <c r="R773">
        <v>0.99146500000000004</v>
      </c>
      <c r="S773">
        <v>6.0000000000000001E-3</v>
      </c>
      <c r="T773">
        <v>4.3999999999999997E-2</v>
      </c>
      <c r="U773">
        <v>13.8</v>
      </c>
      <c r="V773">
        <v>26.951899999999998</v>
      </c>
      <c r="W773">
        <v>84.905699999999996</v>
      </c>
    </row>
    <row r="774" spans="1:23" x14ac:dyDescent="0.3">
      <c r="A774">
        <v>1109</v>
      </c>
      <c r="B774">
        <v>13</v>
      </c>
      <c r="C774" s="1">
        <v>44902.52684027778</v>
      </c>
      <c r="D774" t="s">
        <v>29</v>
      </c>
      <c r="E774" s="5">
        <f>YEAR(C774)</f>
        <v>2022</v>
      </c>
      <c r="F774" s="5">
        <f>MONTH(C774)</f>
        <v>12</v>
      </c>
      <c r="G774" s="5">
        <f>F774</f>
        <v>12</v>
      </c>
      <c r="H774" s="5">
        <f>F774-4</f>
        <v>8</v>
      </c>
      <c r="I774" s="5" t="str">
        <f>IF(OR(F774=1,F774=2,F774=3),"winter",IF(OR(F774=4,F774=5,F774=6),"spring",IF(OR(F774=7,F774=8,F774=9),"summer","autumn")))</f>
        <v>autumn</v>
      </c>
      <c r="J774" s="5">
        <f>WEEKNUM(C774)</f>
        <v>50</v>
      </c>
      <c r="K774" s="5">
        <f>J774-20</f>
        <v>30</v>
      </c>
      <c r="L774" s="8">
        <f>C774</f>
        <v>44902.52684027778</v>
      </c>
      <c r="M774" t="str">
        <f>IF(OR(B774=1,B774=2,B774=3,B774=7,B774=8,B774=9,B774=13,B774=14,B774=15),"Bajo biomasa","Suelo desnudo")</f>
        <v>Bajo biomasa</v>
      </c>
      <c r="O774">
        <v>0.92723800000000001</v>
      </c>
      <c r="P774" t="e">
        <f>IF(R774&gt;0.95,O774,NA())</f>
        <v>#N/A</v>
      </c>
      <c r="Q774">
        <v>4.3968800000000003</v>
      </c>
      <c r="R774">
        <v>0.81497200000000003</v>
      </c>
      <c r="S774">
        <v>1.2E-2</v>
      </c>
      <c r="T774">
        <v>0.2</v>
      </c>
      <c r="U774">
        <v>13.4</v>
      </c>
      <c r="V774">
        <v>26.8432</v>
      </c>
      <c r="W774">
        <v>84.847200000000001</v>
      </c>
    </row>
    <row r="775" spans="1:23" x14ac:dyDescent="0.3">
      <c r="A775">
        <v>1110</v>
      </c>
      <c r="B775">
        <v>14</v>
      </c>
      <c r="C775" s="1">
        <v>44902.528912037036</v>
      </c>
      <c r="D775" t="s">
        <v>29</v>
      </c>
      <c r="E775" s="5">
        <f>YEAR(C775)</f>
        <v>2022</v>
      </c>
      <c r="F775" s="5">
        <f>MONTH(C775)</f>
        <v>12</v>
      </c>
      <c r="G775" s="5">
        <f>F775</f>
        <v>12</v>
      </c>
      <c r="H775" s="5">
        <f>F775-4</f>
        <v>8</v>
      </c>
      <c r="I775" s="5" t="str">
        <f>IF(OR(F775=1,F775=2,F775=3),"winter",IF(OR(F775=4,F775=5,F775=6),"spring",IF(OR(F775=7,F775=8,F775=9),"summer","autumn")))</f>
        <v>autumn</v>
      </c>
      <c r="J775" s="5">
        <f>WEEKNUM(C775)</f>
        <v>50</v>
      </c>
      <c r="K775" s="5">
        <f>J775-20</f>
        <v>30</v>
      </c>
      <c r="L775" s="8">
        <f>C775</f>
        <v>44902.528912037036</v>
      </c>
      <c r="M775" t="str">
        <f>IF(OR(B775=1,B775=2,B775=3,B775=7,B775=8,B775=9,B775=13,B775=14,B775=15),"Bajo biomasa","Suelo desnudo")</f>
        <v>Bajo biomasa</v>
      </c>
      <c r="O775">
        <v>0.81638100000000002</v>
      </c>
      <c r="P775" t="e">
        <f>IF(R775&gt;0.95,O775,NA())</f>
        <v>#N/A</v>
      </c>
      <c r="Q775">
        <v>3.3652700000000002</v>
      </c>
      <c r="R775">
        <v>0.90302000000000004</v>
      </c>
      <c r="S775">
        <v>8.9999999999999993E-3</v>
      </c>
      <c r="T775">
        <v>0.17599999999999999</v>
      </c>
      <c r="U775">
        <v>13.3</v>
      </c>
      <c r="V775">
        <v>27.0931</v>
      </c>
      <c r="W775">
        <v>84.843500000000006</v>
      </c>
    </row>
    <row r="776" spans="1:23" x14ac:dyDescent="0.3">
      <c r="A776">
        <v>1111</v>
      </c>
      <c r="B776">
        <v>15</v>
      </c>
      <c r="C776" s="1">
        <v>44902.531006944446</v>
      </c>
      <c r="D776" t="s">
        <v>29</v>
      </c>
      <c r="E776" s="5">
        <f>YEAR(C776)</f>
        <v>2022</v>
      </c>
      <c r="F776" s="5">
        <f>MONTH(C776)</f>
        <v>12</v>
      </c>
      <c r="G776" s="5">
        <f>F776</f>
        <v>12</v>
      </c>
      <c r="H776" s="5">
        <f>F776-4</f>
        <v>8</v>
      </c>
      <c r="I776" s="5" t="str">
        <f>IF(OR(F776=1,F776=2,F776=3),"winter",IF(OR(F776=4,F776=5,F776=6),"spring",IF(OR(F776=7,F776=8,F776=9),"summer","autumn")))</f>
        <v>autumn</v>
      </c>
      <c r="J776" s="5">
        <f>WEEKNUM(C776)</f>
        <v>50</v>
      </c>
      <c r="K776" s="5">
        <f>J776-20</f>
        <v>30</v>
      </c>
      <c r="L776" s="8">
        <f>C776</f>
        <v>44902.531006944446</v>
      </c>
      <c r="M776" t="str">
        <f>IF(OR(B776=1,B776=2,B776=3,B776=7,B776=8,B776=9,B776=13,B776=14,B776=15),"Bajo biomasa","Suelo desnudo")</f>
        <v>Bajo biomasa</v>
      </c>
      <c r="O776">
        <v>0.89066299999999998</v>
      </c>
      <c r="P776" t="e">
        <f>IF(R776&gt;0.95,O776,NA())</f>
        <v>#N/A</v>
      </c>
      <c r="Q776">
        <v>2.5469499999999998</v>
      </c>
      <c r="R776">
        <v>0.93707200000000002</v>
      </c>
      <c r="S776">
        <v>6.0000000000000001E-3</v>
      </c>
      <c r="T776">
        <v>7.4999999999999997E-2</v>
      </c>
      <c r="U776">
        <v>13</v>
      </c>
      <c r="V776">
        <v>27.275400000000001</v>
      </c>
      <c r="W776">
        <v>84.843400000000003</v>
      </c>
    </row>
    <row r="777" spans="1:23" x14ac:dyDescent="0.3">
      <c r="A777">
        <v>1112</v>
      </c>
      <c r="B777">
        <v>16</v>
      </c>
      <c r="C777" s="1">
        <v>44902.533078703702</v>
      </c>
      <c r="D777" t="s">
        <v>29</v>
      </c>
      <c r="E777" s="5">
        <f>YEAR(C777)</f>
        <v>2022</v>
      </c>
      <c r="F777" s="5">
        <f>MONTH(C777)</f>
        <v>12</v>
      </c>
      <c r="G777" s="5">
        <f>F777</f>
        <v>12</v>
      </c>
      <c r="H777" s="5">
        <f>F777-4</f>
        <v>8</v>
      </c>
      <c r="I777" s="5" t="str">
        <f>IF(OR(F777=1,F777=2,F777=3),"winter",IF(OR(F777=4,F777=5,F777=6),"spring",IF(OR(F777=7,F777=8,F777=9),"summer","autumn")))</f>
        <v>autumn</v>
      </c>
      <c r="J777" s="5">
        <f>WEEKNUM(C777)</f>
        <v>50</v>
      </c>
      <c r="K777" s="5">
        <f>J777-20</f>
        <v>30</v>
      </c>
      <c r="L777" s="8">
        <f>C777</f>
        <v>44902.533078703702</v>
      </c>
      <c r="M777" t="str">
        <f>IF(OR(B777=1,B777=2,B777=3,B777=7,B777=8,B777=9,B777=13,B777=14,B777=15),"Bajo biomasa","Suelo desnudo")</f>
        <v>Suelo desnudo</v>
      </c>
      <c r="O777">
        <v>1.61175</v>
      </c>
      <c r="P777">
        <f>IF(R777&gt;0.95,O777,NA())</f>
        <v>1.61175</v>
      </c>
      <c r="Q777">
        <v>1.98966</v>
      </c>
      <c r="R777">
        <v>0.97409400000000002</v>
      </c>
      <c r="S777">
        <v>6.0000000000000001E-3</v>
      </c>
      <c r="T777">
        <v>8.2000000000000003E-2</v>
      </c>
      <c r="U777">
        <v>13.1</v>
      </c>
      <c r="V777">
        <v>27.2944</v>
      </c>
      <c r="W777">
        <v>84.858199999999997</v>
      </c>
    </row>
    <row r="778" spans="1:23" x14ac:dyDescent="0.3">
      <c r="A778">
        <v>1113</v>
      </c>
      <c r="B778">
        <v>17</v>
      </c>
      <c r="C778" s="1">
        <v>44902.535150462965</v>
      </c>
      <c r="D778" t="s">
        <v>29</v>
      </c>
      <c r="E778" s="5">
        <f>YEAR(C778)</f>
        <v>2022</v>
      </c>
      <c r="F778" s="5">
        <f>MONTH(C778)</f>
        <v>12</v>
      </c>
      <c r="G778" s="5">
        <f>F778</f>
        <v>12</v>
      </c>
      <c r="H778" s="5">
        <f>F778-4</f>
        <v>8</v>
      </c>
      <c r="I778" s="5" t="str">
        <f>IF(OR(F778=1,F778=2,F778=3),"winter",IF(OR(F778=4,F778=5,F778=6),"spring",IF(OR(F778=7,F778=8,F778=9),"summer","autumn")))</f>
        <v>autumn</v>
      </c>
      <c r="J778" s="5">
        <f>WEEKNUM(C778)</f>
        <v>50</v>
      </c>
      <c r="K778" s="5">
        <f>J778-20</f>
        <v>30</v>
      </c>
      <c r="L778" s="8">
        <f>C778</f>
        <v>44902.535150462965</v>
      </c>
      <c r="M778" t="str">
        <f>IF(OR(B778=1,B778=2,B778=3,B778=7,B778=8,B778=9,B778=13,B778=14,B778=15),"Bajo biomasa","Suelo desnudo")</f>
        <v>Suelo desnudo</v>
      </c>
      <c r="O778">
        <v>1.1183399999999999</v>
      </c>
      <c r="P778" t="e">
        <f>IF(R778&gt;0.95,O778,NA())</f>
        <v>#N/A</v>
      </c>
      <c r="Q778">
        <v>2.8155199999999998</v>
      </c>
      <c r="R778">
        <v>0.94841399999999998</v>
      </c>
      <c r="S778">
        <v>7.0000000000000001E-3</v>
      </c>
      <c r="T778">
        <v>8.1000000000000003E-2</v>
      </c>
      <c r="U778">
        <v>12.4</v>
      </c>
      <c r="V778">
        <v>26.928899999999999</v>
      </c>
      <c r="W778">
        <v>84.856099999999998</v>
      </c>
    </row>
    <row r="779" spans="1:23" x14ac:dyDescent="0.3">
      <c r="A779">
        <v>1114</v>
      </c>
      <c r="B779">
        <v>18</v>
      </c>
      <c r="C779" s="1">
        <v>44902.537476851852</v>
      </c>
      <c r="D779" t="s">
        <v>29</v>
      </c>
      <c r="E779" s="5">
        <f>YEAR(C779)</f>
        <v>2022</v>
      </c>
      <c r="F779" s="5">
        <f>MONTH(C779)</f>
        <v>12</v>
      </c>
      <c r="G779" s="5">
        <f>F779</f>
        <v>12</v>
      </c>
      <c r="H779" s="5">
        <f>F779-4</f>
        <v>8</v>
      </c>
      <c r="I779" s="5" t="str">
        <f>IF(OR(F779=1,F779=2,F779=3),"winter",IF(OR(F779=4,F779=5,F779=6),"spring",IF(OR(F779=7,F779=8,F779=9),"summer","autumn")))</f>
        <v>autumn</v>
      </c>
      <c r="J779" s="5">
        <f>WEEKNUM(C779)</f>
        <v>50</v>
      </c>
      <c r="K779" s="5">
        <f>J779-20</f>
        <v>30</v>
      </c>
      <c r="L779" s="8">
        <f>C779</f>
        <v>44902.537476851852</v>
      </c>
      <c r="M779" t="str">
        <f>IF(OR(B779=1,B779=2,B779=3,B779=7,B779=8,B779=9,B779=13,B779=14,B779=15),"Bajo biomasa","Suelo desnudo")</f>
        <v>Suelo desnudo</v>
      </c>
      <c r="O779">
        <v>3.9300099999999998</v>
      </c>
      <c r="P779">
        <f>IF(R779&gt;0.95,O779,NA())</f>
        <v>3.9300099999999998</v>
      </c>
      <c r="Q779">
        <v>1.2926500000000001</v>
      </c>
      <c r="R779">
        <v>0.99813200000000002</v>
      </c>
      <c r="S779">
        <v>6.0000000000000001E-3</v>
      </c>
      <c r="T779">
        <v>1.4E-2</v>
      </c>
      <c r="U779">
        <v>12.1</v>
      </c>
      <c r="V779">
        <v>27.003499999999999</v>
      </c>
      <c r="W779">
        <v>84.860299999999995</v>
      </c>
    </row>
    <row r="780" spans="1:23" x14ac:dyDescent="0.3">
      <c r="A780">
        <v>1115</v>
      </c>
      <c r="B780">
        <v>1</v>
      </c>
      <c r="C780" s="1">
        <v>44909.412615740737</v>
      </c>
      <c r="D780" t="s">
        <v>13</v>
      </c>
      <c r="E780" s="5">
        <f>YEAR(C780)</f>
        <v>2022</v>
      </c>
      <c r="F780" s="5">
        <f>MONTH(C780)</f>
        <v>12</v>
      </c>
      <c r="G780" s="5">
        <f>F780</f>
        <v>12</v>
      </c>
      <c r="H780" s="5">
        <f>F780-4</f>
        <v>8</v>
      </c>
      <c r="I780" s="5" t="str">
        <f>IF(OR(F780=1,F780=2,F780=3),"winter",IF(OR(F780=4,F780=5,F780=6),"spring",IF(OR(F780=7,F780=8,F780=9),"summer","autumn")))</f>
        <v>autumn</v>
      </c>
      <c r="J780" s="5">
        <f>WEEKNUM(C780)</f>
        <v>51</v>
      </c>
      <c r="K780" s="5">
        <f>J780-20</f>
        <v>31</v>
      </c>
      <c r="L780" s="8">
        <f>C780</f>
        <v>44909.412615740737</v>
      </c>
      <c r="M780" t="str">
        <f>IF(OR(B780=1,B780=2,B780=3,B780=4,B780=9,B780=10,B780=11,B780=12,B780=17,B780=18,B780=19,B780=20),"Bajo biomasa","Suelo desnudo")</f>
        <v>Bajo biomasa</v>
      </c>
      <c r="N780" t="str">
        <f>IF(OR(B780=4,B780=7,B780=10,B780=14,B780=18,B780=21),"tree","soil")</f>
        <v>soil</v>
      </c>
      <c r="O780">
        <v>2.26206</v>
      </c>
      <c r="P780">
        <f>IF(R780&gt;0.95,O780,NA())</f>
        <v>2.26206</v>
      </c>
      <c r="Q780">
        <v>1.71929</v>
      </c>
      <c r="R780">
        <v>0.98870400000000003</v>
      </c>
      <c r="S780">
        <v>6.0000000000000001E-3</v>
      </c>
      <c r="T780">
        <v>0.19600000000000001</v>
      </c>
      <c r="U780">
        <v>17.2</v>
      </c>
      <c r="V780">
        <v>24.459900000000001</v>
      </c>
      <c r="W780">
        <v>83.160600000000002</v>
      </c>
    </row>
    <row r="781" spans="1:23" x14ac:dyDescent="0.3">
      <c r="A781">
        <v>1116</v>
      </c>
      <c r="B781">
        <v>2</v>
      </c>
      <c r="C781" s="1">
        <v>44909.414722222224</v>
      </c>
      <c r="D781" t="s">
        <v>13</v>
      </c>
      <c r="E781" s="5">
        <f>YEAR(C781)</f>
        <v>2022</v>
      </c>
      <c r="F781" s="5">
        <f>MONTH(C781)</f>
        <v>12</v>
      </c>
      <c r="G781" s="5">
        <f>F781</f>
        <v>12</v>
      </c>
      <c r="H781" s="5">
        <f>F781-4</f>
        <v>8</v>
      </c>
      <c r="I781" s="5" t="str">
        <f>IF(OR(F781=1,F781=2,F781=3),"winter",IF(OR(F781=4,F781=5,F781=6),"spring",IF(OR(F781=7,F781=8,F781=9),"summer","autumn")))</f>
        <v>autumn</v>
      </c>
      <c r="J781" s="5">
        <f>WEEKNUM(C781)</f>
        <v>51</v>
      </c>
      <c r="K781" s="5">
        <f>J781-20</f>
        <v>31</v>
      </c>
      <c r="L781" s="8">
        <f>C781</f>
        <v>44909.414722222224</v>
      </c>
      <c r="M781" t="str">
        <f>IF(OR(B781=1,B781=2,B781=3,B781=4,B781=9,B781=10,B781=11,B781=12,B781=17,B781=18,B781=19,B781=20),"Bajo biomasa","Suelo desnudo")</f>
        <v>Bajo biomasa</v>
      </c>
      <c r="N781" t="str">
        <f>IF(OR(B781=4,B781=7,B781=10,B781=14,B781=18,B781=21),"tree","soil")</f>
        <v>soil</v>
      </c>
      <c r="O781">
        <v>3.4371399999999999</v>
      </c>
      <c r="P781">
        <f>IF(R781&gt;0.95,O781,NA())</f>
        <v>3.4371399999999999</v>
      </c>
      <c r="Q781">
        <v>1.6892100000000001</v>
      </c>
      <c r="R781">
        <v>0.98966500000000002</v>
      </c>
      <c r="S781">
        <v>7.0000000000000001E-3</v>
      </c>
      <c r="T781">
        <v>0.184</v>
      </c>
      <c r="U781">
        <v>15.7</v>
      </c>
      <c r="V781">
        <v>25.434999999999999</v>
      </c>
      <c r="W781">
        <v>83.1571</v>
      </c>
    </row>
    <row r="782" spans="1:23" x14ac:dyDescent="0.3">
      <c r="A782">
        <v>1117</v>
      </c>
      <c r="B782">
        <v>3</v>
      </c>
      <c r="C782" s="1">
        <v>44909.416817129626</v>
      </c>
      <c r="D782" t="s">
        <v>13</v>
      </c>
      <c r="E782" s="5">
        <f>YEAR(C782)</f>
        <v>2022</v>
      </c>
      <c r="F782" s="5">
        <f>MONTH(C782)</f>
        <v>12</v>
      </c>
      <c r="G782" s="5">
        <f>F782</f>
        <v>12</v>
      </c>
      <c r="H782" s="5">
        <f>F782-4</f>
        <v>8</v>
      </c>
      <c r="I782" s="5" t="str">
        <f>IF(OR(F782=1,F782=2,F782=3),"winter",IF(OR(F782=4,F782=5,F782=6),"spring",IF(OR(F782=7,F782=8,F782=9),"summer","autumn")))</f>
        <v>autumn</v>
      </c>
      <c r="J782" s="5">
        <f>WEEKNUM(C782)</f>
        <v>51</v>
      </c>
      <c r="K782" s="5">
        <f>J782-20</f>
        <v>31</v>
      </c>
      <c r="L782" s="8">
        <f>C782</f>
        <v>44909.416817129626</v>
      </c>
      <c r="M782" t="str">
        <f>IF(OR(B782=1,B782=2,B782=3,B782=4,B782=9,B782=10,B782=11,B782=12,B782=17,B782=18,B782=19,B782=20),"Bajo biomasa","Suelo desnudo")</f>
        <v>Bajo biomasa</v>
      </c>
      <c r="N782" t="str">
        <f>IF(OR(B782=4,B782=7,B782=10,B782=14,B782=18,B782=21),"tree","soil")</f>
        <v>soil</v>
      </c>
      <c r="O782">
        <v>1.93893</v>
      </c>
      <c r="P782">
        <f>IF(R782&gt;0.95,O782,NA())</f>
        <v>1.93893</v>
      </c>
      <c r="Q782">
        <v>1.79074</v>
      </c>
      <c r="R782">
        <v>0.98546500000000004</v>
      </c>
      <c r="S782">
        <v>6.0000000000000001E-3</v>
      </c>
      <c r="T782">
        <v>0.25600000000000001</v>
      </c>
      <c r="U782">
        <v>14.6</v>
      </c>
      <c r="V782">
        <v>25.8704</v>
      </c>
      <c r="W782">
        <v>83.153400000000005</v>
      </c>
    </row>
    <row r="783" spans="1:23" x14ac:dyDescent="0.3">
      <c r="A783">
        <v>1119</v>
      </c>
      <c r="B783">
        <v>5</v>
      </c>
      <c r="C783" s="1">
        <v>44909.422615740739</v>
      </c>
      <c r="D783" t="s">
        <v>13</v>
      </c>
      <c r="E783" s="5">
        <f>YEAR(C783)</f>
        <v>2022</v>
      </c>
      <c r="F783" s="5">
        <f>MONTH(C783)</f>
        <v>12</v>
      </c>
      <c r="G783" s="5">
        <f>F783</f>
        <v>12</v>
      </c>
      <c r="H783" s="5">
        <f>F783-4</f>
        <v>8</v>
      </c>
      <c r="I783" s="5" t="str">
        <f>IF(OR(F783=1,F783=2,F783=3),"winter",IF(OR(F783=4,F783=5,F783=6),"spring",IF(OR(F783=7,F783=8,F783=9),"summer","autumn")))</f>
        <v>autumn</v>
      </c>
      <c r="J783" s="5">
        <f>WEEKNUM(C783)</f>
        <v>51</v>
      </c>
      <c r="K783" s="5">
        <f>J783-20</f>
        <v>31</v>
      </c>
      <c r="L783" s="8">
        <f>C783</f>
        <v>44909.422615740739</v>
      </c>
      <c r="M783" t="str">
        <f>IF(OR(B783=1,B783=2,B783=3,B783=4,B783=9,B783=10,B783=11,B783=12,B783=17,B783=18,B783=19,B783=20),"Bajo biomasa","Suelo desnudo")</f>
        <v>Suelo desnudo</v>
      </c>
      <c r="N783" t="str">
        <f>IF(OR(B783=4,B783=7,B783=10,B783=14,B783=18,B783=21),"tree","soil")</f>
        <v>soil</v>
      </c>
      <c r="O783">
        <v>2.5924100000000001</v>
      </c>
      <c r="P783">
        <f>IF(R783&gt;0.95,O783,NA())</f>
        <v>2.5924100000000001</v>
      </c>
      <c r="Q783">
        <v>1.5968199999999999</v>
      </c>
      <c r="R783">
        <v>0.99029699999999998</v>
      </c>
      <c r="S783">
        <v>6.0000000000000001E-3</v>
      </c>
      <c r="T783">
        <v>0.20499999999999999</v>
      </c>
      <c r="U783">
        <v>12</v>
      </c>
      <c r="V783">
        <v>25.8276</v>
      </c>
      <c r="W783">
        <v>83.172399999999996</v>
      </c>
    </row>
    <row r="784" spans="1:23" x14ac:dyDescent="0.3">
      <c r="A784">
        <v>1120</v>
      </c>
      <c r="B784">
        <v>6</v>
      </c>
      <c r="C784" s="1">
        <v>44909.424687500003</v>
      </c>
      <c r="D784" t="s">
        <v>13</v>
      </c>
      <c r="E784" s="5">
        <f>YEAR(C784)</f>
        <v>2022</v>
      </c>
      <c r="F784" s="5">
        <f>MONTH(C784)</f>
        <v>12</v>
      </c>
      <c r="G784" s="5">
        <f>F784</f>
        <v>12</v>
      </c>
      <c r="H784" s="5">
        <f>F784-4</f>
        <v>8</v>
      </c>
      <c r="I784" s="5" t="str">
        <f>IF(OR(F784=1,F784=2,F784=3),"winter",IF(OR(F784=4,F784=5,F784=6),"spring",IF(OR(F784=7,F784=8,F784=9),"summer","autumn")))</f>
        <v>autumn</v>
      </c>
      <c r="J784" s="5">
        <f>WEEKNUM(C784)</f>
        <v>51</v>
      </c>
      <c r="K784" s="5">
        <f>J784-20</f>
        <v>31</v>
      </c>
      <c r="L784" s="8">
        <f>C784</f>
        <v>44909.424687500003</v>
      </c>
      <c r="M784" t="str">
        <f>IF(OR(B784=1,B784=2,B784=3,B784=4,B784=9,B784=10,B784=11,B784=12,B784=17,B784=18,B784=19,B784=20),"Bajo biomasa","Suelo desnudo")</f>
        <v>Suelo desnudo</v>
      </c>
      <c r="N784" t="str">
        <f>IF(OR(B784=4,B784=7,B784=10,B784=14,B784=18,B784=21),"tree","soil")</f>
        <v>soil</v>
      </c>
      <c r="O784">
        <v>3.67144</v>
      </c>
      <c r="P784">
        <f>IF(R784&gt;0.95,O784,NA())</f>
        <v>3.67144</v>
      </c>
      <c r="Q784">
        <v>1.48465</v>
      </c>
      <c r="R784">
        <v>0.99406700000000003</v>
      </c>
      <c r="S784">
        <v>5.0000000000000001E-3</v>
      </c>
      <c r="T784">
        <v>0.124</v>
      </c>
      <c r="U784">
        <v>11.6</v>
      </c>
      <c r="V784">
        <v>25.807600000000001</v>
      </c>
      <c r="W784">
        <v>83.162499999999994</v>
      </c>
    </row>
    <row r="785" spans="1:23" x14ac:dyDescent="0.3">
      <c r="A785">
        <v>1122</v>
      </c>
      <c r="B785">
        <v>8</v>
      </c>
      <c r="C785" s="1">
        <v>44909.42895833333</v>
      </c>
      <c r="D785" t="s">
        <v>13</v>
      </c>
      <c r="E785" s="5">
        <f>YEAR(C785)</f>
        <v>2022</v>
      </c>
      <c r="F785" s="5">
        <f>MONTH(C785)</f>
        <v>12</v>
      </c>
      <c r="G785" s="5">
        <f>F785</f>
        <v>12</v>
      </c>
      <c r="H785" s="5">
        <f>F785-4</f>
        <v>8</v>
      </c>
      <c r="I785" s="5" t="str">
        <f>IF(OR(F785=1,F785=2,F785=3),"winter",IF(OR(F785=4,F785=5,F785=6),"spring",IF(OR(F785=7,F785=8,F785=9),"summer","autumn")))</f>
        <v>autumn</v>
      </c>
      <c r="J785" s="5">
        <f>WEEKNUM(C785)</f>
        <v>51</v>
      </c>
      <c r="K785" s="5">
        <f>J785-20</f>
        <v>31</v>
      </c>
      <c r="L785" s="8">
        <f>C785</f>
        <v>44909.42895833333</v>
      </c>
      <c r="M785" t="str">
        <f>IF(OR(B785=1,B785=2,B785=3,B785=4,B785=9,B785=10,B785=11,B785=12,B785=17,B785=18,B785=19,B785=20),"Bajo biomasa","Suelo desnudo")</f>
        <v>Suelo desnudo</v>
      </c>
      <c r="N785" t="str">
        <f>IF(OR(B785=4,B785=7,B785=10,B785=14,B785=18,B785=21),"tree","soil")</f>
        <v>soil</v>
      </c>
      <c r="O785">
        <v>3.86524</v>
      </c>
      <c r="P785" t="e">
        <f>IF(R785&gt;0.95,O785,NA())</f>
        <v>#N/A</v>
      </c>
      <c r="Q785">
        <v>1.54223</v>
      </c>
      <c r="R785">
        <v>0.93954899999999997</v>
      </c>
      <c r="S785">
        <v>5.0000000000000001E-3</v>
      </c>
      <c r="T785">
        <v>0.16800000000000001</v>
      </c>
      <c r="U785">
        <v>10.82</v>
      </c>
      <c r="V785">
        <v>25.304400000000001</v>
      </c>
      <c r="W785">
        <v>83.168700000000001</v>
      </c>
    </row>
    <row r="786" spans="1:23" x14ac:dyDescent="0.3">
      <c r="A786">
        <v>1123</v>
      </c>
      <c r="B786">
        <v>9</v>
      </c>
      <c r="C786" s="1">
        <v>44909.43105324074</v>
      </c>
      <c r="D786" t="s">
        <v>13</v>
      </c>
      <c r="E786" s="5">
        <f>YEAR(C786)</f>
        <v>2022</v>
      </c>
      <c r="F786" s="5">
        <f>MONTH(C786)</f>
        <v>12</v>
      </c>
      <c r="G786" s="5">
        <f>F786</f>
        <v>12</v>
      </c>
      <c r="H786" s="5">
        <f>F786-4</f>
        <v>8</v>
      </c>
      <c r="I786" s="5" t="str">
        <f>IF(OR(F786=1,F786=2,F786=3),"winter",IF(OR(F786=4,F786=5,F786=6),"spring",IF(OR(F786=7,F786=8,F786=9),"summer","autumn")))</f>
        <v>autumn</v>
      </c>
      <c r="J786" s="5">
        <f>WEEKNUM(C786)</f>
        <v>51</v>
      </c>
      <c r="K786" s="5">
        <f>J786-20</f>
        <v>31</v>
      </c>
      <c r="L786" s="8">
        <f>C786</f>
        <v>44909.43105324074</v>
      </c>
      <c r="M786" t="str">
        <f>IF(OR(B786=1,B786=2,B786=3,B786=4,B786=9,B786=10,B786=11,B786=12,B786=17,B786=18,B786=19,B786=20),"Bajo biomasa","Suelo desnudo")</f>
        <v>Bajo biomasa</v>
      </c>
      <c r="N786" t="str">
        <f>IF(OR(B786=4,B786=7,B786=10,B786=14,B786=18,B786=21),"tree","soil")</f>
        <v>soil</v>
      </c>
      <c r="O786">
        <v>2.97681</v>
      </c>
      <c r="P786">
        <f>IF(R786&gt;0.95,O786,NA())</f>
        <v>2.97681</v>
      </c>
      <c r="Q786">
        <v>1.6194</v>
      </c>
      <c r="R786">
        <v>0.991421</v>
      </c>
      <c r="S786">
        <v>6.0000000000000001E-3</v>
      </c>
      <c r="T786">
        <v>0.16800000000000001</v>
      </c>
      <c r="U786">
        <v>10.3</v>
      </c>
      <c r="V786">
        <v>24.952500000000001</v>
      </c>
      <c r="W786">
        <v>83.195700000000002</v>
      </c>
    </row>
    <row r="787" spans="1:23" x14ac:dyDescent="0.3">
      <c r="A787">
        <v>1125</v>
      </c>
      <c r="B787">
        <v>11</v>
      </c>
      <c r="C787" s="1">
        <v>44909.435324074075</v>
      </c>
      <c r="D787" t="s">
        <v>13</v>
      </c>
      <c r="E787" s="5">
        <f>YEAR(C787)</f>
        <v>2022</v>
      </c>
      <c r="F787" s="5">
        <f>MONTH(C787)</f>
        <v>12</v>
      </c>
      <c r="G787" s="5">
        <f>F787</f>
        <v>12</v>
      </c>
      <c r="H787" s="5">
        <f>F787-4</f>
        <v>8</v>
      </c>
      <c r="I787" s="5" t="str">
        <f>IF(OR(F787=1,F787=2,F787=3),"winter",IF(OR(F787=4,F787=5,F787=6),"spring",IF(OR(F787=7,F787=8,F787=9),"summer","autumn")))</f>
        <v>autumn</v>
      </c>
      <c r="J787" s="5">
        <f>WEEKNUM(C787)</f>
        <v>51</v>
      </c>
      <c r="K787" s="5">
        <f>J787-20</f>
        <v>31</v>
      </c>
      <c r="L787" s="8">
        <f>C787</f>
        <v>44909.435324074075</v>
      </c>
      <c r="M787" t="str">
        <f>IF(OR(B787=1,B787=2,B787=3,B787=4,B787=9,B787=10,B787=11,B787=12,B787=17,B787=18,B787=19,B787=20),"Bajo biomasa","Suelo desnudo")</f>
        <v>Bajo biomasa</v>
      </c>
      <c r="N787" t="str">
        <f>IF(OR(B787=4,B787=7,B787=10,B787=14,B787=18,B787=21),"tree","soil")</f>
        <v>soil</v>
      </c>
      <c r="O787">
        <v>2.1728299999999998</v>
      </c>
      <c r="P787">
        <f>IF(R787&gt;0.95,O787,NA())</f>
        <v>2.1728299999999998</v>
      </c>
      <c r="Q787">
        <v>1.6714599999999999</v>
      </c>
      <c r="R787">
        <v>0.99001899999999998</v>
      </c>
      <c r="S787">
        <v>7.0000000000000001E-3</v>
      </c>
      <c r="T787">
        <v>0.27600000000000002</v>
      </c>
      <c r="U787">
        <v>9.8000000000000007</v>
      </c>
      <c r="V787">
        <v>24.296199999999999</v>
      </c>
      <c r="W787">
        <v>83.236900000000006</v>
      </c>
    </row>
    <row r="788" spans="1:23" x14ac:dyDescent="0.3">
      <c r="A788">
        <v>1126</v>
      </c>
      <c r="B788">
        <v>12</v>
      </c>
      <c r="C788" s="1">
        <v>44909.4375</v>
      </c>
      <c r="D788" t="s">
        <v>13</v>
      </c>
      <c r="E788" s="5">
        <f>YEAR(C788)</f>
        <v>2022</v>
      </c>
      <c r="F788" s="5">
        <f>MONTH(C788)</f>
        <v>12</v>
      </c>
      <c r="G788" s="5">
        <f>F788</f>
        <v>12</v>
      </c>
      <c r="H788" s="5">
        <f>F788-4</f>
        <v>8</v>
      </c>
      <c r="I788" s="5" t="str">
        <f>IF(OR(F788=1,F788=2,F788=3),"winter",IF(OR(F788=4,F788=5,F788=6),"spring",IF(OR(F788=7,F788=8,F788=9),"summer","autumn")))</f>
        <v>autumn</v>
      </c>
      <c r="J788" s="5">
        <f>WEEKNUM(C788)</f>
        <v>51</v>
      </c>
      <c r="K788" s="5">
        <f>J788-20</f>
        <v>31</v>
      </c>
      <c r="L788" s="8">
        <f>C788</f>
        <v>44909.4375</v>
      </c>
      <c r="M788" t="str">
        <f>IF(OR(B788=1,B788=2,B788=3,B788=4,B788=9,B788=10,B788=11,B788=12,B788=17,B788=18,B788=19,B788=20),"Bajo biomasa","Suelo desnudo")</f>
        <v>Bajo biomasa</v>
      </c>
      <c r="N788" t="str">
        <f>IF(OR(B788=4,B788=7,B788=10,B788=14,B788=18,B788=21),"tree","soil")</f>
        <v>soil</v>
      </c>
      <c r="O788">
        <v>3.3977400000000002</v>
      </c>
      <c r="P788">
        <f>IF(R788&gt;0.95,O788,NA())</f>
        <v>3.3977400000000002</v>
      </c>
      <c r="Q788">
        <v>1.44719</v>
      </c>
      <c r="R788">
        <v>0.99527900000000002</v>
      </c>
      <c r="S788">
        <v>7.0000000000000001E-3</v>
      </c>
      <c r="T788">
        <v>0.155</v>
      </c>
      <c r="U788">
        <v>9.6</v>
      </c>
      <c r="V788">
        <v>24.3004</v>
      </c>
      <c r="W788">
        <v>83.259399999999999</v>
      </c>
    </row>
    <row r="789" spans="1:23" x14ac:dyDescent="0.3">
      <c r="A789">
        <v>1127</v>
      </c>
      <c r="B789">
        <v>13</v>
      </c>
      <c r="C789" s="1">
        <v>44909.439745370371</v>
      </c>
      <c r="D789" t="s">
        <v>13</v>
      </c>
      <c r="E789" s="5">
        <f>YEAR(C789)</f>
        <v>2022</v>
      </c>
      <c r="F789" s="5">
        <f>MONTH(C789)</f>
        <v>12</v>
      </c>
      <c r="G789" s="5">
        <f>F789</f>
        <v>12</v>
      </c>
      <c r="H789" s="5">
        <f>F789-4</f>
        <v>8</v>
      </c>
      <c r="I789" s="5" t="str">
        <f>IF(OR(F789=1,F789=2,F789=3),"winter",IF(OR(F789=4,F789=5,F789=6),"spring",IF(OR(F789=7,F789=8,F789=9),"summer","autumn")))</f>
        <v>autumn</v>
      </c>
      <c r="J789" s="5">
        <f>WEEKNUM(C789)</f>
        <v>51</v>
      </c>
      <c r="K789" s="5">
        <f>J789-20</f>
        <v>31</v>
      </c>
      <c r="L789" s="8">
        <f>C789</f>
        <v>44909.439745370371</v>
      </c>
      <c r="M789" t="str">
        <f>IF(OR(B789=1,B789=2,B789=3,B789=4,B789=9,B789=10,B789=11,B789=12,B789=17,B789=18,B789=19,B789=20),"Bajo biomasa","Suelo desnudo")</f>
        <v>Suelo desnudo</v>
      </c>
      <c r="N789" t="str">
        <f>IF(OR(B789=4,B789=7,B789=10,B789=14,B789=18,B789=21),"tree","soil")</f>
        <v>soil</v>
      </c>
      <c r="O789">
        <v>1.6217900000000001</v>
      </c>
      <c r="P789">
        <f>IF(R789&gt;0.95,O789,NA())</f>
        <v>1.6217900000000001</v>
      </c>
      <c r="Q789">
        <v>1.9000699999999999</v>
      </c>
      <c r="R789">
        <v>0.98341199999999995</v>
      </c>
      <c r="S789">
        <v>4.0000000000000001E-3</v>
      </c>
      <c r="T789">
        <v>7.0000000000000007E-2</v>
      </c>
      <c r="U789">
        <v>9.5</v>
      </c>
      <c r="V789">
        <v>23.763400000000001</v>
      </c>
      <c r="W789">
        <v>83.275099999999995</v>
      </c>
    </row>
    <row r="790" spans="1:23" x14ac:dyDescent="0.3">
      <c r="A790">
        <v>1129</v>
      </c>
      <c r="B790">
        <v>15</v>
      </c>
      <c r="C790" s="1">
        <v>44909.444016203706</v>
      </c>
      <c r="D790" t="s">
        <v>13</v>
      </c>
      <c r="E790" s="5">
        <f>YEAR(C790)</f>
        <v>2022</v>
      </c>
      <c r="F790" s="5">
        <f>MONTH(C790)</f>
        <v>12</v>
      </c>
      <c r="G790" s="5">
        <f>F790</f>
        <v>12</v>
      </c>
      <c r="H790" s="5">
        <f>F790-4</f>
        <v>8</v>
      </c>
      <c r="I790" s="5" t="str">
        <f>IF(OR(F790=1,F790=2,F790=3),"winter",IF(OR(F790=4,F790=5,F790=6),"spring",IF(OR(F790=7,F790=8,F790=9),"summer","autumn")))</f>
        <v>autumn</v>
      </c>
      <c r="J790" s="5">
        <f>WEEKNUM(C790)</f>
        <v>51</v>
      </c>
      <c r="K790" s="5">
        <f>J790-20</f>
        <v>31</v>
      </c>
      <c r="L790" s="8">
        <f>C790</f>
        <v>44909.444016203706</v>
      </c>
      <c r="M790" t="str">
        <f>IF(OR(B790=1,B790=2,B790=3,B790=4,B790=9,B790=10,B790=11,B790=12,B790=17,B790=18,B790=19,B790=20),"Bajo biomasa","Suelo desnudo")</f>
        <v>Suelo desnudo</v>
      </c>
      <c r="N790" t="str">
        <f>IF(OR(B790=4,B790=7,B790=10,B790=14,B790=18,B790=21),"tree","soil")</f>
        <v>soil</v>
      </c>
      <c r="O790">
        <v>4.5098799999999999</v>
      </c>
      <c r="P790">
        <f>IF(R790&gt;0.95,O790,NA())</f>
        <v>4.5098799999999999</v>
      </c>
      <c r="Q790">
        <v>1.42479</v>
      </c>
      <c r="R790">
        <v>0.995977</v>
      </c>
      <c r="S790">
        <v>8.9999999999999993E-3</v>
      </c>
      <c r="T790">
        <v>0.27700000000000002</v>
      </c>
      <c r="U790">
        <v>9.1</v>
      </c>
      <c r="V790">
        <v>23.536000000000001</v>
      </c>
      <c r="W790">
        <v>83.200199999999995</v>
      </c>
    </row>
    <row r="791" spans="1:23" x14ac:dyDescent="0.3">
      <c r="A791">
        <v>1130</v>
      </c>
      <c r="B791">
        <v>16</v>
      </c>
      <c r="C791" s="1">
        <v>44909.446111111109</v>
      </c>
      <c r="D791" t="s">
        <v>13</v>
      </c>
      <c r="E791" s="5">
        <f>YEAR(C791)</f>
        <v>2022</v>
      </c>
      <c r="F791" s="5">
        <f>MONTH(C791)</f>
        <v>12</v>
      </c>
      <c r="G791" s="5">
        <f>F791</f>
        <v>12</v>
      </c>
      <c r="H791" s="5">
        <f>F791-4</f>
        <v>8</v>
      </c>
      <c r="I791" s="5" t="str">
        <f>IF(OR(F791=1,F791=2,F791=3),"winter",IF(OR(F791=4,F791=5,F791=6),"spring",IF(OR(F791=7,F791=8,F791=9),"summer","autumn")))</f>
        <v>autumn</v>
      </c>
      <c r="J791" s="5">
        <f>WEEKNUM(C791)</f>
        <v>51</v>
      </c>
      <c r="K791" s="5">
        <f>J791-20</f>
        <v>31</v>
      </c>
      <c r="L791" s="8">
        <f>C791</f>
        <v>44909.446111111109</v>
      </c>
      <c r="M791" t="str">
        <f>IF(OR(B791=1,B791=2,B791=3,B791=4,B791=9,B791=10,B791=11,B791=12,B791=17,B791=18,B791=19,B791=20),"Bajo biomasa","Suelo desnudo")</f>
        <v>Suelo desnudo</v>
      </c>
      <c r="N791" t="str">
        <f>IF(OR(B791=4,B791=7,B791=10,B791=14,B791=18,B791=21),"tree","soil")</f>
        <v>soil</v>
      </c>
      <c r="O791">
        <v>1.27033</v>
      </c>
      <c r="P791">
        <f>IF(R791&gt;0.95,O791,NA())</f>
        <v>1.27033</v>
      </c>
      <c r="Q791">
        <v>2.5230800000000002</v>
      </c>
      <c r="R791">
        <v>0.96180399999999999</v>
      </c>
      <c r="S791">
        <v>5.0000000000000001E-3</v>
      </c>
      <c r="T791">
        <v>0.13800000000000001</v>
      </c>
      <c r="U791">
        <v>9.1</v>
      </c>
      <c r="V791">
        <v>23.239899999999999</v>
      </c>
      <c r="W791">
        <v>83.184700000000007</v>
      </c>
    </row>
    <row r="792" spans="1:23" x14ac:dyDescent="0.3">
      <c r="A792">
        <v>1131</v>
      </c>
      <c r="B792">
        <v>17</v>
      </c>
      <c r="C792" s="1">
        <v>44909.448194444441</v>
      </c>
      <c r="D792" t="s">
        <v>13</v>
      </c>
      <c r="E792" s="5">
        <f>YEAR(C792)</f>
        <v>2022</v>
      </c>
      <c r="F792" s="5">
        <f>MONTH(C792)</f>
        <v>12</v>
      </c>
      <c r="G792" s="5">
        <f>F792</f>
        <v>12</v>
      </c>
      <c r="H792" s="5">
        <f>F792-4</f>
        <v>8</v>
      </c>
      <c r="I792" s="5" t="str">
        <f>IF(OR(F792=1,F792=2,F792=3),"winter",IF(OR(F792=4,F792=5,F792=6),"spring",IF(OR(F792=7,F792=8,F792=9),"summer","autumn")))</f>
        <v>autumn</v>
      </c>
      <c r="J792" s="5">
        <f>WEEKNUM(C792)</f>
        <v>51</v>
      </c>
      <c r="K792" s="5">
        <f>J792-20</f>
        <v>31</v>
      </c>
      <c r="L792" s="8">
        <f>C792</f>
        <v>44909.448194444441</v>
      </c>
      <c r="M792" t="str">
        <f>IF(OR(B792=1,B792=2,B792=3,B792=4,B792=9,B792=10,B792=11,B792=12,B792=17,B792=18,B792=19,B792=20),"Bajo biomasa","Suelo desnudo")</f>
        <v>Bajo biomasa</v>
      </c>
      <c r="N792" t="str">
        <f>IF(OR(B792=4,B792=7,B792=10,B792=14,B792=18,B792=21),"tree","soil")</f>
        <v>soil</v>
      </c>
      <c r="O792">
        <v>2.8299500000000002</v>
      </c>
      <c r="P792">
        <f>IF(R792&gt;0.95,O792,NA())</f>
        <v>2.8299500000000002</v>
      </c>
      <c r="Q792">
        <v>1.55715</v>
      </c>
      <c r="R792">
        <v>0.99151</v>
      </c>
      <c r="S792">
        <v>7.0000000000000001E-3</v>
      </c>
      <c r="T792">
        <v>0.25900000000000001</v>
      </c>
      <c r="U792">
        <v>9</v>
      </c>
      <c r="V792">
        <v>23.098600000000001</v>
      </c>
      <c r="W792">
        <v>83.203400000000002</v>
      </c>
    </row>
    <row r="793" spans="1:23" x14ac:dyDescent="0.3">
      <c r="A793">
        <v>1133</v>
      </c>
      <c r="B793">
        <v>19</v>
      </c>
      <c r="C793" s="1">
        <v>44909.452407407407</v>
      </c>
      <c r="D793" t="s">
        <v>13</v>
      </c>
      <c r="E793" s="5">
        <f>YEAR(C793)</f>
        <v>2022</v>
      </c>
      <c r="F793" s="5">
        <f>MONTH(C793)</f>
        <v>12</v>
      </c>
      <c r="G793" s="5">
        <f>F793</f>
        <v>12</v>
      </c>
      <c r="H793" s="5">
        <f>F793-4</f>
        <v>8</v>
      </c>
      <c r="I793" s="5" t="str">
        <f>IF(OR(F793=1,F793=2,F793=3),"winter",IF(OR(F793=4,F793=5,F793=6),"spring",IF(OR(F793=7,F793=8,F793=9),"summer","autumn")))</f>
        <v>autumn</v>
      </c>
      <c r="J793" s="5">
        <f>WEEKNUM(C793)</f>
        <v>51</v>
      </c>
      <c r="K793" s="5">
        <f>J793-20</f>
        <v>31</v>
      </c>
      <c r="L793" s="8">
        <f>C793</f>
        <v>44909.452407407407</v>
      </c>
      <c r="M793" t="str">
        <f>IF(OR(B793=1,B793=2,B793=3,B793=4,B793=9,B793=10,B793=11,B793=12,B793=17,B793=18,B793=19,B793=20),"Bajo biomasa","Suelo desnudo")</f>
        <v>Bajo biomasa</v>
      </c>
      <c r="N793" t="str">
        <f>IF(OR(B793=4,B793=7,B793=10,B793=14,B793=18,B793=21),"tree","soil")</f>
        <v>soil</v>
      </c>
      <c r="O793">
        <v>2.8782100000000002</v>
      </c>
      <c r="P793">
        <f>IF(R793&gt;0.95,O793,NA())</f>
        <v>2.8782100000000002</v>
      </c>
      <c r="Q793">
        <v>1.60798</v>
      </c>
      <c r="R793">
        <v>0.989977</v>
      </c>
      <c r="S793">
        <v>7.0000000000000001E-3</v>
      </c>
      <c r="T793">
        <v>0.17499999999999999</v>
      </c>
      <c r="U793">
        <v>8.8000000000000007</v>
      </c>
      <c r="V793">
        <v>22.529</v>
      </c>
      <c r="W793">
        <v>83.213499999999996</v>
      </c>
    </row>
    <row r="794" spans="1:23" x14ac:dyDescent="0.3">
      <c r="A794">
        <v>1134</v>
      </c>
      <c r="B794">
        <v>20</v>
      </c>
      <c r="C794" s="1">
        <v>44909.454583333332</v>
      </c>
      <c r="D794" t="s">
        <v>13</v>
      </c>
      <c r="E794" s="5">
        <f>YEAR(C794)</f>
        <v>2022</v>
      </c>
      <c r="F794" s="5">
        <f>MONTH(C794)</f>
        <v>12</v>
      </c>
      <c r="G794" s="5">
        <f>F794</f>
        <v>12</v>
      </c>
      <c r="H794" s="5">
        <f>F794-4</f>
        <v>8</v>
      </c>
      <c r="I794" s="5" t="str">
        <f>IF(OR(F794=1,F794=2,F794=3),"winter",IF(OR(F794=4,F794=5,F794=6),"spring",IF(OR(F794=7,F794=8,F794=9),"summer","autumn")))</f>
        <v>autumn</v>
      </c>
      <c r="J794" s="5">
        <f>WEEKNUM(C794)</f>
        <v>51</v>
      </c>
      <c r="K794" s="5">
        <f>J794-20</f>
        <v>31</v>
      </c>
      <c r="L794" s="8">
        <f>C794</f>
        <v>44909.454583333332</v>
      </c>
      <c r="M794" t="str">
        <f>IF(OR(B794=1,B794=2,B794=3,B794=4,B794=9,B794=10,B794=11,B794=12,B794=17,B794=18,B794=19,B794=20),"Bajo biomasa","Suelo desnudo")</f>
        <v>Bajo biomasa</v>
      </c>
      <c r="N794" t="str">
        <f>IF(OR(B794=4,B794=7,B794=10,B794=14,B794=18,B794=21),"tree","soil")</f>
        <v>soil</v>
      </c>
      <c r="O794">
        <v>2.1383299999999998</v>
      </c>
      <c r="P794">
        <f>IF(R794&gt;0.95,O794,NA())</f>
        <v>2.1383299999999998</v>
      </c>
      <c r="Q794">
        <v>1.84823</v>
      </c>
      <c r="R794">
        <v>0.98517600000000005</v>
      </c>
      <c r="S794">
        <v>8.9999999999999993E-3</v>
      </c>
      <c r="T794">
        <v>0.255</v>
      </c>
      <c r="U794">
        <v>8.8000000000000007</v>
      </c>
      <c r="V794">
        <v>22.323599999999999</v>
      </c>
      <c r="W794">
        <v>83.196200000000005</v>
      </c>
    </row>
    <row r="795" spans="1:23" x14ac:dyDescent="0.3">
      <c r="A795">
        <v>1136</v>
      </c>
      <c r="B795">
        <v>22</v>
      </c>
      <c r="C795" s="1">
        <v>44909.458877314813</v>
      </c>
      <c r="D795" t="s">
        <v>13</v>
      </c>
      <c r="E795" s="5">
        <f>YEAR(C795)</f>
        <v>2022</v>
      </c>
      <c r="F795" s="5">
        <f>MONTH(C795)</f>
        <v>12</v>
      </c>
      <c r="G795" s="5">
        <f>F795</f>
        <v>12</v>
      </c>
      <c r="H795" s="5">
        <f>F795-4</f>
        <v>8</v>
      </c>
      <c r="I795" s="5" t="str">
        <f>IF(OR(F795=1,F795=2,F795=3),"winter",IF(OR(F795=4,F795=5,F795=6),"spring",IF(OR(F795=7,F795=8,F795=9),"summer","autumn")))</f>
        <v>autumn</v>
      </c>
      <c r="J795" s="5">
        <f>WEEKNUM(C795)</f>
        <v>51</v>
      </c>
      <c r="K795" s="5">
        <f>J795-20</f>
        <v>31</v>
      </c>
      <c r="L795" s="8">
        <f>C795</f>
        <v>44909.458877314813</v>
      </c>
      <c r="M795" t="str">
        <f>IF(OR(B795=1,B795=2,B795=3,B795=4,B795=9,B795=10,B795=11,B795=12,B795=17,B795=18,B795=19,B795=20),"Bajo biomasa","Suelo desnudo")</f>
        <v>Suelo desnudo</v>
      </c>
      <c r="N795" t="str">
        <f>IF(OR(B795=4,B795=7,B795=10,B795=14,B795=18,B795=21),"tree","soil")</f>
        <v>soil</v>
      </c>
      <c r="O795">
        <v>2.8439100000000002</v>
      </c>
      <c r="P795">
        <f>IF(R795&gt;0.95,O795,NA())</f>
        <v>2.8439100000000002</v>
      </c>
      <c r="Q795">
        <v>1.56596</v>
      </c>
      <c r="R795">
        <v>0.99059900000000001</v>
      </c>
      <c r="S795">
        <v>8.0000000000000002E-3</v>
      </c>
      <c r="T795">
        <v>0.159</v>
      </c>
      <c r="U795">
        <v>8.8000000000000007</v>
      </c>
      <c r="V795">
        <v>22.275300000000001</v>
      </c>
      <c r="W795">
        <v>83.184700000000007</v>
      </c>
    </row>
    <row r="796" spans="1:23" x14ac:dyDescent="0.3">
      <c r="A796">
        <v>1137</v>
      </c>
      <c r="B796">
        <v>23</v>
      </c>
      <c r="C796" s="1">
        <v>44909.460949074077</v>
      </c>
      <c r="D796" t="s">
        <v>13</v>
      </c>
      <c r="E796" s="5">
        <f>YEAR(C796)</f>
        <v>2022</v>
      </c>
      <c r="F796" s="5">
        <f>MONTH(C796)</f>
        <v>12</v>
      </c>
      <c r="G796" s="5">
        <f>F796</f>
        <v>12</v>
      </c>
      <c r="H796" s="5">
        <f>F796-4</f>
        <v>8</v>
      </c>
      <c r="I796" s="5" t="str">
        <f>IF(OR(F796=1,F796=2,F796=3),"winter",IF(OR(F796=4,F796=5,F796=6),"spring",IF(OR(F796=7,F796=8,F796=9),"summer","autumn")))</f>
        <v>autumn</v>
      </c>
      <c r="J796" s="5">
        <f>WEEKNUM(C796)</f>
        <v>51</v>
      </c>
      <c r="K796" s="5">
        <f>J796-20</f>
        <v>31</v>
      </c>
      <c r="L796" s="8">
        <f>C796</f>
        <v>44909.460949074077</v>
      </c>
      <c r="M796" t="str">
        <f>IF(OR(B796=1,B796=2,B796=3,B796=4,B796=9,B796=10,B796=11,B796=12,B796=17,B796=18,B796=19,B796=20),"Bajo biomasa","Suelo desnudo")</f>
        <v>Suelo desnudo</v>
      </c>
      <c r="N796" t="str">
        <f>IF(OR(B796=4,B796=7,B796=10,B796=14,B796=18,B796=21),"tree","soil")</f>
        <v>soil</v>
      </c>
      <c r="O796">
        <v>2.4347599999999998</v>
      </c>
      <c r="P796">
        <f>IF(R796&gt;0.95,O796,NA())</f>
        <v>2.4347599999999998</v>
      </c>
      <c r="Q796">
        <v>2.0659399999999999</v>
      </c>
      <c r="R796">
        <v>0.97844600000000004</v>
      </c>
      <c r="S796">
        <v>1.0999999999999999E-2</v>
      </c>
      <c r="T796">
        <v>0.30199999999999999</v>
      </c>
      <c r="U796">
        <v>8.9</v>
      </c>
      <c r="V796">
        <v>22.407</v>
      </c>
      <c r="W796">
        <v>83.173599999999993</v>
      </c>
    </row>
    <row r="797" spans="1:23" x14ac:dyDescent="0.3">
      <c r="A797">
        <v>1138</v>
      </c>
      <c r="B797">
        <v>24</v>
      </c>
      <c r="C797" s="1">
        <v>44909.46303240741</v>
      </c>
      <c r="D797" t="s">
        <v>13</v>
      </c>
      <c r="E797" s="5">
        <f>YEAR(C797)</f>
        <v>2022</v>
      </c>
      <c r="F797" s="5">
        <f>MONTH(C797)</f>
        <v>12</v>
      </c>
      <c r="G797" s="5">
        <f>F797</f>
        <v>12</v>
      </c>
      <c r="H797" s="5">
        <f>F797-4</f>
        <v>8</v>
      </c>
      <c r="I797" s="5" t="str">
        <f>IF(OR(F797=1,F797=2,F797=3),"winter",IF(OR(F797=4,F797=5,F797=6),"spring",IF(OR(F797=7,F797=8,F797=9),"summer","autumn")))</f>
        <v>autumn</v>
      </c>
      <c r="J797" s="5">
        <f>WEEKNUM(C797)</f>
        <v>51</v>
      </c>
      <c r="K797" s="5">
        <f>J797-20</f>
        <v>31</v>
      </c>
      <c r="L797" s="8">
        <f>C797</f>
        <v>44909.46303240741</v>
      </c>
      <c r="M797" t="str">
        <f>IF(OR(B797=1,B797=2,B797=3,B797=4,B797=9,B797=10,B797=11,B797=12,B797=17,B797=18,B797=19,B797=20),"Bajo biomasa","Suelo desnudo")</f>
        <v>Suelo desnudo</v>
      </c>
      <c r="N797" t="str">
        <f>IF(OR(B797=4,B797=7,B797=10,B797=14,B797=18,B797=21),"tree","soil")</f>
        <v>soil</v>
      </c>
      <c r="O797">
        <v>3.82254</v>
      </c>
      <c r="P797">
        <f>IF(R797&gt;0.95,O797,NA())</f>
        <v>3.82254</v>
      </c>
      <c r="Q797">
        <v>1.54419</v>
      </c>
      <c r="R797">
        <v>0.992761</v>
      </c>
      <c r="S797">
        <v>8.9999999999999993E-3</v>
      </c>
      <c r="T797">
        <v>0.17599999999999999</v>
      </c>
      <c r="U797">
        <v>8.9</v>
      </c>
      <c r="V797">
        <v>22.463899999999999</v>
      </c>
      <c r="W797">
        <v>83.180999999999997</v>
      </c>
    </row>
    <row r="798" spans="1:23" x14ac:dyDescent="0.3">
      <c r="A798">
        <v>1139</v>
      </c>
      <c r="B798">
        <v>1</v>
      </c>
      <c r="C798" s="1">
        <v>44909.514016203706</v>
      </c>
      <c r="D798" t="s">
        <v>15</v>
      </c>
      <c r="E798" s="5">
        <f>YEAR(C798)</f>
        <v>2022</v>
      </c>
      <c r="F798" s="5">
        <f>MONTH(C798)</f>
        <v>12</v>
      </c>
      <c r="G798" s="5">
        <f>F798</f>
        <v>12</v>
      </c>
      <c r="H798" s="5">
        <f>F798-4</f>
        <v>8</v>
      </c>
      <c r="I798" s="5" t="str">
        <f>IF(OR(F798=1,F798=2,F798=3),"winter",IF(OR(F798=4,F798=5,F798=6),"spring",IF(OR(F798=7,F798=8,F798=9),"summer","autumn")))</f>
        <v>autumn</v>
      </c>
      <c r="J798" s="5">
        <f>WEEKNUM(C798)</f>
        <v>51</v>
      </c>
      <c r="K798" s="5">
        <f>J798-20</f>
        <v>31</v>
      </c>
      <c r="L798" s="8">
        <f>C798</f>
        <v>44909.514016203706</v>
      </c>
      <c r="M798" t="str">
        <f>IF(OR(B798=1,B798=2,B798=3,B798=7,B798=8,B798=9,B798=13,B798=14,B798=15),"Bajo biomasa","Suelo desnudo")</f>
        <v>Bajo biomasa</v>
      </c>
      <c r="O798">
        <v>3.6136699999999999</v>
      </c>
      <c r="P798">
        <f>IF(R798&gt;0.95,O798,NA())</f>
        <v>3.6136699999999999</v>
      </c>
      <c r="Q798">
        <v>1.61199</v>
      </c>
      <c r="R798">
        <v>0.98462000000000005</v>
      </c>
      <c r="S798">
        <v>8.9999999999999993E-3</v>
      </c>
      <c r="T798">
        <v>0.19800000000000001</v>
      </c>
      <c r="U798">
        <v>16.2</v>
      </c>
      <c r="V798">
        <v>21.671500000000002</v>
      </c>
      <c r="W798">
        <v>82.207400000000007</v>
      </c>
    </row>
    <row r="799" spans="1:23" x14ac:dyDescent="0.3">
      <c r="A799">
        <v>1140</v>
      </c>
      <c r="B799">
        <v>2</v>
      </c>
      <c r="C799" s="1">
        <v>44909.516180555554</v>
      </c>
      <c r="D799" t="s">
        <v>15</v>
      </c>
      <c r="E799" s="5">
        <f>YEAR(C799)</f>
        <v>2022</v>
      </c>
      <c r="F799" s="5">
        <f>MONTH(C799)</f>
        <v>12</v>
      </c>
      <c r="G799" s="5">
        <f>F799</f>
        <v>12</v>
      </c>
      <c r="H799" s="5">
        <f>F799-4</f>
        <v>8</v>
      </c>
      <c r="I799" s="5" t="str">
        <f>IF(OR(F799=1,F799=2,F799=3),"winter",IF(OR(F799=4,F799=5,F799=6),"spring",IF(OR(F799=7,F799=8,F799=9),"summer","autumn")))</f>
        <v>autumn</v>
      </c>
      <c r="J799" s="5">
        <f>WEEKNUM(C799)</f>
        <v>51</v>
      </c>
      <c r="K799" s="5">
        <f>J799-20</f>
        <v>31</v>
      </c>
      <c r="L799" s="8">
        <f>C799</f>
        <v>44909.516180555554</v>
      </c>
      <c r="M799" t="str">
        <f>IF(OR(B799=1,B799=2,B799=3,B799=7,B799=8,B799=9,B799=13,B799=14,B799=15),"Bajo biomasa","Suelo desnudo")</f>
        <v>Bajo biomasa</v>
      </c>
      <c r="O799">
        <v>1.9695199999999999</v>
      </c>
      <c r="P799">
        <f>IF(R799&gt;0.95,O799,NA())</f>
        <v>1.9695199999999999</v>
      </c>
      <c r="Q799">
        <v>1.9478899999999999</v>
      </c>
      <c r="R799">
        <v>0.97855700000000001</v>
      </c>
      <c r="S799">
        <v>8.9999999999999993E-3</v>
      </c>
      <c r="T799">
        <v>0.17599999999999999</v>
      </c>
      <c r="U799">
        <v>14.7</v>
      </c>
      <c r="V799">
        <v>22.896799999999999</v>
      </c>
      <c r="W799">
        <v>82.207499999999996</v>
      </c>
    </row>
    <row r="800" spans="1:23" x14ac:dyDescent="0.3">
      <c r="A800">
        <v>1141</v>
      </c>
      <c r="B800">
        <v>3</v>
      </c>
      <c r="C800" s="1">
        <v>44909.518495370372</v>
      </c>
      <c r="D800" t="s">
        <v>15</v>
      </c>
      <c r="E800" s="5">
        <f>YEAR(C800)</f>
        <v>2022</v>
      </c>
      <c r="F800" s="5">
        <f>MONTH(C800)</f>
        <v>12</v>
      </c>
      <c r="G800" s="5">
        <f>F800</f>
        <v>12</v>
      </c>
      <c r="H800" s="5">
        <f>F800-4</f>
        <v>8</v>
      </c>
      <c r="I800" s="5" t="str">
        <f>IF(OR(F800=1,F800=2,F800=3),"winter",IF(OR(F800=4,F800=5,F800=6),"spring",IF(OR(F800=7,F800=8,F800=9),"summer","autumn")))</f>
        <v>autumn</v>
      </c>
      <c r="J800" s="5">
        <f>WEEKNUM(C800)</f>
        <v>51</v>
      </c>
      <c r="K800" s="5">
        <f>J800-20</f>
        <v>31</v>
      </c>
      <c r="L800" s="8">
        <f>C800</f>
        <v>44909.518495370372</v>
      </c>
      <c r="M800" t="str">
        <f>IF(OR(B800=1,B800=2,B800=3,B800=7,B800=8,B800=9,B800=13,B800=14,B800=15),"Bajo biomasa","Suelo desnudo")</f>
        <v>Bajo biomasa</v>
      </c>
      <c r="O800">
        <v>2.0990500000000001</v>
      </c>
      <c r="P800">
        <f>IF(R800&gt;0.95,O800,NA())</f>
        <v>2.0990500000000001</v>
      </c>
      <c r="Q800">
        <v>2.0199799999999999</v>
      </c>
      <c r="R800">
        <v>0.97994999999999999</v>
      </c>
      <c r="S800">
        <v>1.0999999999999999E-2</v>
      </c>
      <c r="T800">
        <v>0.24099999999999999</v>
      </c>
      <c r="U800">
        <v>13.5</v>
      </c>
      <c r="V800">
        <v>23.095099999999999</v>
      </c>
      <c r="W800">
        <v>82.203999999999994</v>
      </c>
    </row>
    <row r="801" spans="1:23" x14ac:dyDescent="0.3">
      <c r="A801">
        <v>1142</v>
      </c>
      <c r="B801">
        <v>4</v>
      </c>
      <c r="C801" s="1">
        <v>44909.520960648151</v>
      </c>
      <c r="D801" t="s">
        <v>15</v>
      </c>
      <c r="E801" s="5">
        <f>YEAR(C801)</f>
        <v>2022</v>
      </c>
      <c r="F801" s="5">
        <f>MONTH(C801)</f>
        <v>12</v>
      </c>
      <c r="G801" s="5">
        <f>F801</f>
        <v>12</v>
      </c>
      <c r="H801" s="5">
        <f>F801-4</f>
        <v>8</v>
      </c>
      <c r="I801" s="5" t="str">
        <f>IF(OR(F801=1,F801=2,F801=3),"winter",IF(OR(F801=4,F801=5,F801=6),"spring",IF(OR(F801=7,F801=8,F801=9),"summer","autumn")))</f>
        <v>autumn</v>
      </c>
      <c r="J801" s="5">
        <f>WEEKNUM(C801)</f>
        <v>51</v>
      </c>
      <c r="K801" s="5">
        <f>J801-20</f>
        <v>31</v>
      </c>
      <c r="L801" s="8">
        <f>C801</f>
        <v>44909.520960648151</v>
      </c>
      <c r="M801" t="str">
        <f>IF(OR(B801=1,B801=2,B801=3,B801=7,B801=8,B801=9,B801=13,B801=14,B801=15),"Bajo biomasa","Suelo desnudo")</f>
        <v>Suelo desnudo</v>
      </c>
      <c r="O801">
        <v>1.11137</v>
      </c>
      <c r="P801" t="e">
        <f>IF(R801&gt;0.95,O801,NA())</f>
        <v>#N/A</v>
      </c>
      <c r="Q801">
        <v>3.2039900000000001</v>
      </c>
      <c r="R801">
        <v>0.93107300000000004</v>
      </c>
      <c r="S801">
        <v>8.0000000000000002E-3</v>
      </c>
      <c r="T801">
        <v>0.19600000000000001</v>
      </c>
      <c r="U801">
        <v>11.9</v>
      </c>
      <c r="V801">
        <v>22.7515</v>
      </c>
      <c r="W801">
        <v>82.201999999999998</v>
      </c>
    </row>
    <row r="802" spans="1:23" x14ac:dyDescent="0.3">
      <c r="A802">
        <v>1143</v>
      </c>
      <c r="B802">
        <v>5</v>
      </c>
      <c r="C802" s="1">
        <v>44909.523043981484</v>
      </c>
      <c r="D802" t="s">
        <v>15</v>
      </c>
      <c r="E802" s="5">
        <f>YEAR(C802)</f>
        <v>2022</v>
      </c>
      <c r="F802" s="5">
        <f>MONTH(C802)</f>
        <v>12</v>
      </c>
      <c r="G802" s="5">
        <f>F802</f>
        <v>12</v>
      </c>
      <c r="H802" s="5">
        <f>F802-4</f>
        <v>8</v>
      </c>
      <c r="I802" s="5" t="str">
        <f>IF(OR(F802=1,F802=2,F802=3),"winter",IF(OR(F802=4,F802=5,F802=6),"spring",IF(OR(F802=7,F802=8,F802=9),"summer","autumn")))</f>
        <v>autumn</v>
      </c>
      <c r="J802" s="5">
        <f>WEEKNUM(C802)</f>
        <v>51</v>
      </c>
      <c r="K802" s="5">
        <f>J802-20</f>
        <v>31</v>
      </c>
      <c r="L802" s="8">
        <f>C802</f>
        <v>44909.523043981484</v>
      </c>
      <c r="M802" t="str">
        <f>IF(OR(B802=1,B802=2,B802=3,B802=7,B802=8,B802=9,B802=13,B802=14,B802=15),"Bajo biomasa","Suelo desnudo")</f>
        <v>Suelo desnudo</v>
      </c>
      <c r="O802">
        <v>1.3215699999999999</v>
      </c>
      <c r="P802" t="e">
        <f>IF(R802&gt;0.95,O802,NA())</f>
        <v>#N/A</v>
      </c>
      <c r="Q802">
        <v>3.1080800000000002</v>
      </c>
      <c r="R802">
        <v>0.90644899999999995</v>
      </c>
      <c r="S802">
        <v>5.0000000000000001E-3</v>
      </c>
      <c r="T802">
        <v>7.1999999999999995E-2</v>
      </c>
      <c r="U802">
        <v>11.1</v>
      </c>
      <c r="V802">
        <v>22.979199999999999</v>
      </c>
      <c r="W802">
        <v>82.196799999999996</v>
      </c>
    </row>
    <row r="803" spans="1:23" x14ac:dyDescent="0.3">
      <c r="A803">
        <v>1144</v>
      </c>
      <c r="B803">
        <v>6</v>
      </c>
      <c r="C803" s="1">
        <v>44909.52511574074</v>
      </c>
      <c r="D803" t="s">
        <v>15</v>
      </c>
      <c r="E803" s="5">
        <f>YEAR(C803)</f>
        <v>2022</v>
      </c>
      <c r="F803" s="5">
        <f>MONTH(C803)</f>
        <v>12</v>
      </c>
      <c r="G803" s="5">
        <f>F803</f>
        <v>12</v>
      </c>
      <c r="H803" s="5">
        <f>F803-4</f>
        <v>8</v>
      </c>
      <c r="I803" s="5" t="str">
        <f>IF(OR(F803=1,F803=2,F803=3),"winter",IF(OR(F803=4,F803=5,F803=6),"spring",IF(OR(F803=7,F803=8,F803=9),"summer","autumn")))</f>
        <v>autumn</v>
      </c>
      <c r="J803" s="5">
        <f>WEEKNUM(C803)</f>
        <v>51</v>
      </c>
      <c r="K803" s="5">
        <f>J803-20</f>
        <v>31</v>
      </c>
      <c r="L803" s="8">
        <f>C803</f>
        <v>44909.52511574074</v>
      </c>
      <c r="M803" t="str">
        <f>IF(OR(B803=1,B803=2,B803=3,B803=7,B803=8,B803=9,B803=13,B803=14,B803=15),"Bajo biomasa","Suelo desnudo")</f>
        <v>Suelo desnudo</v>
      </c>
      <c r="O803">
        <v>0.67745</v>
      </c>
      <c r="P803" t="e">
        <f>IF(R803&gt;0.95,O803,NA())</f>
        <v>#N/A</v>
      </c>
      <c r="Q803">
        <v>5.6353200000000001</v>
      </c>
      <c r="R803">
        <v>0.73575000000000002</v>
      </c>
      <c r="S803">
        <v>6.0000000000000001E-3</v>
      </c>
      <c r="T803">
        <v>0.13200000000000001</v>
      </c>
      <c r="U803">
        <v>10.3</v>
      </c>
      <c r="V803">
        <v>22.8765</v>
      </c>
      <c r="W803">
        <v>82.171199999999999</v>
      </c>
    </row>
    <row r="804" spans="1:23" x14ac:dyDescent="0.3">
      <c r="A804">
        <v>1145</v>
      </c>
      <c r="B804">
        <v>10</v>
      </c>
      <c r="C804" s="1">
        <v>44909.527638888889</v>
      </c>
      <c r="D804" t="s">
        <v>15</v>
      </c>
      <c r="E804" s="5">
        <f>YEAR(C804)</f>
        <v>2022</v>
      </c>
      <c r="F804" s="5">
        <f>MONTH(C804)</f>
        <v>12</v>
      </c>
      <c r="G804" s="5">
        <f>F804</f>
        <v>12</v>
      </c>
      <c r="H804" s="5">
        <f>F804-4</f>
        <v>8</v>
      </c>
      <c r="I804" s="5" t="str">
        <f>IF(OR(F804=1,F804=2,F804=3),"winter",IF(OR(F804=4,F804=5,F804=6),"spring",IF(OR(F804=7,F804=8,F804=9),"summer","autumn")))</f>
        <v>autumn</v>
      </c>
      <c r="J804" s="5">
        <f>WEEKNUM(C804)</f>
        <v>51</v>
      </c>
      <c r="K804" s="5">
        <f>J804-20</f>
        <v>31</v>
      </c>
      <c r="L804" s="8">
        <f>C804</f>
        <v>44909.527638888889</v>
      </c>
      <c r="M804" t="str">
        <f>IF(OR(B804=1,B804=2,B804=3,B804=7,B804=8,B804=9,B804=13,B804=14,B804=15),"Bajo biomasa","Suelo desnudo")</f>
        <v>Suelo desnudo</v>
      </c>
      <c r="O804">
        <v>0.77589399999999997</v>
      </c>
      <c r="P804" t="e">
        <f>IF(R804&gt;0.95,O804,NA())</f>
        <v>#N/A</v>
      </c>
      <c r="Q804">
        <v>3.07429</v>
      </c>
      <c r="R804">
        <v>0.93851799999999996</v>
      </c>
      <c r="S804">
        <v>6.0000000000000001E-3</v>
      </c>
      <c r="T804">
        <v>0.17399999999999999</v>
      </c>
      <c r="U804">
        <v>9.8000000000000007</v>
      </c>
      <c r="V804">
        <v>22.097200000000001</v>
      </c>
      <c r="W804">
        <v>82.205600000000004</v>
      </c>
    </row>
    <row r="805" spans="1:23" x14ac:dyDescent="0.3">
      <c r="A805">
        <v>1146</v>
      </c>
      <c r="B805">
        <v>11</v>
      </c>
      <c r="C805" s="1">
        <v>44909.529814814814</v>
      </c>
      <c r="D805" t="s">
        <v>15</v>
      </c>
      <c r="E805" s="5">
        <f>YEAR(C805)</f>
        <v>2022</v>
      </c>
      <c r="F805" s="5">
        <f>MONTH(C805)</f>
        <v>12</v>
      </c>
      <c r="G805" s="5">
        <f>F805</f>
        <v>12</v>
      </c>
      <c r="H805" s="5">
        <f>F805-4</f>
        <v>8</v>
      </c>
      <c r="I805" s="5" t="str">
        <f>IF(OR(F805=1,F805=2,F805=3),"winter",IF(OR(F805=4,F805=5,F805=6),"spring",IF(OR(F805=7,F805=8,F805=9),"summer","autumn")))</f>
        <v>autumn</v>
      </c>
      <c r="J805" s="5">
        <f>WEEKNUM(C805)</f>
        <v>51</v>
      </c>
      <c r="K805" s="5">
        <f>J805-20</f>
        <v>31</v>
      </c>
      <c r="L805" s="8">
        <f>C805</f>
        <v>44909.529814814814</v>
      </c>
      <c r="M805" t="str">
        <f>IF(OR(B805=1,B805=2,B805=3,B805=7,B805=8,B805=9,B805=13,B805=14,B805=15),"Bajo biomasa","Suelo desnudo")</f>
        <v>Suelo desnudo</v>
      </c>
      <c r="O805">
        <v>0.72399000000000002</v>
      </c>
      <c r="P805" t="e">
        <f>IF(R805&gt;0.95,O805,NA())</f>
        <v>#N/A</v>
      </c>
      <c r="Q805">
        <v>5.06189</v>
      </c>
      <c r="R805">
        <v>0.80275399999999997</v>
      </c>
      <c r="S805">
        <v>8.9999999999999993E-3</v>
      </c>
      <c r="T805">
        <v>0.21199999999999999</v>
      </c>
      <c r="U805">
        <v>9.3000000000000007</v>
      </c>
      <c r="V805">
        <v>22.235900000000001</v>
      </c>
      <c r="W805">
        <v>82.191900000000004</v>
      </c>
    </row>
    <row r="806" spans="1:23" x14ac:dyDescent="0.3">
      <c r="A806">
        <v>1147</v>
      </c>
      <c r="B806">
        <v>12</v>
      </c>
      <c r="C806" s="1">
        <v>44909.531990740739</v>
      </c>
      <c r="D806" t="s">
        <v>15</v>
      </c>
      <c r="E806" s="5">
        <f>YEAR(C806)</f>
        <v>2022</v>
      </c>
      <c r="F806" s="5">
        <f>MONTH(C806)</f>
        <v>12</v>
      </c>
      <c r="G806" s="5">
        <f>F806</f>
        <v>12</v>
      </c>
      <c r="H806" s="5">
        <f>F806-4</f>
        <v>8</v>
      </c>
      <c r="I806" s="5" t="str">
        <f>IF(OR(F806=1,F806=2,F806=3),"winter",IF(OR(F806=4,F806=5,F806=6),"spring",IF(OR(F806=7,F806=8,F806=9),"summer","autumn")))</f>
        <v>autumn</v>
      </c>
      <c r="J806" s="5">
        <f>WEEKNUM(C806)</f>
        <v>51</v>
      </c>
      <c r="K806" s="5">
        <f>J806-20</f>
        <v>31</v>
      </c>
      <c r="L806" s="8">
        <f>C806</f>
        <v>44909.531990740739</v>
      </c>
      <c r="M806" t="str">
        <f>IF(OR(B806=1,B806=2,B806=3,B806=7,B806=8,B806=9,B806=13,B806=14,B806=15),"Bajo biomasa","Suelo desnudo")</f>
        <v>Suelo desnudo</v>
      </c>
      <c r="O806">
        <v>0.50168900000000005</v>
      </c>
      <c r="P806" t="e">
        <f>IF(R806&gt;0.95,O806,NA())</f>
        <v>#N/A</v>
      </c>
      <c r="Q806">
        <v>5.8186</v>
      </c>
      <c r="R806">
        <v>0.70390600000000003</v>
      </c>
      <c r="S806">
        <v>8.0000000000000002E-3</v>
      </c>
      <c r="T806">
        <v>0.247</v>
      </c>
      <c r="U806">
        <v>9.1</v>
      </c>
      <c r="V806">
        <v>22.495100000000001</v>
      </c>
      <c r="W806">
        <v>82.192899999999995</v>
      </c>
    </row>
    <row r="807" spans="1:23" x14ac:dyDescent="0.3">
      <c r="A807">
        <v>1148</v>
      </c>
      <c r="B807">
        <v>7</v>
      </c>
      <c r="C807" s="1">
        <v>44909.534178240741</v>
      </c>
      <c r="D807" t="s">
        <v>15</v>
      </c>
      <c r="E807" s="5">
        <f>YEAR(C807)</f>
        <v>2022</v>
      </c>
      <c r="F807" s="5">
        <f>MONTH(C807)</f>
        <v>12</v>
      </c>
      <c r="G807" s="5">
        <f>F807</f>
        <v>12</v>
      </c>
      <c r="H807" s="5">
        <f>F807-4</f>
        <v>8</v>
      </c>
      <c r="I807" s="5" t="str">
        <f>IF(OR(F807=1,F807=2,F807=3),"winter",IF(OR(F807=4,F807=5,F807=6),"spring",IF(OR(F807=7,F807=8,F807=9),"summer","autumn")))</f>
        <v>autumn</v>
      </c>
      <c r="J807" s="5">
        <f>WEEKNUM(C807)</f>
        <v>51</v>
      </c>
      <c r="K807" s="5">
        <f>J807-20</f>
        <v>31</v>
      </c>
      <c r="L807" s="8">
        <f>C807</f>
        <v>44909.534178240741</v>
      </c>
      <c r="M807" t="str">
        <f>IF(OR(B807=1,B807=2,B807=3,B807=7,B807=8,B807=9,B807=13,B807=14,B807=15),"Bajo biomasa","Suelo desnudo")</f>
        <v>Bajo biomasa</v>
      </c>
      <c r="O807">
        <v>3.2836400000000001</v>
      </c>
      <c r="P807">
        <f>IF(R807&gt;0.95,O807,NA())</f>
        <v>3.2836400000000001</v>
      </c>
      <c r="Q807">
        <v>1.4691700000000001</v>
      </c>
      <c r="R807">
        <v>0.99552300000000005</v>
      </c>
      <c r="S807">
        <v>8.9999999999999993E-3</v>
      </c>
      <c r="T807">
        <v>0.23599999999999999</v>
      </c>
      <c r="U807">
        <v>8.9</v>
      </c>
      <c r="V807">
        <v>22.1904</v>
      </c>
      <c r="W807">
        <v>82.192599999999999</v>
      </c>
    </row>
    <row r="808" spans="1:23" x14ac:dyDescent="0.3">
      <c r="A808">
        <v>1149</v>
      </c>
      <c r="B808">
        <v>8</v>
      </c>
      <c r="C808" s="1">
        <v>44909.536249999997</v>
      </c>
      <c r="D808" t="s">
        <v>15</v>
      </c>
      <c r="E808" s="5">
        <f>YEAR(C808)</f>
        <v>2022</v>
      </c>
      <c r="F808" s="5">
        <f>MONTH(C808)</f>
        <v>12</v>
      </c>
      <c r="G808" s="5">
        <f>F808</f>
        <v>12</v>
      </c>
      <c r="H808" s="5">
        <f>F808-4</f>
        <v>8</v>
      </c>
      <c r="I808" s="5" t="str">
        <f>IF(OR(F808=1,F808=2,F808=3),"winter",IF(OR(F808=4,F808=5,F808=6),"spring",IF(OR(F808=7,F808=8,F808=9),"summer","autumn")))</f>
        <v>autumn</v>
      </c>
      <c r="J808" s="5">
        <f>WEEKNUM(C808)</f>
        <v>51</v>
      </c>
      <c r="K808" s="5">
        <f>J808-20</f>
        <v>31</v>
      </c>
      <c r="L808" s="8">
        <f>C808</f>
        <v>44909.536249999997</v>
      </c>
      <c r="M808" t="str">
        <f>IF(OR(B808=1,B808=2,B808=3,B808=7,B808=8,B808=9,B808=13,B808=14,B808=15),"Bajo biomasa","Suelo desnudo")</f>
        <v>Bajo biomasa</v>
      </c>
      <c r="O808">
        <v>6.1348200000000004</v>
      </c>
      <c r="P808">
        <f>IF(R808&gt;0.95,O808,NA())</f>
        <v>6.1348200000000004</v>
      </c>
      <c r="Q808">
        <v>1.3884399999999999</v>
      </c>
      <c r="R808">
        <v>0.99634199999999995</v>
      </c>
      <c r="S808">
        <v>8.0000000000000002E-3</v>
      </c>
      <c r="T808">
        <v>0.16200000000000001</v>
      </c>
      <c r="U808">
        <v>8.9</v>
      </c>
      <c r="V808">
        <v>22.291</v>
      </c>
      <c r="W808">
        <v>82.169899999999998</v>
      </c>
    </row>
    <row r="809" spans="1:23" x14ac:dyDescent="0.3">
      <c r="A809">
        <v>1150</v>
      </c>
      <c r="B809">
        <v>9</v>
      </c>
      <c r="C809" s="1">
        <v>44909.538344907407</v>
      </c>
      <c r="D809" t="s">
        <v>15</v>
      </c>
      <c r="E809" s="5">
        <f>YEAR(C809)</f>
        <v>2022</v>
      </c>
      <c r="F809" s="5">
        <f>MONTH(C809)</f>
        <v>12</v>
      </c>
      <c r="G809" s="5">
        <f>F809</f>
        <v>12</v>
      </c>
      <c r="H809" s="5">
        <f>F809-4</f>
        <v>8</v>
      </c>
      <c r="I809" s="5" t="str">
        <f>IF(OR(F809=1,F809=2,F809=3),"winter",IF(OR(F809=4,F809=5,F809=6),"spring",IF(OR(F809=7,F809=8,F809=9),"summer","autumn")))</f>
        <v>autumn</v>
      </c>
      <c r="J809" s="5">
        <f>WEEKNUM(C809)</f>
        <v>51</v>
      </c>
      <c r="K809" s="5">
        <f>J809-20</f>
        <v>31</v>
      </c>
      <c r="L809" s="8">
        <f>C809</f>
        <v>44909.538344907407</v>
      </c>
      <c r="M809" t="str">
        <f>IF(OR(B809=1,B809=2,B809=3,B809=7,B809=8,B809=9,B809=13,B809=14,B809=15),"Bajo biomasa","Suelo desnudo")</f>
        <v>Bajo biomasa</v>
      </c>
      <c r="O809">
        <v>4.9477399999999996</v>
      </c>
      <c r="P809">
        <f>IF(R809&gt;0.95,O809,NA())</f>
        <v>4.9477399999999996</v>
      </c>
      <c r="Q809">
        <v>1.3650800000000001</v>
      </c>
      <c r="R809">
        <v>0.997035</v>
      </c>
      <c r="S809">
        <v>0.01</v>
      </c>
      <c r="T809">
        <v>0.23400000000000001</v>
      </c>
      <c r="U809">
        <v>8.9</v>
      </c>
      <c r="V809">
        <v>22.3003</v>
      </c>
      <c r="W809">
        <v>82.164299999999997</v>
      </c>
    </row>
    <row r="810" spans="1:23" x14ac:dyDescent="0.3">
      <c r="A810">
        <v>1151</v>
      </c>
      <c r="B810">
        <v>13</v>
      </c>
      <c r="C810" s="1">
        <v>44909.540671296294</v>
      </c>
      <c r="D810" t="s">
        <v>15</v>
      </c>
      <c r="E810" s="5">
        <f>YEAR(C810)</f>
        <v>2022</v>
      </c>
      <c r="F810" s="5">
        <f>MONTH(C810)</f>
        <v>12</v>
      </c>
      <c r="G810" s="5">
        <f>F810</f>
        <v>12</v>
      </c>
      <c r="H810" s="5">
        <f>F810-4</f>
        <v>8</v>
      </c>
      <c r="I810" s="5" t="str">
        <f>IF(OR(F810=1,F810=2,F810=3),"winter",IF(OR(F810=4,F810=5,F810=6),"spring",IF(OR(F810=7,F810=8,F810=9),"summer","autumn")))</f>
        <v>autumn</v>
      </c>
      <c r="J810" s="5">
        <f>WEEKNUM(C810)</f>
        <v>51</v>
      </c>
      <c r="K810" s="5">
        <f>J810-20</f>
        <v>31</v>
      </c>
      <c r="L810" s="8">
        <f>C810</f>
        <v>44909.540671296294</v>
      </c>
      <c r="M810" t="str">
        <f>IF(OR(B810=1,B810=2,B810=3,B810=7,B810=8,B810=9,B810=13,B810=14,B810=15),"Bajo biomasa","Suelo desnudo")</f>
        <v>Bajo biomasa</v>
      </c>
      <c r="O810">
        <v>4.0480900000000002</v>
      </c>
      <c r="P810">
        <f>IF(R810&gt;0.95,O810,NA())</f>
        <v>4.0480900000000002</v>
      </c>
      <c r="Q810">
        <v>1.5112300000000001</v>
      </c>
      <c r="R810">
        <v>0.99457099999999998</v>
      </c>
      <c r="S810">
        <v>1.2E-2</v>
      </c>
      <c r="T810">
        <v>0.29299999999999998</v>
      </c>
      <c r="U810">
        <v>8.9</v>
      </c>
      <c r="V810">
        <v>22.178000000000001</v>
      </c>
      <c r="W810">
        <v>82.1494</v>
      </c>
    </row>
    <row r="811" spans="1:23" x14ac:dyDescent="0.3">
      <c r="A811">
        <v>1152</v>
      </c>
      <c r="B811">
        <v>14</v>
      </c>
      <c r="C811" s="1">
        <v>44909.542731481481</v>
      </c>
      <c r="D811" t="s">
        <v>15</v>
      </c>
      <c r="E811" s="5">
        <f>YEAR(C811)</f>
        <v>2022</v>
      </c>
      <c r="F811" s="5">
        <f>MONTH(C811)</f>
        <v>12</v>
      </c>
      <c r="G811" s="5">
        <f>F811</f>
        <v>12</v>
      </c>
      <c r="H811" s="5">
        <f>F811-4</f>
        <v>8</v>
      </c>
      <c r="I811" s="5" t="str">
        <f>IF(OR(F811=1,F811=2,F811=3),"winter",IF(OR(F811=4,F811=5,F811=6),"spring",IF(OR(F811=7,F811=8,F811=9),"summer","autumn")))</f>
        <v>autumn</v>
      </c>
      <c r="J811" s="5">
        <f>WEEKNUM(C811)</f>
        <v>51</v>
      </c>
      <c r="K811" s="5">
        <f>J811-20</f>
        <v>31</v>
      </c>
      <c r="L811" s="8">
        <f>C811</f>
        <v>44909.542731481481</v>
      </c>
      <c r="M811" t="str">
        <f>IF(OR(B811=1,B811=2,B811=3,B811=7,B811=8,B811=9,B811=13,B811=14,B811=15),"Bajo biomasa","Suelo desnudo")</f>
        <v>Bajo biomasa</v>
      </c>
      <c r="O811">
        <v>2.61469</v>
      </c>
      <c r="P811">
        <f>IF(R811&gt;0.95,O811,NA())</f>
        <v>2.61469</v>
      </c>
      <c r="Q811">
        <v>1.71539</v>
      </c>
      <c r="R811">
        <v>0.98912199999999995</v>
      </c>
      <c r="S811">
        <v>8.0000000000000002E-3</v>
      </c>
      <c r="T811">
        <v>0.157</v>
      </c>
      <c r="U811">
        <v>8.9</v>
      </c>
      <c r="V811">
        <v>22.313600000000001</v>
      </c>
      <c r="W811">
        <v>82.163499999999999</v>
      </c>
    </row>
    <row r="812" spans="1:23" x14ac:dyDescent="0.3">
      <c r="A812">
        <v>1153</v>
      </c>
      <c r="B812">
        <v>15</v>
      </c>
      <c r="C812" s="1">
        <v>44909.544907407406</v>
      </c>
      <c r="D812" t="s">
        <v>15</v>
      </c>
      <c r="E812" s="5">
        <f>YEAR(C812)</f>
        <v>2022</v>
      </c>
      <c r="F812" s="5">
        <f>MONTH(C812)</f>
        <v>12</v>
      </c>
      <c r="G812" s="5">
        <f>F812</f>
        <v>12</v>
      </c>
      <c r="H812" s="5">
        <f>F812-4</f>
        <v>8</v>
      </c>
      <c r="I812" s="5" t="str">
        <f>IF(OR(F812=1,F812=2,F812=3),"winter",IF(OR(F812=4,F812=5,F812=6),"spring",IF(OR(F812=7,F812=8,F812=9),"summer","autumn")))</f>
        <v>autumn</v>
      </c>
      <c r="J812" s="5">
        <f>WEEKNUM(C812)</f>
        <v>51</v>
      </c>
      <c r="K812" s="5">
        <f>J812-20</f>
        <v>31</v>
      </c>
      <c r="L812" s="8">
        <f>C812</f>
        <v>44909.544907407406</v>
      </c>
      <c r="M812" t="str">
        <f>IF(OR(B812=1,B812=2,B812=3,B812=7,B812=8,B812=9,B812=13,B812=14,B812=15),"Bajo biomasa","Suelo desnudo")</f>
        <v>Bajo biomasa</v>
      </c>
      <c r="O812">
        <v>3.5823</v>
      </c>
      <c r="P812">
        <f>IF(R812&gt;0.95,O812,NA())</f>
        <v>3.5823</v>
      </c>
      <c r="Q812">
        <v>1.64232</v>
      </c>
      <c r="R812">
        <v>0.98969200000000002</v>
      </c>
      <c r="S812">
        <v>0.01</v>
      </c>
      <c r="T812">
        <v>0.215</v>
      </c>
      <c r="U812">
        <v>9</v>
      </c>
      <c r="V812">
        <v>22.227699999999999</v>
      </c>
      <c r="W812">
        <v>82.157200000000003</v>
      </c>
    </row>
    <row r="813" spans="1:23" x14ac:dyDescent="0.3">
      <c r="A813">
        <v>1154</v>
      </c>
      <c r="B813">
        <v>16</v>
      </c>
      <c r="C813" s="1">
        <v>44909.547013888892</v>
      </c>
      <c r="D813" t="s">
        <v>15</v>
      </c>
      <c r="E813" s="5">
        <f>YEAR(C813)</f>
        <v>2022</v>
      </c>
      <c r="F813" s="5">
        <f>MONTH(C813)</f>
        <v>12</v>
      </c>
      <c r="G813" s="5">
        <f>F813</f>
        <v>12</v>
      </c>
      <c r="H813" s="5">
        <f>F813-4</f>
        <v>8</v>
      </c>
      <c r="I813" s="5" t="str">
        <f>IF(OR(F813=1,F813=2,F813=3),"winter",IF(OR(F813=4,F813=5,F813=6),"spring",IF(OR(F813=7,F813=8,F813=9),"summer","autumn")))</f>
        <v>autumn</v>
      </c>
      <c r="J813" s="5">
        <f>WEEKNUM(C813)</f>
        <v>51</v>
      </c>
      <c r="K813" s="5">
        <f>J813-20</f>
        <v>31</v>
      </c>
      <c r="L813" s="8">
        <f>C813</f>
        <v>44909.547013888892</v>
      </c>
      <c r="M813" t="str">
        <f>IF(OR(B813=1,B813=2,B813=3,B813=7,B813=8,B813=9,B813=13,B813=14,B813=15),"Bajo biomasa","Suelo desnudo")</f>
        <v>Suelo desnudo</v>
      </c>
      <c r="O813">
        <v>1.12737</v>
      </c>
      <c r="P813" t="e">
        <f>IF(R813&gt;0.95,O813,NA())</f>
        <v>#N/A</v>
      </c>
      <c r="Q813">
        <v>3.3577900000000001</v>
      </c>
      <c r="R813">
        <v>0.92194699999999996</v>
      </c>
      <c r="S813">
        <v>7.0000000000000001E-3</v>
      </c>
      <c r="T813">
        <v>0.214</v>
      </c>
      <c r="U813">
        <v>9</v>
      </c>
      <c r="V813">
        <v>22.1</v>
      </c>
      <c r="W813">
        <v>82.162999999999997</v>
      </c>
    </row>
    <row r="814" spans="1:23" x14ac:dyDescent="0.3">
      <c r="A814">
        <v>1155</v>
      </c>
      <c r="B814">
        <v>17</v>
      </c>
      <c r="C814" s="1">
        <v>44909.549178240741</v>
      </c>
      <c r="D814" t="s">
        <v>15</v>
      </c>
      <c r="E814" s="5">
        <f>YEAR(C814)</f>
        <v>2022</v>
      </c>
      <c r="F814" s="5">
        <f>MONTH(C814)</f>
        <v>12</v>
      </c>
      <c r="G814" s="5">
        <f>F814</f>
        <v>12</v>
      </c>
      <c r="H814" s="5">
        <f>F814-4</f>
        <v>8</v>
      </c>
      <c r="I814" s="5" t="str">
        <f>IF(OR(F814=1,F814=2,F814=3),"winter",IF(OR(F814=4,F814=5,F814=6),"spring",IF(OR(F814=7,F814=8,F814=9),"summer","autumn")))</f>
        <v>autumn</v>
      </c>
      <c r="J814" s="5">
        <f>WEEKNUM(C814)</f>
        <v>51</v>
      </c>
      <c r="K814" s="5">
        <f>J814-20</f>
        <v>31</v>
      </c>
      <c r="L814" s="8">
        <f>C814</f>
        <v>44909.549178240741</v>
      </c>
      <c r="M814" t="str">
        <f>IF(OR(B814=1,B814=2,B814=3,B814=7,B814=8,B814=9,B814=13,B814=14,B814=15),"Bajo biomasa","Suelo desnudo")</f>
        <v>Suelo desnudo</v>
      </c>
      <c r="O814">
        <v>0.17530899999999999</v>
      </c>
      <c r="P814" t="e">
        <f>IF(R814&gt;0.95,O814,NA())</f>
        <v>#N/A</v>
      </c>
      <c r="Q814">
        <v>15.206099999999999</v>
      </c>
      <c r="R814">
        <v>0.17627699999999999</v>
      </c>
      <c r="S814">
        <v>8.9999999999999993E-3</v>
      </c>
      <c r="T814">
        <v>0.23300000000000001</v>
      </c>
      <c r="U814">
        <v>8.8000000000000007</v>
      </c>
      <c r="V814">
        <v>21.655000000000001</v>
      </c>
      <c r="W814">
        <v>82.188400000000001</v>
      </c>
    </row>
    <row r="815" spans="1:23" x14ac:dyDescent="0.3">
      <c r="A815">
        <v>1156</v>
      </c>
      <c r="B815">
        <v>18</v>
      </c>
      <c r="C815" s="1">
        <v>44909.55133101852</v>
      </c>
      <c r="D815" t="s">
        <v>15</v>
      </c>
      <c r="E815" s="5">
        <f>YEAR(C815)</f>
        <v>2022</v>
      </c>
      <c r="F815" s="5">
        <f>MONTH(C815)</f>
        <v>12</v>
      </c>
      <c r="G815" s="5">
        <f>F815</f>
        <v>12</v>
      </c>
      <c r="H815" s="5">
        <f>F815-4</f>
        <v>8</v>
      </c>
      <c r="I815" s="5" t="str">
        <f>IF(OR(F815=1,F815=2,F815=3),"winter",IF(OR(F815=4,F815=5,F815=6),"spring",IF(OR(F815=7,F815=8,F815=9),"summer","autumn")))</f>
        <v>autumn</v>
      </c>
      <c r="J815" s="5">
        <f>WEEKNUM(C815)</f>
        <v>51</v>
      </c>
      <c r="K815" s="5">
        <f>J815-20</f>
        <v>31</v>
      </c>
      <c r="L815" s="8">
        <f>C815</f>
        <v>44909.55133101852</v>
      </c>
      <c r="M815" t="str">
        <f>IF(OR(B815=1,B815=2,B815=3,B815=7,B815=8,B815=9,B815=13,B815=14,B815=15),"Bajo biomasa","Suelo desnudo")</f>
        <v>Suelo desnudo</v>
      </c>
      <c r="O815">
        <v>0.45357500000000001</v>
      </c>
      <c r="P815" t="e">
        <f>IF(R815&gt;0.95,O815,NA())</f>
        <v>#N/A</v>
      </c>
      <c r="Q815">
        <v>6.1182100000000004</v>
      </c>
      <c r="R815">
        <v>0.58186000000000004</v>
      </c>
      <c r="S815">
        <v>8.9999999999999993E-3</v>
      </c>
      <c r="T815">
        <v>0.24399999999999999</v>
      </c>
      <c r="U815">
        <v>8.6</v>
      </c>
      <c r="V815">
        <v>21.414300000000001</v>
      </c>
      <c r="W815">
        <v>82.184899999999999</v>
      </c>
    </row>
    <row r="816" spans="1:23" x14ac:dyDescent="0.3">
      <c r="A816">
        <v>1157</v>
      </c>
      <c r="B816">
        <v>1</v>
      </c>
      <c r="C816" s="1">
        <v>44916.450277777774</v>
      </c>
      <c r="D816" t="s">
        <v>30</v>
      </c>
      <c r="E816" s="5">
        <f>YEAR(C816)</f>
        <v>2022</v>
      </c>
      <c r="F816" s="5">
        <f>MONTH(C816)</f>
        <v>12</v>
      </c>
      <c r="G816" s="5">
        <f>F816</f>
        <v>12</v>
      </c>
      <c r="H816" s="5">
        <f>F816-4</f>
        <v>8</v>
      </c>
      <c r="I816" s="5" t="str">
        <f>IF(OR(F816=1,F816=2,F816=3),"winter",IF(OR(F816=4,F816=5,F816=6),"spring",IF(OR(F816=7,F816=8,F816=9),"summer","autumn")))</f>
        <v>autumn</v>
      </c>
      <c r="J816" s="5">
        <f>WEEKNUM(C816)</f>
        <v>52</v>
      </c>
      <c r="K816" s="5">
        <f>J816-20</f>
        <v>32</v>
      </c>
      <c r="L816" s="8">
        <f>C816</f>
        <v>44916.450277777774</v>
      </c>
      <c r="M816" t="str">
        <f>IF(OR(B816=1,B816=2,B816=3,B816=4,B816=9,B816=10,B816=11,B816=12,B816=17,B816=18,B816=19,B816=20),"Bajo biomasa","Suelo desnudo")</f>
        <v>Bajo biomasa</v>
      </c>
      <c r="N816" t="str">
        <f>IF(OR(B816=4,B816=7,B816=10,B816=14,B816=18,B816=21),"tree","soil")</f>
        <v>soil</v>
      </c>
      <c r="O816">
        <v>1.34856</v>
      </c>
      <c r="P816">
        <f>IF(R816&gt;0.95,O816,NA())</f>
        <v>1.34856</v>
      </c>
      <c r="Q816">
        <v>1.83788</v>
      </c>
      <c r="R816">
        <v>0.983846</v>
      </c>
      <c r="S816">
        <v>3.0000000000000001E-3</v>
      </c>
      <c r="T816">
        <v>0</v>
      </c>
      <c r="U816">
        <v>11.9</v>
      </c>
      <c r="V816">
        <v>19.3674</v>
      </c>
      <c r="W816">
        <v>88.858099999999993</v>
      </c>
    </row>
    <row r="817" spans="1:23" x14ac:dyDescent="0.3">
      <c r="A817">
        <v>1158</v>
      </c>
      <c r="B817">
        <v>2</v>
      </c>
      <c r="C817" s="1">
        <v>44916.4530787037</v>
      </c>
      <c r="D817" t="s">
        <v>30</v>
      </c>
      <c r="E817" s="5">
        <f>YEAR(C817)</f>
        <v>2022</v>
      </c>
      <c r="F817" s="5">
        <f>MONTH(C817)</f>
        <v>12</v>
      </c>
      <c r="G817" s="5">
        <f>F817</f>
        <v>12</v>
      </c>
      <c r="H817" s="5">
        <f>F817-4</f>
        <v>8</v>
      </c>
      <c r="I817" s="5" t="str">
        <f>IF(OR(F817=1,F817=2,F817=3),"winter",IF(OR(F817=4,F817=5,F817=6),"spring",IF(OR(F817=7,F817=8,F817=9),"summer","autumn")))</f>
        <v>autumn</v>
      </c>
      <c r="J817" s="5">
        <f>WEEKNUM(C817)</f>
        <v>52</v>
      </c>
      <c r="K817" s="5">
        <f>J817-20</f>
        <v>32</v>
      </c>
      <c r="L817" s="8">
        <f>C817</f>
        <v>44916.4530787037</v>
      </c>
      <c r="M817" t="str">
        <f>IF(OR(B817=1,B817=2,B817=3,B817=4,B817=9,B817=10,B817=11,B817=12,B817=17,B817=18,B817=19,B817=20),"Bajo biomasa","Suelo desnudo")</f>
        <v>Bajo biomasa</v>
      </c>
      <c r="N817" t="str">
        <f>IF(OR(B817=4,B817=7,B817=10,B817=14,B817=18,B817=21),"tree","soil")</f>
        <v>soil</v>
      </c>
      <c r="O817">
        <v>3.8896899999999999</v>
      </c>
      <c r="P817">
        <f>IF(R817&gt;0.95,O817,NA())</f>
        <v>3.8896899999999999</v>
      </c>
      <c r="Q817">
        <v>1.29626</v>
      </c>
      <c r="R817">
        <v>0.99747600000000003</v>
      </c>
      <c r="S817">
        <v>3.0000000000000001E-3</v>
      </c>
      <c r="T817">
        <v>0</v>
      </c>
      <c r="U817">
        <v>11.9</v>
      </c>
      <c r="V817">
        <v>20.7042</v>
      </c>
      <c r="W817">
        <v>88.871099999999998</v>
      </c>
    </row>
    <row r="818" spans="1:23" x14ac:dyDescent="0.3">
      <c r="A818">
        <v>1159</v>
      </c>
      <c r="B818">
        <v>3</v>
      </c>
      <c r="C818" s="1">
        <v>44916.456585648149</v>
      </c>
      <c r="D818" t="s">
        <v>30</v>
      </c>
      <c r="E818" s="5">
        <f>YEAR(C818)</f>
        <v>2022</v>
      </c>
      <c r="F818" s="5">
        <f>MONTH(C818)</f>
        <v>12</v>
      </c>
      <c r="G818" s="5">
        <f>F818</f>
        <v>12</v>
      </c>
      <c r="H818" s="5">
        <f>F818-4</f>
        <v>8</v>
      </c>
      <c r="I818" s="5" t="str">
        <f>IF(OR(F818=1,F818=2,F818=3),"winter",IF(OR(F818=4,F818=5,F818=6),"spring",IF(OR(F818=7,F818=8,F818=9),"summer","autumn")))</f>
        <v>autumn</v>
      </c>
      <c r="J818" s="5">
        <f>WEEKNUM(C818)</f>
        <v>52</v>
      </c>
      <c r="K818" s="5">
        <f>J818-20</f>
        <v>32</v>
      </c>
      <c r="L818" s="8">
        <f>C818</f>
        <v>44916.456585648149</v>
      </c>
      <c r="M818" t="str">
        <f>IF(OR(B818=1,B818=2,B818=3,B818=4,B818=9,B818=10,B818=11,B818=12,B818=17,B818=18,B818=19,B818=20),"Bajo biomasa","Suelo desnudo")</f>
        <v>Bajo biomasa</v>
      </c>
      <c r="N818" t="str">
        <f>IF(OR(B818=4,B818=7,B818=10,B818=14,B818=18,B818=21),"tree","soil")</f>
        <v>soil</v>
      </c>
      <c r="O818">
        <v>1.64496</v>
      </c>
      <c r="P818">
        <f>IF(R818&gt;0.95,O818,NA())</f>
        <v>1.64496</v>
      </c>
      <c r="Q818">
        <v>1.55484</v>
      </c>
      <c r="R818">
        <v>0.99077000000000004</v>
      </c>
      <c r="S818">
        <v>1.7999999999999999E-2</v>
      </c>
      <c r="T818">
        <v>0.191</v>
      </c>
      <c r="U818">
        <v>11.5</v>
      </c>
      <c r="V818">
        <v>22.0428</v>
      </c>
      <c r="W818">
        <v>88.883099999999999</v>
      </c>
    </row>
    <row r="819" spans="1:23" x14ac:dyDescent="0.3">
      <c r="A819">
        <v>1161</v>
      </c>
      <c r="B819">
        <v>5</v>
      </c>
      <c r="C819" s="1">
        <v>44916.462280092594</v>
      </c>
      <c r="D819" t="s">
        <v>30</v>
      </c>
      <c r="E819" s="5">
        <f>YEAR(C819)</f>
        <v>2022</v>
      </c>
      <c r="F819" s="5">
        <f>MONTH(C819)</f>
        <v>12</v>
      </c>
      <c r="G819" s="5">
        <f>F819</f>
        <v>12</v>
      </c>
      <c r="H819" s="5">
        <f>F819-4</f>
        <v>8</v>
      </c>
      <c r="I819" s="5" t="str">
        <f>IF(OR(F819=1,F819=2,F819=3),"winter",IF(OR(F819=4,F819=5,F819=6),"spring",IF(OR(F819=7,F819=8,F819=9),"summer","autumn")))</f>
        <v>autumn</v>
      </c>
      <c r="J819" s="5">
        <f>WEEKNUM(C819)</f>
        <v>52</v>
      </c>
      <c r="K819" s="5">
        <f>J819-20</f>
        <v>32</v>
      </c>
      <c r="L819" s="8">
        <f>C819</f>
        <v>44916.462280092594</v>
      </c>
      <c r="M819" t="str">
        <f>IF(OR(B819=1,B819=2,B819=3,B819=4,B819=9,B819=10,B819=11,B819=12,B819=17,B819=18,B819=19,B819=20),"Bajo biomasa","Suelo desnudo")</f>
        <v>Suelo desnudo</v>
      </c>
      <c r="N819" t="str">
        <f>IF(OR(B819=4,B819=7,B819=10,B819=14,B819=18,B819=21),"tree","soil")</f>
        <v>soil</v>
      </c>
      <c r="O819">
        <v>1.9772000000000001</v>
      </c>
      <c r="P819">
        <f>IF(R819&gt;0.95,O819,NA())</f>
        <v>1.9772000000000001</v>
      </c>
      <c r="Q819">
        <v>1.52939</v>
      </c>
      <c r="R819">
        <v>0.99217100000000003</v>
      </c>
      <c r="S819">
        <v>4.0000000000000001E-3</v>
      </c>
      <c r="T819">
        <v>1.7999999999999999E-2</v>
      </c>
      <c r="U819">
        <v>11.3</v>
      </c>
      <c r="V819">
        <v>23.345099999999999</v>
      </c>
      <c r="W819">
        <v>88.900800000000004</v>
      </c>
    </row>
    <row r="820" spans="1:23" x14ac:dyDescent="0.3">
      <c r="A820">
        <v>1162</v>
      </c>
      <c r="B820">
        <v>6</v>
      </c>
      <c r="C820" s="1">
        <v>44916.467037037037</v>
      </c>
      <c r="D820" t="s">
        <v>30</v>
      </c>
      <c r="E820" s="5">
        <f>YEAR(C820)</f>
        <v>2022</v>
      </c>
      <c r="F820" s="5">
        <f>MONTH(C820)</f>
        <v>12</v>
      </c>
      <c r="G820" s="5">
        <f>F820</f>
        <v>12</v>
      </c>
      <c r="H820" s="5">
        <f>F820-4</f>
        <v>8</v>
      </c>
      <c r="I820" s="5" t="str">
        <f>IF(OR(F820=1,F820=2,F820=3),"winter",IF(OR(F820=4,F820=5,F820=6),"spring",IF(OR(F820=7,F820=8,F820=9),"summer","autumn")))</f>
        <v>autumn</v>
      </c>
      <c r="J820" s="5">
        <f>WEEKNUM(C820)</f>
        <v>52</v>
      </c>
      <c r="K820" s="5">
        <f>J820-20</f>
        <v>32</v>
      </c>
      <c r="L820" s="8">
        <f>C820</f>
        <v>44916.467037037037</v>
      </c>
      <c r="M820" t="str">
        <f>IF(OR(B820=1,B820=2,B820=3,B820=4,B820=9,B820=10,B820=11,B820=12,B820=17,B820=18,B820=19,B820=20),"Bajo biomasa","Suelo desnudo")</f>
        <v>Suelo desnudo</v>
      </c>
      <c r="N820" t="str">
        <f>IF(OR(B820=4,B820=7,B820=10,B820=14,B820=18,B820=21),"tree","soil")</f>
        <v>soil</v>
      </c>
      <c r="O820">
        <v>2.6313399999999998</v>
      </c>
      <c r="P820">
        <f>IF(R820&gt;0.95,O820,NA())</f>
        <v>2.6313399999999998</v>
      </c>
      <c r="Q820">
        <v>1.50017</v>
      </c>
      <c r="R820">
        <v>0.99244699999999997</v>
      </c>
      <c r="S820">
        <v>7.0000000000000001E-3</v>
      </c>
      <c r="T820">
        <v>4.5999999999999999E-2</v>
      </c>
      <c r="U820">
        <v>12.7</v>
      </c>
      <c r="V820">
        <v>24.0656</v>
      </c>
      <c r="W820">
        <v>88.909400000000005</v>
      </c>
    </row>
    <row r="821" spans="1:23" x14ac:dyDescent="0.3">
      <c r="A821">
        <v>1164</v>
      </c>
      <c r="B821">
        <v>9</v>
      </c>
      <c r="C821" s="1">
        <v>44916.472326388888</v>
      </c>
      <c r="D821" t="s">
        <v>30</v>
      </c>
      <c r="E821" s="5">
        <f>YEAR(C821)</f>
        <v>2022</v>
      </c>
      <c r="F821" s="5">
        <f>MONTH(C821)</f>
        <v>12</v>
      </c>
      <c r="G821" s="5">
        <f>F821</f>
        <v>12</v>
      </c>
      <c r="H821" s="5">
        <f>F821-4</f>
        <v>8</v>
      </c>
      <c r="I821" s="5" t="str">
        <f>IF(OR(F821=1,F821=2,F821=3),"winter",IF(OR(F821=4,F821=5,F821=6),"spring",IF(OR(F821=7,F821=8,F821=9),"summer","autumn")))</f>
        <v>autumn</v>
      </c>
      <c r="J821" s="5">
        <f>WEEKNUM(C821)</f>
        <v>52</v>
      </c>
      <c r="K821" s="5">
        <f>J821-20</f>
        <v>32</v>
      </c>
      <c r="L821" s="8">
        <f>C821</f>
        <v>44916.472326388888</v>
      </c>
      <c r="M821" t="str">
        <f>IF(OR(B821=1,B821=2,B821=3,B821=4,B821=9,B821=10,B821=11,B821=12,B821=17,B821=18,B821=19,B821=20),"Bajo biomasa","Suelo desnudo")</f>
        <v>Bajo biomasa</v>
      </c>
      <c r="N821" t="str">
        <f>IF(OR(B821=4,B821=7,B821=10,B821=14,B821=18,B821=21),"tree","soil")</f>
        <v>soil</v>
      </c>
      <c r="O821">
        <v>2.71347</v>
      </c>
      <c r="P821">
        <f>IF(R821&gt;0.95,O821,NA())</f>
        <v>2.71347</v>
      </c>
      <c r="Q821">
        <v>1.53556</v>
      </c>
      <c r="R821">
        <v>0.99204700000000001</v>
      </c>
      <c r="S821">
        <v>3.0000000000000001E-3</v>
      </c>
      <c r="T821">
        <v>8.0000000000000002E-3</v>
      </c>
      <c r="U821">
        <v>13.3</v>
      </c>
      <c r="V821">
        <v>24.791399999999999</v>
      </c>
      <c r="W821">
        <v>88.899199999999993</v>
      </c>
    </row>
    <row r="822" spans="1:23" x14ac:dyDescent="0.3">
      <c r="A822">
        <v>1166</v>
      </c>
      <c r="B822">
        <v>11</v>
      </c>
      <c r="C822" s="1">
        <v>44916.478668981479</v>
      </c>
      <c r="D822" t="s">
        <v>30</v>
      </c>
      <c r="E822" s="5">
        <f>YEAR(C822)</f>
        <v>2022</v>
      </c>
      <c r="F822" s="5">
        <f>MONTH(C822)</f>
        <v>12</v>
      </c>
      <c r="G822" s="5">
        <f>F822</f>
        <v>12</v>
      </c>
      <c r="H822" s="5">
        <f>F822-4</f>
        <v>8</v>
      </c>
      <c r="I822" s="5" t="str">
        <f>IF(OR(F822=1,F822=2,F822=3),"winter",IF(OR(F822=4,F822=5,F822=6),"spring",IF(OR(F822=7,F822=8,F822=9),"summer","autumn")))</f>
        <v>autumn</v>
      </c>
      <c r="J822" s="5">
        <f>WEEKNUM(C822)</f>
        <v>52</v>
      </c>
      <c r="K822" s="5">
        <f>J822-20</f>
        <v>32</v>
      </c>
      <c r="L822" s="8">
        <f>C822</f>
        <v>44916.478668981479</v>
      </c>
      <c r="M822" t="str">
        <f>IF(OR(B822=1,B822=2,B822=3,B822=4,B822=9,B822=10,B822=11,B822=12,B822=17,B822=18,B822=19,B822=20),"Bajo biomasa","Suelo desnudo")</f>
        <v>Bajo biomasa</v>
      </c>
      <c r="N822" t="str">
        <f>IF(OR(B822=4,B822=7,B822=10,B822=14,B822=18,B822=21),"tree","soil")</f>
        <v>soil</v>
      </c>
      <c r="O822">
        <v>4.2629200000000003</v>
      </c>
      <c r="P822">
        <f>IF(R822&gt;0.95,O822,NA())</f>
        <v>4.2629200000000003</v>
      </c>
      <c r="Q822">
        <v>1.49356</v>
      </c>
      <c r="R822">
        <v>0.99312599999999995</v>
      </c>
      <c r="S822">
        <v>2.2666700000000001E-3</v>
      </c>
      <c r="T822">
        <v>0</v>
      </c>
      <c r="U822">
        <v>12.4</v>
      </c>
      <c r="V822">
        <v>25.492599999999999</v>
      </c>
      <c r="W822">
        <v>88.917400000000001</v>
      </c>
    </row>
    <row r="823" spans="1:23" x14ac:dyDescent="0.3">
      <c r="A823">
        <v>1167</v>
      </c>
      <c r="B823">
        <v>12</v>
      </c>
      <c r="C823" s="1">
        <v>44916.481747685182</v>
      </c>
      <c r="D823" t="s">
        <v>30</v>
      </c>
      <c r="E823" s="5">
        <f>YEAR(C823)</f>
        <v>2022</v>
      </c>
      <c r="F823" s="5">
        <f>MONTH(C823)</f>
        <v>12</v>
      </c>
      <c r="G823" s="5">
        <f>F823</f>
        <v>12</v>
      </c>
      <c r="H823" s="5">
        <f>F823-4</f>
        <v>8</v>
      </c>
      <c r="I823" s="5" t="str">
        <f>IF(OR(F823=1,F823=2,F823=3),"winter",IF(OR(F823=4,F823=5,F823=6),"spring",IF(OR(F823=7,F823=8,F823=9),"summer","autumn")))</f>
        <v>autumn</v>
      </c>
      <c r="J823" s="5">
        <f>WEEKNUM(C823)</f>
        <v>52</v>
      </c>
      <c r="K823" s="5">
        <f>J823-20</f>
        <v>32</v>
      </c>
      <c r="L823" s="8">
        <f>C823</f>
        <v>44916.481747685182</v>
      </c>
      <c r="M823" t="str">
        <f>IF(OR(B823=1,B823=2,B823=3,B823=4,B823=9,B823=10,B823=11,B823=12,B823=17,B823=18,B823=19,B823=20),"Bajo biomasa","Suelo desnudo")</f>
        <v>Bajo biomasa</v>
      </c>
      <c r="N823" t="str">
        <f>IF(OR(B823=4,B823=7,B823=10,B823=14,B823=18,B823=21),"tree","soil")</f>
        <v>soil</v>
      </c>
      <c r="O823">
        <v>3.2057000000000002</v>
      </c>
      <c r="P823">
        <f>IF(R823&gt;0.95,O823,NA())</f>
        <v>3.2057000000000002</v>
      </c>
      <c r="Q823">
        <v>1.43964</v>
      </c>
      <c r="R823">
        <v>0.99440799999999996</v>
      </c>
      <c r="S823">
        <v>7.0000000000000001E-3</v>
      </c>
      <c r="T823">
        <v>5.0999999999999997E-2</v>
      </c>
      <c r="U823">
        <v>12.6</v>
      </c>
      <c r="V823">
        <v>25.5885</v>
      </c>
      <c r="W823">
        <v>88.924999999999997</v>
      </c>
    </row>
    <row r="824" spans="1:23" x14ac:dyDescent="0.3">
      <c r="A824">
        <v>1168</v>
      </c>
      <c r="B824">
        <v>13</v>
      </c>
      <c r="C824" s="1">
        <v>44916.484444444446</v>
      </c>
      <c r="D824" t="s">
        <v>30</v>
      </c>
      <c r="E824" s="5">
        <f>YEAR(C824)</f>
        <v>2022</v>
      </c>
      <c r="F824" s="5">
        <f>MONTH(C824)</f>
        <v>12</v>
      </c>
      <c r="G824" s="5">
        <f>F824</f>
        <v>12</v>
      </c>
      <c r="H824" s="5">
        <f>F824-4</f>
        <v>8</v>
      </c>
      <c r="I824" s="5" t="str">
        <f>IF(OR(F824=1,F824=2,F824=3),"winter",IF(OR(F824=4,F824=5,F824=6),"spring",IF(OR(F824=7,F824=8,F824=9),"summer","autumn")))</f>
        <v>autumn</v>
      </c>
      <c r="J824" s="5">
        <f>WEEKNUM(C824)</f>
        <v>52</v>
      </c>
      <c r="K824" s="5">
        <f>J824-20</f>
        <v>32</v>
      </c>
      <c r="L824" s="8">
        <f>C824</f>
        <v>44916.484444444446</v>
      </c>
      <c r="M824" t="str">
        <f>IF(OR(B824=1,B824=2,B824=3,B824=4,B824=9,B824=10,B824=11,B824=12,B824=17,B824=18,B824=19,B824=20),"Bajo biomasa","Suelo desnudo")</f>
        <v>Suelo desnudo</v>
      </c>
      <c r="N824" t="str">
        <f>IF(OR(B824=4,B824=7,B824=10,B824=14,B824=18,B824=21),"tree","soil")</f>
        <v>soil</v>
      </c>
      <c r="O824">
        <v>1.8401400000000001</v>
      </c>
      <c r="P824">
        <f>IF(R824&gt;0.95,O824,NA())</f>
        <v>1.8401400000000001</v>
      </c>
      <c r="Q824">
        <v>1.95092</v>
      </c>
      <c r="R824">
        <v>0.98039799999999999</v>
      </c>
      <c r="S824">
        <v>7.0000000000000001E-3</v>
      </c>
      <c r="T824">
        <v>8.5999999999999993E-2</v>
      </c>
      <c r="U824">
        <v>12.7</v>
      </c>
      <c r="V824">
        <v>25.6707</v>
      </c>
      <c r="W824">
        <v>88.922399999999996</v>
      </c>
    </row>
    <row r="825" spans="1:23" x14ac:dyDescent="0.3">
      <c r="A825">
        <v>1170</v>
      </c>
      <c r="B825">
        <v>15</v>
      </c>
      <c r="C825" s="1">
        <v>44916.492569444446</v>
      </c>
      <c r="D825" t="s">
        <v>30</v>
      </c>
      <c r="E825" s="5">
        <f>YEAR(C825)</f>
        <v>2022</v>
      </c>
      <c r="F825" s="5">
        <f>MONTH(C825)</f>
        <v>12</v>
      </c>
      <c r="G825" s="5">
        <f>F825</f>
        <v>12</v>
      </c>
      <c r="H825" s="5">
        <f>F825-4</f>
        <v>8</v>
      </c>
      <c r="I825" s="5" t="str">
        <f>IF(OR(F825=1,F825=2,F825=3),"winter",IF(OR(F825=4,F825=5,F825=6),"spring",IF(OR(F825=7,F825=8,F825=9),"summer","autumn")))</f>
        <v>autumn</v>
      </c>
      <c r="J825" s="5">
        <f>WEEKNUM(C825)</f>
        <v>52</v>
      </c>
      <c r="K825" s="5">
        <f>J825-20</f>
        <v>32</v>
      </c>
      <c r="L825" s="8">
        <f>C825</f>
        <v>44916.492569444446</v>
      </c>
      <c r="M825" t="str">
        <f>IF(OR(B825=1,B825=2,B825=3,B825=4,B825=9,B825=10,B825=11,B825=12,B825=17,B825=18,B825=19,B825=20),"Bajo biomasa","Suelo desnudo")</f>
        <v>Suelo desnudo</v>
      </c>
      <c r="N825" t="str">
        <f>IF(OR(B825=4,B825=7,B825=10,B825=14,B825=18,B825=21),"tree","soil")</f>
        <v>soil</v>
      </c>
      <c r="O825">
        <v>1.8413200000000001</v>
      </c>
      <c r="P825">
        <f>IF(R825&gt;0.95,O825,NA())</f>
        <v>1.8413200000000001</v>
      </c>
      <c r="Q825">
        <v>1.9522200000000001</v>
      </c>
      <c r="R825">
        <v>0.98033599999999999</v>
      </c>
      <c r="S825">
        <v>5.0000000000000001E-3</v>
      </c>
      <c r="T825">
        <v>8.0000000000000002E-3</v>
      </c>
      <c r="U825">
        <v>12.88</v>
      </c>
      <c r="V825">
        <v>24.901800000000001</v>
      </c>
      <c r="W825">
        <v>88.895099999999999</v>
      </c>
    </row>
    <row r="826" spans="1:23" x14ac:dyDescent="0.3">
      <c r="A826">
        <v>1171</v>
      </c>
      <c r="B826">
        <v>16</v>
      </c>
      <c r="C826" s="1">
        <v>44916.497534722221</v>
      </c>
      <c r="D826" t="s">
        <v>30</v>
      </c>
      <c r="E826" s="5">
        <f>YEAR(C826)</f>
        <v>2022</v>
      </c>
      <c r="F826" s="5">
        <f>MONTH(C826)</f>
        <v>12</v>
      </c>
      <c r="G826" s="5">
        <f>F826</f>
        <v>12</v>
      </c>
      <c r="H826" s="5">
        <f>F826-4</f>
        <v>8</v>
      </c>
      <c r="I826" s="5" t="str">
        <f>IF(OR(F826=1,F826=2,F826=3),"winter",IF(OR(F826=4,F826=5,F826=6),"spring",IF(OR(F826=7,F826=8,F826=9),"summer","autumn")))</f>
        <v>autumn</v>
      </c>
      <c r="J826" s="5">
        <f>WEEKNUM(C826)</f>
        <v>52</v>
      </c>
      <c r="K826" s="5">
        <f>J826-20</f>
        <v>32</v>
      </c>
      <c r="L826" s="8">
        <f>C826</f>
        <v>44916.497534722221</v>
      </c>
      <c r="M826" t="str">
        <f>IF(OR(B826=1,B826=2,B826=3,B826=4,B826=9,B826=10,B826=11,B826=12,B826=17,B826=18,B826=19,B826=20),"Bajo biomasa","Suelo desnudo")</f>
        <v>Suelo desnudo</v>
      </c>
      <c r="N826" t="str">
        <f>IF(OR(B826=4,B826=7,B826=10,B826=14,B826=18,B826=21),"tree","soil")</f>
        <v>soil</v>
      </c>
      <c r="O826">
        <v>0.78469</v>
      </c>
      <c r="P826" t="e">
        <f>IF(R826&gt;0.95,O826,NA())</f>
        <v>#N/A</v>
      </c>
      <c r="Q826">
        <v>3.4458000000000002</v>
      </c>
      <c r="R826">
        <v>0.91121399999999997</v>
      </c>
      <c r="S826">
        <v>5.0000000000000001E-3</v>
      </c>
      <c r="T826">
        <v>7.0000000000000001E-3</v>
      </c>
      <c r="U826">
        <v>12.4</v>
      </c>
      <c r="V826">
        <v>24.0946</v>
      </c>
      <c r="W826">
        <v>88.8827</v>
      </c>
    </row>
    <row r="827" spans="1:23" x14ac:dyDescent="0.3">
      <c r="A827">
        <v>1172</v>
      </c>
      <c r="B827">
        <v>17</v>
      </c>
      <c r="C827" s="1">
        <v>44916.500717592593</v>
      </c>
      <c r="D827" t="s">
        <v>30</v>
      </c>
      <c r="E827" s="5">
        <f>YEAR(C827)</f>
        <v>2022</v>
      </c>
      <c r="F827" s="5">
        <f>MONTH(C827)</f>
        <v>12</v>
      </c>
      <c r="G827" s="5">
        <f>F827</f>
        <v>12</v>
      </c>
      <c r="H827" s="5">
        <f>F827-4</f>
        <v>8</v>
      </c>
      <c r="I827" s="5" t="str">
        <f>IF(OR(F827=1,F827=2,F827=3),"winter",IF(OR(F827=4,F827=5,F827=6),"spring",IF(OR(F827=7,F827=8,F827=9),"summer","autumn")))</f>
        <v>autumn</v>
      </c>
      <c r="J827" s="5">
        <f>WEEKNUM(C827)</f>
        <v>52</v>
      </c>
      <c r="K827" s="5">
        <f>J827-20</f>
        <v>32</v>
      </c>
      <c r="L827" s="8">
        <f>C827</f>
        <v>44916.500717592593</v>
      </c>
      <c r="M827" t="str">
        <f>IF(OR(B827=1,B827=2,B827=3,B827=4,B827=9,B827=10,B827=11,B827=12,B827=17,B827=18,B827=19,B827=20),"Bajo biomasa","Suelo desnudo")</f>
        <v>Bajo biomasa</v>
      </c>
      <c r="N827" t="str">
        <f>IF(OR(B827=4,B827=7,B827=10,B827=14,B827=18,B827=21),"tree","soil")</f>
        <v>soil</v>
      </c>
      <c r="O827">
        <v>4.3506299999999998</v>
      </c>
      <c r="P827">
        <f>IF(R827&gt;0.95,O827,NA())</f>
        <v>4.3506299999999998</v>
      </c>
      <c r="Q827">
        <v>1.2828299999999999</v>
      </c>
      <c r="R827">
        <v>0.99796099999999999</v>
      </c>
      <c r="S827">
        <v>4.0000000000000001E-3</v>
      </c>
      <c r="T827">
        <v>2.5000000000000001E-2</v>
      </c>
      <c r="U827">
        <v>12.1</v>
      </c>
      <c r="V827">
        <v>24.052199999999999</v>
      </c>
      <c r="W827">
        <v>88.870800000000003</v>
      </c>
    </row>
    <row r="828" spans="1:23" x14ac:dyDescent="0.3">
      <c r="A828">
        <v>1174</v>
      </c>
      <c r="B828">
        <v>19</v>
      </c>
      <c r="C828" s="1">
        <v>44916.505925925929</v>
      </c>
      <c r="D828" t="s">
        <v>30</v>
      </c>
      <c r="E828" s="5">
        <f>YEAR(C828)</f>
        <v>2022</v>
      </c>
      <c r="F828" s="5">
        <f>MONTH(C828)</f>
        <v>12</v>
      </c>
      <c r="G828" s="5">
        <f>F828</f>
        <v>12</v>
      </c>
      <c r="H828" s="5">
        <f>F828-4</f>
        <v>8</v>
      </c>
      <c r="I828" s="5" t="str">
        <f>IF(OR(F828=1,F828=2,F828=3),"winter",IF(OR(F828=4,F828=5,F828=6),"spring",IF(OR(F828=7,F828=8,F828=9),"summer","autumn")))</f>
        <v>autumn</v>
      </c>
      <c r="J828" s="5">
        <f>WEEKNUM(C828)</f>
        <v>52</v>
      </c>
      <c r="K828" s="5">
        <f>J828-20</f>
        <v>32</v>
      </c>
      <c r="L828" s="8">
        <f>C828</f>
        <v>44916.505925925929</v>
      </c>
      <c r="M828" t="str">
        <f>IF(OR(B828=1,B828=2,B828=3,B828=4,B828=9,B828=10,B828=11,B828=12,B828=17,B828=18,B828=19,B828=20),"Bajo biomasa","Suelo desnudo")</f>
        <v>Bajo biomasa</v>
      </c>
      <c r="N828" t="str">
        <f>IF(OR(B828=4,B828=7,B828=10,B828=14,B828=18,B828=21),"tree","soil")</f>
        <v>soil</v>
      </c>
      <c r="O828">
        <v>2.4051499999999999</v>
      </c>
      <c r="P828">
        <f>IF(R828&gt;0.95,O828,NA())</f>
        <v>2.4051499999999999</v>
      </c>
      <c r="Q828">
        <v>1.52966</v>
      </c>
      <c r="R828">
        <v>0.99224800000000002</v>
      </c>
      <c r="S828">
        <v>5.0000000000000001E-3</v>
      </c>
      <c r="T828">
        <v>3.5999999999999997E-2</v>
      </c>
      <c r="U828">
        <v>11.6</v>
      </c>
      <c r="V828">
        <v>24.268799999999999</v>
      </c>
      <c r="W828">
        <v>88.8827</v>
      </c>
    </row>
    <row r="829" spans="1:23" x14ac:dyDescent="0.3">
      <c r="A829">
        <v>1175</v>
      </c>
      <c r="B829">
        <v>20</v>
      </c>
      <c r="C829" s="1">
        <v>44916.508333333331</v>
      </c>
      <c r="D829" t="s">
        <v>30</v>
      </c>
      <c r="E829" s="5">
        <f>YEAR(C829)</f>
        <v>2022</v>
      </c>
      <c r="F829" s="5">
        <f>MONTH(C829)</f>
        <v>12</v>
      </c>
      <c r="G829" s="5">
        <f>F829</f>
        <v>12</v>
      </c>
      <c r="H829" s="5">
        <f>F829-4</f>
        <v>8</v>
      </c>
      <c r="I829" s="5" t="str">
        <f>IF(OR(F829=1,F829=2,F829=3),"winter",IF(OR(F829=4,F829=5,F829=6),"spring",IF(OR(F829=7,F829=8,F829=9),"summer","autumn")))</f>
        <v>autumn</v>
      </c>
      <c r="J829" s="5">
        <f>WEEKNUM(C829)</f>
        <v>52</v>
      </c>
      <c r="K829" s="5">
        <f>J829-20</f>
        <v>32</v>
      </c>
      <c r="L829" s="8">
        <f>C829</f>
        <v>44916.508333333331</v>
      </c>
      <c r="M829" t="str">
        <f>IF(OR(B829=1,B829=2,B829=3,B829=4,B829=9,B829=10,B829=11,B829=12,B829=17,B829=18,B829=19,B829=20),"Bajo biomasa","Suelo desnudo")</f>
        <v>Bajo biomasa</v>
      </c>
      <c r="N829" t="str">
        <f>IF(OR(B829=4,B829=7,B829=10,B829=14,B829=18,B829=21),"tree","soil")</f>
        <v>soil</v>
      </c>
      <c r="O829">
        <v>2.0007899999999998</v>
      </c>
      <c r="P829">
        <f>IF(R829&gt;0.95,O829,NA())</f>
        <v>2.0007899999999998</v>
      </c>
      <c r="Q829">
        <v>1.70391</v>
      </c>
      <c r="R829">
        <v>0.98766799999999999</v>
      </c>
      <c r="S829">
        <v>4.0000000000000001E-3</v>
      </c>
      <c r="T829">
        <v>0</v>
      </c>
      <c r="U829">
        <v>11.5</v>
      </c>
      <c r="V829">
        <v>24.339300000000001</v>
      </c>
      <c r="W829">
        <v>88.8626</v>
      </c>
    </row>
    <row r="830" spans="1:23" x14ac:dyDescent="0.3">
      <c r="A830">
        <v>1177</v>
      </c>
      <c r="B830">
        <v>22</v>
      </c>
      <c r="C830" s="1">
        <v>44916.513865740744</v>
      </c>
      <c r="D830" t="s">
        <v>30</v>
      </c>
      <c r="E830" s="5">
        <f>YEAR(C830)</f>
        <v>2022</v>
      </c>
      <c r="F830" s="5">
        <f>MONTH(C830)</f>
        <v>12</v>
      </c>
      <c r="G830" s="5">
        <f>F830</f>
        <v>12</v>
      </c>
      <c r="H830" s="5">
        <f>F830-4</f>
        <v>8</v>
      </c>
      <c r="I830" s="5" t="str">
        <f>IF(OR(F830=1,F830=2,F830=3),"winter",IF(OR(F830=4,F830=5,F830=6),"spring",IF(OR(F830=7,F830=8,F830=9),"summer","autumn")))</f>
        <v>autumn</v>
      </c>
      <c r="J830" s="5">
        <f>WEEKNUM(C830)</f>
        <v>52</v>
      </c>
      <c r="K830" s="5">
        <f>J830-20</f>
        <v>32</v>
      </c>
      <c r="L830" s="8">
        <f>C830</f>
        <v>44916.513865740744</v>
      </c>
      <c r="M830" t="str">
        <f>IF(OR(B830=1,B830=2,B830=3,B830=4,B830=9,B830=10,B830=11,B830=12,B830=17,B830=18,B830=19,B830=20),"Bajo biomasa","Suelo desnudo")</f>
        <v>Suelo desnudo</v>
      </c>
      <c r="N830" t="str">
        <f>IF(OR(B830=4,B830=7,B830=10,B830=14,B830=18,B830=21),"tree","soil")</f>
        <v>soil</v>
      </c>
      <c r="O830">
        <v>2.0343499999999999</v>
      </c>
      <c r="P830">
        <f>IF(R830&gt;0.95,O830,NA())</f>
        <v>2.0343499999999999</v>
      </c>
      <c r="Q830">
        <v>2.5402200000000001</v>
      </c>
      <c r="R830">
        <v>0.95974000000000004</v>
      </c>
      <c r="S830">
        <v>6.0000000000000001E-3</v>
      </c>
      <c r="T830">
        <v>3.1E-2</v>
      </c>
      <c r="U830">
        <v>11.5</v>
      </c>
      <c r="V830">
        <v>24.285799999999998</v>
      </c>
      <c r="W830">
        <v>88.851900000000001</v>
      </c>
    </row>
    <row r="831" spans="1:23" x14ac:dyDescent="0.3">
      <c r="A831">
        <v>1178</v>
      </c>
      <c r="B831">
        <v>23</v>
      </c>
      <c r="C831" s="1">
        <v>44916.517013888886</v>
      </c>
      <c r="D831" t="s">
        <v>30</v>
      </c>
      <c r="E831" s="5">
        <f>YEAR(C831)</f>
        <v>2022</v>
      </c>
      <c r="F831" s="5">
        <f>MONTH(C831)</f>
        <v>12</v>
      </c>
      <c r="G831" s="5">
        <f>F831</f>
        <v>12</v>
      </c>
      <c r="H831" s="5">
        <f>F831-4</f>
        <v>8</v>
      </c>
      <c r="I831" s="5" t="str">
        <f>IF(OR(F831=1,F831=2,F831=3),"winter",IF(OR(F831=4,F831=5,F831=6),"spring",IF(OR(F831=7,F831=8,F831=9),"summer","autumn")))</f>
        <v>autumn</v>
      </c>
      <c r="J831" s="5">
        <f>WEEKNUM(C831)</f>
        <v>52</v>
      </c>
      <c r="K831" s="5">
        <f>J831-20</f>
        <v>32</v>
      </c>
      <c r="L831" s="8">
        <f>C831</f>
        <v>44916.517013888886</v>
      </c>
      <c r="M831" t="str">
        <f>IF(OR(B831=1,B831=2,B831=3,B831=4,B831=9,B831=10,B831=11,B831=12,B831=17,B831=18,B831=19,B831=20),"Bajo biomasa","Suelo desnudo")</f>
        <v>Suelo desnudo</v>
      </c>
      <c r="N831" t="str">
        <f>IF(OR(B831=4,B831=7,B831=10,B831=14,B831=18,B831=21),"tree","soil")</f>
        <v>soil</v>
      </c>
      <c r="O831">
        <v>1.7374400000000001</v>
      </c>
      <c r="P831">
        <f>IF(R831&gt;0.95,O831,NA())</f>
        <v>1.7374400000000001</v>
      </c>
      <c r="Q831">
        <v>1.8416999999999999</v>
      </c>
      <c r="R831">
        <v>0.98343700000000001</v>
      </c>
      <c r="S831">
        <v>1.0999999999999999E-2</v>
      </c>
      <c r="T831">
        <v>7.2999999999999995E-2</v>
      </c>
      <c r="U831">
        <v>12</v>
      </c>
      <c r="V831">
        <v>24.319400000000002</v>
      </c>
      <c r="W831">
        <v>88.850300000000004</v>
      </c>
    </row>
    <row r="832" spans="1:23" x14ac:dyDescent="0.3">
      <c r="A832">
        <v>1179</v>
      </c>
      <c r="B832">
        <v>24</v>
      </c>
      <c r="C832" s="1">
        <v>44916.51939814815</v>
      </c>
      <c r="D832" t="s">
        <v>30</v>
      </c>
      <c r="E832" s="5">
        <f>YEAR(C832)</f>
        <v>2022</v>
      </c>
      <c r="F832" s="5">
        <f>MONTH(C832)</f>
        <v>12</v>
      </c>
      <c r="G832" s="5">
        <f>F832</f>
        <v>12</v>
      </c>
      <c r="H832" s="5">
        <f>F832-4</f>
        <v>8</v>
      </c>
      <c r="I832" s="5" t="str">
        <f>IF(OR(F832=1,F832=2,F832=3),"winter",IF(OR(F832=4,F832=5,F832=6),"spring",IF(OR(F832=7,F832=8,F832=9),"summer","autumn")))</f>
        <v>autumn</v>
      </c>
      <c r="J832" s="5">
        <f>WEEKNUM(C832)</f>
        <v>52</v>
      </c>
      <c r="K832" s="5">
        <f>J832-20</f>
        <v>32</v>
      </c>
      <c r="L832" s="8">
        <f>C832</f>
        <v>44916.51939814815</v>
      </c>
      <c r="M832" t="str">
        <f>IF(OR(B832=1,B832=2,B832=3,B832=4,B832=9,B832=10,B832=11,B832=12,B832=17,B832=18,B832=19,B832=20),"Bajo biomasa","Suelo desnudo")</f>
        <v>Suelo desnudo</v>
      </c>
      <c r="N832" t="str">
        <f>IF(OR(B832=4,B832=7,B832=10,B832=14,B832=18,B832=21),"tree","soil")</f>
        <v>soil</v>
      </c>
      <c r="O832">
        <v>0.91258600000000001</v>
      </c>
      <c r="P832" t="e">
        <f>IF(R832&gt;0.95,O832,NA())</f>
        <v>#N/A</v>
      </c>
      <c r="Q832">
        <v>3.77949</v>
      </c>
      <c r="R832">
        <v>0.86831000000000003</v>
      </c>
      <c r="S832">
        <v>6.0000000000000001E-3</v>
      </c>
      <c r="T832">
        <v>4.8000000000000001E-2</v>
      </c>
      <c r="U832">
        <v>12</v>
      </c>
      <c r="V832">
        <v>24.305</v>
      </c>
      <c r="W832">
        <v>88.842600000000004</v>
      </c>
    </row>
    <row r="833" spans="1:23" x14ac:dyDescent="0.3">
      <c r="A833">
        <v>1180</v>
      </c>
      <c r="B833">
        <v>8</v>
      </c>
      <c r="C833" s="1">
        <v>44916.670416666668</v>
      </c>
      <c r="D833" t="s">
        <v>29</v>
      </c>
      <c r="E833" s="5">
        <f>YEAR(C833)</f>
        <v>2022</v>
      </c>
      <c r="F833" s="5">
        <f>MONTH(C833)</f>
        <v>12</v>
      </c>
      <c r="G833" s="5">
        <f>F833</f>
        <v>12</v>
      </c>
      <c r="H833" s="5">
        <f>F833-4</f>
        <v>8</v>
      </c>
      <c r="I833" s="5" t="str">
        <f>IF(OR(F833=1,F833=2,F833=3),"winter",IF(OR(F833=4,F833=5,F833=6),"spring",IF(OR(F833=7,F833=8,F833=9),"summer","autumn")))</f>
        <v>autumn</v>
      </c>
      <c r="J833" s="5">
        <f>WEEKNUM(C833)</f>
        <v>52</v>
      </c>
      <c r="K833" s="5">
        <f>J833-20</f>
        <v>32</v>
      </c>
      <c r="L833" s="8">
        <f>C833</f>
        <v>44916.670416666668</v>
      </c>
      <c r="M833" t="str">
        <f>IF(OR(B833=1,B833=2,B833=3,B833=7,B833=8,B833=9,B833=13,B833=14,B833=15),"Bajo biomasa","Suelo desnudo")</f>
        <v>Bajo biomasa</v>
      </c>
      <c r="O833">
        <v>1.0987800000000001</v>
      </c>
      <c r="P833">
        <f>IF(R833&gt;0.95,O833,NA())</f>
        <v>1.0987800000000001</v>
      </c>
      <c r="Q833">
        <v>2.7563</v>
      </c>
      <c r="R833">
        <v>0.95230599999999999</v>
      </c>
      <c r="S833">
        <v>8.0000000000000002E-3</v>
      </c>
      <c r="T833">
        <v>0.16800000000000001</v>
      </c>
      <c r="U833">
        <v>8.9</v>
      </c>
      <c r="V833">
        <v>20.308900000000001</v>
      </c>
      <c r="W833">
        <v>85.946100000000001</v>
      </c>
    </row>
    <row r="834" spans="1:23" x14ac:dyDescent="0.3">
      <c r="A834">
        <v>1181</v>
      </c>
      <c r="B834">
        <v>7</v>
      </c>
      <c r="C834" s="1">
        <v>44916.672592592593</v>
      </c>
      <c r="D834" t="s">
        <v>29</v>
      </c>
      <c r="E834" s="5">
        <f>YEAR(C834)</f>
        <v>2022</v>
      </c>
      <c r="F834" s="5">
        <f>MONTH(C834)</f>
        <v>12</v>
      </c>
      <c r="G834" s="5">
        <f>F834</f>
        <v>12</v>
      </c>
      <c r="H834" s="5">
        <f>F834-4</f>
        <v>8</v>
      </c>
      <c r="I834" s="5" t="str">
        <f>IF(OR(F834=1,F834=2,F834=3),"winter",IF(OR(F834=4,F834=5,F834=6),"spring",IF(OR(F834=7,F834=8,F834=9),"summer","autumn")))</f>
        <v>autumn</v>
      </c>
      <c r="J834" s="5">
        <f>WEEKNUM(C834)</f>
        <v>52</v>
      </c>
      <c r="K834" s="5">
        <f>J834-20</f>
        <v>32</v>
      </c>
      <c r="L834" s="8">
        <f>C834</f>
        <v>44916.672592592593</v>
      </c>
      <c r="M834" t="str">
        <f>IF(OR(B834=1,B834=2,B834=3,B834=7,B834=8,B834=9,B834=13,B834=14,B834=15),"Bajo biomasa","Suelo desnudo")</f>
        <v>Bajo biomasa</v>
      </c>
      <c r="O834">
        <v>1.0552900000000001</v>
      </c>
      <c r="P834" t="e">
        <f>IF(R834&gt;0.95,O834,NA())</f>
        <v>#N/A</v>
      </c>
      <c r="Q834">
        <v>2.7545500000000001</v>
      </c>
      <c r="R834">
        <v>0.92677600000000004</v>
      </c>
      <c r="S834">
        <v>4.0000000000000001E-3</v>
      </c>
      <c r="T834">
        <v>4.0000000000000001E-3</v>
      </c>
      <c r="U834">
        <v>8.8000000000000007</v>
      </c>
      <c r="V834">
        <v>20.628499999999999</v>
      </c>
      <c r="W834">
        <v>85.955699999999993</v>
      </c>
    </row>
    <row r="835" spans="1:23" x14ac:dyDescent="0.3">
      <c r="A835">
        <v>1182</v>
      </c>
      <c r="B835">
        <v>9</v>
      </c>
      <c r="C835" s="1">
        <v>44916.674814814818</v>
      </c>
      <c r="D835" t="s">
        <v>29</v>
      </c>
      <c r="E835" s="5">
        <f>YEAR(C835)</f>
        <v>2022</v>
      </c>
      <c r="F835" s="5">
        <f>MONTH(C835)</f>
        <v>12</v>
      </c>
      <c r="G835" s="5">
        <f>F835</f>
        <v>12</v>
      </c>
      <c r="H835" s="5">
        <f>F835-4</f>
        <v>8</v>
      </c>
      <c r="I835" s="5" t="str">
        <f>IF(OR(F835=1,F835=2,F835=3),"winter",IF(OR(F835=4,F835=5,F835=6),"spring",IF(OR(F835=7,F835=8,F835=9),"summer","autumn")))</f>
        <v>autumn</v>
      </c>
      <c r="J835" s="5">
        <f>WEEKNUM(C835)</f>
        <v>52</v>
      </c>
      <c r="K835" s="5">
        <f>J835-20</f>
        <v>32</v>
      </c>
      <c r="L835" s="8">
        <f>C835</f>
        <v>44916.674814814818</v>
      </c>
      <c r="M835" t="str">
        <f>IF(OR(B835=1,B835=2,B835=3,B835=7,B835=8,B835=9,B835=13,B835=14,B835=15),"Bajo biomasa","Suelo desnudo")</f>
        <v>Bajo biomasa</v>
      </c>
      <c r="O835">
        <v>0.83324200000000004</v>
      </c>
      <c r="P835" t="e">
        <f>IF(R835&gt;0.95,O835,NA())</f>
        <v>#N/A</v>
      </c>
      <c r="Q835">
        <v>3.7570800000000002</v>
      </c>
      <c r="R835">
        <v>0.86619000000000002</v>
      </c>
      <c r="S835">
        <v>5.0000000000000001E-3</v>
      </c>
      <c r="T835">
        <v>5.2999999999999999E-2</v>
      </c>
      <c r="U835">
        <v>8.8000000000000007</v>
      </c>
      <c r="V835">
        <v>20.967300000000002</v>
      </c>
      <c r="W835">
        <v>85.939300000000003</v>
      </c>
    </row>
    <row r="836" spans="1:23" x14ac:dyDescent="0.3">
      <c r="A836">
        <v>1183</v>
      </c>
      <c r="B836">
        <v>10</v>
      </c>
      <c r="C836" s="1">
        <v>44916.677106481482</v>
      </c>
      <c r="D836" t="s">
        <v>29</v>
      </c>
      <c r="E836" s="5">
        <f>YEAR(C836)</f>
        <v>2022</v>
      </c>
      <c r="F836" s="5">
        <f>MONTH(C836)</f>
        <v>12</v>
      </c>
      <c r="G836" s="5">
        <f>F836</f>
        <v>12</v>
      </c>
      <c r="H836" s="5">
        <f>F836-4</f>
        <v>8</v>
      </c>
      <c r="I836" s="5" t="str">
        <f>IF(OR(F836=1,F836=2,F836=3),"winter",IF(OR(F836=4,F836=5,F836=6),"spring",IF(OR(F836=7,F836=8,F836=9),"summer","autumn")))</f>
        <v>autumn</v>
      </c>
      <c r="J836" s="5">
        <f>WEEKNUM(C836)</f>
        <v>52</v>
      </c>
      <c r="K836" s="5">
        <f>J836-20</f>
        <v>32</v>
      </c>
      <c r="L836" s="8">
        <f>C836</f>
        <v>44916.677106481482</v>
      </c>
      <c r="M836" t="str">
        <f>IF(OR(B836=1,B836=2,B836=3,B836=7,B836=8,B836=9,B836=13,B836=14,B836=15),"Bajo biomasa","Suelo desnudo")</f>
        <v>Suelo desnudo</v>
      </c>
      <c r="O836">
        <v>1.1616899999999999</v>
      </c>
      <c r="P836">
        <f>IF(R836&gt;0.95,O836,NA())</f>
        <v>1.1616899999999999</v>
      </c>
      <c r="Q836">
        <v>2.44394</v>
      </c>
      <c r="R836">
        <v>0.96454499999999999</v>
      </c>
      <c r="S836">
        <v>7.0000000000000001E-3</v>
      </c>
      <c r="T836">
        <v>9.0999999999999998E-2</v>
      </c>
      <c r="U836">
        <v>8.6</v>
      </c>
      <c r="V836">
        <v>21.2075</v>
      </c>
      <c r="W836">
        <v>85.931899999999999</v>
      </c>
    </row>
    <row r="837" spans="1:23" x14ac:dyDescent="0.3">
      <c r="A837">
        <v>1184</v>
      </c>
      <c r="B837">
        <v>11</v>
      </c>
      <c r="C837" s="1">
        <v>44916.679409722223</v>
      </c>
      <c r="D837" t="s">
        <v>29</v>
      </c>
      <c r="E837" s="5">
        <f>YEAR(C837)</f>
        <v>2022</v>
      </c>
      <c r="F837" s="5">
        <f>MONTH(C837)</f>
        <v>12</v>
      </c>
      <c r="G837" s="5">
        <f>F837</f>
        <v>12</v>
      </c>
      <c r="H837" s="5">
        <f>F837-4</f>
        <v>8</v>
      </c>
      <c r="I837" s="5" t="str">
        <f>IF(OR(F837=1,F837=2,F837=3),"winter",IF(OR(F837=4,F837=5,F837=6),"spring",IF(OR(F837=7,F837=8,F837=9),"summer","autumn")))</f>
        <v>autumn</v>
      </c>
      <c r="J837" s="5">
        <f>WEEKNUM(C837)</f>
        <v>52</v>
      </c>
      <c r="K837" s="5">
        <f>J837-20</f>
        <v>32</v>
      </c>
      <c r="L837" s="8">
        <f>C837</f>
        <v>44916.679409722223</v>
      </c>
      <c r="M837" t="str">
        <f>IF(OR(B837=1,B837=2,B837=3,B837=7,B837=8,B837=9,B837=13,B837=14,B837=15),"Bajo biomasa","Suelo desnudo")</f>
        <v>Suelo desnudo</v>
      </c>
      <c r="O837">
        <v>1.8181700000000001</v>
      </c>
      <c r="P837">
        <f>IF(R837&gt;0.95,O837,NA())</f>
        <v>1.8181700000000001</v>
      </c>
      <c r="Q837">
        <v>1.6694100000000001</v>
      </c>
      <c r="R837">
        <v>0.98821099999999995</v>
      </c>
      <c r="S837">
        <v>6.0000000000000001E-3</v>
      </c>
      <c r="T837">
        <v>5.5E-2</v>
      </c>
      <c r="U837">
        <v>8.8000000000000007</v>
      </c>
      <c r="V837">
        <v>21.4252</v>
      </c>
      <c r="W837">
        <v>85.948899999999995</v>
      </c>
    </row>
    <row r="838" spans="1:23" x14ac:dyDescent="0.3">
      <c r="A838">
        <v>1185</v>
      </c>
      <c r="B838">
        <v>12</v>
      </c>
      <c r="C838" s="1">
        <v>44916.681608796294</v>
      </c>
      <c r="D838" t="s">
        <v>29</v>
      </c>
      <c r="E838" s="5">
        <f>YEAR(C838)</f>
        <v>2022</v>
      </c>
      <c r="F838" s="5">
        <f>MONTH(C838)</f>
        <v>12</v>
      </c>
      <c r="G838" s="5">
        <f>F838</f>
        <v>12</v>
      </c>
      <c r="H838" s="5">
        <f>F838-4</f>
        <v>8</v>
      </c>
      <c r="I838" s="5" t="str">
        <f>IF(OR(F838=1,F838=2,F838=3),"winter",IF(OR(F838=4,F838=5,F838=6),"spring",IF(OR(F838=7,F838=8,F838=9),"summer","autumn")))</f>
        <v>autumn</v>
      </c>
      <c r="J838" s="5">
        <f>WEEKNUM(C838)</f>
        <v>52</v>
      </c>
      <c r="K838" s="5">
        <f>J838-20</f>
        <v>32</v>
      </c>
      <c r="L838" s="8">
        <f>C838</f>
        <v>44916.681608796294</v>
      </c>
      <c r="M838" t="str">
        <f>IF(OR(B838=1,B838=2,B838=3,B838=7,B838=8,B838=9,B838=13,B838=14,B838=15),"Bajo biomasa","Suelo desnudo")</f>
        <v>Suelo desnudo</v>
      </c>
      <c r="O838">
        <v>2.9162499999999998</v>
      </c>
      <c r="P838">
        <f>IF(R838&gt;0.95,O838,NA())</f>
        <v>2.9162499999999998</v>
      </c>
      <c r="Q838">
        <v>1.59755</v>
      </c>
      <c r="R838">
        <v>0.99118600000000001</v>
      </c>
      <c r="S838">
        <v>7.0000000000000001E-3</v>
      </c>
      <c r="T838">
        <v>9.2999999999999999E-2</v>
      </c>
      <c r="U838">
        <v>8.9</v>
      </c>
      <c r="V838">
        <v>21.670500000000001</v>
      </c>
      <c r="W838">
        <v>85.952699999999993</v>
      </c>
    </row>
    <row r="839" spans="1:23" x14ac:dyDescent="0.3">
      <c r="A839">
        <v>1186</v>
      </c>
      <c r="B839">
        <v>13</v>
      </c>
      <c r="C839" s="1">
        <v>44916.683888888889</v>
      </c>
      <c r="D839" t="s">
        <v>29</v>
      </c>
      <c r="E839" s="5">
        <f>YEAR(C839)</f>
        <v>2022</v>
      </c>
      <c r="F839" s="5">
        <f>MONTH(C839)</f>
        <v>12</v>
      </c>
      <c r="G839" s="5">
        <f>F839</f>
        <v>12</v>
      </c>
      <c r="H839" s="5">
        <f>F839-4</f>
        <v>8</v>
      </c>
      <c r="I839" s="5" t="str">
        <f>IF(OR(F839=1,F839=2,F839=3),"winter",IF(OR(F839=4,F839=5,F839=6),"spring",IF(OR(F839=7,F839=8,F839=9),"summer","autumn")))</f>
        <v>autumn</v>
      </c>
      <c r="J839" s="5">
        <f>WEEKNUM(C839)</f>
        <v>52</v>
      </c>
      <c r="K839" s="5">
        <f>J839-20</f>
        <v>32</v>
      </c>
      <c r="L839" s="8">
        <f>C839</f>
        <v>44916.683888888889</v>
      </c>
      <c r="M839" t="str">
        <f>IF(OR(B839=1,B839=2,B839=3,B839=7,B839=8,B839=9,B839=13,B839=14,B839=15),"Bajo biomasa","Suelo desnudo")</f>
        <v>Bajo biomasa</v>
      </c>
      <c r="O839">
        <v>0.75501200000000002</v>
      </c>
      <c r="P839" t="e">
        <f>IF(R839&gt;0.95,O839,NA())</f>
        <v>#N/A</v>
      </c>
      <c r="Q839">
        <v>3.0239600000000002</v>
      </c>
      <c r="R839">
        <v>0.88988299999999998</v>
      </c>
      <c r="S839">
        <v>7.2727299999999998E-3</v>
      </c>
      <c r="T839">
        <v>0.104727</v>
      </c>
      <c r="U839">
        <v>8.7772699999999997</v>
      </c>
      <c r="V839">
        <v>21.814800000000002</v>
      </c>
      <c r="W839">
        <v>85.917699999999996</v>
      </c>
    </row>
    <row r="840" spans="1:23" x14ac:dyDescent="0.3">
      <c r="A840">
        <v>1187</v>
      </c>
      <c r="B840">
        <v>14</v>
      </c>
      <c r="C840" s="1">
        <v>44916.686111111114</v>
      </c>
      <c r="D840" t="s">
        <v>29</v>
      </c>
      <c r="E840" s="5">
        <f>YEAR(C840)</f>
        <v>2022</v>
      </c>
      <c r="F840" s="5">
        <f>MONTH(C840)</f>
        <v>12</v>
      </c>
      <c r="G840" s="5">
        <f>F840</f>
        <v>12</v>
      </c>
      <c r="H840" s="5">
        <f>F840-4</f>
        <v>8</v>
      </c>
      <c r="I840" s="5" t="str">
        <f>IF(OR(F840=1,F840=2,F840=3),"winter",IF(OR(F840=4,F840=5,F840=6),"spring",IF(OR(F840=7,F840=8,F840=9),"summer","autumn")))</f>
        <v>autumn</v>
      </c>
      <c r="J840" s="5">
        <f>WEEKNUM(C840)</f>
        <v>52</v>
      </c>
      <c r="K840" s="5">
        <f>J840-20</f>
        <v>32</v>
      </c>
      <c r="L840" s="8">
        <f>C840</f>
        <v>44916.686111111114</v>
      </c>
      <c r="M840" t="str">
        <f>IF(OR(B840=1,B840=2,B840=3,B840=7,B840=8,B840=9,B840=13,B840=14,B840=15),"Bajo biomasa","Suelo desnudo")</f>
        <v>Bajo biomasa</v>
      </c>
      <c r="O840">
        <v>0.80769100000000005</v>
      </c>
      <c r="P840" t="e">
        <f>IF(R840&gt;0.95,O840,NA())</f>
        <v>#N/A</v>
      </c>
      <c r="Q840">
        <v>3.2079399999999998</v>
      </c>
      <c r="R840">
        <v>0.905941</v>
      </c>
      <c r="S840">
        <v>1.0999999999999999E-2</v>
      </c>
      <c r="T840">
        <v>0.251</v>
      </c>
      <c r="U840">
        <v>8.3000000000000007</v>
      </c>
      <c r="V840">
        <v>21.8748</v>
      </c>
      <c r="W840">
        <v>85.915300000000002</v>
      </c>
    </row>
    <row r="841" spans="1:23" x14ac:dyDescent="0.3">
      <c r="A841">
        <v>1188</v>
      </c>
      <c r="B841">
        <v>15</v>
      </c>
      <c r="C841" s="1">
        <v>44916.688414351855</v>
      </c>
      <c r="D841" t="s">
        <v>29</v>
      </c>
      <c r="E841" s="5">
        <f>YEAR(C841)</f>
        <v>2022</v>
      </c>
      <c r="F841" s="5">
        <f>MONTH(C841)</f>
        <v>12</v>
      </c>
      <c r="G841" s="5">
        <f>F841</f>
        <v>12</v>
      </c>
      <c r="H841" s="5">
        <f>F841-4</f>
        <v>8</v>
      </c>
      <c r="I841" s="5" t="str">
        <f>IF(OR(F841=1,F841=2,F841=3),"winter",IF(OR(F841=4,F841=5,F841=6),"spring",IF(OR(F841=7,F841=8,F841=9),"summer","autumn")))</f>
        <v>autumn</v>
      </c>
      <c r="J841" s="5">
        <f>WEEKNUM(C841)</f>
        <v>52</v>
      </c>
      <c r="K841" s="5">
        <f>J841-20</f>
        <v>32</v>
      </c>
      <c r="L841" s="8">
        <f>C841</f>
        <v>44916.688414351855</v>
      </c>
      <c r="M841" t="str">
        <f>IF(OR(B841=1,B841=2,B841=3,B841=7,B841=8,B841=9,B841=13,B841=14,B841=15),"Bajo biomasa","Suelo desnudo")</f>
        <v>Bajo biomasa</v>
      </c>
      <c r="O841">
        <v>0.56134200000000001</v>
      </c>
      <c r="P841" t="e">
        <f>IF(R841&gt;0.95,O841,NA())</f>
        <v>#N/A</v>
      </c>
      <c r="Q841">
        <v>4.4234600000000004</v>
      </c>
      <c r="R841">
        <v>0.64577300000000004</v>
      </c>
      <c r="S841">
        <v>1.0999999999999999E-2</v>
      </c>
      <c r="T841">
        <v>0.26800000000000002</v>
      </c>
      <c r="U841">
        <v>8.1999999999999993</v>
      </c>
      <c r="V841">
        <v>21.651800000000001</v>
      </c>
      <c r="W841">
        <v>85.921199999999999</v>
      </c>
    </row>
    <row r="842" spans="1:23" x14ac:dyDescent="0.3">
      <c r="A842">
        <v>1189</v>
      </c>
      <c r="B842">
        <v>16</v>
      </c>
      <c r="C842" s="1">
        <v>44916.691192129627</v>
      </c>
      <c r="D842" t="s">
        <v>29</v>
      </c>
      <c r="E842" s="5">
        <f>YEAR(C842)</f>
        <v>2022</v>
      </c>
      <c r="F842" s="5">
        <f>MONTH(C842)</f>
        <v>12</v>
      </c>
      <c r="G842" s="5">
        <f>F842</f>
        <v>12</v>
      </c>
      <c r="H842" s="5">
        <f>F842-4</f>
        <v>8</v>
      </c>
      <c r="I842" s="5" t="str">
        <f>IF(OR(F842=1,F842=2,F842=3),"winter",IF(OR(F842=4,F842=5,F842=6),"spring",IF(OR(F842=7,F842=8,F842=9),"summer","autumn")))</f>
        <v>autumn</v>
      </c>
      <c r="J842" s="5">
        <f>WEEKNUM(C842)</f>
        <v>52</v>
      </c>
      <c r="K842" s="5">
        <f>J842-20</f>
        <v>32</v>
      </c>
      <c r="L842" s="8">
        <f>C842</f>
        <v>44916.691192129627</v>
      </c>
      <c r="M842" t="str">
        <f>IF(OR(B842=1,B842=2,B842=3,B842=7,B842=8,B842=9,B842=13,B842=14,B842=15),"Bajo biomasa","Suelo desnudo")</f>
        <v>Suelo desnudo</v>
      </c>
      <c r="O842">
        <v>1.47736</v>
      </c>
      <c r="P842">
        <f>IF(R842&gt;0.95,O842,NA())</f>
        <v>1.47736</v>
      </c>
      <c r="Q842">
        <v>2.1023000000000001</v>
      </c>
      <c r="R842">
        <v>0.95975500000000002</v>
      </c>
      <c r="S842">
        <v>7.0000000000000001E-3</v>
      </c>
      <c r="T842">
        <v>0.17599999999999999</v>
      </c>
      <c r="U842">
        <v>8</v>
      </c>
      <c r="V842">
        <v>21.7563</v>
      </c>
      <c r="W842">
        <v>85.913799999999995</v>
      </c>
    </row>
    <row r="843" spans="1:23" x14ac:dyDescent="0.3">
      <c r="A843">
        <v>1190</v>
      </c>
      <c r="B843">
        <v>17</v>
      </c>
      <c r="C843" s="1">
        <v>44916.693368055552</v>
      </c>
      <c r="D843" t="s">
        <v>29</v>
      </c>
      <c r="E843" s="5">
        <f>YEAR(C843)</f>
        <v>2022</v>
      </c>
      <c r="F843" s="5">
        <f>MONTH(C843)</f>
        <v>12</v>
      </c>
      <c r="G843" s="5">
        <f>F843</f>
        <v>12</v>
      </c>
      <c r="H843" s="5">
        <f>F843-4</f>
        <v>8</v>
      </c>
      <c r="I843" s="5" t="str">
        <f>IF(OR(F843=1,F843=2,F843=3),"winter",IF(OR(F843=4,F843=5,F843=6),"spring",IF(OR(F843=7,F843=8,F843=9),"summer","autumn")))</f>
        <v>autumn</v>
      </c>
      <c r="J843" s="5">
        <f>WEEKNUM(C843)</f>
        <v>52</v>
      </c>
      <c r="K843" s="5">
        <f>J843-20</f>
        <v>32</v>
      </c>
      <c r="L843" s="8">
        <f>C843</f>
        <v>44916.693368055552</v>
      </c>
      <c r="M843" t="str">
        <f>IF(OR(B843=1,B843=2,B843=3,B843=7,B843=8,B843=9,B843=13,B843=14,B843=15),"Bajo biomasa","Suelo desnudo")</f>
        <v>Suelo desnudo</v>
      </c>
      <c r="O843">
        <v>0.76620999999999995</v>
      </c>
      <c r="P843" t="e">
        <f>IF(R843&gt;0.95,O843,NA())</f>
        <v>#N/A</v>
      </c>
      <c r="Q843">
        <v>3.4917099999999999</v>
      </c>
      <c r="R843">
        <v>0.89201900000000001</v>
      </c>
      <c r="S843">
        <v>0.01</v>
      </c>
      <c r="T843">
        <v>0.23400000000000001</v>
      </c>
      <c r="U843">
        <v>8.1999999999999993</v>
      </c>
      <c r="V843">
        <v>21.750900000000001</v>
      </c>
      <c r="W843">
        <v>85.918700000000001</v>
      </c>
    </row>
    <row r="844" spans="1:23" x14ac:dyDescent="0.3">
      <c r="A844">
        <v>1191</v>
      </c>
      <c r="B844">
        <v>18</v>
      </c>
      <c r="C844" s="1">
        <v>44916.695729166669</v>
      </c>
      <c r="D844" t="s">
        <v>29</v>
      </c>
      <c r="E844" s="5">
        <f>YEAR(C844)</f>
        <v>2022</v>
      </c>
      <c r="F844" s="5">
        <f>MONTH(C844)</f>
        <v>12</v>
      </c>
      <c r="G844" s="5">
        <f>F844</f>
        <v>12</v>
      </c>
      <c r="H844" s="5">
        <f>F844-4</f>
        <v>8</v>
      </c>
      <c r="I844" s="5" t="str">
        <f>IF(OR(F844=1,F844=2,F844=3),"winter",IF(OR(F844=4,F844=5,F844=6),"spring",IF(OR(F844=7,F844=8,F844=9),"summer","autumn")))</f>
        <v>autumn</v>
      </c>
      <c r="J844" s="5">
        <f>WEEKNUM(C844)</f>
        <v>52</v>
      </c>
      <c r="K844" s="5">
        <f>J844-20</f>
        <v>32</v>
      </c>
      <c r="L844" s="8">
        <f>C844</f>
        <v>44916.695729166669</v>
      </c>
      <c r="M844" t="str">
        <f>IF(OR(B844=1,B844=2,B844=3,B844=7,B844=8,B844=9,B844=13,B844=14,B844=15),"Bajo biomasa","Suelo desnudo")</f>
        <v>Suelo desnudo</v>
      </c>
      <c r="O844">
        <v>3.35026</v>
      </c>
      <c r="P844">
        <f>IF(R844&gt;0.95,O844,NA())</f>
        <v>3.35026</v>
      </c>
      <c r="Q844">
        <v>1.5365899999999999</v>
      </c>
      <c r="R844">
        <v>0.99175400000000002</v>
      </c>
      <c r="S844">
        <v>6.0000000000000001E-3</v>
      </c>
      <c r="T844">
        <v>0.09</v>
      </c>
      <c r="U844">
        <v>8.5</v>
      </c>
      <c r="V844">
        <v>21.712499999999999</v>
      </c>
      <c r="W844">
        <v>85.913499999999999</v>
      </c>
    </row>
    <row r="845" spans="1:23" x14ac:dyDescent="0.3">
      <c r="A845">
        <v>1192</v>
      </c>
      <c r="B845">
        <v>1</v>
      </c>
      <c r="C845" s="1">
        <v>44916.698865740742</v>
      </c>
      <c r="D845" t="s">
        <v>29</v>
      </c>
      <c r="E845" s="5">
        <f>YEAR(C845)</f>
        <v>2022</v>
      </c>
      <c r="F845" s="5">
        <f>MONTH(C845)</f>
        <v>12</v>
      </c>
      <c r="G845" s="5">
        <f>F845</f>
        <v>12</v>
      </c>
      <c r="H845" s="5">
        <f>F845-4</f>
        <v>8</v>
      </c>
      <c r="I845" s="5" t="str">
        <f>IF(OR(F845=1,F845=2,F845=3),"winter",IF(OR(F845=4,F845=5,F845=6),"spring",IF(OR(F845=7,F845=8,F845=9),"summer","autumn")))</f>
        <v>autumn</v>
      </c>
      <c r="J845" s="5">
        <f>WEEKNUM(C845)</f>
        <v>52</v>
      </c>
      <c r="K845" s="5">
        <f>J845-20</f>
        <v>32</v>
      </c>
      <c r="L845" s="8">
        <f>C845</f>
        <v>44916.698865740742</v>
      </c>
      <c r="M845" t="str">
        <f>IF(OR(B845=1,B845=2,B845=3,B845=7,B845=8,B845=9,B845=13,B845=14,B845=15),"Bajo biomasa","Suelo desnudo")</f>
        <v>Bajo biomasa</v>
      </c>
      <c r="O845">
        <v>1.08142</v>
      </c>
      <c r="P845" t="e">
        <f>IF(R845&gt;0.95,O845,NA())</f>
        <v>#N/A</v>
      </c>
      <c r="Q845">
        <v>3.2044299999999999</v>
      </c>
      <c r="R845">
        <v>0.90665799999999996</v>
      </c>
      <c r="S845">
        <v>8.0000000000000002E-3</v>
      </c>
      <c r="T845">
        <v>0.182</v>
      </c>
      <c r="U845">
        <v>8.5</v>
      </c>
      <c r="V845">
        <v>21.638500000000001</v>
      </c>
      <c r="W845">
        <v>85.995500000000007</v>
      </c>
    </row>
    <row r="846" spans="1:23" x14ac:dyDescent="0.3">
      <c r="A846">
        <v>1193</v>
      </c>
      <c r="B846">
        <v>2</v>
      </c>
      <c r="C846" s="1">
        <v>44916.70107638889</v>
      </c>
      <c r="D846" t="s">
        <v>29</v>
      </c>
      <c r="E846" s="5">
        <f>YEAR(C846)</f>
        <v>2022</v>
      </c>
      <c r="F846" s="5">
        <f>MONTH(C846)</f>
        <v>12</v>
      </c>
      <c r="G846" s="5">
        <f>F846</f>
        <v>12</v>
      </c>
      <c r="H846" s="5">
        <f>F846-4</f>
        <v>8</v>
      </c>
      <c r="I846" s="5" t="str">
        <f>IF(OR(F846=1,F846=2,F846=3),"winter",IF(OR(F846=4,F846=5,F846=6),"spring",IF(OR(F846=7,F846=8,F846=9),"summer","autumn")))</f>
        <v>autumn</v>
      </c>
      <c r="J846" s="5">
        <f>WEEKNUM(C846)</f>
        <v>52</v>
      </c>
      <c r="K846" s="5">
        <f>J846-20</f>
        <v>32</v>
      </c>
      <c r="L846" s="8">
        <f>C846</f>
        <v>44916.70107638889</v>
      </c>
      <c r="M846" t="str">
        <f>IF(OR(B846=1,B846=2,B846=3,B846=7,B846=8,B846=9,B846=13,B846=14,B846=15),"Bajo biomasa","Suelo desnudo")</f>
        <v>Bajo biomasa</v>
      </c>
      <c r="O846">
        <v>1.00126</v>
      </c>
      <c r="P846" t="e">
        <f>IF(R846&gt;0.95,O846,NA())</f>
        <v>#N/A</v>
      </c>
      <c r="Q846">
        <v>3.08297</v>
      </c>
      <c r="R846">
        <v>0.92088899999999996</v>
      </c>
      <c r="S846">
        <v>7.0000000000000001E-3</v>
      </c>
      <c r="T846">
        <v>0.14799999999999999</v>
      </c>
      <c r="U846">
        <v>8.4</v>
      </c>
      <c r="V846">
        <v>21.769600000000001</v>
      </c>
      <c r="W846">
        <v>85.9983</v>
      </c>
    </row>
    <row r="847" spans="1:23" x14ac:dyDescent="0.3">
      <c r="A847">
        <v>1194</v>
      </c>
      <c r="B847">
        <v>3</v>
      </c>
      <c r="C847" s="1">
        <v>44916.703217592592</v>
      </c>
      <c r="D847" t="s">
        <v>29</v>
      </c>
      <c r="E847" s="5">
        <f>YEAR(C847)</f>
        <v>2022</v>
      </c>
      <c r="F847" s="5">
        <f>MONTH(C847)</f>
        <v>12</v>
      </c>
      <c r="G847" s="5">
        <f>F847</f>
        <v>12</v>
      </c>
      <c r="H847" s="5">
        <f>F847-4</f>
        <v>8</v>
      </c>
      <c r="I847" s="5" t="str">
        <f>IF(OR(F847=1,F847=2,F847=3),"winter",IF(OR(F847=4,F847=5,F847=6),"spring",IF(OR(F847=7,F847=8,F847=9),"summer","autumn")))</f>
        <v>autumn</v>
      </c>
      <c r="J847" s="5">
        <f>WEEKNUM(C847)</f>
        <v>52</v>
      </c>
      <c r="K847" s="5">
        <f>J847-20</f>
        <v>32</v>
      </c>
      <c r="L847" s="8">
        <f>C847</f>
        <v>44916.703217592592</v>
      </c>
      <c r="M847" t="str">
        <f>IF(OR(B847=1,B847=2,B847=3,B847=7,B847=8,B847=9,B847=13,B847=14,B847=15),"Bajo biomasa","Suelo desnudo")</f>
        <v>Bajo biomasa</v>
      </c>
      <c r="O847">
        <v>1.10215</v>
      </c>
      <c r="P847">
        <f>IF(R847&gt;0.95,O847,NA())</f>
        <v>1.10215</v>
      </c>
      <c r="Q847">
        <v>2.4753599999999998</v>
      </c>
      <c r="R847">
        <v>0.96335800000000005</v>
      </c>
      <c r="S847">
        <v>8.0000000000000002E-3</v>
      </c>
      <c r="T847">
        <v>0.16500000000000001</v>
      </c>
      <c r="U847">
        <v>8.3000000000000007</v>
      </c>
      <c r="V847">
        <v>21.795400000000001</v>
      </c>
      <c r="W847">
        <v>85.990600000000001</v>
      </c>
    </row>
    <row r="848" spans="1:23" x14ac:dyDescent="0.3">
      <c r="A848">
        <v>1195</v>
      </c>
      <c r="B848">
        <v>4</v>
      </c>
      <c r="C848" s="1">
        <v>44916.705682870372</v>
      </c>
      <c r="D848" t="s">
        <v>29</v>
      </c>
      <c r="E848" s="5">
        <f>YEAR(C848)</f>
        <v>2022</v>
      </c>
      <c r="F848" s="5">
        <f>MONTH(C848)</f>
        <v>12</v>
      </c>
      <c r="G848" s="5">
        <f>F848</f>
        <v>12</v>
      </c>
      <c r="H848" s="5">
        <f>F848-4</f>
        <v>8</v>
      </c>
      <c r="I848" s="5" t="str">
        <f>IF(OR(F848=1,F848=2,F848=3),"winter",IF(OR(F848=4,F848=5,F848=6),"spring",IF(OR(F848=7,F848=8,F848=9),"summer","autumn")))</f>
        <v>autumn</v>
      </c>
      <c r="J848" s="5">
        <f>WEEKNUM(C848)</f>
        <v>52</v>
      </c>
      <c r="K848" s="5">
        <f>J848-20</f>
        <v>32</v>
      </c>
      <c r="L848" s="8">
        <f>C848</f>
        <v>44916.705682870372</v>
      </c>
      <c r="M848" t="str">
        <f>IF(OR(B848=1,B848=2,B848=3,B848=7,B848=8,B848=9,B848=13,B848=14,B848=15),"Bajo biomasa","Suelo desnudo")</f>
        <v>Suelo desnudo</v>
      </c>
      <c r="O848">
        <v>2.2223199999999999</v>
      </c>
      <c r="P848">
        <f>IF(R848&gt;0.95,O848,NA())</f>
        <v>2.2223199999999999</v>
      </c>
      <c r="Q848">
        <v>1.7498499999999999</v>
      </c>
      <c r="R848">
        <v>0.98653400000000002</v>
      </c>
      <c r="S848">
        <v>5.0000000000000001E-3</v>
      </c>
      <c r="T848">
        <v>4.1000000000000002E-2</v>
      </c>
      <c r="U848">
        <v>8.4</v>
      </c>
      <c r="V848">
        <v>21.79</v>
      </c>
      <c r="W848">
        <v>85.988299999999995</v>
      </c>
    </row>
    <row r="849" spans="1:23" x14ac:dyDescent="0.3">
      <c r="A849">
        <v>1196</v>
      </c>
      <c r="B849">
        <v>5</v>
      </c>
      <c r="C849" s="1">
        <v>44916.708333333336</v>
      </c>
      <c r="D849" t="s">
        <v>29</v>
      </c>
      <c r="E849" s="5">
        <f>YEAR(C849)</f>
        <v>2022</v>
      </c>
      <c r="F849" s="5">
        <f>MONTH(C849)</f>
        <v>12</v>
      </c>
      <c r="G849" s="5">
        <f>F849</f>
        <v>12</v>
      </c>
      <c r="H849" s="5">
        <f>F849-4</f>
        <v>8</v>
      </c>
      <c r="I849" s="5" t="str">
        <f>IF(OR(F849=1,F849=2,F849=3),"winter",IF(OR(F849=4,F849=5,F849=6),"spring",IF(OR(F849=7,F849=8,F849=9),"summer","autumn")))</f>
        <v>autumn</v>
      </c>
      <c r="J849" s="5">
        <f>WEEKNUM(C849)</f>
        <v>52</v>
      </c>
      <c r="K849" s="5">
        <f>J849-20</f>
        <v>32</v>
      </c>
      <c r="L849" s="8">
        <f>C849</f>
        <v>44916.708333333336</v>
      </c>
      <c r="M849" t="str">
        <f>IF(OR(B849=1,B849=2,B849=3,B849=7,B849=8,B849=9,B849=13,B849=14,B849=15),"Bajo biomasa","Suelo desnudo")</f>
        <v>Suelo desnudo</v>
      </c>
      <c r="O849">
        <v>1.4917100000000001</v>
      </c>
      <c r="P849">
        <f>IF(R849&gt;0.95,O849,NA())</f>
        <v>1.4917100000000001</v>
      </c>
      <c r="Q849">
        <v>2.26111</v>
      </c>
      <c r="R849">
        <v>0.96579499999999996</v>
      </c>
      <c r="S849">
        <v>7.0000000000000001E-3</v>
      </c>
      <c r="T849">
        <v>0.111</v>
      </c>
      <c r="U849">
        <v>8.5</v>
      </c>
      <c r="V849">
        <v>21.909500000000001</v>
      </c>
      <c r="W849">
        <v>85.990499999999997</v>
      </c>
    </row>
    <row r="850" spans="1:23" x14ac:dyDescent="0.3">
      <c r="A850">
        <v>1197</v>
      </c>
      <c r="B850">
        <v>6</v>
      </c>
      <c r="C850" s="1">
        <v>44916.711180555554</v>
      </c>
      <c r="D850" t="s">
        <v>29</v>
      </c>
      <c r="E850" s="5">
        <f>YEAR(C850)</f>
        <v>2022</v>
      </c>
      <c r="F850" s="5">
        <f>MONTH(C850)</f>
        <v>12</v>
      </c>
      <c r="G850" s="5">
        <f>F850</f>
        <v>12</v>
      </c>
      <c r="H850" s="5">
        <f>F850-4</f>
        <v>8</v>
      </c>
      <c r="I850" s="5" t="str">
        <f>IF(OR(F850=1,F850=2,F850=3),"winter",IF(OR(F850=4,F850=5,F850=6),"spring",IF(OR(F850=7,F850=8,F850=9),"summer","autumn")))</f>
        <v>autumn</v>
      </c>
      <c r="J850" s="5">
        <f>WEEKNUM(C850)</f>
        <v>52</v>
      </c>
      <c r="K850" s="5">
        <f>J850-20</f>
        <v>32</v>
      </c>
      <c r="L850" s="8">
        <f>C850</f>
        <v>44916.711180555554</v>
      </c>
      <c r="M850" t="str">
        <f>IF(OR(B850=1,B850=2,B850=3,B850=7,B850=8,B850=9,B850=13,B850=14,B850=15),"Bajo biomasa","Suelo desnudo")</f>
        <v>Suelo desnudo</v>
      </c>
      <c r="O850">
        <v>1.821</v>
      </c>
      <c r="P850">
        <f>IF(R850&gt;0.95,O850,NA())</f>
        <v>1.821</v>
      </c>
      <c r="Q850">
        <v>1.7066300000000001</v>
      </c>
      <c r="R850">
        <v>0.98697699999999999</v>
      </c>
      <c r="S850">
        <v>0.01</v>
      </c>
      <c r="T850">
        <v>0.20799999999999999</v>
      </c>
      <c r="U850">
        <v>8.5</v>
      </c>
      <c r="V850">
        <v>21.4696</v>
      </c>
      <c r="W850">
        <v>85.988699999999994</v>
      </c>
    </row>
    <row r="851" spans="1:23" x14ac:dyDescent="0.3">
      <c r="A851">
        <v>1198</v>
      </c>
      <c r="B851">
        <v>1</v>
      </c>
      <c r="C851" s="1">
        <v>44930.429039351853</v>
      </c>
      <c r="D851" t="s">
        <v>13</v>
      </c>
      <c r="E851" s="5">
        <f>YEAR(C851)</f>
        <v>2023</v>
      </c>
      <c r="F851" s="5">
        <f>MONTH(C851)</f>
        <v>1</v>
      </c>
      <c r="G851" s="5">
        <f>F851+12</f>
        <v>13</v>
      </c>
      <c r="H851" s="5">
        <f>F851+8</f>
        <v>9</v>
      </c>
      <c r="I851" s="5" t="str">
        <f>IF(OR(F851=1,F851=2,F851=3),"winter",IF(OR(F851=4,F851=5,F851=6),"spring",IF(OR(F851=7,F851=8,F851=9),"summer","autumn")))</f>
        <v>winter</v>
      </c>
      <c r="J851" s="5">
        <f>WEEKNUM(C851)+52</f>
        <v>53</v>
      </c>
      <c r="K851" s="5">
        <f>J851-20</f>
        <v>33</v>
      </c>
      <c r="L851" s="8">
        <f>C851</f>
        <v>44930.429039351853</v>
      </c>
      <c r="M851" t="str">
        <f>IF(OR(B851=1,B851=2,B851=3,B851=4,B851=9,B851=10,B851=11,B851=12,B851=17,B851=18,B851=19,B851=20),"Bajo biomasa","Suelo desnudo")</f>
        <v>Bajo biomasa</v>
      </c>
      <c r="N851" t="str">
        <f>IF(OR(B851=4,B851=7,B851=10,B851=14,B851=18,B851=21),"tree","soil")</f>
        <v>soil</v>
      </c>
      <c r="O851">
        <v>1.3712599999999999</v>
      </c>
      <c r="P851">
        <f>IF(R851&gt;0.95,O851,NA())</f>
        <v>1.3712599999999999</v>
      </c>
      <c r="Q851">
        <v>2.04433</v>
      </c>
      <c r="R851">
        <v>0.978653</v>
      </c>
      <c r="S851">
        <v>4.0000000000000001E-3</v>
      </c>
      <c r="T851">
        <v>9.6000000000000002E-2</v>
      </c>
      <c r="U851">
        <v>14</v>
      </c>
      <c r="V851">
        <v>20.5383</v>
      </c>
      <c r="W851">
        <v>85.013300000000001</v>
      </c>
    </row>
    <row r="852" spans="1:23" x14ac:dyDescent="0.3">
      <c r="A852">
        <v>1199</v>
      </c>
      <c r="B852">
        <v>2</v>
      </c>
      <c r="C852" s="1">
        <v>44930.431122685186</v>
      </c>
      <c r="D852" t="s">
        <v>13</v>
      </c>
      <c r="E852" s="5">
        <f>YEAR(C852)</f>
        <v>2023</v>
      </c>
      <c r="F852" s="5">
        <f>MONTH(C852)</f>
        <v>1</v>
      </c>
      <c r="G852" s="5">
        <f>F852+12</f>
        <v>13</v>
      </c>
      <c r="H852" s="5">
        <f>F852+8</f>
        <v>9</v>
      </c>
      <c r="I852" s="5" t="str">
        <f>IF(OR(F852=1,F852=2,F852=3),"winter",IF(OR(F852=4,F852=5,F852=6),"spring",IF(OR(F852=7,F852=8,F852=9),"summer","autumn")))</f>
        <v>winter</v>
      </c>
      <c r="J852" s="5">
        <f>WEEKNUM(C852)+52</f>
        <v>53</v>
      </c>
      <c r="K852" s="5">
        <f>J852-20</f>
        <v>33</v>
      </c>
      <c r="L852" s="8">
        <f>C852</f>
        <v>44930.431122685186</v>
      </c>
      <c r="M852" t="str">
        <f>IF(OR(B852=1,B852=2,B852=3,B852=4,B852=9,B852=10,B852=11,B852=12,B852=17,B852=18,B852=19,B852=20),"Bajo biomasa","Suelo desnudo")</f>
        <v>Bajo biomasa</v>
      </c>
      <c r="N852" t="str">
        <f>IF(OR(B852=4,B852=7,B852=10,B852=14,B852=18,B852=21),"tree","soil")</f>
        <v>soil</v>
      </c>
      <c r="O852">
        <v>2.0988099999999998</v>
      </c>
      <c r="P852">
        <f>IF(R852&gt;0.95,O852,NA())</f>
        <v>2.0988099999999998</v>
      </c>
      <c r="Q852">
        <v>1.56229</v>
      </c>
      <c r="R852">
        <v>0.99220299999999995</v>
      </c>
      <c r="S852">
        <v>4.0000000000000001E-3</v>
      </c>
      <c r="T852">
        <v>8.6999999999999994E-2</v>
      </c>
      <c r="U852">
        <v>12.7</v>
      </c>
      <c r="V852">
        <v>22.043399999999998</v>
      </c>
      <c r="W852">
        <v>84.998000000000005</v>
      </c>
    </row>
    <row r="853" spans="1:23" x14ac:dyDescent="0.3">
      <c r="A853">
        <v>1200</v>
      </c>
      <c r="B853">
        <v>3</v>
      </c>
      <c r="C853" s="1">
        <v>44930.436030092591</v>
      </c>
      <c r="D853" t="s">
        <v>13</v>
      </c>
      <c r="E853" s="5">
        <f>YEAR(C853)</f>
        <v>2023</v>
      </c>
      <c r="F853" s="5">
        <f>MONTH(C853)</f>
        <v>1</v>
      </c>
      <c r="G853" s="5">
        <f>F853+12</f>
        <v>13</v>
      </c>
      <c r="H853" s="5">
        <f>F853+8</f>
        <v>9</v>
      </c>
      <c r="I853" s="5" t="str">
        <f>IF(OR(F853=1,F853=2,F853=3),"winter",IF(OR(F853=4,F853=5,F853=6),"spring",IF(OR(F853=7,F853=8,F853=9),"summer","autumn")))</f>
        <v>winter</v>
      </c>
      <c r="J853" s="5">
        <f>WEEKNUM(C853)+52</f>
        <v>53</v>
      </c>
      <c r="K853" s="5">
        <f>J853-20</f>
        <v>33</v>
      </c>
      <c r="L853" s="8">
        <f>C853</f>
        <v>44930.436030092591</v>
      </c>
      <c r="M853" t="str">
        <f>IF(OR(B853=1,B853=2,B853=3,B853=4,B853=9,B853=10,B853=11,B853=12,B853=17,B853=18,B853=19,B853=20),"Bajo biomasa","Suelo desnudo")</f>
        <v>Bajo biomasa</v>
      </c>
      <c r="N853" t="str">
        <f>IF(OR(B853=4,B853=7,B853=10,B853=14,B853=18,B853=21),"tree","soil")</f>
        <v>soil</v>
      </c>
      <c r="O853">
        <v>2.38348</v>
      </c>
      <c r="P853">
        <f>IF(R853&gt;0.95,O853,NA())</f>
        <v>2.38348</v>
      </c>
      <c r="Q853">
        <v>1.8143199999999999</v>
      </c>
      <c r="R853">
        <v>0.98214100000000004</v>
      </c>
      <c r="S853">
        <v>4.0000000000000001E-3</v>
      </c>
      <c r="T853">
        <v>6.4000000000000001E-2</v>
      </c>
      <c r="U853">
        <v>11.6</v>
      </c>
      <c r="V853">
        <v>23.1327</v>
      </c>
      <c r="W853">
        <v>85.002600000000001</v>
      </c>
    </row>
    <row r="854" spans="1:23" x14ac:dyDescent="0.3">
      <c r="A854">
        <v>1202</v>
      </c>
      <c r="B854">
        <v>5</v>
      </c>
      <c r="C854" s="1">
        <v>44930.44027777778</v>
      </c>
      <c r="D854" t="s">
        <v>13</v>
      </c>
      <c r="E854" s="5">
        <f>YEAR(C854)</f>
        <v>2023</v>
      </c>
      <c r="F854" s="5">
        <f>MONTH(C854)</f>
        <v>1</v>
      </c>
      <c r="G854" s="5">
        <f>F854+12</f>
        <v>13</v>
      </c>
      <c r="H854" s="5">
        <f>F854+8</f>
        <v>9</v>
      </c>
      <c r="I854" s="5" t="str">
        <f>IF(OR(F854=1,F854=2,F854=3),"winter",IF(OR(F854=4,F854=5,F854=6),"spring",IF(OR(F854=7,F854=8,F854=9),"summer","autumn")))</f>
        <v>winter</v>
      </c>
      <c r="J854" s="5">
        <f>WEEKNUM(C854)+52</f>
        <v>53</v>
      </c>
      <c r="K854" s="5">
        <f>J854-20</f>
        <v>33</v>
      </c>
      <c r="L854" s="8">
        <f>C854</f>
        <v>44930.44027777778</v>
      </c>
      <c r="M854" t="str">
        <f>IF(OR(B854=1,B854=2,B854=3,B854=4,B854=9,B854=10,B854=11,B854=12,B854=17,B854=18,B854=19,B854=20),"Bajo biomasa","Suelo desnudo")</f>
        <v>Suelo desnudo</v>
      </c>
      <c r="N854" t="str">
        <f>IF(OR(B854=4,B854=7,B854=10,B854=14,B854=18,B854=21),"tree","soil")</f>
        <v>soil</v>
      </c>
      <c r="O854">
        <v>2.35954</v>
      </c>
      <c r="P854">
        <f>IF(R854&gt;0.95,O854,NA())</f>
        <v>2.35954</v>
      </c>
      <c r="Q854">
        <v>1.66109</v>
      </c>
      <c r="R854">
        <v>0.98882599999999998</v>
      </c>
      <c r="S854">
        <v>4.0000000000000001E-3</v>
      </c>
      <c r="T854">
        <v>8.2000000000000003E-2</v>
      </c>
      <c r="U854">
        <v>10.7</v>
      </c>
      <c r="V854">
        <v>23.905200000000001</v>
      </c>
      <c r="W854">
        <v>85.025300000000001</v>
      </c>
    </row>
    <row r="855" spans="1:23" x14ac:dyDescent="0.3">
      <c r="A855">
        <v>1203</v>
      </c>
      <c r="B855">
        <v>6</v>
      </c>
      <c r="C855" s="1">
        <v>44930.442789351851</v>
      </c>
      <c r="D855" t="s">
        <v>13</v>
      </c>
      <c r="E855" s="5">
        <f>YEAR(C855)</f>
        <v>2023</v>
      </c>
      <c r="F855" s="5">
        <f>MONTH(C855)</f>
        <v>1</v>
      </c>
      <c r="G855" s="5">
        <f>F855+12</f>
        <v>13</v>
      </c>
      <c r="H855" s="5">
        <f>F855+8</f>
        <v>9</v>
      </c>
      <c r="I855" s="5" t="str">
        <f>IF(OR(F855=1,F855=2,F855=3),"winter",IF(OR(F855=4,F855=5,F855=6),"spring",IF(OR(F855=7,F855=8,F855=9),"summer","autumn")))</f>
        <v>winter</v>
      </c>
      <c r="J855" s="5">
        <f>WEEKNUM(C855)+52</f>
        <v>53</v>
      </c>
      <c r="K855" s="5">
        <f>J855-20</f>
        <v>33</v>
      </c>
      <c r="L855" s="8">
        <f>C855</f>
        <v>44930.442789351851</v>
      </c>
      <c r="M855" t="str">
        <f>IF(OR(B855=1,B855=2,B855=3,B855=4,B855=9,B855=10,B855=11,B855=12,B855=17,B855=18,B855=19,B855=20),"Bajo biomasa","Suelo desnudo")</f>
        <v>Suelo desnudo</v>
      </c>
      <c r="N855" t="str">
        <f>IF(OR(B855=4,B855=7,B855=10,B855=14,B855=18,B855=21),"tree","soil")</f>
        <v>soil</v>
      </c>
      <c r="O855">
        <v>2.24729</v>
      </c>
      <c r="P855">
        <f>IF(R855&gt;0.95,O855,NA())</f>
        <v>2.24729</v>
      </c>
      <c r="Q855">
        <v>1.67659</v>
      </c>
      <c r="R855">
        <v>0.98853000000000002</v>
      </c>
      <c r="S855">
        <v>3.0000000000000001E-3</v>
      </c>
      <c r="T855">
        <v>1.6E-2</v>
      </c>
      <c r="U855">
        <v>10.3</v>
      </c>
      <c r="V855">
        <v>24.4786</v>
      </c>
      <c r="W855">
        <v>85.002499999999998</v>
      </c>
    </row>
    <row r="856" spans="1:23" x14ac:dyDescent="0.3">
      <c r="A856">
        <v>1205</v>
      </c>
      <c r="B856">
        <v>8</v>
      </c>
      <c r="C856" s="1">
        <v>44930.446956018517</v>
      </c>
      <c r="D856" t="s">
        <v>13</v>
      </c>
      <c r="E856" s="5">
        <f>YEAR(C856)</f>
        <v>2023</v>
      </c>
      <c r="F856" s="5">
        <f>MONTH(C856)</f>
        <v>1</v>
      </c>
      <c r="G856" s="5">
        <f>F856+12</f>
        <v>13</v>
      </c>
      <c r="H856" s="5">
        <f>F856+8</f>
        <v>9</v>
      </c>
      <c r="I856" s="5" t="str">
        <f>IF(OR(F856=1,F856=2,F856=3),"winter",IF(OR(F856=4,F856=5,F856=6),"spring",IF(OR(F856=7,F856=8,F856=9),"summer","autumn")))</f>
        <v>winter</v>
      </c>
      <c r="J856" s="5">
        <f>WEEKNUM(C856)+52</f>
        <v>53</v>
      </c>
      <c r="K856" s="5">
        <f>J856-20</f>
        <v>33</v>
      </c>
      <c r="L856" s="8">
        <f>C856</f>
        <v>44930.446956018517</v>
      </c>
      <c r="M856" t="str">
        <f>IF(OR(B856=1,B856=2,B856=3,B856=4,B856=9,B856=10,B856=11,B856=12,B856=17,B856=18,B856=19,B856=20),"Bajo biomasa","Suelo desnudo")</f>
        <v>Suelo desnudo</v>
      </c>
      <c r="N856" t="str">
        <f>IF(OR(B856=4,B856=7,B856=10,B856=14,B856=18,B856=21),"tree","soil")</f>
        <v>soil</v>
      </c>
      <c r="O856">
        <v>1.6374200000000001</v>
      </c>
      <c r="P856">
        <f>IF(R856&gt;0.95,O856,NA())</f>
        <v>1.6374200000000001</v>
      </c>
      <c r="Q856">
        <v>1.70597</v>
      </c>
      <c r="R856">
        <v>0.98644200000000004</v>
      </c>
      <c r="S856">
        <v>4.0000000000000001E-3</v>
      </c>
      <c r="T856">
        <v>0.06</v>
      </c>
      <c r="U856">
        <v>10.6</v>
      </c>
      <c r="V856">
        <v>24.603300000000001</v>
      </c>
      <c r="W856">
        <v>85.043400000000005</v>
      </c>
    </row>
    <row r="857" spans="1:23" x14ac:dyDescent="0.3">
      <c r="A857">
        <v>1206</v>
      </c>
      <c r="B857">
        <v>9</v>
      </c>
      <c r="C857" s="1">
        <v>44930.449062500003</v>
      </c>
      <c r="D857" t="s">
        <v>13</v>
      </c>
      <c r="E857" s="5">
        <f>YEAR(C857)</f>
        <v>2023</v>
      </c>
      <c r="F857" s="5">
        <f>MONTH(C857)</f>
        <v>1</v>
      </c>
      <c r="G857" s="5">
        <f>F857+12</f>
        <v>13</v>
      </c>
      <c r="H857" s="5">
        <f>F857+8</f>
        <v>9</v>
      </c>
      <c r="I857" s="5" t="str">
        <f>IF(OR(F857=1,F857=2,F857=3),"winter",IF(OR(F857=4,F857=5,F857=6),"spring",IF(OR(F857=7,F857=8,F857=9),"summer","autumn")))</f>
        <v>winter</v>
      </c>
      <c r="J857" s="5">
        <f>WEEKNUM(C857)+52</f>
        <v>53</v>
      </c>
      <c r="K857" s="5">
        <f>J857-20</f>
        <v>33</v>
      </c>
      <c r="L857" s="8">
        <f>C857</f>
        <v>44930.449062500003</v>
      </c>
      <c r="M857" t="str">
        <f>IF(OR(B857=1,B857=2,B857=3,B857=4,B857=9,B857=10,B857=11,B857=12,B857=17,B857=18,B857=19,B857=20),"Bajo biomasa","Suelo desnudo")</f>
        <v>Bajo biomasa</v>
      </c>
      <c r="N857" t="str">
        <f>IF(OR(B857=4,B857=7,B857=10,B857=14,B857=18,B857=21),"tree","soil")</f>
        <v>soil</v>
      </c>
      <c r="O857">
        <v>2.1643599999999998</v>
      </c>
      <c r="P857">
        <f>IF(R857&gt;0.95,O857,NA())</f>
        <v>2.1643599999999998</v>
      </c>
      <c r="Q857">
        <v>1.67963</v>
      </c>
      <c r="R857">
        <v>0.98600399999999999</v>
      </c>
      <c r="S857">
        <v>3.0000000000000001E-3</v>
      </c>
      <c r="T857">
        <v>0</v>
      </c>
      <c r="U857">
        <v>10.4</v>
      </c>
      <c r="V857">
        <v>24.279199999999999</v>
      </c>
      <c r="W857">
        <v>85.073099999999997</v>
      </c>
    </row>
    <row r="858" spans="1:23" x14ac:dyDescent="0.3">
      <c r="A858">
        <v>1208</v>
      </c>
      <c r="B858">
        <v>11</v>
      </c>
      <c r="C858" s="1">
        <v>44930.454085648147</v>
      </c>
      <c r="D858" t="s">
        <v>13</v>
      </c>
      <c r="E858" s="5">
        <f>YEAR(C858)</f>
        <v>2023</v>
      </c>
      <c r="F858" s="5">
        <f>MONTH(C858)</f>
        <v>1</v>
      </c>
      <c r="G858" s="5">
        <f>F858+12</f>
        <v>13</v>
      </c>
      <c r="H858" s="5">
        <f>F858+8</f>
        <v>9</v>
      </c>
      <c r="I858" s="5" t="str">
        <f>IF(OR(F858=1,F858=2,F858=3),"winter",IF(OR(F858=4,F858=5,F858=6),"spring",IF(OR(F858=7,F858=8,F858=9),"summer","autumn")))</f>
        <v>winter</v>
      </c>
      <c r="J858" s="5">
        <f>WEEKNUM(C858)+52</f>
        <v>53</v>
      </c>
      <c r="K858" s="5">
        <f>J858-20</f>
        <v>33</v>
      </c>
      <c r="L858" s="8">
        <f>C858</f>
        <v>44930.454085648147</v>
      </c>
      <c r="M858" t="str">
        <f>IF(OR(B858=1,B858=2,B858=3,B858=4,B858=9,B858=10,B858=11,B858=12,B858=17,B858=18,B858=19,B858=20),"Bajo biomasa","Suelo desnudo")</f>
        <v>Bajo biomasa</v>
      </c>
      <c r="N858" t="str">
        <f>IF(OR(B858=4,B858=7,B858=10,B858=14,B858=18,B858=21),"tree","soil")</f>
        <v>soil</v>
      </c>
      <c r="O858">
        <v>2.1830400000000001</v>
      </c>
      <c r="P858">
        <f>IF(R858&gt;0.95,O858,NA())</f>
        <v>2.1830400000000001</v>
      </c>
      <c r="Q858">
        <v>1.62124</v>
      </c>
      <c r="R858">
        <v>0.99066299999999996</v>
      </c>
      <c r="S858">
        <v>3.0000000000000001E-3</v>
      </c>
      <c r="T858" s="3">
        <v>3.5999999999999997E-2</v>
      </c>
      <c r="U858">
        <v>9.5</v>
      </c>
      <c r="V858">
        <v>24.152799999999999</v>
      </c>
      <c r="W858">
        <v>85.073300000000003</v>
      </c>
    </row>
    <row r="859" spans="1:23" x14ac:dyDescent="0.3">
      <c r="A859">
        <v>1209</v>
      </c>
      <c r="B859">
        <v>12</v>
      </c>
      <c r="C859" s="1">
        <v>44930.456157407411</v>
      </c>
      <c r="D859" t="s">
        <v>13</v>
      </c>
      <c r="E859" s="5">
        <f>YEAR(C859)</f>
        <v>2023</v>
      </c>
      <c r="F859" s="5">
        <f>MONTH(C859)</f>
        <v>1</v>
      </c>
      <c r="G859" s="5">
        <f>F859+12</f>
        <v>13</v>
      </c>
      <c r="H859" s="5">
        <f>F859+8</f>
        <v>9</v>
      </c>
      <c r="I859" s="5" t="str">
        <f>IF(OR(F859=1,F859=2,F859=3),"winter",IF(OR(F859=4,F859=5,F859=6),"spring",IF(OR(F859=7,F859=8,F859=9),"summer","autumn")))</f>
        <v>winter</v>
      </c>
      <c r="J859" s="5">
        <f>WEEKNUM(C859)+52</f>
        <v>53</v>
      </c>
      <c r="K859" s="5">
        <f>J859-20</f>
        <v>33</v>
      </c>
      <c r="L859" s="8">
        <f>C859</f>
        <v>44930.456157407411</v>
      </c>
      <c r="M859" t="str">
        <f>IF(OR(B859=1,B859=2,B859=3,B859=4,B859=9,B859=10,B859=11,B859=12,B859=17,B859=18,B859=19,B859=20),"Bajo biomasa","Suelo desnudo")</f>
        <v>Bajo biomasa</v>
      </c>
      <c r="N859" t="str">
        <f>IF(OR(B859=4,B859=7,B859=10,B859=14,B859=18,B859=21),"tree","soil")</f>
        <v>soil</v>
      </c>
      <c r="O859">
        <v>2.47227</v>
      </c>
      <c r="P859">
        <f>IF(R859&gt;0.95,O859,NA())</f>
        <v>2.47227</v>
      </c>
      <c r="Q859">
        <v>1.5466800000000001</v>
      </c>
      <c r="R859">
        <v>0.99239500000000003</v>
      </c>
      <c r="S859">
        <v>2E-3</v>
      </c>
      <c r="T859">
        <v>4.0909099999999997E-2</v>
      </c>
      <c r="U859">
        <v>9.2727299999999993</v>
      </c>
      <c r="V859">
        <v>24.1556</v>
      </c>
      <c r="W859">
        <v>85.080100000000002</v>
      </c>
    </row>
    <row r="860" spans="1:23" x14ac:dyDescent="0.3">
      <c r="A860">
        <v>1210</v>
      </c>
      <c r="B860">
        <v>13</v>
      </c>
      <c r="C860" s="1">
        <v>44930.458240740743</v>
      </c>
      <c r="D860" t="s">
        <v>13</v>
      </c>
      <c r="E860" s="5">
        <f>YEAR(C860)</f>
        <v>2023</v>
      </c>
      <c r="F860" s="5">
        <f>MONTH(C860)</f>
        <v>1</v>
      </c>
      <c r="G860" s="5">
        <f>F860+12</f>
        <v>13</v>
      </c>
      <c r="H860" s="5">
        <f>F860+8</f>
        <v>9</v>
      </c>
      <c r="I860" s="5" t="str">
        <f>IF(OR(F860=1,F860=2,F860=3),"winter",IF(OR(F860=4,F860=5,F860=6),"spring",IF(OR(F860=7,F860=8,F860=9),"summer","autumn")))</f>
        <v>winter</v>
      </c>
      <c r="J860" s="5">
        <f>WEEKNUM(C860)+52</f>
        <v>53</v>
      </c>
      <c r="K860" s="5">
        <f>J860-20</f>
        <v>33</v>
      </c>
      <c r="L860" s="8">
        <f>C860</f>
        <v>44930.458240740743</v>
      </c>
      <c r="M860" t="str">
        <f>IF(OR(B860=1,B860=2,B860=3,B860=4,B860=9,B860=10,B860=11,B860=12,B860=17,B860=18,B860=19,B860=20),"Bajo biomasa","Suelo desnudo")</f>
        <v>Suelo desnudo</v>
      </c>
      <c r="N860" t="str">
        <f>IF(OR(B860=4,B860=7,B860=10,B860=14,B860=18,B860=21),"tree","soil")</f>
        <v>soil</v>
      </c>
      <c r="O860">
        <v>1.54653</v>
      </c>
      <c r="P860">
        <f>IF(R860&gt;0.95,O860,NA())</f>
        <v>1.54653</v>
      </c>
      <c r="Q860">
        <v>1.8639399999999999</v>
      </c>
      <c r="R860">
        <v>0.979047</v>
      </c>
      <c r="S860">
        <v>3.0000000000000001E-3</v>
      </c>
      <c r="T860">
        <v>5.8000000000000003E-2</v>
      </c>
      <c r="U860">
        <v>9.5</v>
      </c>
      <c r="V860">
        <v>23.9465</v>
      </c>
      <c r="W860">
        <v>85.087400000000002</v>
      </c>
    </row>
    <row r="861" spans="1:23" x14ac:dyDescent="0.3">
      <c r="A861">
        <v>1212</v>
      </c>
      <c r="B861">
        <v>15</v>
      </c>
      <c r="C861" s="1">
        <v>44930.464143518519</v>
      </c>
      <c r="D861" t="s">
        <v>13</v>
      </c>
      <c r="E861" s="5">
        <f>YEAR(C861)</f>
        <v>2023</v>
      </c>
      <c r="F861" s="5">
        <f>MONTH(C861)</f>
        <v>1</v>
      </c>
      <c r="G861" s="5">
        <f>F861+12</f>
        <v>13</v>
      </c>
      <c r="H861" s="5">
        <f>F861+8</f>
        <v>9</v>
      </c>
      <c r="I861" s="5" t="str">
        <f>IF(OR(F861=1,F861=2,F861=3),"winter",IF(OR(F861=4,F861=5,F861=6),"spring",IF(OR(F861=7,F861=8,F861=9),"summer","autumn")))</f>
        <v>winter</v>
      </c>
      <c r="J861" s="5">
        <f>WEEKNUM(C861)+52</f>
        <v>53</v>
      </c>
      <c r="K861" s="5">
        <f>J861-20</f>
        <v>33</v>
      </c>
      <c r="L861" s="8">
        <f>C861</f>
        <v>44930.464143518519</v>
      </c>
      <c r="M861" t="str">
        <f>IF(OR(B861=1,B861=2,B861=3,B861=4,B861=9,B861=10,B861=11,B861=12,B861=17,B861=18,B861=19,B861=20),"Bajo biomasa","Suelo desnudo")</f>
        <v>Suelo desnudo</v>
      </c>
      <c r="N861" t="str">
        <f>IF(OR(B861=4,B861=7,B861=10,B861=14,B861=18,B861=21),"tree","soil")</f>
        <v>soil</v>
      </c>
      <c r="O861">
        <v>3.1999900000000001</v>
      </c>
      <c r="P861">
        <f>IF(R861&gt;0.95,O861,NA())</f>
        <v>3.1999900000000001</v>
      </c>
      <c r="Q861">
        <v>1.41489</v>
      </c>
      <c r="R861">
        <v>0.99557700000000005</v>
      </c>
      <c r="S861">
        <v>3.0000000000000001E-3</v>
      </c>
      <c r="T861">
        <v>0</v>
      </c>
      <c r="U861">
        <v>10.1</v>
      </c>
      <c r="V861">
        <v>23.744299999999999</v>
      </c>
      <c r="W861">
        <v>85.096900000000005</v>
      </c>
    </row>
    <row r="862" spans="1:23" x14ac:dyDescent="0.3">
      <c r="A862">
        <v>1213</v>
      </c>
      <c r="B862">
        <v>16</v>
      </c>
      <c r="C862" s="1">
        <v>44930.466226851851</v>
      </c>
      <c r="D862" t="s">
        <v>13</v>
      </c>
      <c r="E862" s="5">
        <f>YEAR(C862)</f>
        <v>2023</v>
      </c>
      <c r="F862" s="5">
        <f>MONTH(C862)</f>
        <v>1</v>
      </c>
      <c r="G862" s="5">
        <f>F862+12</f>
        <v>13</v>
      </c>
      <c r="H862" s="5">
        <f>F862+8</f>
        <v>9</v>
      </c>
      <c r="I862" s="5" t="str">
        <f>IF(OR(F862=1,F862=2,F862=3),"winter",IF(OR(F862=4,F862=5,F862=6),"spring",IF(OR(F862=7,F862=8,F862=9),"summer","autumn")))</f>
        <v>winter</v>
      </c>
      <c r="J862" s="5">
        <f>WEEKNUM(C862)+52</f>
        <v>53</v>
      </c>
      <c r="K862" s="5">
        <f>J862-20</f>
        <v>33</v>
      </c>
      <c r="L862" s="8">
        <f>C862</f>
        <v>44930.466226851851</v>
      </c>
      <c r="M862" t="str">
        <f>IF(OR(B862=1,B862=2,B862=3,B862=4,B862=9,B862=10,B862=11,B862=12,B862=17,B862=18,B862=19,B862=20),"Bajo biomasa","Suelo desnudo")</f>
        <v>Suelo desnudo</v>
      </c>
      <c r="N862" t="str">
        <f>IF(OR(B862=4,B862=7,B862=10,B862=14,B862=18,B862=21),"tree","soil")</f>
        <v>soil</v>
      </c>
      <c r="O862">
        <v>1.7402</v>
      </c>
      <c r="P862">
        <f>IF(R862&gt;0.95,O862,NA())</f>
        <v>1.7402</v>
      </c>
      <c r="Q862">
        <v>1.96411</v>
      </c>
      <c r="R862">
        <v>0.97543100000000005</v>
      </c>
      <c r="S862">
        <v>3.0000000000000001E-3</v>
      </c>
      <c r="T862">
        <v>1.4E-2</v>
      </c>
      <c r="U862">
        <v>10.1</v>
      </c>
      <c r="V862">
        <v>23.793299999999999</v>
      </c>
      <c r="W862">
        <v>85.0959</v>
      </c>
    </row>
    <row r="863" spans="1:23" x14ac:dyDescent="0.3">
      <c r="A863">
        <v>1214</v>
      </c>
      <c r="B863">
        <v>17</v>
      </c>
      <c r="C863" s="1">
        <v>44930.468506944446</v>
      </c>
      <c r="D863" t="s">
        <v>13</v>
      </c>
      <c r="E863" s="5">
        <f>YEAR(C863)</f>
        <v>2023</v>
      </c>
      <c r="F863" s="5">
        <f>MONTH(C863)</f>
        <v>1</v>
      </c>
      <c r="G863" s="5">
        <f>F863+12</f>
        <v>13</v>
      </c>
      <c r="H863" s="5">
        <f>F863+8</f>
        <v>9</v>
      </c>
      <c r="I863" s="5" t="str">
        <f>IF(OR(F863=1,F863=2,F863=3),"winter",IF(OR(F863=4,F863=5,F863=6),"spring",IF(OR(F863=7,F863=8,F863=9),"summer","autumn")))</f>
        <v>winter</v>
      </c>
      <c r="J863" s="5">
        <f>WEEKNUM(C863)+52</f>
        <v>53</v>
      </c>
      <c r="K863" s="5">
        <f>J863-20</f>
        <v>33</v>
      </c>
      <c r="L863" s="8">
        <f>C863</f>
        <v>44930.468506944446</v>
      </c>
      <c r="M863" t="str">
        <f>IF(OR(B863=1,B863=2,B863=3,B863=4,B863=9,B863=10,B863=11,B863=12,B863=17,B863=18,B863=19,B863=20),"Bajo biomasa","Suelo desnudo")</f>
        <v>Bajo biomasa</v>
      </c>
      <c r="N863" t="str">
        <f>IF(OR(B863=4,B863=7,B863=10,B863=14,B863=18,B863=21),"tree","soil")</f>
        <v>soil</v>
      </c>
      <c r="O863">
        <v>2.5603500000000001</v>
      </c>
      <c r="P863">
        <f>IF(R863&gt;0.95,O863,NA())</f>
        <v>2.5603500000000001</v>
      </c>
      <c r="Q863">
        <v>1.7870600000000001</v>
      </c>
      <c r="R863">
        <v>0.98417100000000002</v>
      </c>
      <c r="S863">
        <v>4.0000000000000001E-3</v>
      </c>
      <c r="T863">
        <v>5.0999999999999997E-2</v>
      </c>
      <c r="U863">
        <v>9.8000000000000007</v>
      </c>
      <c r="V863">
        <v>23.831299999999999</v>
      </c>
      <c r="W863">
        <v>85.096199999999996</v>
      </c>
    </row>
    <row r="864" spans="1:23" x14ac:dyDescent="0.3">
      <c r="A864">
        <v>1216</v>
      </c>
      <c r="B864">
        <v>19</v>
      </c>
      <c r="C864" s="1">
        <v>44930.473981481482</v>
      </c>
      <c r="D864" t="s">
        <v>13</v>
      </c>
      <c r="E864" s="5">
        <f>YEAR(C864)</f>
        <v>2023</v>
      </c>
      <c r="F864" s="5">
        <f>MONTH(C864)</f>
        <v>1</v>
      </c>
      <c r="G864" s="5">
        <f>F864+12</f>
        <v>13</v>
      </c>
      <c r="H864" s="5">
        <f>F864+8</f>
        <v>9</v>
      </c>
      <c r="I864" s="5" t="str">
        <f>IF(OR(F864=1,F864=2,F864=3),"winter",IF(OR(F864=4,F864=5,F864=6),"spring",IF(OR(F864=7,F864=8,F864=9),"summer","autumn")))</f>
        <v>winter</v>
      </c>
      <c r="J864" s="5">
        <f>WEEKNUM(C864)+52</f>
        <v>53</v>
      </c>
      <c r="K864" s="5">
        <f>J864-20</f>
        <v>33</v>
      </c>
      <c r="L864" s="8">
        <f>C864</f>
        <v>44930.473981481482</v>
      </c>
      <c r="M864" t="str">
        <f>IF(OR(B864=1,B864=2,B864=3,B864=4,B864=9,B864=10,B864=11,B864=12,B864=17,B864=18,B864=19,B864=20),"Bajo biomasa","Suelo desnudo")</f>
        <v>Bajo biomasa</v>
      </c>
      <c r="N864" t="str">
        <f>IF(OR(B864=4,B864=7,B864=10,B864=14,B864=18,B864=21),"tree","soil")</f>
        <v>soil</v>
      </c>
      <c r="O864" s="7">
        <v>2.2504724999999999</v>
      </c>
      <c r="P864" t="e">
        <f>IF(R864&gt;0.95,O864,NA())</f>
        <v>#N/A</v>
      </c>
    </row>
    <row r="865" spans="1:23" x14ac:dyDescent="0.3">
      <c r="A865">
        <v>1217</v>
      </c>
      <c r="B865">
        <v>20</v>
      </c>
      <c r="C865" s="1">
        <v>44930.477662037039</v>
      </c>
      <c r="D865" t="s">
        <v>13</v>
      </c>
      <c r="E865" s="5">
        <f>YEAR(C865)</f>
        <v>2023</v>
      </c>
      <c r="F865" s="5">
        <f>MONTH(C865)</f>
        <v>1</v>
      </c>
      <c r="G865" s="5">
        <f>F865+12</f>
        <v>13</v>
      </c>
      <c r="H865" s="5">
        <f>F865+8</f>
        <v>9</v>
      </c>
      <c r="I865" s="5" t="str">
        <f>IF(OR(F865=1,F865=2,F865=3),"winter",IF(OR(F865=4,F865=5,F865=6),"spring",IF(OR(F865=7,F865=8,F865=9),"summer","autumn")))</f>
        <v>winter</v>
      </c>
      <c r="J865" s="5">
        <f>WEEKNUM(C865)+52</f>
        <v>53</v>
      </c>
      <c r="K865" s="5">
        <f>J865-20</f>
        <v>33</v>
      </c>
      <c r="L865" s="8">
        <f>C865</f>
        <v>44930.477662037039</v>
      </c>
      <c r="M865" t="str">
        <f>IF(OR(B865=1,B865=2,B865=3,B865=4,B865=9,B865=10,B865=11,B865=12,B865=17,B865=18,B865=19,B865=20),"Bajo biomasa","Suelo desnudo")</f>
        <v>Bajo biomasa</v>
      </c>
      <c r="N865" t="str">
        <f>IF(OR(B865=4,B865=7,B865=10,B865=14,B865=18,B865=21),"tree","soil")</f>
        <v>soil</v>
      </c>
      <c r="O865">
        <v>2.7702100000000001</v>
      </c>
      <c r="P865">
        <f>IF(R865&gt;0.95,O865,NA())</f>
        <v>2.7702100000000001</v>
      </c>
      <c r="Q865">
        <v>1.7889999999999999</v>
      </c>
      <c r="R865">
        <v>0.97988299999999995</v>
      </c>
      <c r="S865">
        <v>3.0000000000000001E-3</v>
      </c>
      <c r="T865">
        <v>3.6363600000000003E-2</v>
      </c>
      <c r="U865">
        <v>8.9727300000000003</v>
      </c>
      <c r="V865">
        <v>22.816400000000002</v>
      </c>
      <c r="W865">
        <v>85.082099999999997</v>
      </c>
    </row>
    <row r="866" spans="1:23" x14ac:dyDescent="0.3">
      <c r="A866">
        <v>1219</v>
      </c>
      <c r="B866">
        <v>22</v>
      </c>
      <c r="C866" s="1">
        <v>44930.485011574077</v>
      </c>
      <c r="D866" t="s">
        <v>13</v>
      </c>
      <c r="E866" s="5">
        <f>YEAR(C866)</f>
        <v>2023</v>
      </c>
      <c r="F866" s="5">
        <f>MONTH(C866)</f>
        <v>1</v>
      </c>
      <c r="G866" s="5">
        <f>F866+12</f>
        <v>13</v>
      </c>
      <c r="H866" s="5">
        <f>F866+8</f>
        <v>9</v>
      </c>
      <c r="I866" s="5" t="str">
        <f>IF(OR(F866=1,F866=2,F866=3),"winter",IF(OR(F866=4,F866=5,F866=6),"spring",IF(OR(F866=7,F866=8,F866=9),"summer","autumn")))</f>
        <v>winter</v>
      </c>
      <c r="J866" s="5">
        <f>WEEKNUM(C866)+52</f>
        <v>53</v>
      </c>
      <c r="K866" s="5">
        <f>J866-20</f>
        <v>33</v>
      </c>
      <c r="L866" s="8">
        <f>C866</f>
        <v>44930.485011574077</v>
      </c>
      <c r="M866" t="str">
        <f>IF(OR(B866=1,B866=2,B866=3,B866=4,B866=9,B866=10,B866=11,B866=12,B866=17,B866=18,B866=19,B866=20),"Bajo biomasa","Suelo desnudo")</f>
        <v>Suelo desnudo</v>
      </c>
      <c r="N866" t="str">
        <f>IF(OR(B866=4,B866=7,B866=10,B866=14,B866=18,B866=21),"tree","soil")</f>
        <v>soil</v>
      </c>
      <c r="O866">
        <v>2.0367099999999998</v>
      </c>
      <c r="P866">
        <f>IF(R866&gt;0.95,O866,NA())</f>
        <v>2.0367099999999998</v>
      </c>
      <c r="Q866">
        <v>1.9929399999999999</v>
      </c>
      <c r="R866">
        <v>0.97925899999999999</v>
      </c>
      <c r="S866">
        <v>5.0000000000000001E-3</v>
      </c>
      <c r="T866">
        <v>8.7999999999999995E-2</v>
      </c>
      <c r="U866">
        <v>9</v>
      </c>
      <c r="V866">
        <v>22.352900000000002</v>
      </c>
      <c r="W866">
        <v>85.087400000000002</v>
      </c>
    </row>
    <row r="867" spans="1:23" x14ac:dyDescent="0.3">
      <c r="A867">
        <v>1220</v>
      </c>
      <c r="B867">
        <v>23</v>
      </c>
      <c r="C867" s="1">
        <v>44930.487187500003</v>
      </c>
      <c r="D867" t="s">
        <v>13</v>
      </c>
      <c r="E867" s="5">
        <f>YEAR(C867)</f>
        <v>2023</v>
      </c>
      <c r="F867" s="5">
        <f>MONTH(C867)</f>
        <v>1</v>
      </c>
      <c r="G867" s="5">
        <f>F867+12</f>
        <v>13</v>
      </c>
      <c r="H867" s="5">
        <f>F867+8</f>
        <v>9</v>
      </c>
      <c r="I867" s="5" t="str">
        <f>IF(OR(F867=1,F867=2,F867=3),"winter",IF(OR(F867=4,F867=5,F867=6),"spring",IF(OR(F867=7,F867=8,F867=9),"summer","autumn")))</f>
        <v>winter</v>
      </c>
      <c r="J867" s="5">
        <f>WEEKNUM(C867)+52</f>
        <v>53</v>
      </c>
      <c r="K867" s="5">
        <f>J867-20</f>
        <v>33</v>
      </c>
      <c r="L867" s="8">
        <f>C867</f>
        <v>44930.487187500003</v>
      </c>
      <c r="M867" t="str">
        <f>IF(OR(B867=1,B867=2,B867=3,B867=4,B867=9,B867=10,B867=11,B867=12,B867=17,B867=18,B867=19,B867=20),"Bajo biomasa","Suelo desnudo")</f>
        <v>Suelo desnudo</v>
      </c>
      <c r="N867" t="str">
        <f>IF(OR(B867=4,B867=7,B867=10,B867=14,B867=18,B867=21),"tree","soil")</f>
        <v>soil</v>
      </c>
      <c r="O867">
        <v>2.3426999999999998</v>
      </c>
      <c r="P867">
        <f>IF(R867&gt;0.95,O867,NA())</f>
        <v>2.3426999999999998</v>
      </c>
      <c r="Q867">
        <v>1.6024700000000001</v>
      </c>
      <c r="R867">
        <v>0.98986200000000002</v>
      </c>
      <c r="S867">
        <v>3.0000000000000001E-3</v>
      </c>
      <c r="T867">
        <v>0.03</v>
      </c>
      <c r="U867">
        <v>9.3000000000000007</v>
      </c>
      <c r="V867">
        <v>22.539200000000001</v>
      </c>
      <c r="W867">
        <v>85.081699999999998</v>
      </c>
    </row>
    <row r="868" spans="1:23" x14ac:dyDescent="0.3">
      <c r="A868">
        <v>1221</v>
      </c>
      <c r="B868">
        <v>24</v>
      </c>
      <c r="C868" s="1">
        <v>44930.489340277774</v>
      </c>
      <c r="D868" t="s">
        <v>13</v>
      </c>
      <c r="E868" s="5">
        <f>YEAR(C868)</f>
        <v>2023</v>
      </c>
      <c r="F868" s="5">
        <f>MONTH(C868)</f>
        <v>1</v>
      </c>
      <c r="G868" s="5">
        <f>F868+12</f>
        <v>13</v>
      </c>
      <c r="H868" s="5">
        <f>F868+8</f>
        <v>9</v>
      </c>
      <c r="I868" s="5" t="str">
        <f>IF(OR(F868=1,F868=2,F868=3),"winter",IF(OR(F868=4,F868=5,F868=6),"spring",IF(OR(F868=7,F868=8,F868=9),"summer","autumn")))</f>
        <v>winter</v>
      </c>
      <c r="J868" s="5">
        <f>WEEKNUM(C868)+52</f>
        <v>53</v>
      </c>
      <c r="K868" s="5">
        <f>J868-20</f>
        <v>33</v>
      </c>
      <c r="L868" s="8">
        <f>C868</f>
        <v>44930.489340277774</v>
      </c>
      <c r="M868" t="str">
        <f>IF(OR(B868=1,B868=2,B868=3,B868=4,B868=9,B868=10,B868=11,B868=12,B868=17,B868=18,B868=19,B868=20),"Bajo biomasa","Suelo desnudo")</f>
        <v>Suelo desnudo</v>
      </c>
      <c r="N868" t="str">
        <f>IF(OR(B868=4,B868=7,B868=10,B868=14,B868=18,B868=21),"tree","soil")</f>
        <v>soil</v>
      </c>
      <c r="O868">
        <v>2.4081299999999999</v>
      </c>
      <c r="P868">
        <f>IF(R868&gt;0.95,O868,NA())</f>
        <v>2.4081299999999999</v>
      </c>
      <c r="Q868">
        <v>1.52922</v>
      </c>
      <c r="R868">
        <v>0.99274200000000001</v>
      </c>
      <c r="S868">
        <v>5.0000000000000001E-3</v>
      </c>
      <c r="T868">
        <v>6.3E-2</v>
      </c>
      <c r="U868">
        <v>9.6</v>
      </c>
      <c r="V868">
        <v>22.846800000000002</v>
      </c>
      <c r="W868">
        <v>85.093999999999994</v>
      </c>
    </row>
    <row r="869" spans="1:23" x14ac:dyDescent="0.3">
      <c r="A869">
        <v>1222</v>
      </c>
      <c r="B869">
        <v>1</v>
      </c>
      <c r="C869" s="1">
        <v>44930.570439814815</v>
      </c>
      <c r="D869" t="s">
        <v>15</v>
      </c>
      <c r="E869" s="5">
        <f>YEAR(C869)</f>
        <v>2023</v>
      </c>
      <c r="F869" s="5">
        <f>MONTH(C869)</f>
        <v>1</v>
      </c>
      <c r="G869" s="5">
        <f>F869+12</f>
        <v>13</v>
      </c>
      <c r="H869" s="5">
        <f>F869+8</f>
        <v>9</v>
      </c>
      <c r="I869" s="5" t="str">
        <f>IF(OR(F869=1,F869=2,F869=3),"winter",IF(OR(F869=4,F869=5,F869=6),"spring",IF(OR(F869=7,F869=8,F869=9),"summer","autumn")))</f>
        <v>winter</v>
      </c>
      <c r="J869" s="5">
        <f>WEEKNUM(C869)+52</f>
        <v>53</v>
      </c>
      <c r="K869" s="5">
        <f>J869-20</f>
        <v>33</v>
      </c>
      <c r="L869" s="8">
        <f>C869</f>
        <v>44930.570439814815</v>
      </c>
      <c r="M869" t="str">
        <f>IF(OR(B869=1,B869=2,B869=3,B869=7,B869=8,B869=9,B869=13,B869=14,B869=15),"Bajo biomasa","Suelo desnudo")</f>
        <v>Bajo biomasa</v>
      </c>
      <c r="O869">
        <v>3.4317700000000002</v>
      </c>
      <c r="P869">
        <f>IF(R869&gt;0.95,O869,NA())</f>
        <v>3.4317700000000002</v>
      </c>
      <c r="Q869">
        <v>1.56823</v>
      </c>
      <c r="R869">
        <v>0.99030799999999997</v>
      </c>
      <c r="S869">
        <v>5.0000000000000001E-3</v>
      </c>
      <c r="T869">
        <v>0.04</v>
      </c>
      <c r="U869">
        <v>18.899999999999999</v>
      </c>
      <c r="V869">
        <v>26.508700000000001</v>
      </c>
      <c r="W869">
        <v>84.013099999999994</v>
      </c>
    </row>
    <row r="870" spans="1:23" x14ac:dyDescent="0.3">
      <c r="A870">
        <v>1223</v>
      </c>
      <c r="B870">
        <v>2</v>
      </c>
      <c r="C870" s="1">
        <v>44930.573125000003</v>
      </c>
      <c r="D870" t="s">
        <v>15</v>
      </c>
      <c r="E870" s="5">
        <f>YEAR(C870)</f>
        <v>2023</v>
      </c>
      <c r="F870" s="5">
        <f>MONTH(C870)</f>
        <v>1</v>
      </c>
      <c r="G870" s="5">
        <f>F870+12</f>
        <v>13</v>
      </c>
      <c r="H870" s="5">
        <f>F870+8</f>
        <v>9</v>
      </c>
      <c r="I870" s="5" t="str">
        <f>IF(OR(F870=1,F870=2,F870=3),"winter",IF(OR(F870=4,F870=5,F870=6),"spring",IF(OR(F870=7,F870=8,F870=9),"summer","autumn")))</f>
        <v>winter</v>
      </c>
      <c r="J870" s="5">
        <f>WEEKNUM(C870)+52</f>
        <v>53</v>
      </c>
      <c r="K870" s="5">
        <f>J870-20</f>
        <v>33</v>
      </c>
      <c r="L870" s="8">
        <f>C870</f>
        <v>44930.573125000003</v>
      </c>
      <c r="M870" t="str">
        <f>IF(OR(B870=1,B870=2,B870=3,B870=7,B870=8,B870=9,B870=13,B870=14,B870=15),"Bajo biomasa","Suelo desnudo")</f>
        <v>Bajo biomasa</v>
      </c>
      <c r="O870">
        <v>2.6432600000000002</v>
      </c>
      <c r="P870">
        <f>IF(R870&gt;0.95,O870,NA())</f>
        <v>2.6432600000000002</v>
      </c>
      <c r="Q870">
        <v>1.5279400000000001</v>
      </c>
      <c r="R870">
        <v>0.99259799999999998</v>
      </c>
      <c r="S870">
        <v>4.0000000000000001E-3</v>
      </c>
      <c r="T870">
        <v>0</v>
      </c>
      <c r="U870">
        <v>18.399999999999999</v>
      </c>
      <c r="V870">
        <v>27.6374</v>
      </c>
      <c r="W870">
        <v>84.009799999999998</v>
      </c>
    </row>
    <row r="871" spans="1:23" x14ac:dyDescent="0.3">
      <c r="A871">
        <v>1224</v>
      </c>
      <c r="B871">
        <v>3</v>
      </c>
      <c r="C871" s="1">
        <v>44930.575219907405</v>
      </c>
      <c r="D871" t="s">
        <v>15</v>
      </c>
      <c r="E871" s="5">
        <f>YEAR(C871)</f>
        <v>2023</v>
      </c>
      <c r="F871" s="5">
        <f>MONTH(C871)</f>
        <v>1</v>
      </c>
      <c r="G871" s="5">
        <f>F871+12</f>
        <v>13</v>
      </c>
      <c r="H871" s="5">
        <f>F871+8</f>
        <v>9</v>
      </c>
      <c r="I871" s="5" t="str">
        <f>IF(OR(F871=1,F871=2,F871=3),"winter",IF(OR(F871=4,F871=5,F871=6),"spring",IF(OR(F871=7,F871=8,F871=9),"summer","autumn")))</f>
        <v>winter</v>
      </c>
      <c r="J871" s="5">
        <f>WEEKNUM(C871)+52</f>
        <v>53</v>
      </c>
      <c r="K871" s="5">
        <f>J871-20</f>
        <v>33</v>
      </c>
      <c r="L871" s="8">
        <f>C871</f>
        <v>44930.575219907405</v>
      </c>
      <c r="M871" t="str">
        <f>IF(OR(B871=1,B871=2,B871=3,B871=7,B871=8,B871=9,B871=13,B871=14,B871=15),"Bajo biomasa","Suelo desnudo")</f>
        <v>Bajo biomasa</v>
      </c>
      <c r="O871">
        <v>1.65625</v>
      </c>
      <c r="P871">
        <f>IF(R871&gt;0.95,O871,NA())</f>
        <v>1.65625</v>
      </c>
      <c r="Q871">
        <v>1.96018</v>
      </c>
      <c r="R871">
        <v>0.981325</v>
      </c>
      <c r="S871">
        <v>4.0000000000000001E-3</v>
      </c>
      <c r="T871">
        <v>3.4000000000000002E-2</v>
      </c>
      <c r="U871">
        <v>18</v>
      </c>
      <c r="V871">
        <v>28.138999999999999</v>
      </c>
      <c r="W871">
        <v>84.005700000000004</v>
      </c>
    </row>
    <row r="872" spans="1:23" x14ac:dyDescent="0.3">
      <c r="A872">
        <v>1225</v>
      </c>
      <c r="B872">
        <v>4</v>
      </c>
      <c r="C872" s="1">
        <v>44930.577372685184</v>
      </c>
      <c r="D872" t="s">
        <v>15</v>
      </c>
      <c r="E872" s="5">
        <f>YEAR(C872)</f>
        <v>2023</v>
      </c>
      <c r="F872" s="5">
        <f>MONTH(C872)</f>
        <v>1</v>
      </c>
      <c r="G872" s="5">
        <f>F872+12</f>
        <v>13</v>
      </c>
      <c r="H872" s="5">
        <f>F872+8</f>
        <v>9</v>
      </c>
      <c r="I872" s="5" t="str">
        <f>IF(OR(F872=1,F872=2,F872=3),"winter",IF(OR(F872=4,F872=5,F872=6),"spring",IF(OR(F872=7,F872=8,F872=9),"summer","autumn")))</f>
        <v>winter</v>
      </c>
      <c r="J872" s="5">
        <f>WEEKNUM(C872)+52</f>
        <v>53</v>
      </c>
      <c r="K872" s="5">
        <f>J872-20</f>
        <v>33</v>
      </c>
      <c r="L872" s="8">
        <f>C872</f>
        <v>44930.577372685184</v>
      </c>
      <c r="M872" t="str">
        <f>IF(OR(B872=1,B872=2,B872=3,B872=7,B872=8,B872=9,B872=13,B872=14,B872=15),"Bajo biomasa","Suelo desnudo")</f>
        <v>Suelo desnudo</v>
      </c>
      <c r="O872">
        <v>1.21397</v>
      </c>
      <c r="P872" t="e">
        <f>IF(R872&gt;0.95,O872,NA())</f>
        <v>#N/A</v>
      </c>
      <c r="Q872">
        <v>3.30098</v>
      </c>
      <c r="R872">
        <v>0.914462</v>
      </c>
      <c r="S872">
        <v>3.0000000000000001E-3</v>
      </c>
      <c r="T872">
        <v>5.1999999999999998E-2</v>
      </c>
      <c r="U872">
        <v>17.7</v>
      </c>
      <c r="V872">
        <v>28.540600000000001</v>
      </c>
      <c r="W872">
        <v>84.010999999999996</v>
      </c>
    </row>
    <row r="873" spans="1:23" x14ac:dyDescent="0.3">
      <c r="A873">
        <v>1226</v>
      </c>
      <c r="B873">
        <v>5</v>
      </c>
      <c r="C873" s="1">
        <v>44930.57949074074</v>
      </c>
      <c r="D873" t="s">
        <v>15</v>
      </c>
      <c r="E873" s="5">
        <f>YEAR(C873)</f>
        <v>2023</v>
      </c>
      <c r="F873" s="5">
        <f>MONTH(C873)</f>
        <v>1</v>
      </c>
      <c r="G873" s="5">
        <f>F873+12</f>
        <v>13</v>
      </c>
      <c r="H873" s="5">
        <f>F873+8</f>
        <v>9</v>
      </c>
      <c r="I873" s="5" t="str">
        <f>IF(OR(F873=1,F873=2,F873=3),"winter",IF(OR(F873=4,F873=5,F873=6),"spring",IF(OR(F873=7,F873=8,F873=9),"summer","autumn")))</f>
        <v>winter</v>
      </c>
      <c r="J873" s="5">
        <f>WEEKNUM(C873)+52</f>
        <v>53</v>
      </c>
      <c r="K873" s="5">
        <f>J873-20</f>
        <v>33</v>
      </c>
      <c r="L873" s="8">
        <f>C873</f>
        <v>44930.57949074074</v>
      </c>
      <c r="M873" t="str">
        <f>IF(OR(B873=1,B873=2,B873=3,B873=7,B873=8,B873=9,B873=13,B873=14,B873=15),"Bajo biomasa","Suelo desnudo")</f>
        <v>Suelo desnudo</v>
      </c>
      <c r="O873">
        <v>1.43085</v>
      </c>
      <c r="P873" t="e">
        <f>IF(R873&gt;0.95,O873,NA())</f>
        <v>#N/A</v>
      </c>
      <c r="Q873">
        <v>3.5501100000000001</v>
      </c>
      <c r="R873">
        <v>0.88953000000000004</v>
      </c>
      <c r="S873">
        <v>5.0000000000000001E-3</v>
      </c>
      <c r="T873">
        <v>0.13400000000000001</v>
      </c>
      <c r="U873">
        <v>17.5</v>
      </c>
      <c r="V873">
        <v>28.981200000000001</v>
      </c>
      <c r="W873">
        <v>83.989400000000003</v>
      </c>
    </row>
    <row r="874" spans="1:23" x14ac:dyDescent="0.3">
      <c r="A874">
        <v>1227</v>
      </c>
      <c r="B874">
        <v>6</v>
      </c>
      <c r="C874" s="1">
        <v>44930.581712962965</v>
      </c>
      <c r="D874" t="s">
        <v>15</v>
      </c>
      <c r="E874" s="5">
        <f>YEAR(C874)</f>
        <v>2023</v>
      </c>
      <c r="F874" s="5">
        <f>MONTH(C874)</f>
        <v>1</v>
      </c>
      <c r="G874" s="5">
        <f>F874+12</f>
        <v>13</v>
      </c>
      <c r="H874" s="5">
        <f>F874+8</f>
        <v>9</v>
      </c>
      <c r="I874" s="5" t="str">
        <f>IF(OR(F874=1,F874=2,F874=3),"winter",IF(OR(F874=4,F874=5,F874=6),"spring",IF(OR(F874=7,F874=8,F874=9),"summer","autumn")))</f>
        <v>winter</v>
      </c>
      <c r="J874" s="5">
        <f>WEEKNUM(C874)+52</f>
        <v>53</v>
      </c>
      <c r="K874" s="5">
        <f>J874-20</f>
        <v>33</v>
      </c>
      <c r="L874" s="8">
        <f>C874</f>
        <v>44930.581712962965</v>
      </c>
      <c r="M874" t="str">
        <f>IF(OR(B874=1,B874=2,B874=3,B874=7,B874=8,B874=9,B874=13,B874=14,B874=15),"Bajo biomasa","Suelo desnudo")</f>
        <v>Suelo desnudo</v>
      </c>
      <c r="O874">
        <v>2.8164699999999998</v>
      </c>
      <c r="P874" t="e">
        <f>IF(R874&gt;0.95,O874,NA())</f>
        <v>#N/A</v>
      </c>
      <c r="Q874">
        <v>1.4083000000000001</v>
      </c>
      <c r="R874">
        <v>0.94858399999999998</v>
      </c>
      <c r="S874">
        <v>3.0000000000000001E-3</v>
      </c>
      <c r="T874">
        <v>0</v>
      </c>
      <c r="U874">
        <v>17.5</v>
      </c>
      <c r="V874">
        <v>29.236000000000001</v>
      </c>
      <c r="W874">
        <v>83.999099999999999</v>
      </c>
    </row>
    <row r="875" spans="1:23" x14ac:dyDescent="0.3">
      <c r="A875">
        <v>1228</v>
      </c>
      <c r="B875">
        <v>10</v>
      </c>
      <c r="C875" s="1">
        <v>44930.584456018521</v>
      </c>
      <c r="D875" t="s">
        <v>15</v>
      </c>
      <c r="E875" s="5">
        <f>YEAR(C875)</f>
        <v>2023</v>
      </c>
      <c r="F875" s="5">
        <f>MONTH(C875)</f>
        <v>1</v>
      </c>
      <c r="G875" s="5">
        <f>F875+12</f>
        <v>13</v>
      </c>
      <c r="H875" s="5">
        <f>F875+8</f>
        <v>9</v>
      </c>
      <c r="I875" s="5" t="str">
        <f>IF(OR(F875=1,F875=2,F875=3),"winter",IF(OR(F875=4,F875=5,F875=6),"spring",IF(OR(F875=7,F875=8,F875=9),"summer","autumn")))</f>
        <v>winter</v>
      </c>
      <c r="J875" s="5">
        <f>WEEKNUM(C875)+52</f>
        <v>53</v>
      </c>
      <c r="K875" s="5">
        <f>J875-20</f>
        <v>33</v>
      </c>
      <c r="L875" s="8">
        <f>C875</f>
        <v>44930.584456018521</v>
      </c>
      <c r="M875" t="str">
        <f>IF(OR(B875=1,B875=2,B875=3,B875=7,B875=8,B875=9,B875=13,B875=14,B875=15),"Bajo biomasa","Suelo desnudo")</f>
        <v>Suelo desnudo</v>
      </c>
      <c r="O875">
        <v>1.06311</v>
      </c>
      <c r="P875">
        <f>IF(R875&gt;0.95,O875,NA())</f>
        <v>1.06311</v>
      </c>
      <c r="Q875">
        <v>2.2628599999999999</v>
      </c>
      <c r="R875">
        <v>0.96909400000000001</v>
      </c>
      <c r="S875">
        <v>3.0000000000000001E-3</v>
      </c>
      <c r="T875">
        <v>1.9E-2</v>
      </c>
      <c r="U875">
        <v>17.2</v>
      </c>
      <c r="V875">
        <v>28.8842</v>
      </c>
      <c r="W875">
        <v>84.007300000000001</v>
      </c>
    </row>
    <row r="876" spans="1:23" x14ac:dyDescent="0.3">
      <c r="A876">
        <v>1229</v>
      </c>
      <c r="B876">
        <v>11</v>
      </c>
      <c r="C876" s="1">
        <v>44930.586793981478</v>
      </c>
      <c r="D876" t="s">
        <v>15</v>
      </c>
      <c r="E876" s="5">
        <f>YEAR(C876)</f>
        <v>2023</v>
      </c>
      <c r="F876" s="5">
        <f>MONTH(C876)</f>
        <v>1</v>
      </c>
      <c r="G876" s="5">
        <f>F876+12</f>
        <v>13</v>
      </c>
      <c r="H876" s="5">
        <f>F876+8</f>
        <v>9</v>
      </c>
      <c r="I876" s="5" t="str">
        <f>IF(OR(F876=1,F876=2,F876=3),"winter",IF(OR(F876=4,F876=5,F876=6),"spring",IF(OR(F876=7,F876=8,F876=9),"summer","autumn")))</f>
        <v>winter</v>
      </c>
      <c r="J876" s="5">
        <f>WEEKNUM(C876)+52</f>
        <v>53</v>
      </c>
      <c r="K876" s="5">
        <f>J876-20</f>
        <v>33</v>
      </c>
      <c r="L876" s="8">
        <f>C876</f>
        <v>44930.586793981478</v>
      </c>
      <c r="M876" t="str">
        <f>IF(OR(B876=1,B876=2,B876=3,B876=7,B876=8,B876=9,B876=13,B876=14,B876=15),"Bajo biomasa","Suelo desnudo")</f>
        <v>Suelo desnudo</v>
      </c>
      <c r="O876">
        <v>1.2085999999999999</v>
      </c>
      <c r="P876" t="e">
        <f>IF(R876&gt;0.95,O876,NA())</f>
        <v>#N/A</v>
      </c>
      <c r="Q876">
        <v>2.6580400000000002</v>
      </c>
      <c r="R876">
        <v>0.94868399999999997</v>
      </c>
      <c r="S876">
        <v>4.0000000000000001E-3</v>
      </c>
      <c r="T876">
        <v>8.2000000000000003E-2</v>
      </c>
      <c r="U876">
        <v>16.8</v>
      </c>
      <c r="V876">
        <v>28.749199999999998</v>
      </c>
      <c r="W876">
        <v>84.0047</v>
      </c>
    </row>
    <row r="877" spans="1:23" x14ac:dyDescent="0.3">
      <c r="A877">
        <v>1230</v>
      </c>
      <c r="B877">
        <v>12</v>
      </c>
      <c r="C877" s="1">
        <v>44930.588877314818</v>
      </c>
      <c r="D877" t="s">
        <v>15</v>
      </c>
      <c r="E877" s="5">
        <f>YEAR(C877)</f>
        <v>2023</v>
      </c>
      <c r="F877" s="5">
        <f>MONTH(C877)</f>
        <v>1</v>
      </c>
      <c r="G877" s="5">
        <f>F877+12</f>
        <v>13</v>
      </c>
      <c r="H877" s="5">
        <f>F877+8</f>
        <v>9</v>
      </c>
      <c r="I877" s="5" t="str">
        <f>IF(OR(F877=1,F877=2,F877=3),"winter",IF(OR(F877=4,F877=5,F877=6),"spring",IF(OR(F877=7,F877=8,F877=9),"summer","autumn")))</f>
        <v>winter</v>
      </c>
      <c r="J877" s="5">
        <f>WEEKNUM(C877)+52</f>
        <v>53</v>
      </c>
      <c r="K877" s="5">
        <f>J877-20</f>
        <v>33</v>
      </c>
      <c r="L877" s="8">
        <f>C877</f>
        <v>44930.588877314818</v>
      </c>
      <c r="M877" t="str">
        <f>IF(OR(B877=1,B877=2,B877=3,B877=7,B877=8,B877=9,B877=13,B877=14,B877=15),"Bajo biomasa","Suelo desnudo")</f>
        <v>Suelo desnudo</v>
      </c>
      <c r="O877">
        <v>0.72286700000000004</v>
      </c>
      <c r="P877" t="e">
        <f>IF(R877&gt;0.95,O877,NA())</f>
        <v>#N/A</v>
      </c>
      <c r="Q877">
        <v>3.2231900000000002</v>
      </c>
      <c r="R877">
        <v>0.92798700000000001</v>
      </c>
      <c r="S877">
        <v>5.0000000000000001E-3</v>
      </c>
      <c r="T877">
        <v>0.126</v>
      </c>
      <c r="U877">
        <v>16.7</v>
      </c>
      <c r="V877">
        <v>28.861699999999999</v>
      </c>
      <c r="W877">
        <v>83.995599999999996</v>
      </c>
    </row>
    <row r="878" spans="1:23" x14ac:dyDescent="0.3">
      <c r="A878">
        <v>1231</v>
      </c>
      <c r="B878">
        <v>7</v>
      </c>
      <c r="C878" s="1">
        <v>44930.591226851851</v>
      </c>
      <c r="D878" t="s">
        <v>15</v>
      </c>
      <c r="E878" s="5">
        <f>YEAR(C878)</f>
        <v>2023</v>
      </c>
      <c r="F878" s="5">
        <f>MONTH(C878)</f>
        <v>1</v>
      </c>
      <c r="G878" s="5">
        <f>F878+12</f>
        <v>13</v>
      </c>
      <c r="H878" s="5">
        <f>F878+8</f>
        <v>9</v>
      </c>
      <c r="I878" s="5" t="str">
        <f>IF(OR(F878=1,F878=2,F878=3),"winter",IF(OR(F878=4,F878=5,F878=6),"spring",IF(OR(F878=7,F878=8,F878=9),"summer","autumn")))</f>
        <v>winter</v>
      </c>
      <c r="J878" s="5">
        <f>WEEKNUM(C878)+52</f>
        <v>53</v>
      </c>
      <c r="K878" s="5">
        <f>J878-20</f>
        <v>33</v>
      </c>
      <c r="L878" s="8">
        <f>C878</f>
        <v>44930.591226851851</v>
      </c>
      <c r="M878" t="str">
        <f>IF(OR(B878=1,B878=2,B878=3,B878=7,B878=8,B878=9,B878=13,B878=14,B878=15),"Bajo biomasa","Suelo desnudo")</f>
        <v>Bajo biomasa</v>
      </c>
      <c r="O878">
        <v>2.1731400000000001</v>
      </c>
      <c r="P878">
        <f>IF(R878&gt;0.95,O878,NA())</f>
        <v>2.1731400000000001</v>
      </c>
      <c r="Q878">
        <v>1.98237</v>
      </c>
      <c r="R878">
        <v>0.97432799999999997</v>
      </c>
      <c r="S878">
        <v>6.0000000000000001E-3</v>
      </c>
      <c r="T878">
        <v>0.121</v>
      </c>
      <c r="U878">
        <v>16</v>
      </c>
      <c r="V878">
        <v>28.546800000000001</v>
      </c>
      <c r="W878">
        <v>84.004300000000001</v>
      </c>
    </row>
    <row r="879" spans="1:23" x14ac:dyDescent="0.3">
      <c r="A879">
        <v>1232</v>
      </c>
      <c r="B879">
        <v>8</v>
      </c>
      <c r="C879" s="1">
        <v>44930.593391203707</v>
      </c>
      <c r="D879" t="s">
        <v>15</v>
      </c>
      <c r="E879" s="5">
        <f>YEAR(C879)</f>
        <v>2023</v>
      </c>
      <c r="F879" s="5">
        <f>MONTH(C879)</f>
        <v>1</v>
      </c>
      <c r="G879" s="5">
        <f>F879+12</f>
        <v>13</v>
      </c>
      <c r="H879" s="5">
        <f>F879+8</f>
        <v>9</v>
      </c>
      <c r="I879" s="5" t="str">
        <f>IF(OR(F879=1,F879=2,F879=3),"winter",IF(OR(F879=4,F879=5,F879=6),"spring",IF(OR(F879=7,F879=8,F879=9),"summer","autumn")))</f>
        <v>winter</v>
      </c>
      <c r="J879" s="5">
        <f>WEEKNUM(C879)+52</f>
        <v>53</v>
      </c>
      <c r="K879" s="5">
        <f>J879-20</f>
        <v>33</v>
      </c>
      <c r="L879" s="8">
        <f>C879</f>
        <v>44930.593391203707</v>
      </c>
      <c r="M879" t="str">
        <f>IF(OR(B879=1,B879=2,B879=3,B879=7,B879=8,B879=9,B879=13,B879=14,B879=15),"Bajo biomasa","Suelo desnudo")</f>
        <v>Bajo biomasa</v>
      </c>
      <c r="O879">
        <v>2.7289099999999999</v>
      </c>
      <c r="P879">
        <f>IF(R879&gt;0.95,O879,NA())</f>
        <v>2.7289099999999999</v>
      </c>
      <c r="Q879">
        <v>1.5426899999999999</v>
      </c>
      <c r="R879">
        <v>0.99239200000000005</v>
      </c>
      <c r="S879">
        <v>1E-3</v>
      </c>
      <c r="T879">
        <v>0</v>
      </c>
      <c r="U879">
        <v>15.8</v>
      </c>
      <c r="V879">
        <v>28.444199999999999</v>
      </c>
      <c r="W879">
        <v>83.991299999999995</v>
      </c>
    </row>
    <row r="880" spans="1:23" x14ac:dyDescent="0.3">
      <c r="A880">
        <v>1233</v>
      </c>
      <c r="B880">
        <v>9</v>
      </c>
      <c r="C880" s="1">
        <v>44930.595486111109</v>
      </c>
      <c r="D880" t="s">
        <v>15</v>
      </c>
      <c r="E880" s="5">
        <f>YEAR(C880)</f>
        <v>2023</v>
      </c>
      <c r="F880" s="5">
        <f>MONTH(C880)</f>
        <v>1</v>
      </c>
      <c r="G880" s="5">
        <f>F880+12</f>
        <v>13</v>
      </c>
      <c r="H880" s="5">
        <f>F880+8</f>
        <v>9</v>
      </c>
      <c r="I880" s="5" t="str">
        <f>IF(OR(F880=1,F880=2,F880=3),"winter",IF(OR(F880=4,F880=5,F880=6),"spring",IF(OR(F880=7,F880=8,F880=9),"summer","autumn")))</f>
        <v>winter</v>
      </c>
      <c r="J880" s="5">
        <f>WEEKNUM(C880)+52</f>
        <v>53</v>
      </c>
      <c r="K880" s="5">
        <f>J880-20</f>
        <v>33</v>
      </c>
      <c r="L880" s="8">
        <f>C880</f>
        <v>44930.595486111109</v>
      </c>
      <c r="M880" t="str">
        <f>IF(OR(B880=1,B880=2,B880=3,B880=7,B880=8,B880=9,B880=13,B880=14,B880=15),"Bajo biomasa","Suelo desnudo")</f>
        <v>Bajo biomasa</v>
      </c>
      <c r="O880">
        <v>1.84849</v>
      </c>
      <c r="P880">
        <f>IF(R880&gt;0.95,O880,NA())</f>
        <v>1.84849</v>
      </c>
      <c r="Q880">
        <v>1.7774000000000001</v>
      </c>
      <c r="R880">
        <v>0.98621999999999999</v>
      </c>
      <c r="S880">
        <v>3.0000000000000001E-3</v>
      </c>
      <c r="T880">
        <v>0</v>
      </c>
      <c r="U880">
        <v>15.7</v>
      </c>
      <c r="V880">
        <v>28.574400000000001</v>
      </c>
      <c r="W880">
        <v>83.971199999999996</v>
      </c>
    </row>
    <row r="881" spans="1:23" x14ac:dyDescent="0.3">
      <c r="A881">
        <v>1234</v>
      </c>
      <c r="B881">
        <v>13</v>
      </c>
      <c r="C881" s="1">
        <v>44930.598055555558</v>
      </c>
      <c r="D881" t="s">
        <v>15</v>
      </c>
      <c r="E881" s="5">
        <f>YEAR(C881)</f>
        <v>2023</v>
      </c>
      <c r="F881" s="5">
        <f>MONTH(C881)</f>
        <v>1</v>
      </c>
      <c r="G881" s="5">
        <f>F881+12</f>
        <v>13</v>
      </c>
      <c r="H881" s="5">
        <f>F881+8</f>
        <v>9</v>
      </c>
      <c r="I881" s="5" t="str">
        <f>IF(OR(F881=1,F881=2,F881=3),"winter",IF(OR(F881=4,F881=5,F881=6),"spring",IF(OR(F881=7,F881=8,F881=9),"summer","autumn")))</f>
        <v>winter</v>
      </c>
      <c r="J881" s="5">
        <f>WEEKNUM(C881)+52</f>
        <v>53</v>
      </c>
      <c r="K881" s="5">
        <f>J881-20</f>
        <v>33</v>
      </c>
      <c r="L881" s="8">
        <f>C881</f>
        <v>44930.598055555558</v>
      </c>
      <c r="M881" t="str">
        <f>IF(OR(B881=1,B881=2,B881=3,B881=7,B881=8,B881=9,B881=13,B881=14,B881=15),"Bajo biomasa","Suelo desnudo")</f>
        <v>Bajo biomasa</v>
      </c>
      <c r="O881">
        <v>2.8159700000000001</v>
      </c>
      <c r="P881">
        <f>IF(R881&gt;0.95,O881,NA())</f>
        <v>2.8159700000000001</v>
      </c>
      <c r="Q881">
        <v>1.5740099999999999</v>
      </c>
      <c r="R881">
        <v>0.991618</v>
      </c>
      <c r="S881">
        <v>5.0000000000000001E-3</v>
      </c>
      <c r="T881">
        <v>3.3000000000000002E-2</v>
      </c>
      <c r="U881">
        <v>16.2</v>
      </c>
      <c r="V881">
        <v>28.378499999999999</v>
      </c>
      <c r="W881">
        <v>83.958799999999997</v>
      </c>
    </row>
    <row r="882" spans="1:23" x14ac:dyDescent="0.3">
      <c r="A882">
        <v>1235</v>
      </c>
      <c r="B882">
        <v>14</v>
      </c>
      <c r="C882" s="1">
        <v>44930.600115740737</v>
      </c>
      <c r="D882" t="s">
        <v>15</v>
      </c>
      <c r="E882" s="5">
        <f>YEAR(C882)</f>
        <v>2023</v>
      </c>
      <c r="F882" s="5">
        <f>MONTH(C882)</f>
        <v>1</v>
      </c>
      <c r="G882" s="5">
        <f>F882+12</f>
        <v>13</v>
      </c>
      <c r="H882" s="5">
        <f>F882+8</f>
        <v>9</v>
      </c>
      <c r="I882" s="5" t="str">
        <f>IF(OR(F882=1,F882=2,F882=3),"winter",IF(OR(F882=4,F882=5,F882=6),"spring",IF(OR(F882=7,F882=8,F882=9),"summer","autumn")))</f>
        <v>winter</v>
      </c>
      <c r="J882" s="5">
        <f>WEEKNUM(C882)+52</f>
        <v>53</v>
      </c>
      <c r="K882" s="5">
        <f>J882-20</f>
        <v>33</v>
      </c>
      <c r="L882" s="8">
        <f>C882</f>
        <v>44930.600115740737</v>
      </c>
      <c r="M882" t="str">
        <f>IF(OR(B882=1,B882=2,B882=3,B882=7,B882=8,B882=9,B882=13,B882=14,B882=15),"Bajo biomasa","Suelo desnudo")</f>
        <v>Bajo biomasa</v>
      </c>
      <c r="O882">
        <v>1.80087</v>
      </c>
      <c r="P882">
        <f>IF(R882&gt;0.95,O882,NA())</f>
        <v>1.80087</v>
      </c>
      <c r="Q882">
        <v>1.98454</v>
      </c>
      <c r="R882">
        <v>0.97494899999999995</v>
      </c>
      <c r="S882">
        <v>4.0000000000000001E-3</v>
      </c>
      <c r="T882">
        <v>3.2000000000000001E-2</v>
      </c>
      <c r="U882">
        <v>16</v>
      </c>
      <c r="V882">
        <v>28.477900000000002</v>
      </c>
      <c r="W882">
        <v>83.941699999999997</v>
      </c>
    </row>
    <row r="883" spans="1:23" x14ac:dyDescent="0.3">
      <c r="A883">
        <v>1236</v>
      </c>
      <c r="B883">
        <v>15</v>
      </c>
      <c r="C883" s="1">
        <v>44930.602199074077</v>
      </c>
      <c r="D883" t="s">
        <v>15</v>
      </c>
      <c r="E883" s="5">
        <f>YEAR(C883)</f>
        <v>2023</v>
      </c>
      <c r="F883" s="5">
        <f>MONTH(C883)</f>
        <v>1</v>
      </c>
      <c r="G883" s="5">
        <f>F883+12</f>
        <v>13</v>
      </c>
      <c r="H883" s="5">
        <f>F883+8</f>
        <v>9</v>
      </c>
      <c r="I883" s="5" t="str">
        <f>IF(OR(F883=1,F883=2,F883=3),"winter",IF(OR(F883=4,F883=5,F883=6),"spring",IF(OR(F883=7,F883=8,F883=9),"summer","autumn")))</f>
        <v>winter</v>
      </c>
      <c r="J883" s="5">
        <f>WEEKNUM(C883)+52</f>
        <v>53</v>
      </c>
      <c r="K883" s="5">
        <f>J883-20</f>
        <v>33</v>
      </c>
      <c r="L883" s="8">
        <f>C883</f>
        <v>44930.602199074077</v>
      </c>
      <c r="M883" t="str">
        <f>IF(OR(B883=1,B883=2,B883=3,B883=7,B883=8,B883=9,B883=13,B883=14,B883=15),"Bajo biomasa","Suelo desnudo")</f>
        <v>Bajo biomasa</v>
      </c>
      <c r="O883">
        <v>1.8385899999999999</v>
      </c>
      <c r="P883">
        <f>IF(R883&gt;0.95,O883,NA())</f>
        <v>1.8385899999999999</v>
      </c>
      <c r="Q883">
        <v>2.2237800000000001</v>
      </c>
      <c r="R883">
        <v>0.97260500000000005</v>
      </c>
      <c r="S883">
        <v>2E-3</v>
      </c>
      <c r="T883">
        <v>0</v>
      </c>
      <c r="U883">
        <v>16</v>
      </c>
      <c r="V883">
        <v>28.4206</v>
      </c>
      <c r="W883">
        <v>83.942999999999998</v>
      </c>
    </row>
    <row r="884" spans="1:23" x14ac:dyDescent="0.3">
      <c r="A884">
        <v>1237</v>
      </c>
      <c r="B884">
        <v>16</v>
      </c>
      <c r="C884" s="1">
        <v>44930.604270833333</v>
      </c>
      <c r="D884" t="s">
        <v>15</v>
      </c>
      <c r="E884" s="5">
        <f>YEAR(C884)</f>
        <v>2023</v>
      </c>
      <c r="F884" s="5">
        <f>MONTH(C884)</f>
        <v>1</v>
      </c>
      <c r="G884" s="5">
        <f>F884+12</f>
        <v>13</v>
      </c>
      <c r="H884" s="5">
        <f>F884+8</f>
        <v>9</v>
      </c>
      <c r="I884" s="5" t="str">
        <f>IF(OR(F884=1,F884=2,F884=3),"winter",IF(OR(F884=4,F884=5,F884=6),"spring",IF(OR(F884=7,F884=8,F884=9),"summer","autumn")))</f>
        <v>winter</v>
      </c>
      <c r="J884" s="5">
        <f>WEEKNUM(C884)+52</f>
        <v>53</v>
      </c>
      <c r="K884" s="5">
        <f>J884-20</f>
        <v>33</v>
      </c>
      <c r="L884" s="8">
        <f>C884</f>
        <v>44930.604270833333</v>
      </c>
      <c r="M884" t="str">
        <f>IF(OR(B884=1,B884=2,B884=3,B884=7,B884=8,B884=9,B884=13,B884=14,B884=15),"Bajo biomasa","Suelo desnudo")</f>
        <v>Suelo desnudo</v>
      </c>
      <c r="O884">
        <v>0.93903400000000004</v>
      </c>
      <c r="P884" t="e">
        <f>IF(R884&gt;0.95,O884,NA())</f>
        <v>#N/A</v>
      </c>
      <c r="Q884">
        <v>4.5503900000000002</v>
      </c>
      <c r="R884">
        <v>0.82281099999999996</v>
      </c>
      <c r="S884">
        <v>4.0000000000000001E-3</v>
      </c>
      <c r="T884">
        <v>0.08</v>
      </c>
      <c r="U884">
        <v>16</v>
      </c>
      <c r="V884">
        <v>28.331099999999999</v>
      </c>
      <c r="W884">
        <v>83.929500000000004</v>
      </c>
    </row>
    <row r="885" spans="1:23" x14ac:dyDescent="0.3">
      <c r="A885">
        <v>1238</v>
      </c>
      <c r="B885">
        <v>17</v>
      </c>
      <c r="C885" s="1">
        <v>44930.606400462966</v>
      </c>
      <c r="D885" t="s">
        <v>15</v>
      </c>
      <c r="E885" s="5">
        <f>YEAR(C885)</f>
        <v>2023</v>
      </c>
      <c r="F885" s="5">
        <f>MONTH(C885)</f>
        <v>1</v>
      </c>
      <c r="G885" s="5">
        <f>F885+12</f>
        <v>13</v>
      </c>
      <c r="H885" s="5">
        <f>F885+8</f>
        <v>9</v>
      </c>
      <c r="I885" s="5" t="str">
        <f>IF(OR(F885=1,F885=2,F885=3),"winter",IF(OR(F885=4,F885=5,F885=6),"spring",IF(OR(F885=7,F885=8,F885=9),"summer","autumn")))</f>
        <v>winter</v>
      </c>
      <c r="J885" s="5">
        <f>WEEKNUM(C885)+52</f>
        <v>53</v>
      </c>
      <c r="K885" s="5">
        <f>J885-20</f>
        <v>33</v>
      </c>
      <c r="L885" s="8">
        <f>C885</f>
        <v>44930.606400462966</v>
      </c>
      <c r="M885" t="str">
        <f>IF(OR(B885=1,B885=2,B885=3,B885=7,B885=8,B885=9,B885=13,B885=14,B885=15),"Bajo biomasa","Suelo desnudo")</f>
        <v>Suelo desnudo</v>
      </c>
      <c r="O885">
        <v>1.2584</v>
      </c>
      <c r="P885" t="e">
        <f>IF(R885&gt;0.95,O885,NA())</f>
        <v>#N/A</v>
      </c>
      <c r="Q885">
        <v>3.4640200000000001</v>
      </c>
      <c r="R885">
        <v>0.87041900000000005</v>
      </c>
      <c r="S885">
        <v>5.0000000000000001E-3</v>
      </c>
      <c r="T885">
        <v>9.4E-2</v>
      </c>
      <c r="U885">
        <v>16</v>
      </c>
      <c r="V885">
        <v>28.067699999999999</v>
      </c>
      <c r="W885">
        <v>83.939800000000005</v>
      </c>
    </row>
    <row r="886" spans="1:23" x14ac:dyDescent="0.3">
      <c r="A886">
        <v>1239</v>
      </c>
      <c r="B886">
        <v>18</v>
      </c>
      <c r="C886" s="1">
        <v>44930.608599537038</v>
      </c>
      <c r="D886" t="s">
        <v>15</v>
      </c>
      <c r="E886" s="5">
        <f>YEAR(C886)</f>
        <v>2023</v>
      </c>
      <c r="F886" s="5">
        <f>MONTH(C886)</f>
        <v>1</v>
      </c>
      <c r="G886" s="5">
        <f>F886+12</f>
        <v>13</v>
      </c>
      <c r="H886" s="5">
        <f>F886+8</f>
        <v>9</v>
      </c>
      <c r="I886" s="5" t="str">
        <f>IF(OR(F886=1,F886=2,F886=3),"winter",IF(OR(F886=4,F886=5,F886=6),"spring",IF(OR(F886=7,F886=8,F886=9),"summer","autumn")))</f>
        <v>winter</v>
      </c>
      <c r="J886" s="5">
        <f>WEEKNUM(C886)+52</f>
        <v>53</v>
      </c>
      <c r="K886" s="5">
        <f>J886-20</f>
        <v>33</v>
      </c>
      <c r="L886" s="8">
        <f>C886</f>
        <v>44930.608599537038</v>
      </c>
      <c r="M886" t="str">
        <f>IF(OR(B886=1,B886=2,B886=3,B886=7,B886=8,B886=9,B886=13,B886=14,B886=15),"Bajo biomasa","Suelo desnudo")</f>
        <v>Suelo desnudo</v>
      </c>
      <c r="O886">
        <v>1.05023</v>
      </c>
      <c r="P886" t="e">
        <f>IF(R886&gt;0.95,O886,NA())</f>
        <v>#N/A</v>
      </c>
      <c r="Q886">
        <v>4.0108499999999996</v>
      </c>
      <c r="R886">
        <v>0.86600900000000003</v>
      </c>
      <c r="S886">
        <v>3.0000000000000001E-3</v>
      </c>
      <c r="T886">
        <v>1.7000000000000001E-2</v>
      </c>
      <c r="U886">
        <v>16</v>
      </c>
      <c r="V886">
        <v>28.019400000000001</v>
      </c>
      <c r="W886">
        <v>83.935400000000001</v>
      </c>
    </row>
    <row r="887" spans="1:23" x14ac:dyDescent="0.3">
      <c r="A887">
        <v>1240</v>
      </c>
      <c r="B887">
        <v>1</v>
      </c>
      <c r="C887" s="1">
        <v>44931.463078703702</v>
      </c>
      <c r="D887" t="s">
        <v>30</v>
      </c>
      <c r="E887" s="5">
        <f>YEAR(C887)</f>
        <v>2023</v>
      </c>
      <c r="F887" s="5">
        <f>MONTH(C887)</f>
        <v>1</v>
      </c>
      <c r="G887" s="5">
        <f>F887+12</f>
        <v>13</v>
      </c>
      <c r="H887" s="5">
        <f>F887+8</f>
        <v>9</v>
      </c>
      <c r="I887" s="5" t="str">
        <f>IF(OR(F887=1,F887=2,F887=3),"winter",IF(OR(F887=4,F887=5,F887=6),"spring",IF(OR(F887=7,F887=8,F887=9),"summer","autumn")))</f>
        <v>winter</v>
      </c>
      <c r="J887" s="5">
        <f>WEEKNUM(C887)+52</f>
        <v>53</v>
      </c>
      <c r="K887" s="5">
        <f>J887-20</f>
        <v>33</v>
      </c>
      <c r="L887" s="8">
        <f>C887</f>
        <v>44931.463078703702</v>
      </c>
      <c r="M887" t="str">
        <f>IF(OR(B887=1,B887=2,B887=3,B887=4,B887=9,B887=10,B887=11,B887=12,B887=17,B887=18,B887=19,B887=20),"Bajo biomasa","Suelo desnudo")</f>
        <v>Bajo biomasa</v>
      </c>
      <c r="N887" t="str">
        <f>IF(OR(B887=4,B887=7,B887=10,B887=14,B887=18,B887=21),"tree","soil")</f>
        <v>soil</v>
      </c>
      <c r="O887">
        <v>2.9190700000000001</v>
      </c>
      <c r="P887">
        <f>IF(R887&gt;0.95,O887,NA())</f>
        <v>2.9190700000000001</v>
      </c>
      <c r="Q887">
        <v>1.45001</v>
      </c>
      <c r="R887">
        <v>0.99418899999999999</v>
      </c>
      <c r="S887">
        <v>2E-3</v>
      </c>
      <c r="T887">
        <v>0</v>
      </c>
      <c r="U887">
        <v>7.7</v>
      </c>
      <c r="V887">
        <v>17.988099999999999</v>
      </c>
      <c r="W887">
        <v>89.110200000000006</v>
      </c>
    </row>
    <row r="888" spans="1:23" x14ac:dyDescent="0.3">
      <c r="A888">
        <v>1241</v>
      </c>
      <c r="B888">
        <v>2</v>
      </c>
      <c r="C888" s="1">
        <v>44931.465277777781</v>
      </c>
      <c r="D888" t="s">
        <v>30</v>
      </c>
      <c r="E888" s="5">
        <f>YEAR(C888)</f>
        <v>2023</v>
      </c>
      <c r="F888" s="5">
        <f>MONTH(C888)</f>
        <v>1</v>
      </c>
      <c r="G888" s="5">
        <f>F888+12</f>
        <v>13</v>
      </c>
      <c r="H888" s="5">
        <f>F888+8</f>
        <v>9</v>
      </c>
      <c r="I888" s="5" t="str">
        <f>IF(OR(F888=1,F888=2,F888=3),"winter",IF(OR(F888=4,F888=5,F888=6),"spring",IF(OR(F888=7,F888=8,F888=9),"summer","autumn")))</f>
        <v>winter</v>
      </c>
      <c r="J888" s="5">
        <f>WEEKNUM(C888)+52</f>
        <v>53</v>
      </c>
      <c r="K888" s="5">
        <f>J888-20</f>
        <v>33</v>
      </c>
      <c r="L888" s="8">
        <f>C888</f>
        <v>44931.465277777781</v>
      </c>
      <c r="M888" t="str">
        <f>IF(OR(B888=1,B888=2,B888=3,B888=4,B888=9,B888=10,B888=11,B888=12,B888=17,B888=18,B888=19,B888=20),"Bajo biomasa","Suelo desnudo")</f>
        <v>Bajo biomasa</v>
      </c>
      <c r="N888" t="str">
        <f>IF(OR(B888=4,B888=7,B888=10,B888=14,B888=18,B888=21),"tree","soil")</f>
        <v>soil</v>
      </c>
      <c r="O888">
        <v>5.1472199999999999</v>
      </c>
      <c r="P888">
        <f>IF(R888&gt;0.95,O888,NA())</f>
        <v>5.1472199999999999</v>
      </c>
      <c r="Q888">
        <v>1.55644</v>
      </c>
      <c r="R888">
        <v>0.99166900000000002</v>
      </c>
      <c r="S888">
        <v>3.0000000000000001E-3</v>
      </c>
      <c r="T888">
        <v>0</v>
      </c>
      <c r="U888">
        <v>7.6</v>
      </c>
      <c r="V888">
        <v>18.258500000000002</v>
      </c>
      <c r="W888">
        <v>89.103800000000007</v>
      </c>
    </row>
    <row r="889" spans="1:23" x14ac:dyDescent="0.3">
      <c r="A889">
        <v>1242</v>
      </c>
      <c r="B889">
        <v>3</v>
      </c>
      <c r="C889" s="1">
        <v>44931.467395833337</v>
      </c>
      <c r="D889" t="s">
        <v>30</v>
      </c>
      <c r="E889" s="5">
        <f>YEAR(C889)</f>
        <v>2023</v>
      </c>
      <c r="F889" s="5">
        <f>MONTH(C889)</f>
        <v>1</v>
      </c>
      <c r="G889" s="5">
        <f>F889+12</f>
        <v>13</v>
      </c>
      <c r="H889" s="5">
        <f>F889+8</f>
        <v>9</v>
      </c>
      <c r="I889" s="5" t="str">
        <f>IF(OR(F889=1,F889=2,F889=3),"winter",IF(OR(F889=4,F889=5,F889=6),"spring",IF(OR(F889=7,F889=8,F889=9),"summer","autumn")))</f>
        <v>winter</v>
      </c>
      <c r="J889" s="5">
        <f>WEEKNUM(C889)+52</f>
        <v>53</v>
      </c>
      <c r="K889" s="5">
        <f>J889-20</f>
        <v>33</v>
      </c>
      <c r="L889" s="8">
        <f>C889</f>
        <v>44931.467395833337</v>
      </c>
      <c r="M889" t="str">
        <f>IF(OR(B889=1,B889=2,B889=3,B889=4,B889=9,B889=10,B889=11,B889=12,B889=17,B889=18,B889=19,B889=20),"Bajo biomasa","Suelo desnudo")</f>
        <v>Bajo biomasa</v>
      </c>
      <c r="N889" t="str">
        <f>IF(OR(B889=4,B889=7,B889=10,B889=14,B889=18,B889=21),"tree","soil")</f>
        <v>soil</v>
      </c>
      <c r="O889">
        <v>1.1030899999999999</v>
      </c>
      <c r="P889">
        <f>IF(R889&gt;0.95,O889,NA())</f>
        <v>1.1030899999999999</v>
      </c>
      <c r="Q889">
        <v>1.8838600000000001</v>
      </c>
      <c r="R889">
        <v>0.98245899999999997</v>
      </c>
      <c r="S889">
        <v>3.0000000000000001E-3</v>
      </c>
      <c r="T889">
        <v>0</v>
      </c>
      <c r="U889">
        <v>7.6</v>
      </c>
      <c r="V889">
        <v>18.429200000000002</v>
      </c>
      <c r="W889">
        <v>89.102500000000006</v>
      </c>
    </row>
    <row r="890" spans="1:23" x14ac:dyDescent="0.3">
      <c r="A890">
        <v>1244</v>
      </c>
      <c r="B890">
        <v>5</v>
      </c>
      <c r="C890" s="1">
        <v>44931.471585648149</v>
      </c>
      <c r="D890" t="s">
        <v>30</v>
      </c>
      <c r="E890" s="5">
        <f>YEAR(C890)</f>
        <v>2023</v>
      </c>
      <c r="F890" s="5">
        <f>MONTH(C890)</f>
        <v>1</v>
      </c>
      <c r="G890" s="5">
        <f>F890+12</f>
        <v>13</v>
      </c>
      <c r="H890" s="5">
        <f>F890+8</f>
        <v>9</v>
      </c>
      <c r="I890" s="5" t="str">
        <f>IF(OR(F890=1,F890=2,F890=3),"winter",IF(OR(F890=4,F890=5,F890=6),"spring",IF(OR(F890=7,F890=8,F890=9),"summer","autumn")))</f>
        <v>winter</v>
      </c>
      <c r="J890" s="5">
        <f>WEEKNUM(C890)+52</f>
        <v>53</v>
      </c>
      <c r="K890" s="5">
        <f>J890-20</f>
        <v>33</v>
      </c>
      <c r="L890" s="8">
        <f>C890</f>
        <v>44931.471585648149</v>
      </c>
      <c r="M890" t="str">
        <f>IF(OR(B890=1,B890=2,B890=3,B890=4,B890=9,B890=10,B890=11,B890=12,B890=17,B890=18,B890=19,B890=20),"Bajo biomasa","Suelo desnudo")</f>
        <v>Suelo desnudo</v>
      </c>
      <c r="N890" t="str">
        <f>IF(OR(B890=4,B890=7,B890=10,B890=14,B890=18,B890=21),"tree","soil")</f>
        <v>soil</v>
      </c>
      <c r="O890">
        <v>1.0564199999999999</v>
      </c>
      <c r="P890">
        <f>IF(R890&gt;0.95,O890,NA())</f>
        <v>1.0564199999999999</v>
      </c>
      <c r="Q890">
        <v>1.97238</v>
      </c>
      <c r="R890">
        <v>0.97332200000000002</v>
      </c>
      <c r="S890">
        <v>2E-3</v>
      </c>
      <c r="T890">
        <v>0</v>
      </c>
      <c r="U890">
        <v>7.6</v>
      </c>
      <c r="V890">
        <v>19.000900000000001</v>
      </c>
      <c r="W890">
        <v>89.093699999999998</v>
      </c>
    </row>
    <row r="891" spans="1:23" x14ac:dyDescent="0.3">
      <c r="A891">
        <v>1245</v>
      </c>
      <c r="B891">
        <v>6</v>
      </c>
      <c r="C891" s="1">
        <v>44931.473680555559</v>
      </c>
      <c r="D891" t="s">
        <v>30</v>
      </c>
      <c r="E891" s="5">
        <f>YEAR(C891)</f>
        <v>2023</v>
      </c>
      <c r="F891" s="5">
        <f>MONTH(C891)</f>
        <v>1</v>
      </c>
      <c r="G891" s="5">
        <f>F891+12</f>
        <v>13</v>
      </c>
      <c r="H891" s="5">
        <f>F891+8</f>
        <v>9</v>
      </c>
      <c r="I891" s="5" t="str">
        <f>IF(OR(F891=1,F891=2,F891=3),"winter",IF(OR(F891=4,F891=5,F891=6),"spring",IF(OR(F891=7,F891=8,F891=9),"summer","autumn")))</f>
        <v>winter</v>
      </c>
      <c r="J891" s="5">
        <f>WEEKNUM(C891)+52</f>
        <v>53</v>
      </c>
      <c r="K891" s="5">
        <f>J891-20</f>
        <v>33</v>
      </c>
      <c r="L891" s="8">
        <f>C891</f>
        <v>44931.473680555559</v>
      </c>
      <c r="M891" t="str">
        <f>IF(OR(B891=1,B891=2,B891=3,B891=4,B891=9,B891=10,B891=11,B891=12,B891=17,B891=18,B891=19,B891=20),"Bajo biomasa","Suelo desnudo")</f>
        <v>Suelo desnudo</v>
      </c>
      <c r="N891" t="str">
        <f>IF(OR(B891=4,B891=7,B891=10,B891=14,B891=18,B891=21),"tree","soil")</f>
        <v>soil</v>
      </c>
      <c r="O891">
        <v>1.57656</v>
      </c>
      <c r="P891">
        <f>IF(R891&gt;0.95,O891,NA())</f>
        <v>1.57656</v>
      </c>
      <c r="Q891">
        <v>1.58152</v>
      </c>
      <c r="R891">
        <v>0.99103399999999997</v>
      </c>
      <c r="S891">
        <v>2E-3</v>
      </c>
      <c r="T891">
        <v>0</v>
      </c>
      <c r="U891">
        <v>7.6</v>
      </c>
      <c r="V891">
        <v>19.173300000000001</v>
      </c>
      <c r="W891">
        <v>89.096699999999998</v>
      </c>
    </row>
    <row r="892" spans="1:23" x14ac:dyDescent="0.3">
      <c r="A892">
        <v>1247</v>
      </c>
      <c r="B892">
        <v>8</v>
      </c>
      <c r="C892" s="1">
        <v>44931.477893518517</v>
      </c>
      <c r="D892" t="s">
        <v>30</v>
      </c>
      <c r="E892" s="5">
        <f>YEAR(C892)</f>
        <v>2023</v>
      </c>
      <c r="F892" s="5">
        <f>MONTH(C892)</f>
        <v>1</v>
      </c>
      <c r="G892" s="5">
        <f>F892+12</f>
        <v>13</v>
      </c>
      <c r="H892" s="5">
        <f>F892+8</f>
        <v>9</v>
      </c>
      <c r="I892" s="5" t="str">
        <f>IF(OR(F892=1,F892=2,F892=3),"winter",IF(OR(F892=4,F892=5,F892=6),"spring",IF(OR(F892=7,F892=8,F892=9),"summer","autumn")))</f>
        <v>winter</v>
      </c>
      <c r="J892" s="5">
        <f>WEEKNUM(C892)+52</f>
        <v>53</v>
      </c>
      <c r="K892" s="5">
        <f>J892-20</f>
        <v>33</v>
      </c>
      <c r="L892" s="8">
        <f>C892</f>
        <v>44931.477893518517</v>
      </c>
      <c r="M892" t="str">
        <f>IF(OR(B892=1,B892=2,B892=3,B892=4,B892=9,B892=10,B892=11,B892=12,B892=17,B892=18,B892=19,B892=20),"Bajo biomasa","Suelo desnudo")</f>
        <v>Suelo desnudo</v>
      </c>
      <c r="N892" t="str">
        <f>IF(OR(B892=4,B892=7,B892=10,B892=14,B892=18,B892=21),"tree","soil")</f>
        <v>soil</v>
      </c>
      <c r="O892">
        <v>3.52833</v>
      </c>
      <c r="P892">
        <f>IF(R892&gt;0.95,O892,NA())</f>
        <v>3.52833</v>
      </c>
      <c r="Q892">
        <v>1.3858900000000001</v>
      </c>
      <c r="R892">
        <v>0.99543300000000001</v>
      </c>
      <c r="S892">
        <v>3.0000000000000001E-3</v>
      </c>
      <c r="T892">
        <v>0</v>
      </c>
      <c r="U892">
        <v>7.7</v>
      </c>
      <c r="V892">
        <v>19.448899999999998</v>
      </c>
      <c r="W892">
        <v>89.088300000000004</v>
      </c>
    </row>
    <row r="893" spans="1:23" x14ac:dyDescent="0.3">
      <c r="A893">
        <v>1248</v>
      </c>
      <c r="B893">
        <v>9</v>
      </c>
      <c r="C893" s="1">
        <v>44931.480173611111</v>
      </c>
      <c r="D893" t="s">
        <v>30</v>
      </c>
      <c r="E893" s="5">
        <f>YEAR(C893)</f>
        <v>2023</v>
      </c>
      <c r="F893" s="5">
        <f>MONTH(C893)</f>
        <v>1</v>
      </c>
      <c r="G893" s="5">
        <f>F893+12</f>
        <v>13</v>
      </c>
      <c r="H893" s="5">
        <f>F893+8</f>
        <v>9</v>
      </c>
      <c r="I893" s="5" t="str">
        <f>IF(OR(F893=1,F893=2,F893=3),"winter",IF(OR(F893=4,F893=5,F893=6),"spring",IF(OR(F893=7,F893=8,F893=9),"summer","autumn")))</f>
        <v>winter</v>
      </c>
      <c r="J893" s="5">
        <f>WEEKNUM(C893)+52</f>
        <v>53</v>
      </c>
      <c r="K893" s="5">
        <f>J893-20</f>
        <v>33</v>
      </c>
      <c r="L893" s="8">
        <f>C893</f>
        <v>44931.480173611111</v>
      </c>
      <c r="M893" t="str">
        <f>IF(OR(B893=1,B893=2,B893=3,B893=4,B893=9,B893=10,B893=11,B893=12,B893=17,B893=18,B893=19,B893=20),"Bajo biomasa","Suelo desnudo")</f>
        <v>Bajo biomasa</v>
      </c>
      <c r="N893" t="str">
        <f>IF(OR(B893=4,B893=7,B893=10,B893=14,B893=18,B893=21),"tree","soil")</f>
        <v>soil</v>
      </c>
      <c r="O893">
        <v>2.58535</v>
      </c>
      <c r="P893">
        <f>IF(R893&gt;0.95,O893,NA())</f>
        <v>2.58535</v>
      </c>
      <c r="Q893">
        <v>1.4281600000000001</v>
      </c>
      <c r="R893">
        <v>0.99390500000000004</v>
      </c>
      <c r="S893">
        <v>3.0000000000000001E-3</v>
      </c>
      <c r="T893">
        <v>0</v>
      </c>
      <c r="U893">
        <v>7.7</v>
      </c>
      <c r="V893">
        <v>19.543800000000001</v>
      </c>
      <c r="W893">
        <v>89.081999999999994</v>
      </c>
    </row>
    <row r="894" spans="1:23" x14ac:dyDescent="0.3">
      <c r="A894">
        <v>1250</v>
      </c>
      <c r="B894">
        <v>11</v>
      </c>
      <c r="C894" s="1">
        <v>44931.484467592592</v>
      </c>
      <c r="D894" t="s">
        <v>30</v>
      </c>
      <c r="E894" s="5">
        <f>YEAR(C894)</f>
        <v>2023</v>
      </c>
      <c r="F894" s="5">
        <f>MONTH(C894)</f>
        <v>1</v>
      </c>
      <c r="G894" s="5">
        <f>F894+12</f>
        <v>13</v>
      </c>
      <c r="H894" s="5">
        <f>F894+8</f>
        <v>9</v>
      </c>
      <c r="I894" s="5" t="str">
        <f>IF(OR(F894=1,F894=2,F894=3),"winter",IF(OR(F894=4,F894=5,F894=6),"spring",IF(OR(F894=7,F894=8,F894=9),"summer","autumn")))</f>
        <v>winter</v>
      </c>
      <c r="J894" s="5">
        <f>WEEKNUM(C894)+52</f>
        <v>53</v>
      </c>
      <c r="K894" s="5">
        <f>J894-20</f>
        <v>33</v>
      </c>
      <c r="L894" s="8">
        <f>C894</f>
        <v>44931.484467592592</v>
      </c>
      <c r="M894" t="str">
        <f>IF(OR(B894=1,B894=2,B894=3,B894=4,B894=9,B894=10,B894=11,B894=12,B894=17,B894=18,B894=19,B894=20),"Bajo biomasa","Suelo desnudo")</f>
        <v>Bajo biomasa</v>
      </c>
      <c r="N894" t="str">
        <f>IF(OR(B894=4,B894=7,B894=10,B894=14,B894=18,B894=21),"tree","soil")</f>
        <v>soil</v>
      </c>
      <c r="O894">
        <v>3.3310200000000001</v>
      </c>
      <c r="P894">
        <f>IF(R894&gt;0.95,O894,NA())</f>
        <v>3.3310200000000001</v>
      </c>
      <c r="Q894">
        <v>1.38561</v>
      </c>
      <c r="R894">
        <v>0.99544600000000005</v>
      </c>
      <c r="S894">
        <v>2E-3</v>
      </c>
      <c r="T894">
        <v>0</v>
      </c>
      <c r="U894">
        <v>7.7</v>
      </c>
      <c r="V894">
        <v>19.9194</v>
      </c>
      <c r="W894">
        <v>89.099900000000005</v>
      </c>
    </row>
    <row r="895" spans="1:23" x14ac:dyDescent="0.3">
      <c r="A895">
        <v>1251</v>
      </c>
      <c r="B895">
        <v>12</v>
      </c>
      <c r="C895" s="1">
        <v>44931.486550925925</v>
      </c>
      <c r="D895" t="s">
        <v>30</v>
      </c>
      <c r="E895" s="5">
        <f>YEAR(C895)</f>
        <v>2023</v>
      </c>
      <c r="F895" s="5">
        <f>MONTH(C895)</f>
        <v>1</v>
      </c>
      <c r="G895" s="5">
        <f>F895+12</f>
        <v>13</v>
      </c>
      <c r="H895" s="5">
        <f>F895+8</f>
        <v>9</v>
      </c>
      <c r="I895" s="5" t="str">
        <f>IF(OR(F895=1,F895=2,F895=3),"winter",IF(OR(F895=4,F895=5,F895=6),"spring",IF(OR(F895=7,F895=8,F895=9),"summer","autumn")))</f>
        <v>winter</v>
      </c>
      <c r="J895" s="5">
        <f>WEEKNUM(C895)+52</f>
        <v>53</v>
      </c>
      <c r="K895" s="5">
        <f>J895-20</f>
        <v>33</v>
      </c>
      <c r="L895" s="8">
        <f>C895</f>
        <v>44931.486550925925</v>
      </c>
      <c r="M895" t="str">
        <f>IF(OR(B895=1,B895=2,B895=3,B895=4,B895=9,B895=10,B895=11,B895=12,B895=17,B895=18,B895=19,B895=20),"Bajo biomasa","Suelo desnudo")</f>
        <v>Bajo biomasa</v>
      </c>
      <c r="N895" t="str">
        <f>IF(OR(B895=4,B895=7,B895=10,B895=14,B895=18,B895=21),"tree","soil")</f>
        <v>soil</v>
      </c>
      <c r="O895">
        <v>1.7713399999999999</v>
      </c>
      <c r="P895">
        <f>IF(R895&gt;0.95,O895,NA())</f>
        <v>1.7713399999999999</v>
      </c>
      <c r="Q895">
        <v>1.76617</v>
      </c>
      <c r="R895">
        <v>0.98607800000000001</v>
      </c>
      <c r="S895">
        <v>3.0000000000000001E-3</v>
      </c>
      <c r="T895">
        <v>0</v>
      </c>
      <c r="U895">
        <v>7.7</v>
      </c>
      <c r="V895">
        <v>20.0473</v>
      </c>
      <c r="W895">
        <v>89.103300000000004</v>
      </c>
    </row>
    <row r="896" spans="1:23" x14ac:dyDescent="0.3">
      <c r="A896">
        <v>1252</v>
      </c>
      <c r="B896">
        <v>13</v>
      </c>
      <c r="C896" s="1">
        <v>44931.488645833335</v>
      </c>
      <c r="D896" t="s">
        <v>30</v>
      </c>
      <c r="E896" s="5">
        <f>YEAR(C896)</f>
        <v>2023</v>
      </c>
      <c r="F896" s="5">
        <f>MONTH(C896)</f>
        <v>1</v>
      </c>
      <c r="G896" s="5">
        <f>F896+12</f>
        <v>13</v>
      </c>
      <c r="H896" s="5">
        <f>F896+8</f>
        <v>9</v>
      </c>
      <c r="I896" s="5" t="str">
        <f>IF(OR(F896=1,F896=2,F896=3),"winter",IF(OR(F896=4,F896=5,F896=6),"spring",IF(OR(F896=7,F896=8,F896=9),"summer","autumn")))</f>
        <v>winter</v>
      </c>
      <c r="J896" s="5">
        <f>WEEKNUM(C896)+52</f>
        <v>53</v>
      </c>
      <c r="K896" s="5">
        <f>J896-20</f>
        <v>33</v>
      </c>
      <c r="L896" s="8">
        <f>C896</f>
        <v>44931.488645833335</v>
      </c>
      <c r="M896" t="str">
        <f>IF(OR(B896=1,B896=2,B896=3,B896=4,B896=9,B896=10,B896=11,B896=12,B896=17,B896=18,B896=19,B896=20),"Bajo biomasa","Suelo desnudo")</f>
        <v>Suelo desnudo</v>
      </c>
      <c r="N896" t="str">
        <f>IF(OR(B896=4,B896=7,B896=10,B896=14,B896=18,B896=21),"tree","soil")</f>
        <v>soil</v>
      </c>
      <c r="O896">
        <v>1.21841</v>
      </c>
      <c r="P896">
        <f>IF(R896&gt;0.95,O896,NA())</f>
        <v>1.21841</v>
      </c>
      <c r="Q896">
        <v>1.90334</v>
      </c>
      <c r="R896">
        <v>0.97896099999999997</v>
      </c>
      <c r="S896">
        <v>1E-3</v>
      </c>
      <c r="T896">
        <v>0</v>
      </c>
      <c r="U896">
        <v>7.7</v>
      </c>
      <c r="V896">
        <v>20.146899999999999</v>
      </c>
      <c r="W896">
        <v>89.105599999999995</v>
      </c>
    </row>
    <row r="897" spans="1:23" x14ac:dyDescent="0.3">
      <c r="A897">
        <v>1254</v>
      </c>
      <c r="B897">
        <v>15</v>
      </c>
      <c r="C897" s="1">
        <v>44931.492928240739</v>
      </c>
      <c r="D897" t="s">
        <v>30</v>
      </c>
      <c r="E897" s="5">
        <f>YEAR(C897)</f>
        <v>2023</v>
      </c>
      <c r="F897" s="5">
        <f>MONTH(C897)</f>
        <v>1</v>
      </c>
      <c r="G897" s="5">
        <f>F897+12</f>
        <v>13</v>
      </c>
      <c r="H897" s="5">
        <f>F897+8</f>
        <v>9</v>
      </c>
      <c r="I897" s="5" t="str">
        <f>IF(OR(F897=1,F897=2,F897=3),"winter",IF(OR(F897=4,F897=5,F897=6),"spring",IF(OR(F897=7,F897=8,F897=9),"summer","autumn")))</f>
        <v>winter</v>
      </c>
      <c r="J897" s="5">
        <f>WEEKNUM(C897)+52</f>
        <v>53</v>
      </c>
      <c r="K897" s="5">
        <f>J897-20</f>
        <v>33</v>
      </c>
      <c r="L897" s="8">
        <f>C897</f>
        <v>44931.492928240739</v>
      </c>
      <c r="M897" t="str">
        <f>IF(OR(B897=1,B897=2,B897=3,B897=4,B897=9,B897=10,B897=11,B897=12,B897=17,B897=18,B897=19,B897=20),"Bajo biomasa","Suelo desnudo")</f>
        <v>Suelo desnudo</v>
      </c>
      <c r="N897" t="str">
        <f>IF(OR(B897=4,B897=7,B897=10,B897=14,B897=18,B897=21),"tree","soil")</f>
        <v>soil</v>
      </c>
      <c r="O897">
        <v>1.1956899999999999</v>
      </c>
      <c r="P897">
        <f>IF(R897&gt;0.95,O897,NA())</f>
        <v>1.1956899999999999</v>
      </c>
      <c r="Q897">
        <v>2.08148</v>
      </c>
      <c r="R897">
        <v>0.97284499999999996</v>
      </c>
      <c r="S897">
        <v>2E-3</v>
      </c>
      <c r="T897">
        <v>0</v>
      </c>
      <c r="U897">
        <v>7.7</v>
      </c>
      <c r="V897">
        <v>20.0745</v>
      </c>
      <c r="W897">
        <v>89.098399999999998</v>
      </c>
    </row>
    <row r="898" spans="1:23" x14ac:dyDescent="0.3">
      <c r="A898">
        <v>1255</v>
      </c>
      <c r="B898">
        <v>16</v>
      </c>
      <c r="C898" s="1">
        <v>44931.495023148149</v>
      </c>
      <c r="D898" t="s">
        <v>30</v>
      </c>
      <c r="E898" s="5">
        <f>YEAR(C898)</f>
        <v>2023</v>
      </c>
      <c r="F898" s="5">
        <f>MONTH(C898)</f>
        <v>1</v>
      </c>
      <c r="G898" s="5">
        <f>F898+12</f>
        <v>13</v>
      </c>
      <c r="H898" s="5">
        <f>F898+8</f>
        <v>9</v>
      </c>
      <c r="I898" s="5" t="str">
        <f>IF(OR(F898=1,F898=2,F898=3),"winter",IF(OR(F898=4,F898=5,F898=6),"spring",IF(OR(F898=7,F898=8,F898=9),"summer","autumn")))</f>
        <v>winter</v>
      </c>
      <c r="J898" s="5">
        <f>WEEKNUM(C898)+52</f>
        <v>53</v>
      </c>
      <c r="K898" s="5">
        <f>J898-20</f>
        <v>33</v>
      </c>
      <c r="L898" s="8">
        <f>C898</f>
        <v>44931.495023148149</v>
      </c>
      <c r="M898" t="str">
        <f>IF(OR(B898=1,B898=2,B898=3,B898=4,B898=9,B898=10,B898=11,B898=12,B898=17,B898=18,B898=19,B898=20),"Bajo biomasa","Suelo desnudo")</f>
        <v>Suelo desnudo</v>
      </c>
      <c r="N898" t="str">
        <f>IF(OR(B898=4,B898=7,B898=10,B898=14,B898=18,B898=21),"tree","soil")</f>
        <v>soil</v>
      </c>
      <c r="O898">
        <v>2.3130999999999999</v>
      </c>
      <c r="P898">
        <f>IF(R898&gt;0.95,O898,NA())</f>
        <v>2.3130999999999999</v>
      </c>
      <c r="Q898">
        <v>1.35426</v>
      </c>
      <c r="R898">
        <v>0.996031</v>
      </c>
      <c r="S898">
        <v>8.0000000000000004E-4</v>
      </c>
      <c r="T898">
        <v>0</v>
      </c>
      <c r="U898">
        <v>7.7</v>
      </c>
      <c r="V898">
        <v>20.199300000000001</v>
      </c>
      <c r="W898">
        <v>89.096900000000005</v>
      </c>
    </row>
    <row r="899" spans="1:23" x14ac:dyDescent="0.3">
      <c r="A899">
        <v>1256</v>
      </c>
      <c r="B899">
        <v>17</v>
      </c>
      <c r="C899" s="1">
        <v>44931.497511574074</v>
      </c>
      <c r="D899" t="s">
        <v>30</v>
      </c>
      <c r="E899" s="5">
        <f>YEAR(C899)</f>
        <v>2023</v>
      </c>
      <c r="F899" s="5">
        <f>MONTH(C899)</f>
        <v>1</v>
      </c>
      <c r="G899" s="5">
        <f>F899+12</f>
        <v>13</v>
      </c>
      <c r="H899" s="5">
        <f>F899+8</f>
        <v>9</v>
      </c>
      <c r="I899" s="5" t="str">
        <f>IF(OR(F899=1,F899=2,F899=3),"winter",IF(OR(F899=4,F899=5,F899=6),"spring",IF(OR(F899=7,F899=8,F899=9),"summer","autumn")))</f>
        <v>winter</v>
      </c>
      <c r="J899" s="5">
        <f>WEEKNUM(C899)+52</f>
        <v>53</v>
      </c>
      <c r="K899" s="5">
        <f>J899-20</f>
        <v>33</v>
      </c>
      <c r="L899" s="8">
        <f>C899</f>
        <v>44931.497511574074</v>
      </c>
      <c r="M899" t="str">
        <f>IF(OR(B899=1,B899=2,B899=3,B899=4,B899=9,B899=10,B899=11,B899=12,B899=17,B899=18,B899=19,B899=20),"Bajo biomasa","Suelo desnudo")</f>
        <v>Bajo biomasa</v>
      </c>
      <c r="N899" t="str">
        <f>IF(OR(B899=4,B899=7,B899=10,B899=14,B899=18,B899=21),"tree","soil")</f>
        <v>soil</v>
      </c>
      <c r="O899">
        <v>2.2536100000000001</v>
      </c>
      <c r="P899">
        <f>IF(R899&gt;0.95,O899,NA())</f>
        <v>2.2536100000000001</v>
      </c>
      <c r="Q899">
        <v>1.4474199999999999</v>
      </c>
      <c r="R899">
        <v>0.99336100000000005</v>
      </c>
      <c r="S899">
        <v>1E-3</v>
      </c>
      <c r="T899">
        <v>0</v>
      </c>
      <c r="U899">
        <v>7.7</v>
      </c>
      <c r="V899">
        <v>20.2851</v>
      </c>
      <c r="W899">
        <v>89.08</v>
      </c>
    </row>
    <row r="900" spans="1:23" x14ac:dyDescent="0.3">
      <c r="A900">
        <v>1258</v>
      </c>
      <c r="B900">
        <v>19</v>
      </c>
      <c r="C900" s="1">
        <v>44931.501701388886</v>
      </c>
      <c r="D900" t="s">
        <v>30</v>
      </c>
      <c r="E900" s="5">
        <f>YEAR(C900)</f>
        <v>2023</v>
      </c>
      <c r="F900" s="5">
        <f>MONTH(C900)</f>
        <v>1</v>
      </c>
      <c r="G900" s="5">
        <f>F900+12</f>
        <v>13</v>
      </c>
      <c r="H900" s="5">
        <f>F900+8</f>
        <v>9</v>
      </c>
      <c r="I900" s="5" t="str">
        <f>IF(OR(F900=1,F900=2,F900=3),"winter",IF(OR(F900=4,F900=5,F900=6),"spring",IF(OR(F900=7,F900=8,F900=9),"summer","autumn")))</f>
        <v>winter</v>
      </c>
      <c r="J900" s="5">
        <f>WEEKNUM(C900)+52</f>
        <v>53</v>
      </c>
      <c r="K900" s="5">
        <f>J900-20</f>
        <v>33</v>
      </c>
      <c r="L900" s="8">
        <f>C900</f>
        <v>44931.501701388886</v>
      </c>
      <c r="M900" t="str">
        <f>IF(OR(B900=1,B900=2,B900=3,B900=4,B900=9,B900=10,B900=11,B900=12,B900=17,B900=18,B900=19,B900=20),"Bajo biomasa","Suelo desnudo")</f>
        <v>Bajo biomasa</v>
      </c>
      <c r="N900" t="str">
        <f>IF(OR(B900=4,B900=7,B900=10,B900=14,B900=18,B900=21),"tree","soil")</f>
        <v>soil</v>
      </c>
      <c r="O900">
        <v>1.18563</v>
      </c>
      <c r="P900">
        <f>IF(R900&gt;0.95,O900,NA())</f>
        <v>1.18563</v>
      </c>
      <c r="Q900">
        <v>1.8286500000000001</v>
      </c>
      <c r="R900">
        <v>0.98410399999999998</v>
      </c>
      <c r="S900">
        <v>2E-3</v>
      </c>
      <c r="T900">
        <v>0</v>
      </c>
      <c r="U900">
        <v>7.8</v>
      </c>
      <c r="V900">
        <v>20.508600000000001</v>
      </c>
      <c r="W900">
        <v>89.062899999999999</v>
      </c>
    </row>
    <row r="901" spans="1:23" x14ac:dyDescent="0.3">
      <c r="A901">
        <v>1259</v>
      </c>
      <c r="B901">
        <v>20</v>
      </c>
      <c r="C901" s="1">
        <v>44931.503784722219</v>
      </c>
      <c r="D901" t="s">
        <v>30</v>
      </c>
      <c r="E901" s="5">
        <f>YEAR(C901)</f>
        <v>2023</v>
      </c>
      <c r="F901" s="5">
        <f>MONTH(C901)</f>
        <v>1</v>
      </c>
      <c r="G901" s="5">
        <f>F901+12</f>
        <v>13</v>
      </c>
      <c r="H901" s="5">
        <f>F901+8</f>
        <v>9</v>
      </c>
      <c r="I901" s="5" t="str">
        <f>IF(OR(F901=1,F901=2,F901=3),"winter",IF(OR(F901=4,F901=5,F901=6),"spring",IF(OR(F901=7,F901=8,F901=9),"summer","autumn")))</f>
        <v>winter</v>
      </c>
      <c r="J901" s="5">
        <f>WEEKNUM(C901)+52</f>
        <v>53</v>
      </c>
      <c r="K901" s="5">
        <f>J901-20</f>
        <v>33</v>
      </c>
      <c r="L901" s="8">
        <f>C901</f>
        <v>44931.503784722219</v>
      </c>
      <c r="M901" t="str">
        <f>IF(OR(B901=1,B901=2,B901=3,B901=4,B901=9,B901=10,B901=11,B901=12,B901=17,B901=18,B901=19,B901=20),"Bajo biomasa","Suelo desnudo")</f>
        <v>Bajo biomasa</v>
      </c>
      <c r="N901" t="str">
        <f>IF(OR(B901=4,B901=7,B901=10,B901=14,B901=18,B901=21),"tree","soil")</f>
        <v>soil</v>
      </c>
      <c r="O901">
        <v>1.0746800000000001</v>
      </c>
      <c r="P901">
        <f>IF(R901&gt;0.95,O901,NA())</f>
        <v>1.0746800000000001</v>
      </c>
      <c r="Q901">
        <v>2.1727599999999998</v>
      </c>
      <c r="R901">
        <v>0.97086799999999995</v>
      </c>
      <c r="S901">
        <v>3.0000000000000001E-3</v>
      </c>
      <c r="T901">
        <v>0</v>
      </c>
      <c r="U901">
        <v>8</v>
      </c>
      <c r="V901">
        <v>20.777100000000001</v>
      </c>
      <c r="W901">
        <v>89.075500000000005</v>
      </c>
    </row>
    <row r="902" spans="1:23" x14ac:dyDescent="0.3">
      <c r="A902">
        <v>1261</v>
      </c>
      <c r="B902">
        <v>22</v>
      </c>
      <c r="C902" s="1">
        <v>44931.508194444446</v>
      </c>
      <c r="D902" t="s">
        <v>30</v>
      </c>
      <c r="E902" s="5">
        <f>YEAR(C902)</f>
        <v>2023</v>
      </c>
      <c r="F902" s="5">
        <f>MONTH(C902)</f>
        <v>1</v>
      </c>
      <c r="G902" s="5">
        <f>F902+12</f>
        <v>13</v>
      </c>
      <c r="H902" s="5">
        <f>F902+8</f>
        <v>9</v>
      </c>
      <c r="I902" s="5" t="str">
        <f>IF(OR(F902=1,F902=2,F902=3),"winter",IF(OR(F902=4,F902=5,F902=6),"spring",IF(OR(F902=7,F902=8,F902=9),"summer","autumn")))</f>
        <v>winter</v>
      </c>
      <c r="J902" s="5">
        <f>WEEKNUM(C902)+52</f>
        <v>53</v>
      </c>
      <c r="K902" s="5">
        <f>J902-20</f>
        <v>33</v>
      </c>
      <c r="L902" s="8">
        <f>C902</f>
        <v>44931.508194444446</v>
      </c>
      <c r="M902" t="str">
        <f>IF(OR(B902=1,B902=2,B902=3,B902=4,B902=9,B902=10,B902=11,B902=12,B902=17,B902=18,B902=19,B902=20),"Bajo biomasa","Suelo desnudo")</f>
        <v>Suelo desnudo</v>
      </c>
      <c r="N902" t="str">
        <f>IF(OR(B902=4,B902=7,B902=10,B902=14,B902=18,B902=21),"tree","soil")</f>
        <v>soil</v>
      </c>
      <c r="O902">
        <v>0.92603199999999997</v>
      </c>
      <c r="P902">
        <f>IF(R902&gt;0.95,O902,NA())</f>
        <v>0.92603199999999997</v>
      </c>
      <c r="Q902">
        <v>2.6823700000000001</v>
      </c>
      <c r="R902">
        <v>0.95409200000000005</v>
      </c>
      <c r="S902">
        <v>2E-3</v>
      </c>
      <c r="T902">
        <v>0</v>
      </c>
      <c r="U902">
        <v>8.1999999999999993</v>
      </c>
      <c r="V902">
        <v>20.950700000000001</v>
      </c>
      <c r="W902">
        <v>89.074700000000007</v>
      </c>
    </row>
    <row r="903" spans="1:23" x14ac:dyDescent="0.3">
      <c r="A903">
        <v>1262</v>
      </c>
      <c r="B903">
        <v>23</v>
      </c>
      <c r="C903" s="1">
        <v>44931.510393518518</v>
      </c>
      <c r="D903" t="s">
        <v>30</v>
      </c>
      <c r="E903" s="5">
        <f>YEAR(C903)</f>
        <v>2023</v>
      </c>
      <c r="F903" s="5">
        <f>MONTH(C903)</f>
        <v>1</v>
      </c>
      <c r="G903" s="5">
        <f>F903+12</f>
        <v>13</v>
      </c>
      <c r="H903" s="5">
        <f>F903+8</f>
        <v>9</v>
      </c>
      <c r="I903" s="5" t="str">
        <f>IF(OR(F903=1,F903=2,F903=3),"winter",IF(OR(F903=4,F903=5,F903=6),"spring",IF(OR(F903=7,F903=8,F903=9),"summer","autumn")))</f>
        <v>winter</v>
      </c>
      <c r="J903" s="5">
        <f>WEEKNUM(C903)+52</f>
        <v>53</v>
      </c>
      <c r="K903" s="5">
        <f>J903-20</f>
        <v>33</v>
      </c>
      <c r="L903" s="8">
        <f>C903</f>
        <v>44931.510393518518</v>
      </c>
      <c r="M903" t="str">
        <f>IF(OR(B903=1,B903=2,B903=3,B903=4,B903=9,B903=10,B903=11,B903=12,B903=17,B903=18,B903=19,B903=20),"Bajo biomasa","Suelo desnudo")</f>
        <v>Suelo desnudo</v>
      </c>
      <c r="N903" t="str">
        <f>IF(OR(B903=4,B903=7,B903=10,B903=14,B903=18,B903=21),"tree","soil")</f>
        <v>soil</v>
      </c>
      <c r="O903">
        <v>0.75163899999999995</v>
      </c>
      <c r="P903">
        <f>IF(R903&gt;0.95,O903,NA())</f>
        <v>0.75163899999999995</v>
      </c>
      <c r="Q903">
        <v>2.4220600000000001</v>
      </c>
      <c r="R903">
        <v>0.96465400000000001</v>
      </c>
      <c r="S903">
        <v>3.0000000000000001E-3</v>
      </c>
      <c r="T903">
        <v>0</v>
      </c>
      <c r="U903">
        <v>8.3000000000000007</v>
      </c>
      <c r="V903">
        <v>20.734500000000001</v>
      </c>
      <c r="W903">
        <v>89.068600000000004</v>
      </c>
    </row>
    <row r="904" spans="1:23" x14ac:dyDescent="0.3">
      <c r="A904">
        <v>1263</v>
      </c>
      <c r="B904">
        <v>24</v>
      </c>
      <c r="C904" s="1">
        <v>44931.512569444443</v>
      </c>
      <c r="D904" t="s">
        <v>30</v>
      </c>
      <c r="E904" s="5">
        <f>YEAR(C904)</f>
        <v>2023</v>
      </c>
      <c r="F904" s="5">
        <f>MONTH(C904)</f>
        <v>1</v>
      </c>
      <c r="G904" s="5">
        <f>F904+12</f>
        <v>13</v>
      </c>
      <c r="H904" s="5">
        <f>F904+8</f>
        <v>9</v>
      </c>
      <c r="I904" s="5" t="str">
        <f>IF(OR(F904=1,F904=2,F904=3),"winter",IF(OR(F904=4,F904=5,F904=6),"spring",IF(OR(F904=7,F904=8,F904=9),"summer","autumn")))</f>
        <v>winter</v>
      </c>
      <c r="J904" s="5">
        <f>WEEKNUM(C904)+52</f>
        <v>53</v>
      </c>
      <c r="K904" s="5">
        <f>J904-20</f>
        <v>33</v>
      </c>
      <c r="L904" s="8">
        <f>C904</f>
        <v>44931.512569444443</v>
      </c>
      <c r="M904" t="str">
        <f>IF(OR(B904=1,B904=2,B904=3,B904=4,B904=9,B904=10,B904=11,B904=12,B904=17,B904=18,B904=19,B904=20),"Bajo biomasa","Suelo desnudo")</f>
        <v>Suelo desnudo</v>
      </c>
      <c r="N904" t="str">
        <f>IF(OR(B904=4,B904=7,B904=10,B904=14,B904=18,B904=21),"tree","soil")</f>
        <v>soil</v>
      </c>
      <c r="O904">
        <v>1.0790299999999999</v>
      </c>
      <c r="P904">
        <f>IF(R904&gt;0.95,O904,NA())</f>
        <v>1.0790299999999999</v>
      </c>
      <c r="Q904">
        <v>1.7563200000000001</v>
      </c>
      <c r="R904">
        <v>0.98531500000000005</v>
      </c>
      <c r="S904">
        <v>3.0000000000000001E-3</v>
      </c>
      <c r="T904">
        <v>0</v>
      </c>
      <c r="U904">
        <v>8.4</v>
      </c>
      <c r="V904">
        <v>21.038399999999999</v>
      </c>
      <c r="W904">
        <v>89.073400000000007</v>
      </c>
    </row>
    <row r="905" spans="1:23" x14ac:dyDescent="0.3">
      <c r="A905">
        <v>1264</v>
      </c>
      <c r="B905">
        <v>1</v>
      </c>
      <c r="C905" s="1">
        <v>44931.551377314812</v>
      </c>
      <c r="D905" t="s">
        <v>29</v>
      </c>
      <c r="E905" s="5">
        <f>YEAR(C905)</f>
        <v>2023</v>
      </c>
      <c r="F905" s="5">
        <f>MONTH(C905)</f>
        <v>1</v>
      </c>
      <c r="G905" s="5">
        <f>F905+12</f>
        <v>13</v>
      </c>
      <c r="H905" s="5">
        <f>F905+8</f>
        <v>9</v>
      </c>
      <c r="I905" s="5" t="str">
        <f>IF(OR(F905=1,F905=2,F905=3),"winter",IF(OR(F905=4,F905=5,F905=6),"spring",IF(OR(F905=7,F905=8,F905=9),"summer","autumn")))</f>
        <v>winter</v>
      </c>
      <c r="J905" s="5">
        <f>WEEKNUM(C905)+52</f>
        <v>53</v>
      </c>
      <c r="K905" s="5">
        <f>J905-20</f>
        <v>33</v>
      </c>
      <c r="L905" s="8">
        <f>C905</f>
        <v>44931.551377314812</v>
      </c>
      <c r="M905" t="str">
        <f>IF(OR(B905=1,B905=2,B905=3,B905=7,B905=8,B905=9,B905=13,B905=14,B905=15),"Bajo biomasa","Suelo desnudo")</f>
        <v>Bajo biomasa</v>
      </c>
      <c r="O905">
        <v>1.0376399999999999</v>
      </c>
      <c r="P905" t="e">
        <f>IF(R905&gt;0.95,O905,NA())</f>
        <v>#N/A</v>
      </c>
      <c r="Q905">
        <v>2.77454</v>
      </c>
      <c r="R905">
        <v>0.92556499999999997</v>
      </c>
      <c r="S905">
        <v>3.0000000000000001E-3</v>
      </c>
      <c r="T905">
        <v>0</v>
      </c>
      <c r="U905">
        <v>16.2</v>
      </c>
      <c r="V905">
        <v>21.820399999999999</v>
      </c>
      <c r="W905">
        <v>86.0899</v>
      </c>
    </row>
    <row r="906" spans="1:23" x14ac:dyDescent="0.3">
      <c r="A906">
        <v>1265</v>
      </c>
      <c r="B906">
        <v>2</v>
      </c>
      <c r="C906" s="1">
        <v>44931.553449074076</v>
      </c>
      <c r="D906" t="s">
        <v>29</v>
      </c>
      <c r="E906" s="5">
        <f>YEAR(C906)</f>
        <v>2023</v>
      </c>
      <c r="F906" s="5">
        <f>MONTH(C906)</f>
        <v>1</v>
      </c>
      <c r="G906" s="5">
        <f>F906+12</f>
        <v>13</v>
      </c>
      <c r="H906" s="5">
        <f>F906+8</f>
        <v>9</v>
      </c>
      <c r="I906" s="5" t="str">
        <f>IF(OR(F906=1,F906=2,F906=3),"winter",IF(OR(F906=4,F906=5,F906=6),"spring",IF(OR(F906=7,F906=8,F906=9),"summer","autumn")))</f>
        <v>winter</v>
      </c>
      <c r="J906" s="5">
        <f>WEEKNUM(C906)+52</f>
        <v>53</v>
      </c>
      <c r="K906" s="5">
        <f>J906-20</f>
        <v>33</v>
      </c>
      <c r="L906" s="8">
        <f>C906</f>
        <v>44931.553449074076</v>
      </c>
      <c r="M906" t="str">
        <f>IF(OR(B906=1,B906=2,B906=3,B906=7,B906=8,B906=9,B906=13,B906=14,B906=15),"Bajo biomasa","Suelo desnudo")</f>
        <v>Bajo biomasa</v>
      </c>
      <c r="O906">
        <v>0.97953800000000002</v>
      </c>
      <c r="P906">
        <f>IF(R906&gt;0.95,O906,NA())</f>
        <v>0.97953800000000002</v>
      </c>
      <c r="Q906">
        <v>2.5560100000000001</v>
      </c>
      <c r="R906">
        <v>0.95975299999999997</v>
      </c>
      <c r="S906">
        <v>5.0000000000000001E-3</v>
      </c>
      <c r="T906">
        <v>4.3999999999999997E-2</v>
      </c>
      <c r="U906">
        <v>16.3</v>
      </c>
      <c r="V906">
        <v>24.227900000000002</v>
      </c>
      <c r="W906">
        <v>86.0899</v>
      </c>
    </row>
    <row r="907" spans="1:23" x14ac:dyDescent="0.3">
      <c r="A907">
        <v>1266</v>
      </c>
      <c r="B907">
        <v>3</v>
      </c>
      <c r="C907" s="1">
        <v>44931.555532407408</v>
      </c>
      <c r="D907" t="s">
        <v>29</v>
      </c>
      <c r="E907" s="5">
        <f>YEAR(C907)</f>
        <v>2023</v>
      </c>
      <c r="F907" s="5">
        <f>MONTH(C907)</f>
        <v>1</v>
      </c>
      <c r="G907" s="5">
        <f>F907+12</f>
        <v>13</v>
      </c>
      <c r="H907" s="5">
        <f>F907+8</f>
        <v>9</v>
      </c>
      <c r="I907" s="5" t="str">
        <f>IF(OR(F907=1,F907=2,F907=3),"winter",IF(OR(F907=4,F907=5,F907=6),"spring",IF(OR(F907=7,F907=8,F907=9),"summer","autumn")))</f>
        <v>winter</v>
      </c>
      <c r="J907" s="5">
        <f>WEEKNUM(C907)+52</f>
        <v>53</v>
      </c>
      <c r="K907" s="5">
        <f>J907-20</f>
        <v>33</v>
      </c>
      <c r="L907" s="8">
        <f>C907</f>
        <v>44931.555532407408</v>
      </c>
      <c r="M907" t="str">
        <f>IF(OR(B907=1,B907=2,B907=3,B907=7,B907=8,B907=9,B907=13,B907=14,B907=15),"Bajo biomasa","Suelo desnudo")</f>
        <v>Bajo biomasa</v>
      </c>
      <c r="O907">
        <v>1.27403</v>
      </c>
      <c r="P907">
        <f>IF(R907&gt;0.95,O907,NA())</f>
        <v>1.27403</v>
      </c>
      <c r="Q907">
        <v>2.4433600000000002</v>
      </c>
      <c r="R907">
        <v>0.95827200000000001</v>
      </c>
      <c r="S907">
        <v>2E-3</v>
      </c>
      <c r="T907">
        <v>0</v>
      </c>
      <c r="U907">
        <v>16.7</v>
      </c>
      <c r="V907">
        <v>25.675000000000001</v>
      </c>
      <c r="W907">
        <v>86.085700000000003</v>
      </c>
    </row>
    <row r="908" spans="1:23" x14ac:dyDescent="0.3">
      <c r="A908">
        <v>1267</v>
      </c>
      <c r="B908">
        <v>4</v>
      </c>
      <c r="C908" s="1">
        <v>44931.557627314818</v>
      </c>
      <c r="D908" t="s">
        <v>29</v>
      </c>
      <c r="E908" s="5">
        <f>YEAR(C908)</f>
        <v>2023</v>
      </c>
      <c r="F908" s="5">
        <f>MONTH(C908)</f>
        <v>1</v>
      </c>
      <c r="G908" s="5">
        <f>F908+12</f>
        <v>13</v>
      </c>
      <c r="H908" s="5">
        <f>F908+8</f>
        <v>9</v>
      </c>
      <c r="I908" s="5" t="str">
        <f>IF(OR(F908=1,F908=2,F908=3),"winter",IF(OR(F908=4,F908=5,F908=6),"spring",IF(OR(F908=7,F908=8,F908=9),"summer","autumn")))</f>
        <v>winter</v>
      </c>
      <c r="J908" s="5">
        <f>WEEKNUM(C908)+52</f>
        <v>53</v>
      </c>
      <c r="K908" s="5">
        <f>J908-20</f>
        <v>33</v>
      </c>
      <c r="L908" s="8">
        <f>C908</f>
        <v>44931.557627314818</v>
      </c>
      <c r="M908" t="str">
        <f>IF(OR(B908=1,B908=2,B908=3,B908=7,B908=8,B908=9,B908=13,B908=14,B908=15),"Bajo biomasa","Suelo desnudo")</f>
        <v>Suelo desnudo</v>
      </c>
      <c r="O908">
        <v>1.4345300000000001</v>
      </c>
      <c r="P908">
        <f>IF(R908&gt;0.95,O908,NA())</f>
        <v>1.4345300000000001</v>
      </c>
      <c r="Q908">
        <v>1.98193</v>
      </c>
      <c r="R908">
        <v>0.97590600000000005</v>
      </c>
      <c r="S908">
        <v>1E-3</v>
      </c>
      <c r="T908">
        <v>0</v>
      </c>
      <c r="U908">
        <v>17.2</v>
      </c>
      <c r="V908">
        <v>26.104199999999999</v>
      </c>
      <c r="W908">
        <v>86.092299999999994</v>
      </c>
    </row>
    <row r="909" spans="1:23" x14ac:dyDescent="0.3">
      <c r="A909">
        <v>1268</v>
      </c>
      <c r="B909">
        <v>5</v>
      </c>
      <c r="C909" s="1">
        <v>44931.560162037036</v>
      </c>
      <c r="D909" t="s">
        <v>29</v>
      </c>
      <c r="E909" s="5">
        <f>YEAR(C909)</f>
        <v>2023</v>
      </c>
      <c r="F909" s="5">
        <f>MONTH(C909)</f>
        <v>1</v>
      </c>
      <c r="G909" s="5">
        <f>F909+12</f>
        <v>13</v>
      </c>
      <c r="H909" s="5">
        <f>F909+8</f>
        <v>9</v>
      </c>
      <c r="I909" s="5" t="str">
        <f>IF(OR(F909=1,F909=2,F909=3),"winter",IF(OR(F909=4,F909=5,F909=6),"spring",IF(OR(F909=7,F909=8,F909=9),"summer","autumn")))</f>
        <v>winter</v>
      </c>
      <c r="J909" s="5">
        <f>WEEKNUM(C909)+52</f>
        <v>53</v>
      </c>
      <c r="K909" s="5">
        <f>J909-20</f>
        <v>33</v>
      </c>
      <c r="L909" s="8">
        <f>C909</f>
        <v>44931.560162037036</v>
      </c>
      <c r="M909" t="str">
        <f>IF(OR(B909=1,B909=2,B909=3,B909=7,B909=8,B909=9,B909=13,B909=14,B909=15),"Bajo biomasa","Suelo desnudo")</f>
        <v>Suelo desnudo</v>
      </c>
      <c r="O909">
        <v>1.2963</v>
      </c>
      <c r="P909">
        <f>IF(R909&gt;0.95,O909,NA())</f>
        <v>1.2963</v>
      </c>
      <c r="Q909">
        <v>2.3828800000000001</v>
      </c>
      <c r="R909">
        <v>0.96752700000000003</v>
      </c>
      <c r="S909">
        <v>1E-3</v>
      </c>
      <c r="T909">
        <v>0</v>
      </c>
      <c r="U909">
        <v>15.7</v>
      </c>
      <c r="V909">
        <v>26.2271</v>
      </c>
      <c r="W909">
        <v>86.099100000000007</v>
      </c>
    </row>
    <row r="910" spans="1:23" x14ac:dyDescent="0.3">
      <c r="A910">
        <v>1269</v>
      </c>
      <c r="B910">
        <v>6</v>
      </c>
      <c r="C910" s="1">
        <v>44931.562361111108</v>
      </c>
      <c r="D910" t="s">
        <v>29</v>
      </c>
      <c r="E910" s="5">
        <f>YEAR(C910)</f>
        <v>2023</v>
      </c>
      <c r="F910" s="5">
        <f>MONTH(C910)</f>
        <v>1</v>
      </c>
      <c r="G910" s="5">
        <f>F910+12</f>
        <v>13</v>
      </c>
      <c r="H910" s="5">
        <f>F910+8</f>
        <v>9</v>
      </c>
      <c r="I910" s="5" t="str">
        <f>IF(OR(F910=1,F910=2,F910=3),"winter",IF(OR(F910=4,F910=5,F910=6),"spring",IF(OR(F910=7,F910=8,F910=9),"summer","autumn")))</f>
        <v>winter</v>
      </c>
      <c r="J910" s="5">
        <f>WEEKNUM(C910)+52</f>
        <v>53</v>
      </c>
      <c r="K910" s="5">
        <f>J910-20</f>
        <v>33</v>
      </c>
      <c r="L910" s="8">
        <f>C910</f>
        <v>44931.562361111108</v>
      </c>
      <c r="M910" t="str">
        <f>IF(OR(B910=1,B910=2,B910=3,B910=7,B910=8,B910=9,B910=13,B910=14,B910=15),"Bajo biomasa","Suelo desnudo")</f>
        <v>Suelo desnudo</v>
      </c>
      <c r="O910">
        <v>1.9152100000000001</v>
      </c>
      <c r="P910">
        <f>IF(R910&gt;0.95,O910,NA())</f>
        <v>1.9152100000000001</v>
      </c>
      <c r="Q910">
        <v>1.8581700000000001</v>
      </c>
      <c r="R910">
        <v>0.98168699999999998</v>
      </c>
      <c r="S910">
        <v>1E-3</v>
      </c>
      <c r="T910">
        <v>0</v>
      </c>
      <c r="U910">
        <v>14.3</v>
      </c>
      <c r="V910">
        <v>26.350300000000001</v>
      </c>
      <c r="W910">
        <v>86.100099999999998</v>
      </c>
    </row>
    <row r="911" spans="1:23" x14ac:dyDescent="0.3">
      <c r="A911">
        <v>1270</v>
      </c>
      <c r="B911">
        <v>7</v>
      </c>
      <c r="C911" s="1">
        <v>44931.564513888887</v>
      </c>
      <c r="D911" t="s">
        <v>29</v>
      </c>
      <c r="E911" s="5">
        <f>YEAR(C911)</f>
        <v>2023</v>
      </c>
      <c r="F911" s="5">
        <f>MONTH(C911)</f>
        <v>1</v>
      </c>
      <c r="G911" s="5">
        <f>F911+12</f>
        <v>13</v>
      </c>
      <c r="H911" s="5">
        <f>F911+8</f>
        <v>9</v>
      </c>
      <c r="I911" s="5" t="str">
        <f>IF(OR(F911=1,F911=2,F911=3),"winter",IF(OR(F911=4,F911=5,F911=6),"spring",IF(OR(F911=7,F911=8,F911=9),"summer","autumn")))</f>
        <v>winter</v>
      </c>
      <c r="J911" s="5">
        <f>WEEKNUM(C911)+52</f>
        <v>53</v>
      </c>
      <c r="K911" s="5">
        <f>J911-20</f>
        <v>33</v>
      </c>
      <c r="L911" s="8">
        <f>C911</f>
        <v>44931.564513888887</v>
      </c>
      <c r="M911" t="str">
        <f>IF(OR(B911=1,B911=2,B911=3,B911=7,B911=8,B911=9,B911=13,B911=14,B911=15),"Bajo biomasa","Suelo desnudo")</f>
        <v>Bajo biomasa</v>
      </c>
      <c r="O911">
        <v>0.67950999999999995</v>
      </c>
      <c r="P911" t="e">
        <f>IF(R911&gt;0.95,O911,NA())</f>
        <v>#N/A</v>
      </c>
      <c r="Q911">
        <v>4.0383500000000003</v>
      </c>
      <c r="R911">
        <v>0.87073800000000001</v>
      </c>
      <c r="S911">
        <v>1E-3</v>
      </c>
      <c r="T911">
        <v>0</v>
      </c>
      <c r="U911">
        <v>13.1</v>
      </c>
      <c r="V911">
        <v>26.504200000000001</v>
      </c>
      <c r="W911">
        <v>86.051100000000005</v>
      </c>
    </row>
    <row r="912" spans="1:23" x14ac:dyDescent="0.3">
      <c r="A912">
        <v>1271</v>
      </c>
      <c r="B912">
        <v>8</v>
      </c>
      <c r="C912" s="1">
        <v>44931.566608796296</v>
      </c>
      <c r="D912" t="s">
        <v>29</v>
      </c>
      <c r="E912" s="5">
        <f>YEAR(C912)</f>
        <v>2023</v>
      </c>
      <c r="F912" s="5">
        <f>MONTH(C912)</f>
        <v>1</v>
      </c>
      <c r="G912" s="5">
        <f>F912+12</f>
        <v>13</v>
      </c>
      <c r="H912" s="5">
        <f>F912+8</f>
        <v>9</v>
      </c>
      <c r="I912" s="5" t="str">
        <f>IF(OR(F912=1,F912=2,F912=3),"winter",IF(OR(F912=4,F912=5,F912=6),"spring",IF(OR(F912=7,F912=8,F912=9),"summer","autumn")))</f>
        <v>winter</v>
      </c>
      <c r="J912" s="5">
        <f>WEEKNUM(C912)+52</f>
        <v>53</v>
      </c>
      <c r="K912" s="5">
        <f>J912-20</f>
        <v>33</v>
      </c>
      <c r="L912" s="8">
        <f>C912</f>
        <v>44931.566608796296</v>
      </c>
      <c r="M912" t="str">
        <f>IF(OR(B912=1,B912=2,B912=3,B912=7,B912=8,B912=9,B912=13,B912=14,B912=15),"Bajo biomasa","Suelo desnudo")</f>
        <v>Bajo biomasa</v>
      </c>
      <c r="O912">
        <v>1.0738099999999999</v>
      </c>
      <c r="P912" t="e">
        <f>IF(R912&gt;0.95,O912,NA())</f>
        <v>#N/A</v>
      </c>
      <c r="Q912">
        <v>3.2113999999999998</v>
      </c>
      <c r="R912">
        <v>0.91218900000000003</v>
      </c>
      <c r="S912">
        <v>4.0000000000000001E-3</v>
      </c>
      <c r="T912">
        <v>0</v>
      </c>
      <c r="U912">
        <v>13</v>
      </c>
      <c r="V912">
        <v>27.326899999999998</v>
      </c>
      <c r="W912">
        <v>86.037800000000004</v>
      </c>
    </row>
    <row r="913" spans="1:23" x14ac:dyDescent="0.3">
      <c r="A913">
        <v>1272</v>
      </c>
      <c r="B913">
        <v>9</v>
      </c>
      <c r="C913" s="1">
        <v>44931.568692129629</v>
      </c>
      <c r="D913" t="s">
        <v>29</v>
      </c>
      <c r="E913" s="5">
        <f>YEAR(C913)</f>
        <v>2023</v>
      </c>
      <c r="F913" s="5">
        <f>MONTH(C913)</f>
        <v>1</v>
      </c>
      <c r="G913" s="5">
        <f>F913+12</f>
        <v>13</v>
      </c>
      <c r="H913" s="5">
        <f>F913+8</f>
        <v>9</v>
      </c>
      <c r="I913" s="5" t="str">
        <f>IF(OR(F913=1,F913=2,F913=3),"winter",IF(OR(F913=4,F913=5,F913=6),"spring",IF(OR(F913=7,F913=8,F913=9),"summer","autumn")))</f>
        <v>winter</v>
      </c>
      <c r="J913" s="5">
        <f>WEEKNUM(C913)+52</f>
        <v>53</v>
      </c>
      <c r="K913" s="5">
        <f>J913-20</f>
        <v>33</v>
      </c>
      <c r="L913" s="8">
        <f>C913</f>
        <v>44931.568692129629</v>
      </c>
      <c r="M913" t="str">
        <f>IF(OR(B913=1,B913=2,B913=3,B913=7,B913=8,B913=9,B913=13,B913=14,B913=15),"Bajo biomasa","Suelo desnudo")</f>
        <v>Bajo biomasa</v>
      </c>
      <c r="O913">
        <v>1.0142100000000001</v>
      </c>
      <c r="P913" t="e">
        <f>IF(R913&gt;0.95,O913,NA())</f>
        <v>#N/A</v>
      </c>
      <c r="Q913">
        <v>3.25861</v>
      </c>
      <c r="R913">
        <v>0.88583699999999999</v>
      </c>
      <c r="S913">
        <v>7.0000000000000001E-3</v>
      </c>
      <c r="T913">
        <v>3.4000000000000002E-2</v>
      </c>
      <c r="U913">
        <v>14</v>
      </c>
      <c r="V913">
        <v>27.338100000000001</v>
      </c>
      <c r="W913">
        <v>86.036699999999996</v>
      </c>
    </row>
    <row r="914" spans="1:23" x14ac:dyDescent="0.3">
      <c r="A914">
        <v>1273</v>
      </c>
      <c r="B914">
        <v>10</v>
      </c>
      <c r="C914" s="1">
        <v>44931.570763888885</v>
      </c>
      <c r="D914" t="s">
        <v>29</v>
      </c>
      <c r="E914" s="5">
        <f>YEAR(C914)</f>
        <v>2023</v>
      </c>
      <c r="F914" s="5">
        <f>MONTH(C914)</f>
        <v>1</v>
      </c>
      <c r="G914" s="5">
        <f>F914+12</f>
        <v>13</v>
      </c>
      <c r="H914" s="5">
        <f>F914+8</f>
        <v>9</v>
      </c>
      <c r="I914" s="5" t="str">
        <f>IF(OR(F914=1,F914=2,F914=3),"winter",IF(OR(F914=4,F914=5,F914=6),"spring",IF(OR(F914=7,F914=8,F914=9),"summer","autumn")))</f>
        <v>winter</v>
      </c>
      <c r="J914" s="5">
        <f>WEEKNUM(C914)+52</f>
        <v>53</v>
      </c>
      <c r="K914" s="5">
        <f>J914-20</f>
        <v>33</v>
      </c>
      <c r="L914" s="8">
        <f>C914</f>
        <v>44931.570763888885</v>
      </c>
      <c r="M914" t="str">
        <f>IF(OR(B914=1,B914=2,B914=3,B914=7,B914=8,B914=9,B914=13,B914=14,B914=15),"Bajo biomasa","Suelo desnudo")</f>
        <v>Suelo desnudo</v>
      </c>
      <c r="O914">
        <v>0.78332199999999996</v>
      </c>
      <c r="P914" t="e">
        <f>IF(R914&gt;0.95,O914,NA())</f>
        <v>#N/A</v>
      </c>
      <c r="Q914">
        <v>4.20078</v>
      </c>
      <c r="R914">
        <v>0.82982</v>
      </c>
      <c r="S914">
        <v>2E-3</v>
      </c>
      <c r="T914">
        <v>0</v>
      </c>
      <c r="U914">
        <v>13.8</v>
      </c>
      <c r="V914">
        <v>27.244700000000002</v>
      </c>
      <c r="W914">
        <v>86.051699999999997</v>
      </c>
    </row>
    <row r="915" spans="1:23" x14ac:dyDescent="0.3">
      <c r="A915">
        <v>1274</v>
      </c>
      <c r="B915">
        <v>11</v>
      </c>
      <c r="C915" s="1">
        <v>44931.572962962964</v>
      </c>
      <c r="D915" t="s">
        <v>29</v>
      </c>
      <c r="E915" s="5">
        <f>YEAR(C915)</f>
        <v>2023</v>
      </c>
      <c r="F915" s="5">
        <f>MONTH(C915)</f>
        <v>1</v>
      </c>
      <c r="G915" s="5">
        <f>F915+12</f>
        <v>13</v>
      </c>
      <c r="H915" s="5">
        <f>F915+8</f>
        <v>9</v>
      </c>
      <c r="I915" s="5" t="str">
        <f>IF(OR(F915=1,F915=2,F915=3),"winter",IF(OR(F915=4,F915=5,F915=6),"spring",IF(OR(F915=7,F915=8,F915=9),"summer","autumn")))</f>
        <v>winter</v>
      </c>
      <c r="J915" s="5">
        <f>WEEKNUM(C915)+52</f>
        <v>53</v>
      </c>
      <c r="K915" s="5">
        <f>J915-20</f>
        <v>33</v>
      </c>
      <c r="L915" s="8">
        <f>C915</f>
        <v>44931.572962962964</v>
      </c>
      <c r="M915" t="str">
        <f>IF(OR(B915=1,B915=2,B915=3,B915=7,B915=8,B915=9,B915=13,B915=14,B915=15),"Bajo biomasa","Suelo desnudo")</f>
        <v>Suelo desnudo</v>
      </c>
      <c r="O915">
        <v>1.7761499999999999</v>
      </c>
      <c r="P915" t="e">
        <f>IF(R915&gt;0.95,O915,NA())</f>
        <v>#N/A</v>
      </c>
      <c r="Q915">
        <v>2.8208799999999998</v>
      </c>
      <c r="R915">
        <v>0.897451</v>
      </c>
      <c r="S915">
        <v>3.0000000000000001E-3</v>
      </c>
      <c r="T915">
        <v>0</v>
      </c>
      <c r="U915">
        <v>13.44</v>
      </c>
      <c r="V915">
        <v>27.084900000000001</v>
      </c>
      <c r="W915">
        <v>86.045299999999997</v>
      </c>
    </row>
    <row r="916" spans="1:23" x14ac:dyDescent="0.3">
      <c r="A916">
        <v>1275</v>
      </c>
      <c r="B916">
        <v>12</v>
      </c>
      <c r="C916" s="1">
        <v>44931.57534722222</v>
      </c>
      <c r="D916" t="s">
        <v>29</v>
      </c>
      <c r="E916" s="5">
        <f>YEAR(C916)</f>
        <v>2023</v>
      </c>
      <c r="F916" s="5">
        <f>MONTH(C916)</f>
        <v>1</v>
      </c>
      <c r="G916" s="5">
        <f>F916+12</f>
        <v>13</v>
      </c>
      <c r="H916" s="5">
        <f>F916+8</f>
        <v>9</v>
      </c>
      <c r="I916" s="5" t="str">
        <f>IF(OR(F916=1,F916=2,F916=3),"winter",IF(OR(F916=4,F916=5,F916=6),"spring",IF(OR(F916=7,F916=8,F916=9),"summer","autumn")))</f>
        <v>winter</v>
      </c>
      <c r="J916" s="5">
        <f>WEEKNUM(C916)+52</f>
        <v>53</v>
      </c>
      <c r="K916" s="5">
        <f>J916-20</f>
        <v>33</v>
      </c>
      <c r="L916" s="8">
        <f>C916</f>
        <v>44931.57534722222</v>
      </c>
      <c r="M916" t="str">
        <f>IF(OR(B916=1,B916=2,B916=3,B916=7,B916=8,B916=9,B916=13,B916=14,B916=15),"Bajo biomasa","Suelo desnudo")</f>
        <v>Suelo desnudo</v>
      </c>
      <c r="O916">
        <v>1.93886</v>
      </c>
      <c r="P916">
        <f>IF(R916&gt;0.95,O916,NA())</f>
        <v>1.93886</v>
      </c>
      <c r="Q916">
        <v>1.98228</v>
      </c>
      <c r="R916">
        <v>0.97670199999999996</v>
      </c>
      <c r="S916">
        <v>3.0000000000000001E-3</v>
      </c>
      <c r="T916">
        <v>0</v>
      </c>
      <c r="U916">
        <v>15.5</v>
      </c>
      <c r="V916">
        <v>27.0185</v>
      </c>
      <c r="W916">
        <v>86.052700000000002</v>
      </c>
    </row>
    <row r="917" spans="1:23" x14ac:dyDescent="0.3">
      <c r="A917">
        <v>1276</v>
      </c>
      <c r="B917">
        <v>14</v>
      </c>
      <c r="C917" s="1">
        <v>44931.577615740738</v>
      </c>
      <c r="D917" t="s">
        <v>29</v>
      </c>
      <c r="E917" s="5">
        <f>YEAR(C917)</f>
        <v>2023</v>
      </c>
      <c r="F917" s="5">
        <f>MONTH(C917)</f>
        <v>1</v>
      </c>
      <c r="G917" s="5">
        <f>F917+12</f>
        <v>13</v>
      </c>
      <c r="H917" s="5">
        <f>F917+8</f>
        <v>9</v>
      </c>
      <c r="I917" s="5" t="str">
        <f>IF(OR(F917=1,F917=2,F917=3),"winter",IF(OR(F917=4,F917=5,F917=6),"spring",IF(OR(F917=7,F917=8,F917=9),"summer","autumn")))</f>
        <v>winter</v>
      </c>
      <c r="J917" s="5">
        <f>WEEKNUM(C917)+52</f>
        <v>53</v>
      </c>
      <c r="K917" s="5">
        <f>J917-20</f>
        <v>33</v>
      </c>
      <c r="L917" s="8">
        <f>C917</f>
        <v>44931.577615740738</v>
      </c>
      <c r="M917" t="str">
        <f>IF(OR(B917=1,B917=2,B917=3,B917=7,B917=8,B917=9,B917=13,B917=14,B917=15),"Bajo biomasa","Suelo desnudo")</f>
        <v>Bajo biomasa</v>
      </c>
      <c r="O917">
        <v>0.85380299999999998</v>
      </c>
      <c r="P917" t="e">
        <f>IF(R917&gt;0.95,O917,NA())</f>
        <v>#N/A</v>
      </c>
      <c r="Q917">
        <v>3.77054</v>
      </c>
      <c r="R917">
        <v>0.86497900000000005</v>
      </c>
      <c r="S917">
        <v>4.0000000000000001E-3</v>
      </c>
      <c r="T917">
        <v>2.5999999999999999E-2</v>
      </c>
      <c r="U917">
        <v>14.7</v>
      </c>
      <c r="V917">
        <v>26.7347</v>
      </c>
      <c r="W917">
        <v>85.978499999999997</v>
      </c>
    </row>
    <row r="918" spans="1:23" x14ac:dyDescent="0.3">
      <c r="A918">
        <v>1277</v>
      </c>
      <c r="B918">
        <v>15</v>
      </c>
      <c r="C918" s="1">
        <v>44931.579710648148</v>
      </c>
      <c r="D918" t="s">
        <v>29</v>
      </c>
      <c r="E918" s="5">
        <f>YEAR(C918)</f>
        <v>2023</v>
      </c>
      <c r="F918" s="5">
        <f>MONTH(C918)</f>
        <v>1</v>
      </c>
      <c r="G918" s="5">
        <f>F918+12</f>
        <v>13</v>
      </c>
      <c r="H918" s="5">
        <f>F918+8</f>
        <v>9</v>
      </c>
      <c r="I918" s="5" t="str">
        <f>IF(OR(F918=1,F918=2,F918=3),"winter",IF(OR(F918=4,F918=5,F918=6),"spring",IF(OR(F918=7,F918=8,F918=9),"summer","autumn")))</f>
        <v>winter</v>
      </c>
      <c r="J918" s="5">
        <f>WEEKNUM(C918)+52</f>
        <v>53</v>
      </c>
      <c r="K918" s="5">
        <f>J918-20</f>
        <v>33</v>
      </c>
      <c r="L918" s="8">
        <f>C918</f>
        <v>44931.579710648148</v>
      </c>
      <c r="M918" t="str">
        <f>IF(OR(B918=1,B918=2,B918=3,B918=7,B918=8,B918=9,B918=13,B918=14,B918=15),"Bajo biomasa","Suelo desnudo")</f>
        <v>Bajo biomasa</v>
      </c>
      <c r="O918">
        <v>0.62111700000000003</v>
      </c>
      <c r="P918" t="e">
        <f>IF(R918&gt;0.95,O918,NA())</f>
        <v>#N/A</v>
      </c>
      <c r="Q918">
        <v>4.1697600000000001</v>
      </c>
      <c r="R918">
        <v>0.83909199999999995</v>
      </c>
      <c r="S918">
        <v>4.0000000000000001E-3</v>
      </c>
      <c r="T918">
        <v>1.4E-2</v>
      </c>
      <c r="U918">
        <v>13.8</v>
      </c>
      <c r="V918">
        <v>27.039200000000001</v>
      </c>
      <c r="W918">
        <v>85.977699999999999</v>
      </c>
    </row>
    <row r="919" spans="1:23" x14ac:dyDescent="0.3">
      <c r="A919">
        <v>1278</v>
      </c>
      <c r="B919">
        <v>16</v>
      </c>
      <c r="C919" s="1">
        <v>44931.58184027778</v>
      </c>
      <c r="D919" t="s">
        <v>29</v>
      </c>
      <c r="E919" s="5">
        <f>YEAR(C919)</f>
        <v>2023</v>
      </c>
      <c r="F919" s="5">
        <f>MONTH(C919)</f>
        <v>1</v>
      </c>
      <c r="G919" s="5">
        <f>F919+12</f>
        <v>13</v>
      </c>
      <c r="H919" s="5">
        <f>F919+8</f>
        <v>9</v>
      </c>
      <c r="I919" s="5" t="str">
        <f>IF(OR(F919=1,F919=2,F919=3),"winter",IF(OR(F919=4,F919=5,F919=6),"spring",IF(OR(F919=7,F919=8,F919=9),"summer","autumn")))</f>
        <v>winter</v>
      </c>
      <c r="J919" s="5">
        <f>WEEKNUM(C919)+52</f>
        <v>53</v>
      </c>
      <c r="K919" s="5">
        <f>J919-20</f>
        <v>33</v>
      </c>
      <c r="L919" s="8">
        <f>C919</f>
        <v>44931.58184027778</v>
      </c>
      <c r="M919" t="str">
        <f>IF(OR(B919=1,B919=2,B919=3,B919=7,B919=8,B919=9,B919=13,B919=14,B919=15),"Bajo biomasa","Suelo desnudo")</f>
        <v>Suelo desnudo</v>
      </c>
      <c r="O919">
        <v>0.89589200000000002</v>
      </c>
      <c r="P919" t="e">
        <f>IF(R919&gt;0.95,O919,NA())</f>
        <v>#N/A</v>
      </c>
      <c r="Q919">
        <v>4.1451700000000002</v>
      </c>
      <c r="R919">
        <v>0.84523400000000004</v>
      </c>
      <c r="S919">
        <v>4.0000000000000001E-3</v>
      </c>
      <c r="T919">
        <v>5.0000000000000001E-3</v>
      </c>
      <c r="U919">
        <v>12.8</v>
      </c>
      <c r="V919">
        <v>27.0153</v>
      </c>
      <c r="W919">
        <v>85.997799999999998</v>
      </c>
    </row>
    <row r="920" spans="1:23" x14ac:dyDescent="0.3">
      <c r="A920">
        <v>1279</v>
      </c>
      <c r="B920">
        <v>17</v>
      </c>
      <c r="C920" s="1">
        <v>44931.583981481483</v>
      </c>
      <c r="D920" t="s">
        <v>29</v>
      </c>
      <c r="E920" s="5">
        <f>YEAR(C920)</f>
        <v>2023</v>
      </c>
      <c r="F920" s="5">
        <f>MONTH(C920)</f>
        <v>1</v>
      </c>
      <c r="G920" s="5">
        <f>F920+12</f>
        <v>13</v>
      </c>
      <c r="H920" s="5">
        <f>F920+8</f>
        <v>9</v>
      </c>
      <c r="I920" s="5" t="str">
        <f>IF(OR(F920=1,F920=2,F920=3),"winter",IF(OR(F920=4,F920=5,F920=6),"spring",IF(OR(F920=7,F920=8,F920=9),"summer","autumn")))</f>
        <v>winter</v>
      </c>
      <c r="J920" s="5">
        <f>WEEKNUM(C920)+52</f>
        <v>53</v>
      </c>
      <c r="K920" s="5">
        <f>J920-20</f>
        <v>33</v>
      </c>
      <c r="L920" s="8">
        <f>C920</f>
        <v>44931.583981481483</v>
      </c>
      <c r="M920" t="str">
        <f>IF(OR(B920=1,B920=2,B920=3,B920=7,B920=8,B920=9,B920=13,B920=14,B920=15),"Bajo biomasa","Suelo desnudo")</f>
        <v>Suelo desnudo</v>
      </c>
      <c r="O920">
        <v>1.1002099999999999</v>
      </c>
      <c r="P920" t="e">
        <f>IF(R920&gt;0.95,O920,NA())</f>
        <v>#N/A</v>
      </c>
      <c r="Q920">
        <v>3.1984400000000002</v>
      </c>
      <c r="R920">
        <v>0.87687000000000004</v>
      </c>
      <c r="S920">
        <v>3.0000000000000001E-3</v>
      </c>
      <c r="T920">
        <v>2.1999999999999999E-2</v>
      </c>
      <c r="U920">
        <v>12.4</v>
      </c>
      <c r="V920">
        <v>26.567900000000002</v>
      </c>
      <c r="W920">
        <v>85.989000000000004</v>
      </c>
    </row>
    <row r="921" spans="1:23" x14ac:dyDescent="0.3">
      <c r="A921">
        <v>1280</v>
      </c>
      <c r="B921">
        <v>18</v>
      </c>
      <c r="C921" s="1">
        <v>44931.586435185185</v>
      </c>
      <c r="D921" t="s">
        <v>29</v>
      </c>
      <c r="E921" s="5">
        <f>YEAR(C921)</f>
        <v>2023</v>
      </c>
      <c r="F921" s="5">
        <f>MONTH(C921)</f>
        <v>1</v>
      </c>
      <c r="G921" s="5">
        <f>F921+12</f>
        <v>13</v>
      </c>
      <c r="H921" s="5">
        <f>F921+8</f>
        <v>9</v>
      </c>
      <c r="I921" s="5" t="str">
        <f>IF(OR(F921=1,F921=2,F921=3),"winter",IF(OR(F921=4,F921=5,F921=6),"spring",IF(OR(F921=7,F921=8,F921=9),"summer","autumn")))</f>
        <v>winter</v>
      </c>
      <c r="J921" s="5">
        <f>WEEKNUM(C921)+52</f>
        <v>53</v>
      </c>
      <c r="K921" s="5">
        <f>J921-20</f>
        <v>33</v>
      </c>
      <c r="L921" s="8">
        <f>C921</f>
        <v>44931.586435185185</v>
      </c>
      <c r="M921" t="str">
        <f>IF(OR(B921=1,B921=2,B921=3,B921=7,B921=8,B921=9,B921=13,B921=14,B921=15),"Bajo biomasa","Suelo desnudo")</f>
        <v>Suelo desnudo</v>
      </c>
      <c r="O921">
        <v>3.3942700000000001</v>
      </c>
      <c r="P921">
        <f>IF(R921&gt;0.95,O921,NA())</f>
        <v>3.3942700000000001</v>
      </c>
      <c r="Q921">
        <v>1.56728</v>
      </c>
      <c r="R921">
        <v>0.98582099999999995</v>
      </c>
      <c r="S921">
        <v>3.0000000000000001E-3</v>
      </c>
      <c r="T921">
        <v>0</v>
      </c>
      <c r="U921">
        <v>11.7</v>
      </c>
      <c r="V921">
        <v>26.090599999999998</v>
      </c>
      <c r="W921">
        <v>86.005200000000002</v>
      </c>
    </row>
    <row r="922" spans="1:23" x14ac:dyDescent="0.3">
      <c r="A922">
        <v>1281</v>
      </c>
      <c r="B922">
        <v>1</v>
      </c>
      <c r="C922" s="1">
        <v>44938.417141203703</v>
      </c>
      <c r="D922" t="s">
        <v>13</v>
      </c>
      <c r="E922" s="5">
        <f>YEAR(C922)</f>
        <v>2023</v>
      </c>
      <c r="F922" s="5">
        <f>MONTH(C922)</f>
        <v>1</v>
      </c>
      <c r="G922" s="5">
        <f>F922+12</f>
        <v>13</v>
      </c>
      <c r="H922" s="5">
        <f>F922+8</f>
        <v>9</v>
      </c>
      <c r="I922" s="5" t="str">
        <f>IF(OR(F922=1,F922=2,F922=3),"winter",IF(OR(F922=4,F922=5,F922=6),"spring",IF(OR(F922=7,F922=8,F922=9),"summer","autumn")))</f>
        <v>winter</v>
      </c>
      <c r="J922" s="5">
        <f>WEEKNUM(C922)+52</f>
        <v>54</v>
      </c>
      <c r="K922" s="5">
        <f>J922-20</f>
        <v>34</v>
      </c>
      <c r="L922" s="8">
        <f>C922</f>
        <v>44938.417141203703</v>
      </c>
      <c r="M922" t="str">
        <f>IF(OR(B922=1,B922=2,B922=3,B922=4,B922=9,B922=10,B922=11,B922=12,B922=17,B922=18,B922=19,B922=20),"Bajo biomasa","Suelo desnudo")</f>
        <v>Bajo biomasa</v>
      </c>
      <c r="N922" t="str">
        <f>IF(OR(B922=4,B922=7,B922=10,B922=14,B922=18,B922=21),"tree","soil")</f>
        <v>soil</v>
      </c>
      <c r="O922">
        <v>1.74132</v>
      </c>
      <c r="P922">
        <f>IF(R922&gt;0.95,O922,NA())</f>
        <v>1.74132</v>
      </c>
      <c r="Q922">
        <v>1.5286299999999999</v>
      </c>
      <c r="R922">
        <v>0.99157300000000004</v>
      </c>
      <c r="S922">
        <v>3.0000000000000001E-3</v>
      </c>
      <c r="T922">
        <v>0</v>
      </c>
      <c r="U922">
        <v>10.1</v>
      </c>
      <c r="V922">
        <v>15.5632</v>
      </c>
      <c r="W922">
        <v>84.646799999999999</v>
      </c>
    </row>
    <row r="923" spans="1:23" x14ac:dyDescent="0.3">
      <c r="A923">
        <v>1282</v>
      </c>
      <c r="B923">
        <v>2</v>
      </c>
      <c r="C923" s="1">
        <v>44938.419236111113</v>
      </c>
      <c r="D923" t="s">
        <v>13</v>
      </c>
      <c r="E923" s="5">
        <f>YEAR(C923)</f>
        <v>2023</v>
      </c>
      <c r="F923" s="5">
        <f>MONTH(C923)</f>
        <v>1</v>
      </c>
      <c r="G923" s="5">
        <f>F923+12</f>
        <v>13</v>
      </c>
      <c r="H923" s="5">
        <f>F923+8</f>
        <v>9</v>
      </c>
      <c r="I923" s="5" t="str">
        <f>IF(OR(F923=1,F923=2,F923=3),"winter",IF(OR(F923=4,F923=5,F923=6),"spring",IF(OR(F923=7,F923=8,F923=9),"summer","autumn")))</f>
        <v>winter</v>
      </c>
      <c r="J923" s="5">
        <f>WEEKNUM(C923)+52</f>
        <v>54</v>
      </c>
      <c r="K923" s="5">
        <f>J923-20</f>
        <v>34</v>
      </c>
      <c r="L923" s="8">
        <f>C923</f>
        <v>44938.419236111113</v>
      </c>
      <c r="M923" t="str">
        <f>IF(OR(B923=1,B923=2,B923=3,B923=4,B923=9,B923=10,B923=11,B923=12,B923=17,B923=18,B923=19,B923=20),"Bajo biomasa","Suelo desnudo")</f>
        <v>Bajo biomasa</v>
      </c>
      <c r="N923" t="str">
        <f>IF(OR(B923=4,B923=7,B923=10,B923=14,B923=18,B923=21),"tree","soil")</f>
        <v>soil</v>
      </c>
      <c r="O923">
        <v>2.2763800000000001</v>
      </c>
      <c r="P923">
        <f>IF(R923&gt;0.95,O923,NA())</f>
        <v>2.2763800000000001</v>
      </c>
      <c r="Q923">
        <v>1.43913</v>
      </c>
      <c r="R923">
        <v>0.99538199999999999</v>
      </c>
      <c r="S923">
        <v>4.0000000000000001E-3</v>
      </c>
      <c r="T923">
        <v>2.9000000000000001E-2</v>
      </c>
      <c r="U923">
        <v>9.6</v>
      </c>
      <c r="V923">
        <v>17.791</v>
      </c>
      <c r="W923">
        <v>84.605900000000005</v>
      </c>
    </row>
    <row r="924" spans="1:23" x14ac:dyDescent="0.3">
      <c r="A924">
        <v>1283</v>
      </c>
      <c r="B924">
        <v>3</v>
      </c>
      <c r="C924" s="1">
        <v>44938.421331018515</v>
      </c>
      <c r="D924" t="s">
        <v>13</v>
      </c>
      <c r="E924" s="5">
        <f>YEAR(C924)</f>
        <v>2023</v>
      </c>
      <c r="F924" s="5">
        <f>MONTH(C924)</f>
        <v>1</v>
      </c>
      <c r="G924" s="5">
        <f>F924+12</f>
        <v>13</v>
      </c>
      <c r="H924" s="5">
        <f>F924+8</f>
        <v>9</v>
      </c>
      <c r="I924" s="5" t="str">
        <f>IF(OR(F924=1,F924=2,F924=3),"winter",IF(OR(F924=4,F924=5,F924=6),"spring",IF(OR(F924=7,F924=8,F924=9),"summer","autumn")))</f>
        <v>winter</v>
      </c>
      <c r="J924" s="5">
        <f>WEEKNUM(C924)+52</f>
        <v>54</v>
      </c>
      <c r="K924" s="5">
        <f>J924-20</f>
        <v>34</v>
      </c>
      <c r="L924" s="8">
        <f>C924</f>
        <v>44938.421331018515</v>
      </c>
      <c r="M924" t="str">
        <f>IF(OR(B924=1,B924=2,B924=3,B924=4,B924=9,B924=10,B924=11,B924=12,B924=17,B924=18,B924=19,B924=20),"Bajo biomasa","Suelo desnudo")</f>
        <v>Bajo biomasa</v>
      </c>
      <c r="N924" t="str">
        <f>IF(OR(B924=4,B924=7,B924=10,B924=14,B924=18,B924=21),"tree","soil")</f>
        <v>soil</v>
      </c>
      <c r="O924">
        <v>2.2419199999999999</v>
      </c>
      <c r="P924">
        <f>IF(R924&gt;0.95,O924,NA())</f>
        <v>2.2419199999999999</v>
      </c>
      <c r="Q924">
        <v>1.3727400000000001</v>
      </c>
      <c r="R924">
        <v>0.99701799999999996</v>
      </c>
      <c r="S924">
        <v>3.0000000000000001E-3</v>
      </c>
      <c r="T924">
        <v>3.9E-2</v>
      </c>
      <c r="U924">
        <v>9.1999999999999993</v>
      </c>
      <c r="V924">
        <v>18.9375</v>
      </c>
      <c r="W924">
        <v>84.614400000000003</v>
      </c>
    </row>
    <row r="925" spans="1:23" x14ac:dyDescent="0.3">
      <c r="A925">
        <v>1285</v>
      </c>
      <c r="B925">
        <v>5</v>
      </c>
      <c r="C925" s="1">
        <v>44938.42559027778</v>
      </c>
      <c r="D925" t="s">
        <v>13</v>
      </c>
      <c r="E925" s="5">
        <f>YEAR(C925)</f>
        <v>2023</v>
      </c>
      <c r="F925" s="5">
        <f>MONTH(C925)</f>
        <v>1</v>
      </c>
      <c r="G925" s="5">
        <f>F925+12</f>
        <v>13</v>
      </c>
      <c r="H925" s="5">
        <f>F925+8</f>
        <v>9</v>
      </c>
      <c r="I925" s="5" t="str">
        <f>IF(OR(F925=1,F925=2,F925=3),"winter",IF(OR(F925=4,F925=5,F925=6),"spring",IF(OR(F925=7,F925=8,F925=9),"summer","autumn")))</f>
        <v>winter</v>
      </c>
      <c r="J925" s="5">
        <f>WEEKNUM(C925)+52</f>
        <v>54</v>
      </c>
      <c r="K925" s="5">
        <f>J925-20</f>
        <v>34</v>
      </c>
      <c r="L925" s="8">
        <f>C925</f>
        <v>44938.42559027778</v>
      </c>
      <c r="M925" t="str">
        <f>IF(OR(B925=1,B925=2,B925=3,B925=4,B925=9,B925=10,B925=11,B925=12,B925=17,B925=18,B925=19,B925=20),"Bajo biomasa","Suelo desnudo")</f>
        <v>Suelo desnudo</v>
      </c>
      <c r="N925" t="str">
        <f>IF(OR(B925=4,B925=7,B925=10,B925=14,B925=18,B925=21),"tree","soil")</f>
        <v>soil</v>
      </c>
      <c r="O925">
        <v>2.6076299999999999</v>
      </c>
      <c r="P925">
        <f>IF(R925&gt;0.95,O925,NA())</f>
        <v>2.6076299999999999</v>
      </c>
      <c r="Q925">
        <v>1.4019900000000001</v>
      </c>
      <c r="R925">
        <v>0.99594499999999997</v>
      </c>
      <c r="S925">
        <v>3.0000000000000001E-3</v>
      </c>
      <c r="T925">
        <v>0</v>
      </c>
      <c r="U925">
        <v>8.4</v>
      </c>
      <c r="V925">
        <v>20.102799999999998</v>
      </c>
      <c r="W925">
        <v>84.599599999999995</v>
      </c>
    </row>
    <row r="926" spans="1:23" x14ac:dyDescent="0.3">
      <c r="A926">
        <v>1286</v>
      </c>
      <c r="B926">
        <v>6</v>
      </c>
      <c r="C926" s="1">
        <v>44938.427673611113</v>
      </c>
      <c r="D926" t="s">
        <v>13</v>
      </c>
      <c r="E926" s="5">
        <f>YEAR(C926)</f>
        <v>2023</v>
      </c>
      <c r="F926" s="5">
        <f>MONTH(C926)</f>
        <v>1</v>
      </c>
      <c r="G926" s="5">
        <f>F926+12</f>
        <v>13</v>
      </c>
      <c r="H926" s="5">
        <f>F926+8</f>
        <v>9</v>
      </c>
      <c r="I926" s="5" t="str">
        <f>IF(OR(F926=1,F926=2,F926=3),"winter",IF(OR(F926=4,F926=5,F926=6),"spring",IF(OR(F926=7,F926=8,F926=9),"summer","autumn")))</f>
        <v>winter</v>
      </c>
      <c r="J926" s="5">
        <f>WEEKNUM(C926)+52</f>
        <v>54</v>
      </c>
      <c r="K926" s="5">
        <f>J926-20</f>
        <v>34</v>
      </c>
      <c r="L926" s="8">
        <f>C926</f>
        <v>44938.427673611113</v>
      </c>
      <c r="M926" t="str">
        <f>IF(OR(B926=1,B926=2,B926=3,B926=4,B926=9,B926=10,B926=11,B926=12,B926=17,B926=18,B926=19,B926=20),"Bajo biomasa","Suelo desnudo")</f>
        <v>Suelo desnudo</v>
      </c>
      <c r="N926" t="str">
        <f>IF(OR(B926=4,B926=7,B926=10,B926=14,B926=18,B926=21),"tree","soil")</f>
        <v>soil</v>
      </c>
      <c r="O926">
        <v>2.2656200000000002</v>
      </c>
      <c r="P926">
        <f>IF(R926&gt;0.95,O926,NA())</f>
        <v>2.2656200000000002</v>
      </c>
      <c r="Q926">
        <v>1.5068600000000001</v>
      </c>
      <c r="R926">
        <v>0.99294400000000005</v>
      </c>
      <c r="S926">
        <v>3.0000000000000001E-3</v>
      </c>
      <c r="T926">
        <v>1.2E-2</v>
      </c>
      <c r="U926">
        <v>8.1999999999999993</v>
      </c>
      <c r="V926">
        <v>20.5367</v>
      </c>
      <c r="W926">
        <v>84.607100000000003</v>
      </c>
    </row>
    <row r="927" spans="1:23" x14ac:dyDescent="0.3">
      <c r="A927">
        <v>1288</v>
      </c>
      <c r="B927">
        <v>8</v>
      </c>
      <c r="C927" s="1">
        <v>44938.433240740742</v>
      </c>
      <c r="D927" t="s">
        <v>13</v>
      </c>
      <c r="E927" s="5">
        <f>YEAR(C927)</f>
        <v>2023</v>
      </c>
      <c r="F927" s="5">
        <f>MONTH(C927)</f>
        <v>1</v>
      </c>
      <c r="G927" s="5">
        <f>F927+12</f>
        <v>13</v>
      </c>
      <c r="H927" s="5">
        <f>F927+8</f>
        <v>9</v>
      </c>
      <c r="I927" s="5" t="str">
        <f>IF(OR(F927=1,F927=2,F927=3),"winter",IF(OR(F927=4,F927=5,F927=6),"spring",IF(OR(F927=7,F927=8,F927=9),"summer","autumn")))</f>
        <v>winter</v>
      </c>
      <c r="J927" s="5">
        <f>WEEKNUM(C927)+52</f>
        <v>54</v>
      </c>
      <c r="K927" s="5">
        <f>J927-20</f>
        <v>34</v>
      </c>
      <c r="L927" s="8">
        <f>C927</f>
        <v>44938.433240740742</v>
      </c>
      <c r="M927" t="str">
        <f>IF(OR(B927=1,B927=2,B927=3,B927=4,B927=9,B927=10,B927=11,B927=12,B927=17,B927=18,B927=19,B927=20),"Bajo biomasa","Suelo desnudo")</f>
        <v>Suelo desnudo</v>
      </c>
      <c r="N927" t="str">
        <f>IF(OR(B927=4,B927=7,B927=10,B927=14,B927=18,B927=21),"tree","soil")</f>
        <v>soil</v>
      </c>
      <c r="O927">
        <v>1.6003099999999999</v>
      </c>
      <c r="P927">
        <f>IF(R927&gt;0.95,O927,NA())</f>
        <v>1.6003099999999999</v>
      </c>
      <c r="Q927">
        <v>1.5173099999999999</v>
      </c>
      <c r="R927">
        <v>0.99176399999999998</v>
      </c>
      <c r="S927">
        <v>2E-3</v>
      </c>
      <c r="T927">
        <v>0</v>
      </c>
      <c r="U927">
        <v>7.6</v>
      </c>
      <c r="V927">
        <v>21.219000000000001</v>
      </c>
      <c r="W927">
        <v>84.613299999999995</v>
      </c>
    </row>
    <row r="928" spans="1:23" x14ac:dyDescent="0.3">
      <c r="A928">
        <v>1289</v>
      </c>
      <c r="B928">
        <v>9</v>
      </c>
      <c r="C928" s="1">
        <v>44938.435601851852</v>
      </c>
      <c r="D928" t="s">
        <v>13</v>
      </c>
      <c r="E928" s="5">
        <f>YEAR(C928)</f>
        <v>2023</v>
      </c>
      <c r="F928" s="5">
        <f>MONTH(C928)</f>
        <v>1</v>
      </c>
      <c r="G928" s="5">
        <f>F928+12</f>
        <v>13</v>
      </c>
      <c r="H928" s="5">
        <f>F928+8</f>
        <v>9</v>
      </c>
      <c r="I928" s="5" t="str">
        <f>IF(OR(F928=1,F928=2,F928=3),"winter",IF(OR(F928=4,F928=5,F928=6),"spring",IF(OR(F928=7,F928=8,F928=9),"summer","autumn")))</f>
        <v>winter</v>
      </c>
      <c r="J928" s="5">
        <f>WEEKNUM(C928)+52</f>
        <v>54</v>
      </c>
      <c r="K928" s="5">
        <f>J928-20</f>
        <v>34</v>
      </c>
      <c r="L928" s="8">
        <f>C928</f>
        <v>44938.435601851852</v>
      </c>
      <c r="M928" t="str">
        <f>IF(OR(B928=1,B928=2,B928=3,B928=4,B928=9,B928=10,B928=11,B928=12,B928=17,B928=18,B928=19,B928=20),"Bajo biomasa","Suelo desnudo")</f>
        <v>Bajo biomasa</v>
      </c>
      <c r="N928" t="str">
        <f>IF(OR(B928=4,B928=7,B928=10,B928=14,B928=18,B928=21),"tree","soil")</f>
        <v>soil</v>
      </c>
      <c r="O928">
        <v>2.0682900000000002</v>
      </c>
      <c r="P928">
        <f>IF(R928&gt;0.95,O928,NA())</f>
        <v>2.0682900000000002</v>
      </c>
      <c r="Q928">
        <v>1.57653</v>
      </c>
      <c r="R928">
        <v>0.99011499999999997</v>
      </c>
      <c r="S928">
        <v>1E-3</v>
      </c>
      <c r="T928">
        <v>0</v>
      </c>
      <c r="U928">
        <v>7.6</v>
      </c>
      <c r="V928">
        <v>21.3062</v>
      </c>
      <c r="W928">
        <v>84.658600000000007</v>
      </c>
    </row>
    <row r="929" spans="1:23" x14ac:dyDescent="0.3">
      <c r="A929">
        <v>1291</v>
      </c>
      <c r="B929">
        <v>11</v>
      </c>
      <c r="C929" s="1">
        <v>44938.442743055559</v>
      </c>
      <c r="D929" t="s">
        <v>13</v>
      </c>
      <c r="E929" s="5">
        <f>YEAR(C929)</f>
        <v>2023</v>
      </c>
      <c r="F929" s="5">
        <f>MONTH(C929)</f>
        <v>1</v>
      </c>
      <c r="G929" s="5">
        <f>F929+12</f>
        <v>13</v>
      </c>
      <c r="H929" s="5">
        <f>F929+8</f>
        <v>9</v>
      </c>
      <c r="I929" s="5" t="str">
        <f>IF(OR(F929=1,F929=2,F929=3),"winter",IF(OR(F929=4,F929=5,F929=6),"spring",IF(OR(F929=7,F929=8,F929=9),"summer","autumn")))</f>
        <v>winter</v>
      </c>
      <c r="J929" s="5">
        <f>WEEKNUM(C929)+52</f>
        <v>54</v>
      </c>
      <c r="K929" s="5">
        <f>J929-20</f>
        <v>34</v>
      </c>
      <c r="L929" s="8">
        <f>C929</f>
        <v>44938.442743055559</v>
      </c>
      <c r="M929" t="str">
        <f>IF(OR(B929=1,B929=2,B929=3,B929=4,B929=9,B929=10,B929=11,B929=12,B929=17,B929=18,B929=19,B929=20),"Bajo biomasa","Suelo desnudo")</f>
        <v>Bajo biomasa</v>
      </c>
      <c r="N929" t="str">
        <f>IF(OR(B929=4,B929=7,B929=10,B929=14,B929=18,B929=21),"tree","soil")</f>
        <v>soil</v>
      </c>
      <c r="O929">
        <v>2.1295700000000002</v>
      </c>
      <c r="P929">
        <f>IF(R929&gt;0.95,O929,NA())</f>
        <v>2.1295700000000002</v>
      </c>
      <c r="Q929">
        <v>1.5827100000000001</v>
      </c>
      <c r="R929">
        <v>0.99190500000000004</v>
      </c>
      <c r="S929">
        <v>4.0000000000000001E-3</v>
      </c>
      <c r="T929" s="4">
        <v>7.3999999999999996E-2</v>
      </c>
      <c r="U929">
        <v>7.5</v>
      </c>
      <c r="V929">
        <v>21.022200000000002</v>
      </c>
      <c r="W929">
        <v>84.671899999999994</v>
      </c>
    </row>
    <row r="930" spans="1:23" x14ac:dyDescent="0.3">
      <c r="A930">
        <v>1292</v>
      </c>
      <c r="B930">
        <v>12</v>
      </c>
      <c r="C930" s="1">
        <v>44938.445347222223</v>
      </c>
      <c r="D930" t="s">
        <v>13</v>
      </c>
      <c r="E930" s="5">
        <f>YEAR(C930)</f>
        <v>2023</v>
      </c>
      <c r="F930" s="5">
        <f>MONTH(C930)</f>
        <v>1</v>
      </c>
      <c r="G930" s="5">
        <f>F930+12</f>
        <v>13</v>
      </c>
      <c r="H930" s="5">
        <f>F930+8</f>
        <v>9</v>
      </c>
      <c r="I930" s="5" t="str">
        <f>IF(OR(F930=1,F930=2,F930=3),"winter",IF(OR(F930=4,F930=5,F930=6),"spring",IF(OR(F930=7,F930=8,F930=9),"summer","autumn")))</f>
        <v>winter</v>
      </c>
      <c r="J930" s="5">
        <f>WEEKNUM(C930)+52</f>
        <v>54</v>
      </c>
      <c r="K930" s="5">
        <f>J930-20</f>
        <v>34</v>
      </c>
      <c r="L930" s="8">
        <f>C930</f>
        <v>44938.445347222223</v>
      </c>
      <c r="M930" t="str">
        <f>IF(OR(B930=1,B930=2,B930=3,B930=4,B930=9,B930=10,B930=11,B930=12,B930=17,B930=18,B930=19,B930=20),"Bajo biomasa","Suelo desnudo")</f>
        <v>Bajo biomasa</v>
      </c>
      <c r="N930" t="str">
        <f>IF(OR(B930=4,B930=7,B930=10,B930=14,B930=18,B930=21),"tree","soil")</f>
        <v>soil</v>
      </c>
      <c r="O930">
        <v>2.6666099999999999</v>
      </c>
      <c r="P930">
        <f>IF(R930&gt;0.95,O930,NA())</f>
        <v>2.6666099999999999</v>
      </c>
      <c r="Q930">
        <v>1.5262</v>
      </c>
      <c r="R930">
        <v>0.99174099999999998</v>
      </c>
      <c r="S930">
        <v>4.0000000000000001E-3</v>
      </c>
      <c r="T930">
        <v>7.8E-2</v>
      </c>
      <c r="U930">
        <v>7.5</v>
      </c>
      <c r="V930">
        <v>21.097100000000001</v>
      </c>
      <c r="W930">
        <v>84.674000000000007</v>
      </c>
    </row>
    <row r="931" spans="1:23" x14ac:dyDescent="0.3">
      <c r="A931">
        <v>1293</v>
      </c>
      <c r="B931">
        <v>13</v>
      </c>
      <c r="C931" s="1">
        <v>44938.447534722225</v>
      </c>
      <c r="D931" t="s">
        <v>13</v>
      </c>
      <c r="E931" s="5">
        <f>YEAR(C931)</f>
        <v>2023</v>
      </c>
      <c r="F931" s="5">
        <f>MONTH(C931)</f>
        <v>1</v>
      </c>
      <c r="G931" s="5">
        <f>F931+12</f>
        <v>13</v>
      </c>
      <c r="H931" s="5">
        <f>F931+8</f>
        <v>9</v>
      </c>
      <c r="I931" s="5" t="str">
        <f>IF(OR(F931=1,F931=2,F931=3),"winter",IF(OR(F931=4,F931=5,F931=6),"spring",IF(OR(F931=7,F931=8,F931=9),"summer","autumn")))</f>
        <v>winter</v>
      </c>
      <c r="J931" s="5">
        <f>WEEKNUM(C931)+52</f>
        <v>54</v>
      </c>
      <c r="K931" s="5">
        <f>J931-20</f>
        <v>34</v>
      </c>
      <c r="L931" s="8">
        <f>C931</f>
        <v>44938.447534722225</v>
      </c>
      <c r="M931" t="str">
        <f>IF(OR(B931=1,B931=2,B931=3,B931=4,B931=9,B931=10,B931=11,B931=12,B931=17,B931=18,B931=19,B931=20),"Bajo biomasa","Suelo desnudo")</f>
        <v>Suelo desnudo</v>
      </c>
      <c r="N931" t="str">
        <f>IF(OR(B931=4,B931=7,B931=10,B931=14,B931=18,B931=21),"tree","soil")</f>
        <v>soil</v>
      </c>
      <c r="O931">
        <v>1.4374899999999999</v>
      </c>
      <c r="P931">
        <f>IF(R931&gt;0.95,O931,NA())</f>
        <v>1.4374899999999999</v>
      </c>
      <c r="Q931">
        <v>1.65981</v>
      </c>
      <c r="R931">
        <v>0.98745700000000003</v>
      </c>
      <c r="S931">
        <v>3.0000000000000001E-3</v>
      </c>
      <c r="T931">
        <v>0</v>
      </c>
      <c r="U931">
        <v>7.4</v>
      </c>
      <c r="V931">
        <v>20.970500000000001</v>
      </c>
      <c r="W931">
        <v>84.681100000000001</v>
      </c>
    </row>
    <row r="932" spans="1:23" x14ac:dyDescent="0.3">
      <c r="A932">
        <v>1295</v>
      </c>
      <c r="B932">
        <v>15</v>
      </c>
      <c r="C932" s="1">
        <v>44938.451979166668</v>
      </c>
      <c r="D932" t="s">
        <v>13</v>
      </c>
      <c r="E932" s="5">
        <f>YEAR(C932)</f>
        <v>2023</v>
      </c>
      <c r="F932" s="5">
        <f>MONTH(C932)</f>
        <v>1</v>
      </c>
      <c r="G932" s="5">
        <f>F932+12</f>
        <v>13</v>
      </c>
      <c r="H932" s="5">
        <f>F932+8</f>
        <v>9</v>
      </c>
      <c r="I932" s="5" t="str">
        <f>IF(OR(F932=1,F932=2,F932=3),"winter",IF(OR(F932=4,F932=5,F932=6),"spring",IF(OR(F932=7,F932=8,F932=9),"summer","autumn")))</f>
        <v>winter</v>
      </c>
      <c r="J932" s="5">
        <f>WEEKNUM(C932)+52</f>
        <v>54</v>
      </c>
      <c r="K932" s="5">
        <f>J932-20</f>
        <v>34</v>
      </c>
      <c r="L932" s="8">
        <f>C932</f>
        <v>44938.451979166668</v>
      </c>
      <c r="M932" t="str">
        <f>IF(OR(B932=1,B932=2,B932=3,B932=4,B932=9,B932=10,B932=11,B932=12,B932=17,B932=18,B932=19,B932=20),"Bajo biomasa","Suelo desnudo")</f>
        <v>Suelo desnudo</v>
      </c>
      <c r="N932" t="str">
        <f>IF(OR(B932=4,B932=7,B932=10,B932=14,B932=18,B932=21),"tree","soil")</f>
        <v>soil</v>
      </c>
      <c r="O932">
        <v>2.9501300000000001</v>
      </c>
      <c r="P932">
        <f>IF(R932&gt;0.95,O932,NA())</f>
        <v>2.9501300000000001</v>
      </c>
      <c r="Q932">
        <v>1.4746900000000001</v>
      </c>
      <c r="R932">
        <v>0.99447799999999997</v>
      </c>
      <c r="S932">
        <v>5.0000000000000001E-3</v>
      </c>
      <c r="T932">
        <v>0.106</v>
      </c>
      <c r="U932">
        <v>8.1999999999999993</v>
      </c>
      <c r="V932">
        <v>21.176600000000001</v>
      </c>
      <c r="W932">
        <v>84.688999999999993</v>
      </c>
    </row>
    <row r="933" spans="1:23" x14ac:dyDescent="0.3">
      <c r="A933">
        <v>1296</v>
      </c>
      <c r="B933">
        <v>16</v>
      </c>
      <c r="C933" s="1">
        <v>44938.455092592594</v>
      </c>
      <c r="D933" t="s">
        <v>13</v>
      </c>
      <c r="E933" s="5">
        <f>YEAR(C933)</f>
        <v>2023</v>
      </c>
      <c r="F933" s="5">
        <f>MONTH(C933)</f>
        <v>1</v>
      </c>
      <c r="G933" s="5">
        <f>F933+12</f>
        <v>13</v>
      </c>
      <c r="H933" s="5">
        <f>F933+8</f>
        <v>9</v>
      </c>
      <c r="I933" s="5" t="str">
        <f>IF(OR(F933=1,F933=2,F933=3),"winter",IF(OR(F933=4,F933=5,F933=6),"spring",IF(OR(F933=7,F933=8,F933=9),"summer","autumn")))</f>
        <v>winter</v>
      </c>
      <c r="J933" s="5">
        <f>WEEKNUM(C933)+52</f>
        <v>54</v>
      </c>
      <c r="K933" s="5">
        <f>J933-20</f>
        <v>34</v>
      </c>
      <c r="L933" s="8">
        <f>C933</f>
        <v>44938.455092592594</v>
      </c>
      <c r="M933" t="str">
        <f>IF(OR(B933=1,B933=2,B933=3,B933=4,B933=9,B933=10,B933=11,B933=12,B933=17,B933=18,B933=19,B933=20),"Bajo biomasa","Suelo desnudo")</f>
        <v>Suelo desnudo</v>
      </c>
      <c r="N933" t="str">
        <f>IF(OR(B933=4,B933=7,B933=10,B933=14,B933=18,B933=21),"tree","soil")</f>
        <v>soil</v>
      </c>
      <c r="O933">
        <v>1.6971000000000001</v>
      </c>
      <c r="P933">
        <f>IF(R933&gt;0.95,O933,NA())</f>
        <v>1.6971000000000001</v>
      </c>
      <c r="Q933">
        <v>1.8092999999999999</v>
      </c>
      <c r="R933">
        <v>0.98321199999999997</v>
      </c>
      <c r="S933">
        <v>5.0000000000000001E-3</v>
      </c>
      <c r="T933">
        <v>0.10299999999999999</v>
      </c>
      <c r="U933">
        <v>8.1999999999999993</v>
      </c>
      <c r="V933">
        <v>21.324300000000001</v>
      </c>
      <c r="W933">
        <v>84.697900000000004</v>
      </c>
    </row>
    <row r="934" spans="1:23" x14ac:dyDescent="0.3">
      <c r="A934">
        <v>1297</v>
      </c>
      <c r="B934">
        <v>17</v>
      </c>
      <c r="C934" s="1">
        <v>44938.458495370367</v>
      </c>
      <c r="D934" t="s">
        <v>13</v>
      </c>
      <c r="E934" s="5">
        <f>YEAR(C934)</f>
        <v>2023</v>
      </c>
      <c r="F934" s="5">
        <f>MONTH(C934)</f>
        <v>1</v>
      </c>
      <c r="G934" s="5">
        <f>F934+12</f>
        <v>13</v>
      </c>
      <c r="H934" s="5">
        <f>F934+8</f>
        <v>9</v>
      </c>
      <c r="I934" s="5" t="str">
        <f>IF(OR(F934=1,F934=2,F934=3),"winter",IF(OR(F934=4,F934=5,F934=6),"spring",IF(OR(F934=7,F934=8,F934=9),"summer","autumn")))</f>
        <v>winter</v>
      </c>
      <c r="J934" s="5">
        <f>WEEKNUM(C934)+52</f>
        <v>54</v>
      </c>
      <c r="K934" s="5">
        <f>J934-20</f>
        <v>34</v>
      </c>
      <c r="L934" s="8">
        <f>C934</f>
        <v>44938.458495370367</v>
      </c>
      <c r="M934" t="str">
        <f>IF(OR(B934=1,B934=2,B934=3,B934=4,B934=9,B934=10,B934=11,B934=12,B934=17,B934=18,B934=19,B934=20),"Bajo biomasa","Suelo desnudo")</f>
        <v>Bajo biomasa</v>
      </c>
      <c r="N934" t="str">
        <f>IF(OR(B934=4,B934=7,B934=10,B934=14,B934=18,B934=21),"tree","soil")</f>
        <v>soil</v>
      </c>
      <c r="O934">
        <v>2.8370600000000001</v>
      </c>
      <c r="P934">
        <f>IF(R934&gt;0.95,O934,NA())</f>
        <v>2.8370600000000001</v>
      </c>
      <c r="Q934">
        <v>1.3837600000000001</v>
      </c>
      <c r="R934">
        <v>0.99585800000000002</v>
      </c>
      <c r="S934">
        <v>4.0000000000000001E-3</v>
      </c>
      <c r="T934">
        <v>2.8000000000000001E-2</v>
      </c>
      <c r="U934">
        <v>8.5</v>
      </c>
      <c r="V934">
        <v>21.111899999999999</v>
      </c>
      <c r="W934">
        <v>84.705299999999994</v>
      </c>
    </row>
    <row r="935" spans="1:23" x14ac:dyDescent="0.3">
      <c r="A935">
        <v>1299</v>
      </c>
      <c r="B935">
        <v>19</v>
      </c>
      <c r="C935" s="1">
        <v>44938.463819444441</v>
      </c>
      <c r="D935" t="s">
        <v>13</v>
      </c>
      <c r="E935" s="5">
        <f>YEAR(C935)</f>
        <v>2023</v>
      </c>
      <c r="F935" s="5">
        <f>MONTH(C935)</f>
        <v>1</v>
      </c>
      <c r="G935" s="5">
        <f>F935+12</f>
        <v>13</v>
      </c>
      <c r="H935" s="5">
        <f>F935+8</f>
        <v>9</v>
      </c>
      <c r="I935" s="5" t="str">
        <f>IF(OR(F935=1,F935=2,F935=3),"winter",IF(OR(F935=4,F935=5,F935=6),"spring",IF(OR(F935=7,F935=8,F935=9),"summer","autumn")))</f>
        <v>winter</v>
      </c>
      <c r="J935" s="5">
        <f>WEEKNUM(C935)+52</f>
        <v>54</v>
      </c>
      <c r="K935" s="5">
        <f>J935-20</f>
        <v>34</v>
      </c>
      <c r="L935" s="8">
        <f>C935</f>
        <v>44938.463819444441</v>
      </c>
      <c r="M935" t="str">
        <f>IF(OR(B935=1,B935=2,B935=3,B935=4,B935=9,B935=10,B935=11,B935=12,B935=17,B935=18,B935=19,B935=20),"Bajo biomasa","Suelo desnudo")</f>
        <v>Bajo biomasa</v>
      </c>
      <c r="N935" t="str">
        <f>IF(OR(B935=4,B935=7,B935=10,B935=14,B935=18,B935=21),"tree","soil")</f>
        <v>soil</v>
      </c>
      <c r="O935">
        <v>1.6959900000000001</v>
      </c>
      <c r="P935">
        <f>IF(R935&gt;0.95,O935,NA())</f>
        <v>1.6959900000000001</v>
      </c>
      <c r="Q935">
        <v>1.6943900000000001</v>
      </c>
      <c r="R935">
        <v>0.98724400000000001</v>
      </c>
      <c r="S935">
        <v>3.0000000000000001E-3</v>
      </c>
      <c r="T935">
        <v>4.3999999999999997E-2</v>
      </c>
      <c r="U935">
        <v>8</v>
      </c>
      <c r="V935">
        <v>21.3215</v>
      </c>
      <c r="W935">
        <v>84.711500000000001</v>
      </c>
    </row>
    <row r="936" spans="1:23" x14ac:dyDescent="0.3">
      <c r="A936">
        <v>1300</v>
      </c>
      <c r="B936">
        <v>20</v>
      </c>
      <c r="C936" s="1">
        <v>44938.465949074074</v>
      </c>
      <c r="D936" t="s">
        <v>13</v>
      </c>
      <c r="E936" s="5">
        <f>YEAR(C936)</f>
        <v>2023</v>
      </c>
      <c r="F936" s="5">
        <f>MONTH(C936)</f>
        <v>1</v>
      </c>
      <c r="G936" s="5">
        <f>F936+12</f>
        <v>13</v>
      </c>
      <c r="H936" s="5">
        <f>F936+8</f>
        <v>9</v>
      </c>
      <c r="I936" s="5" t="str">
        <f>IF(OR(F936=1,F936=2,F936=3),"winter",IF(OR(F936=4,F936=5,F936=6),"spring",IF(OR(F936=7,F936=8,F936=9),"summer","autumn")))</f>
        <v>winter</v>
      </c>
      <c r="J936" s="5">
        <f>WEEKNUM(C936)+52</f>
        <v>54</v>
      </c>
      <c r="K936" s="5">
        <f>J936-20</f>
        <v>34</v>
      </c>
      <c r="L936" s="8">
        <f>C936</f>
        <v>44938.465949074074</v>
      </c>
      <c r="M936" t="str">
        <f>IF(OR(B936=1,B936=2,B936=3,B936=4,B936=9,B936=10,B936=11,B936=12,B936=17,B936=18,B936=19,B936=20),"Bajo biomasa","Suelo desnudo")</f>
        <v>Bajo biomasa</v>
      </c>
      <c r="N936" t="str">
        <f>IF(OR(B936=4,B936=7,B936=10,B936=14,B936=18,B936=21),"tree","soil")</f>
        <v>soil</v>
      </c>
      <c r="O936">
        <v>2.66364</v>
      </c>
      <c r="P936">
        <f>IF(R936&gt;0.95,O936,NA())</f>
        <v>2.66364</v>
      </c>
      <c r="Q936">
        <v>1.4596899999999999</v>
      </c>
      <c r="R936">
        <v>0.992309</v>
      </c>
      <c r="S936">
        <v>3.0000000000000001E-3</v>
      </c>
      <c r="T936">
        <v>2.4E-2</v>
      </c>
      <c r="U936">
        <v>7.8</v>
      </c>
      <c r="V936">
        <v>21.2133</v>
      </c>
      <c r="W936">
        <v>84.713499999999996</v>
      </c>
    </row>
    <row r="937" spans="1:23" x14ac:dyDescent="0.3">
      <c r="A937">
        <v>1302</v>
      </c>
      <c r="B937">
        <v>22</v>
      </c>
      <c r="C937" s="1">
        <v>44938.470648148148</v>
      </c>
      <c r="D937" t="s">
        <v>13</v>
      </c>
      <c r="E937" s="5">
        <f>YEAR(C937)</f>
        <v>2023</v>
      </c>
      <c r="F937" s="5">
        <f>MONTH(C937)</f>
        <v>1</v>
      </c>
      <c r="G937" s="5">
        <f>F937+12</f>
        <v>13</v>
      </c>
      <c r="H937" s="5">
        <f>F937+8</f>
        <v>9</v>
      </c>
      <c r="I937" s="5" t="str">
        <f>IF(OR(F937=1,F937=2,F937=3),"winter",IF(OR(F937=4,F937=5,F937=6),"spring",IF(OR(F937=7,F937=8,F937=9),"summer","autumn")))</f>
        <v>winter</v>
      </c>
      <c r="J937" s="5">
        <f>WEEKNUM(C937)+52</f>
        <v>54</v>
      </c>
      <c r="K937" s="5">
        <f>J937-20</f>
        <v>34</v>
      </c>
      <c r="L937" s="8">
        <f>C937</f>
        <v>44938.470648148148</v>
      </c>
      <c r="M937" t="str">
        <f>IF(OR(B937=1,B937=2,B937=3,B937=4,B937=9,B937=10,B937=11,B937=12,B937=17,B937=18,B937=19,B937=20),"Bajo biomasa","Suelo desnudo")</f>
        <v>Suelo desnudo</v>
      </c>
      <c r="N937" t="str">
        <f>IF(OR(B937=4,B937=7,B937=10,B937=14,B937=18,B937=21),"tree","soil")</f>
        <v>soil</v>
      </c>
      <c r="O937">
        <v>2.2012399999999999</v>
      </c>
      <c r="P937">
        <f>IF(R937&gt;0.95,O937,NA())</f>
        <v>2.2012399999999999</v>
      </c>
      <c r="Q937">
        <v>1.57595</v>
      </c>
      <c r="R937">
        <v>0.99063000000000001</v>
      </c>
      <c r="S937">
        <v>5.0000000000000001E-3</v>
      </c>
      <c r="T937">
        <v>4.8000000000000001E-2</v>
      </c>
      <c r="U937">
        <v>7.6</v>
      </c>
      <c r="V937">
        <v>21.355699999999999</v>
      </c>
      <c r="W937">
        <v>84.732200000000006</v>
      </c>
    </row>
    <row r="938" spans="1:23" x14ac:dyDescent="0.3">
      <c r="A938">
        <v>1303</v>
      </c>
      <c r="B938">
        <v>23</v>
      </c>
      <c r="C938" s="1">
        <v>44938.473032407404</v>
      </c>
      <c r="D938" t="s">
        <v>13</v>
      </c>
      <c r="E938" s="5">
        <f>YEAR(C938)</f>
        <v>2023</v>
      </c>
      <c r="F938" s="5">
        <f>MONTH(C938)</f>
        <v>1</v>
      </c>
      <c r="G938" s="5">
        <f>F938+12</f>
        <v>13</v>
      </c>
      <c r="H938" s="5">
        <f>F938+8</f>
        <v>9</v>
      </c>
      <c r="I938" s="5" t="str">
        <f>IF(OR(F938=1,F938=2,F938=3),"winter",IF(OR(F938=4,F938=5,F938=6),"spring",IF(OR(F938=7,F938=8,F938=9),"summer","autumn")))</f>
        <v>winter</v>
      </c>
      <c r="J938" s="5">
        <f>WEEKNUM(C938)+52</f>
        <v>54</v>
      </c>
      <c r="K938" s="5">
        <f>J938-20</f>
        <v>34</v>
      </c>
      <c r="L938" s="8">
        <f>C938</f>
        <v>44938.473032407404</v>
      </c>
      <c r="M938" t="str">
        <f>IF(OR(B938=1,B938=2,B938=3,B938=4,B938=9,B938=10,B938=11,B938=12,B938=17,B938=18,B938=19,B938=20),"Bajo biomasa","Suelo desnudo")</f>
        <v>Suelo desnudo</v>
      </c>
      <c r="N938" t="str">
        <f>IF(OR(B938=4,B938=7,B938=10,B938=14,B938=18,B938=21),"tree","soil")</f>
        <v>soil</v>
      </c>
      <c r="O938">
        <v>2.2309600000000001</v>
      </c>
      <c r="P938">
        <f>IF(R938&gt;0.95,O938,NA())</f>
        <v>2.2309600000000001</v>
      </c>
      <c r="Q938">
        <v>1.5427599999999999</v>
      </c>
      <c r="R938">
        <v>0.99298500000000001</v>
      </c>
      <c r="S938">
        <v>4.0000000000000001E-3</v>
      </c>
      <c r="T938">
        <v>2.8000000000000001E-2</v>
      </c>
      <c r="U938">
        <v>8.1999999999999993</v>
      </c>
      <c r="V938">
        <v>21.746500000000001</v>
      </c>
      <c r="W938">
        <v>84.739800000000002</v>
      </c>
    </row>
    <row r="939" spans="1:23" x14ac:dyDescent="0.3">
      <c r="A939">
        <v>1304</v>
      </c>
      <c r="B939">
        <v>24</v>
      </c>
      <c r="C939" s="1">
        <v>44938.475347222222</v>
      </c>
      <c r="D939" t="s">
        <v>13</v>
      </c>
      <c r="E939" s="5">
        <f>YEAR(C939)</f>
        <v>2023</v>
      </c>
      <c r="F939" s="5">
        <f>MONTH(C939)</f>
        <v>1</v>
      </c>
      <c r="G939" s="5">
        <f>F939+12</f>
        <v>13</v>
      </c>
      <c r="H939" s="5">
        <f>F939+8</f>
        <v>9</v>
      </c>
      <c r="I939" s="5" t="str">
        <f>IF(OR(F939=1,F939=2,F939=3),"winter",IF(OR(F939=4,F939=5,F939=6),"spring",IF(OR(F939=7,F939=8,F939=9),"summer","autumn")))</f>
        <v>winter</v>
      </c>
      <c r="J939" s="5">
        <f>WEEKNUM(C939)+52</f>
        <v>54</v>
      </c>
      <c r="K939" s="5">
        <f>J939-20</f>
        <v>34</v>
      </c>
      <c r="L939" s="8">
        <f>C939</f>
        <v>44938.475347222222</v>
      </c>
      <c r="M939" t="str">
        <f>IF(OR(B939=1,B939=2,B939=3,B939=4,B939=9,B939=10,B939=11,B939=12,B939=17,B939=18,B939=19,B939=20),"Bajo biomasa","Suelo desnudo")</f>
        <v>Suelo desnudo</v>
      </c>
      <c r="N939" t="str">
        <f>IF(OR(B939=4,B939=7,B939=10,B939=14,B939=18,B939=21),"tree","soil")</f>
        <v>soil</v>
      </c>
      <c r="O939">
        <v>2.4525899999999998</v>
      </c>
      <c r="P939">
        <f>IF(R939&gt;0.95,O939,NA())</f>
        <v>2.4525899999999998</v>
      </c>
      <c r="Q939">
        <v>1.6319399999999999</v>
      </c>
      <c r="R939">
        <v>0.99078900000000003</v>
      </c>
      <c r="S939">
        <v>4.0000000000000001E-3</v>
      </c>
      <c r="T939">
        <v>3.4363600000000001E-2</v>
      </c>
      <c r="U939">
        <v>8.3772699999999993</v>
      </c>
      <c r="V939">
        <v>21.856100000000001</v>
      </c>
      <c r="W939">
        <v>84.737499999999997</v>
      </c>
    </row>
    <row r="940" spans="1:23" x14ac:dyDescent="0.3">
      <c r="A940">
        <v>1305</v>
      </c>
      <c r="B940">
        <v>2</v>
      </c>
      <c r="C940" s="1">
        <v>44938.562777777777</v>
      </c>
      <c r="D940" t="s">
        <v>15</v>
      </c>
      <c r="E940" s="5">
        <f>YEAR(C940)</f>
        <v>2023</v>
      </c>
      <c r="F940" s="5">
        <f>MONTH(C940)</f>
        <v>1</v>
      </c>
      <c r="G940" s="5">
        <f>F940+12</f>
        <v>13</v>
      </c>
      <c r="H940" s="5">
        <f>F940+8</f>
        <v>9</v>
      </c>
      <c r="I940" s="5" t="str">
        <f>IF(OR(F940=1,F940=2,F940=3),"winter",IF(OR(F940=4,F940=5,F940=6),"spring",IF(OR(F940=7,F940=8,F940=9),"summer","autumn")))</f>
        <v>winter</v>
      </c>
      <c r="J940" s="5">
        <f>WEEKNUM(C940)+52</f>
        <v>54</v>
      </c>
      <c r="K940" s="5">
        <f>J940-20</f>
        <v>34</v>
      </c>
      <c r="L940" s="8">
        <f>C940</f>
        <v>44938.562777777777</v>
      </c>
      <c r="M940" t="str">
        <f>IF(OR(B940=1,B940=2,B940=3,B940=7,B940=8,B940=9,B940=13,B940=14,B940=15),"Bajo biomasa","Suelo desnudo")</f>
        <v>Bajo biomasa</v>
      </c>
      <c r="O940">
        <v>3.7254999999999998</v>
      </c>
      <c r="P940">
        <f>IF(R940&gt;0.95,O940,NA())</f>
        <v>3.7254999999999998</v>
      </c>
      <c r="Q940">
        <v>1.4112899999999999</v>
      </c>
      <c r="R940">
        <v>0.99646199999999996</v>
      </c>
      <c r="S940">
        <v>3.0000000000000001E-3</v>
      </c>
      <c r="T940">
        <v>0</v>
      </c>
      <c r="U940">
        <v>14.1</v>
      </c>
      <c r="V940">
        <v>22.4117</v>
      </c>
      <c r="W940">
        <v>83.627899999999997</v>
      </c>
    </row>
    <row r="941" spans="1:23" x14ac:dyDescent="0.3">
      <c r="A941">
        <v>1306</v>
      </c>
      <c r="B941">
        <v>3</v>
      </c>
      <c r="C941" s="1">
        <v>44938.56486111111</v>
      </c>
      <c r="D941" t="s">
        <v>15</v>
      </c>
      <c r="E941" s="5">
        <f>YEAR(C941)</f>
        <v>2023</v>
      </c>
      <c r="F941" s="5">
        <f>MONTH(C941)</f>
        <v>1</v>
      </c>
      <c r="G941" s="5">
        <f>F941+12</f>
        <v>13</v>
      </c>
      <c r="H941" s="5">
        <f>F941+8</f>
        <v>9</v>
      </c>
      <c r="I941" s="5" t="str">
        <f>IF(OR(F941=1,F941=2,F941=3),"winter",IF(OR(F941=4,F941=5,F941=6),"spring",IF(OR(F941=7,F941=8,F941=9),"summer","autumn")))</f>
        <v>winter</v>
      </c>
      <c r="J941" s="5">
        <f>WEEKNUM(C941)+52</f>
        <v>54</v>
      </c>
      <c r="K941" s="5">
        <f>J941-20</f>
        <v>34</v>
      </c>
      <c r="L941" s="8">
        <f>C941</f>
        <v>44938.56486111111</v>
      </c>
      <c r="M941" t="str">
        <f>IF(OR(B941=1,B941=2,B941=3,B941=7,B941=8,B941=9,B941=13,B941=14,B941=15),"Bajo biomasa","Suelo desnudo")</f>
        <v>Bajo biomasa</v>
      </c>
      <c r="O941">
        <v>2.0640800000000001</v>
      </c>
      <c r="P941" t="e">
        <f>IF(R941&gt;0.95,O941,NA())</f>
        <v>#N/A</v>
      </c>
      <c r="Q941">
        <v>2.0441400000000001</v>
      </c>
      <c r="R941">
        <v>0.92281599999999997</v>
      </c>
      <c r="S941">
        <v>3.0000000000000001E-3</v>
      </c>
      <c r="T941">
        <v>0</v>
      </c>
      <c r="U941">
        <v>14</v>
      </c>
      <c r="V941">
        <v>23.373799999999999</v>
      </c>
      <c r="W941">
        <v>83.632300000000001</v>
      </c>
    </row>
    <row r="942" spans="1:23" x14ac:dyDescent="0.3">
      <c r="A942">
        <v>1307</v>
      </c>
      <c r="B942">
        <v>1</v>
      </c>
      <c r="C942" s="1">
        <v>44938.567037037035</v>
      </c>
      <c r="D942" t="s">
        <v>15</v>
      </c>
      <c r="E942" s="5">
        <f>YEAR(C942)</f>
        <v>2023</v>
      </c>
      <c r="F942" s="5">
        <f>MONTH(C942)</f>
        <v>1</v>
      </c>
      <c r="G942" s="5">
        <f>F942+12</f>
        <v>13</v>
      </c>
      <c r="H942" s="5">
        <f>F942+8</f>
        <v>9</v>
      </c>
      <c r="I942" s="5" t="str">
        <f>IF(OR(F942=1,F942=2,F942=3),"winter",IF(OR(F942=4,F942=5,F942=6),"spring",IF(OR(F942=7,F942=8,F942=9),"summer","autumn")))</f>
        <v>winter</v>
      </c>
      <c r="J942" s="5">
        <f>WEEKNUM(C942)+52</f>
        <v>54</v>
      </c>
      <c r="K942" s="5">
        <f>J942-20</f>
        <v>34</v>
      </c>
      <c r="L942" s="8">
        <f>C942</f>
        <v>44938.567037037035</v>
      </c>
      <c r="M942" t="str">
        <f>IF(OR(B942=1,B942=2,B942=3,B942=7,B942=8,B942=9,B942=13,B942=14,B942=15),"Bajo biomasa","Suelo desnudo")</f>
        <v>Bajo biomasa</v>
      </c>
      <c r="O942">
        <v>4.28613</v>
      </c>
      <c r="P942">
        <f>IF(R942&gt;0.95,O942,NA())</f>
        <v>4.28613</v>
      </c>
      <c r="Q942">
        <v>1.42354</v>
      </c>
      <c r="R942">
        <v>0.99483299999999997</v>
      </c>
      <c r="S942">
        <v>4.0000000000000001E-3</v>
      </c>
      <c r="T942">
        <v>2.8000000000000001E-2</v>
      </c>
      <c r="U942">
        <v>13.5</v>
      </c>
      <c r="V942">
        <v>24.002600000000001</v>
      </c>
      <c r="W942">
        <v>83.648799999999994</v>
      </c>
    </row>
    <row r="943" spans="1:23" x14ac:dyDescent="0.3">
      <c r="A943">
        <v>1308</v>
      </c>
      <c r="B943">
        <v>4</v>
      </c>
      <c r="C943" s="1">
        <v>44938.569432870368</v>
      </c>
      <c r="D943" t="s">
        <v>15</v>
      </c>
      <c r="E943" s="5">
        <f>YEAR(C943)</f>
        <v>2023</v>
      </c>
      <c r="F943" s="5">
        <f>MONTH(C943)</f>
        <v>1</v>
      </c>
      <c r="G943" s="5">
        <f>F943+12</f>
        <v>13</v>
      </c>
      <c r="H943" s="5">
        <f>F943+8</f>
        <v>9</v>
      </c>
      <c r="I943" s="5" t="str">
        <f>IF(OR(F943=1,F943=2,F943=3),"winter",IF(OR(F943=4,F943=5,F943=6),"spring",IF(OR(F943=7,F943=8,F943=9),"summer","autumn")))</f>
        <v>winter</v>
      </c>
      <c r="J943" s="5">
        <f>WEEKNUM(C943)+52</f>
        <v>54</v>
      </c>
      <c r="K943" s="5">
        <f>J943-20</f>
        <v>34</v>
      </c>
      <c r="L943" s="8">
        <f>C943</f>
        <v>44938.569432870368</v>
      </c>
      <c r="M943" t="str">
        <f>IF(OR(B943=1,B943=2,B943=3,B943=7,B943=8,B943=9,B943=13,B943=14,B943=15),"Bajo biomasa","Suelo desnudo")</f>
        <v>Suelo desnudo</v>
      </c>
      <c r="O943">
        <v>0.99387099999999995</v>
      </c>
      <c r="P943" t="e">
        <f>IF(R943&gt;0.95,O943,NA())</f>
        <v>#N/A</v>
      </c>
      <c r="Q943">
        <v>4.42178</v>
      </c>
      <c r="R943">
        <v>0.86430700000000005</v>
      </c>
      <c r="S943">
        <v>5.0000000000000001E-3</v>
      </c>
      <c r="T943">
        <v>0.121</v>
      </c>
      <c r="U943">
        <v>13.4</v>
      </c>
      <c r="V943">
        <v>24.275200000000002</v>
      </c>
      <c r="W943">
        <v>83.649100000000004</v>
      </c>
    </row>
    <row r="944" spans="1:23" x14ac:dyDescent="0.3">
      <c r="A944">
        <v>1309</v>
      </c>
      <c r="B944">
        <v>5</v>
      </c>
      <c r="C944" s="1">
        <v>44938.572453703702</v>
      </c>
      <c r="D944" t="s">
        <v>15</v>
      </c>
      <c r="E944" s="5">
        <f>YEAR(C944)</f>
        <v>2023</v>
      </c>
      <c r="F944" s="5">
        <f>MONTH(C944)</f>
        <v>1</v>
      </c>
      <c r="G944" s="5">
        <f>F944+12</f>
        <v>13</v>
      </c>
      <c r="H944" s="5">
        <f>F944+8</f>
        <v>9</v>
      </c>
      <c r="I944" s="5" t="str">
        <f>IF(OR(F944=1,F944=2,F944=3),"winter",IF(OR(F944=4,F944=5,F944=6),"spring",IF(OR(F944=7,F944=8,F944=9),"summer","autumn")))</f>
        <v>winter</v>
      </c>
      <c r="J944" s="5">
        <f>WEEKNUM(C944)+52</f>
        <v>54</v>
      </c>
      <c r="K944" s="5">
        <f>J944-20</f>
        <v>34</v>
      </c>
      <c r="L944" s="8">
        <f>C944</f>
        <v>44938.572453703702</v>
      </c>
      <c r="M944" t="str">
        <f>IF(OR(B944=1,B944=2,B944=3,B944=7,B944=8,B944=9,B944=13,B944=14,B944=15),"Bajo biomasa","Suelo desnudo")</f>
        <v>Suelo desnudo</v>
      </c>
      <c r="O944">
        <v>1.1751799999999999</v>
      </c>
      <c r="P944" t="e">
        <f>IF(R944&gt;0.95,O944,NA())</f>
        <v>#N/A</v>
      </c>
      <c r="Q944">
        <v>3.5347200000000001</v>
      </c>
      <c r="R944">
        <v>0.90140100000000001</v>
      </c>
      <c r="S944">
        <v>2E-3</v>
      </c>
      <c r="T944">
        <v>0</v>
      </c>
      <c r="U944">
        <v>13</v>
      </c>
      <c r="V944">
        <v>24.328299999999999</v>
      </c>
      <c r="W944">
        <v>83.653700000000001</v>
      </c>
    </row>
    <row r="945" spans="1:23" x14ac:dyDescent="0.3">
      <c r="A945">
        <v>1310</v>
      </c>
      <c r="B945">
        <v>6</v>
      </c>
      <c r="C945" s="1">
        <v>44938.574537037035</v>
      </c>
      <c r="D945" t="s">
        <v>15</v>
      </c>
      <c r="E945" s="5">
        <f>YEAR(C945)</f>
        <v>2023</v>
      </c>
      <c r="F945" s="5">
        <f>MONTH(C945)</f>
        <v>1</v>
      </c>
      <c r="G945" s="5">
        <f>F945+12</f>
        <v>13</v>
      </c>
      <c r="H945" s="5">
        <f>F945+8</f>
        <v>9</v>
      </c>
      <c r="I945" s="5" t="str">
        <f>IF(OR(F945=1,F945=2,F945=3),"winter",IF(OR(F945=4,F945=5,F945=6),"spring",IF(OR(F945=7,F945=8,F945=9),"summer","autumn")))</f>
        <v>winter</v>
      </c>
      <c r="J945" s="5">
        <f>WEEKNUM(C945)+52</f>
        <v>54</v>
      </c>
      <c r="K945" s="5">
        <f>J945-20</f>
        <v>34</v>
      </c>
      <c r="L945" s="8">
        <f>C945</f>
        <v>44938.574537037035</v>
      </c>
      <c r="M945" t="str">
        <f>IF(OR(B945=1,B945=2,B945=3,B945=7,B945=8,B945=9,B945=13,B945=14,B945=15),"Bajo biomasa","Suelo desnudo")</f>
        <v>Suelo desnudo</v>
      </c>
      <c r="O945">
        <v>0.85638700000000001</v>
      </c>
      <c r="P945" t="e">
        <f>IF(R945&gt;0.95,O945,NA())</f>
        <v>#N/A</v>
      </c>
      <c r="Q945">
        <v>3.4890400000000001</v>
      </c>
      <c r="R945">
        <v>0.89781699999999998</v>
      </c>
      <c r="S945">
        <v>6.0000000000000001E-3</v>
      </c>
      <c r="T945">
        <v>0.20799999999999999</v>
      </c>
      <c r="U945">
        <v>12.6</v>
      </c>
      <c r="V945">
        <v>24.370100000000001</v>
      </c>
      <c r="W945">
        <v>83.659499999999994</v>
      </c>
    </row>
    <row r="946" spans="1:23" x14ac:dyDescent="0.3">
      <c r="A946">
        <v>1311</v>
      </c>
      <c r="B946">
        <v>10</v>
      </c>
      <c r="C946" s="1">
        <v>44938.577106481483</v>
      </c>
      <c r="D946" t="s">
        <v>15</v>
      </c>
      <c r="E946" s="5">
        <f>YEAR(C946)</f>
        <v>2023</v>
      </c>
      <c r="F946" s="5">
        <f>MONTH(C946)</f>
        <v>1</v>
      </c>
      <c r="G946" s="5">
        <f>F946+12</f>
        <v>13</v>
      </c>
      <c r="H946" s="5">
        <f>F946+8</f>
        <v>9</v>
      </c>
      <c r="I946" s="5" t="str">
        <f>IF(OR(F946=1,F946=2,F946=3),"winter",IF(OR(F946=4,F946=5,F946=6),"spring",IF(OR(F946=7,F946=8,F946=9),"summer","autumn")))</f>
        <v>winter</v>
      </c>
      <c r="J946" s="5">
        <f>WEEKNUM(C946)+52</f>
        <v>54</v>
      </c>
      <c r="K946" s="5">
        <f>J946-20</f>
        <v>34</v>
      </c>
      <c r="L946" s="8">
        <f>C946</f>
        <v>44938.577106481483</v>
      </c>
      <c r="M946" t="str">
        <f>IF(OR(B946=1,B946=2,B946=3,B946=7,B946=8,B946=9,B946=13,B946=14,B946=15),"Bajo biomasa","Suelo desnudo")</f>
        <v>Suelo desnudo</v>
      </c>
      <c r="O946">
        <v>1.15358</v>
      </c>
      <c r="P946" t="e">
        <f>IF(R946&gt;0.95,O946,NA())</f>
        <v>#N/A</v>
      </c>
      <c r="Q946">
        <v>3.0821800000000001</v>
      </c>
      <c r="R946">
        <v>0.91825999999999997</v>
      </c>
      <c r="S946">
        <v>4.0000000000000001E-3</v>
      </c>
      <c r="T946">
        <v>5.7000000000000002E-2</v>
      </c>
      <c r="U946">
        <v>12</v>
      </c>
      <c r="V946">
        <v>24.0762</v>
      </c>
      <c r="W946">
        <v>83.682299999999998</v>
      </c>
    </row>
    <row r="947" spans="1:23" x14ac:dyDescent="0.3">
      <c r="A947">
        <v>1312</v>
      </c>
      <c r="B947">
        <v>11</v>
      </c>
      <c r="C947" s="1">
        <v>44938.579293981478</v>
      </c>
      <c r="D947" t="s">
        <v>15</v>
      </c>
      <c r="E947" s="5">
        <f>YEAR(C947)</f>
        <v>2023</v>
      </c>
      <c r="F947" s="5">
        <f>MONTH(C947)</f>
        <v>1</v>
      </c>
      <c r="G947" s="5">
        <f>F947+12</f>
        <v>13</v>
      </c>
      <c r="H947" s="5">
        <f>F947+8</f>
        <v>9</v>
      </c>
      <c r="I947" s="5" t="str">
        <f>IF(OR(F947=1,F947=2,F947=3),"winter",IF(OR(F947=4,F947=5,F947=6),"spring",IF(OR(F947=7,F947=8,F947=9),"summer","autumn")))</f>
        <v>winter</v>
      </c>
      <c r="J947" s="5">
        <f>WEEKNUM(C947)+52</f>
        <v>54</v>
      </c>
      <c r="K947" s="5">
        <f>J947-20</f>
        <v>34</v>
      </c>
      <c r="L947" s="8">
        <f>C947</f>
        <v>44938.579293981478</v>
      </c>
      <c r="M947" t="str">
        <f>IF(OR(B947=1,B947=2,B947=3,B947=7,B947=8,B947=9,B947=13,B947=14,B947=15),"Bajo biomasa","Suelo desnudo")</f>
        <v>Suelo desnudo</v>
      </c>
      <c r="O947">
        <v>1.20828</v>
      </c>
      <c r="P947" t="e">
        <f>IF(R947&gt;0.95,O947,NA())</f>
        <v>#N/A</v>
      </c>
      <c r="Q947">
        <v>4.6253599999999997</v>
      </c>
      <c r="R947">
        <v>0.78271000000000002</v>
      </c>
      <c r="S947">
        <v>3.0000000000000001E-3</v>
      </c>
      <c r="T947">
        <v>2.9000000000000001E-2</v>
      </c>
      <c r="U947">
        <v>11.7</v>
      </c>
      <c r="V947">
        <v>24.070399999999999</v>
      </c>
      <c r="W947">
        <v>83.662499999999994</v>
      </c>
    </row>
    <row r="948" spans="1:23" x14ac:dyDescent="0.3">
      <c r="A948">
        <v>1313</v>
      </c>
      <c r="B948">
        <v>12</v>
      </c>
      <c r="C948" s="1">
        <v>44938.581412037034</v>
      </c>
      <c r="D948" t="s">
        <v>15</v>
      </c>
      <c r="E948" s="5">
        <f>YEAR(C948)</f>
        <v>2023</v>
      </c>
      <c r="F948" s="5">
        <f>MONTH(C948)</f>
        <v>1</v>
      </c>
      <c r="G948" s="5">
        <f>F948+12</f>
        <v>13</v>
      </c>
      <c r="H948" s="5">
        <f>F948+8</f>
        <v>9</v>
      </c>
      <c r="I948" s="5" t="str">
        <f>IF(OR(F948=1,F948=2,F948=3),"winter",IF(OR(F948=4,F948=5,F948=6),"spring",IF(OR(F948=7,F948=8,F948=9),"summer","autumn")))</f>
        <v>winter</v>
      </c>
      <c r="J948" s="5">
        <f>WEEKNUM(C948)+52</f>
        <v>54</v>
      </c>
      <c r="K948" s="5">
        <f>J948-20</f>
        <v>34</v>
      </c>
      <c r="L948" s="8">
        <f>C948</f>
        <v>44938.581412037034</v>
      </c>
      <c r="M948" t="str">
        <f>IF(OR(B948=1,B948=2,B948=3,B948=7,B948=8,B948=9,B948=13,B948=14,B948=15),"Bajo biomasa","Suelo desnudo")</f>
        <v>Suelo desnudo</v>
      </c>
      <c r="O948">
        <v>0.77300899999999995</v>
      </c>
      <c r="P948" t="e">
        <f>IF(R948&gt;0.95,O948,NA())</f>
        <v>#N/A</v>
      </c>
      <c r="Q948">
        <v>5.7553200000000002</v>
      </c>
      <c r="R948">
        <v>0.72525200000000001</v>
      </c>
      <c r="S948">
        <v>5.0000000000000001E-3</v>
      </c>
      <c r="T948">
        <v>0.121</v>
      </c>
      <c r="U948">
        <v>11.7</v>
      </c>
      <c r="V948">
        <v>23.9527</v>
      </c>
      <c r="W948">
        <v>83.6584</v>
      </c>
    </row>
    <row r="949" spans="1:23" x14ac:dyDescent="0.3">
      <c r="A949">
        <v>1314</v>
      </c>
      <c r="B949">
        <v>7</v>
      </c>
      <c r="C949" s="1">
        <v>44938.584097222221</v>
      </c>
      <c r="D949" t="s">
        <v>15</v>
      </c>
      <c r="E949" s="5">
        <f>YEAR(C949)</f>
        <v>2023</v>
      </c>
      <c r="F949" s="5">
        <f>MONTH(C949)</f>
        <v>1</v>
      </c>
      <c r="G949" s="5">
        <f>F949+12</f>
        <v>13</v>
      </c>
      <c r="H949" s="5">
        <f>F949+8</f>
        <v>9</v>
      </c>
      <c r="I949" s="5" t="str">
        <f>IF(OR(F949=1,F949=2,F949=3),"winter",IF(OR(F949=4,F949=5,F949=6),"spring",IF(OR(F949=7,F949=8,F949=9),"summer","autumn")))</f>
        <v>winter</v>
      </c>
      <c r="J949" s="5">
        <f>WEEKNUM(C949)+52</f>
        <v>54</v>
      </c>
      <c r="K949" s="5">
        <f>J949-20</f>
        <v>34</v>
      </c>
      <c r="L949" s="8">
        <f>C949</f>
        <v>44938.584097222221</v>
      </c>
      <c r="M949" t="str">
        <f>IF(OR(B949=1,B949=2,B949=3,B949=7,B949=8,B949=9,B949=13,B949=14,B949=15),"Bajo biomasa","Suelo desnudo")</f>
        <v>Bajo biomasa</v>
      </c>
      <c r="O949">
        <v>2.6869200000000002</v>
      </c>
      <c r="P949">
        <f>IF(R949&gt;0.95,O949,NA())</f>
        <v>2.6869200000000002</v>
      </c>
      <c r="Q949">
        <v>1.71008</v>
      </c>
      <c r="R949">
        <v>0.98789899999999997</v>
      </c>
      <c r="S949">
        <v>5.0000000000000001E-3</v>
      </c>
      <c r="T949">
        <v>8.2000000000000003E-2</v>
      </c>
      <c r="U949">
        <v>11.6</v>
      </c>
      <c r="V949">
        <v>23.869199999999999</v>
      </c>
      <c r="W949">
        <v>83.656899999999993</v>
      </c>
    </row>
    <row r="950" spans="1:23" x14ac:dyDescent="0.3">
      <c r="A950">
        <v>1315</v>
      </c>
      <c r="B950">
        <v>8</v>
      </c>
      <c r="C950" s="1">
        <v>44938.586377314816</v>
      </c>
      <c r="D950" t="s">
        <v>15</v>
      </c>
      <c r="E950" s="5">
        <f>YEAR(C950)</f>
        <v>2023</v>
      </c>
      <c r="F950" s="5">
        <f>MONTH(C950)</f>
        <v>1</v>
      </c>
      <c r="G950" s="5">
        <f>F950+12</f>
        <v>13</v>
      </c>
      <c r="H950" s="5">
        <f>F950+8</f>
        <v>9</v>
      </c>
      <c r="I950" s="5" t="str">
        <f>IF(OR(F950=1,F950=2,F950=3),"winter",IF(OR(F950=4,F950=5,F950=6),"spring",IF(OR(F950=7,F950=8,F950=9),"summer","autumn")))</f>
        <v>winter</v>
      </c>
      <c r="J950" s="5">
        <f>WEEKNUM(C950)+52</f>
        <v>54</v>
      </c>
      <c r="K950" s="5">
        <f>J950-20</f>
        <v>34</v>
      </c>
      <c r="L950" s="8">
        <f>C950</f>
        <v>44938.586377314816</v>
      </c>
      <c r="M950" t="str">
        <f>IF(OR(B950=1,B950=2,B950=3,B950=7,B950=8,B950=9,B950=13,B950=14,B950=15),"Bajo biomasa","Suelo desnudo")</f>
        <v>Bajo biomasa</v>
      </c>
      <c r="O950">
        <v>3.6576300000000002</v>
      </c>
      <c r="P950">
        <f>IF(R950&gt;0.95,O950,NA())</f>
        <v>3.6576300000000002</v>
      </c>
      <c r="Q950">
        <v>1.4522299999999999</v>
      </c>
      <c r="R950">
        <v>0.99453599999999998</v>
      </c>
      <c r="S950">
        <v>7.0000000000000001E-3</v>
      </c>
      <c r="T950">
        <v>0.16500000000000001</v>
      </c>
      <c r="U950">
        <v>11.3</v>
      </c>
      <c r="V950">
        <v>23.555900000000001</v>
      </c>
      <c r="W950">
        <v>83.645600000000002</v>
      </c>
    </row>
    <row r="951" spans="1:23" x14ac:dyDescent="0.3">
      <c r="A951">
        <v>1316</v>
      </c>
      <c r="B951">
        <v>9</v>
      </c>
      <c r="C951" s="1">
        <v>44938.588807870372</v>
      </c>
      <c r="D951" t="s">
        <v>15</v>
      </c>
      <c r="E951" s="5">
        <f>YEAR(C951)</f>
        <v>2023</v>
      </c>
      <c r="F951" s="5">
        <f>MONTH(C951)</f>
        <v>1</v>
      </c>
      <c r="G951" s="5">
        <f>F951+12</f>
        <v>13</v>
      </c>
      <c r="H951" s="5">
        <f>F951+8</f>
        <v>9</v>
      </c>
      <c r="I951" s="5" t="str">
        <f>IF(OR(F951=1,F951=2,F951=3),"winter",IF(OR(F951=4,F951=5,F951=6),"spring",IF(OR(F951=7,F951=8,F951=9),"summer","autumn")))</f>
        <v>winter</v>
      </c>
      <c r="J951" s="5">
        <f>WEEKNUM(C951)+52</f>
        <v>54</v>
      </c>
      <c r="K951" s="5">
        <f>J951-20</f>
        <v>34</v>
      </c>
      <c r="L951" s="8">
        <f>C951</f>
        <v>44938.588807870372</v>
      </c>
      <c r="M951" t="str">
        <f>IF(OR(B951=1,B951=2,B951=3,B951=7,B951=8,B951=9,B951=13,B951=14,B951=15),"Bajo biomasa","Suelo desnudo")</f>
        <v>Bajo biomasa</v>
      </c>
      <c r="O951">
        <v>2.6525400000000001</v>
      </c>
      <c r="P951">
        <f>IF(R951&gt;0.95,O951,NA())</f>
        <v>2.6525400000000001</v>
      </c>
      <c r="Q951">
        <v>1.82213</v>
      </c>
      <c r="R951">
        <v>0.98166699999999996</v>
      </c>
      <c r="S951">
        <v>7.0000000000000001E-3</v>
      </c>
      <c r="T951">
        <v>0.156</v>
      </c>
      <c r="U951">
        <v>11.1</v>
      </c>
      <c r="V951">
        <v>23.5273</v>
      </c>
      <c r="W951">
        <v>83.629800000000003</v>
      </c>
    </row>
    <row r="952" spans="1:23" x14ac:dyDescent="0.3">
      <c r="A952">
        <v>1317</v>
      </c>
      <c r="B952">
        <v>13</v>
      </c>
      <c r="C952" s="1">
        <v>44938.591087962966</v>
      </c>
      <c r="D952" t="s">
        <v>15</v>
      </c>
      <c r="E952" s="5">
        <f>YEAR(C952)</f>
        <v>2023</v>
      </c>
      <c r="F952" s="5">
        <f>MONTH(C952)</f>
        <v>1</v>
      </c>
      <c r="G952" s="5">
        <f>F952+12</f>
        <v>13</v>
      </c>
      <c r="H952" s="5">
        <f>F952+8</f>
        <v>9</v>
      </c>
      <c r="I952" s="5" t="str">
        <f>IF(OR(F952=1,F952=2,F952=3),"winter",IF(OR(F952=4,F952=5,F952=6),"spring",IF(OR(F952=7,F952=8,F952=9),"summer","autumn")))</f>
        <v>winter</v>
      </c>
      <c r="J952" s="5">
        <f>WEEKNUM(C952)+52</f>
        <v>54</v>
      </c>
      <c r="K952" s="5">
        <f>J952-20</f>
        <v>34</v>
      </c>
      <c r="L952" s="8">
        <f>C952</f>
        <v>44938.591087962966</v>
      </c>
      <c r="M952" t="str">
        <f>IF(OR(B952=1,B952=2,B952=3,B952=7,B952=8,B952=9,B952=13,B952=14,B952=15),"Bajo biomasa","Suelo desnudo")</f>
        <v>Bajo biomasa</v>
      </c>
      <c r="O952">
        <v>4.37514</v>
      </c>
      <c r="P952">
        <f>IF(R952&gt;0.95,O952,NA())</f>
        <v>4.37514</v>
      </c>
      <c r="Q952">
        <v>1.4247799999999999</v>
      </c>
      <c r="R952">
        <v>0.99447799999999997</v>
      </c>
      <c r="S952">
        <v>5.0000000000000001E-3</v>
      </c>
      <c r="T952">
        <v>8.4000000000000005E-2</v>
      </c>
      <c r="U952">
        <v>11</v>
      </c>
      <c r="V952">
        <v>23.419599999999999</v>
      </c>
      <c r="W952">
        <v>83.603800000000007</v>
      </c>
    </row>
    <row r="953" spans="1:23" x14ac:dyDescent="0.3">
      <c r="A953">
        <v>1318</v>
      </c>
      <c r="B953">
        <v>14</v>
      </c>
      <c r="C953" s="1">
        <v>44938.593240740738</v>
      </c>
      <c r="D953" t="s">
        <v>15</v>
      </c>
      <c r="E953" s="5">
        <f>YEAR(C953)</f>
        <v>2023</v>
      </c>
      <c r="F953" s="5">
        <f>MONTH(C953)</f>
        <v>1</v>
      </c>
      <c r="G953" s="5">
        <f>F953+12</f>
        <v>13</v>
      </c>
      <c r="H953" s="5">
        <f>F953+8</f>
        <v>9</v>
      </c>
      <c r="I953" s="5" t="str">
        <f>IF(OR(F953=1,F953=2,F953=3),"winter",IF(OR(F953=4,F953=5,F953=6),"spring",IF(OR(F953=7,F953=8,F953=9),"summer","autumn")))</f>
        <v>winter</v>
      </c>
      <c r="J953" s="5">
        <f>WEEKNUM(C953)+52</f>
        <v>54</v>
      </c>
      <c r="K953" s="5">
        <f>J953-20</f>
        <v>34</v>
      </c>
      <c r="L953" s="8">
        <f>C953</f>
        <v>44938.593240740738</v>
      </c>
      <c r="M953" t="str">
        <f>IF(OR(B953=1,B953=2,B953=3,B953=7,B953=8,B953=9,B953=13,B953=14,B953=15),"Bajo biomasa","Suelo desnudo")</f>
        <v>Bajo biomasa</v>
      </c>
      <c r="O953">
        <v>1.7912300000000001</v>
      </c>
      <c r="P953">
        <f>IF(R953&gt;0.95,O953,NA())</f>
        <v>1.7912300000000001</v>
      </c>
      <c r="Q953">
        <v>2.13103</v>
      </c>
      <c r="R953">
        <v>0.97618700000000003</v>
      </c>
      <c r="S953">
        <v>5.0000000000000001E-3</v>
      </c>
      <c r="T953">
        <v>5.3999999999999999E-2</v>
      </c>
      <c r="U953">
        <v>11.1</v>
      </c>
      <c r="V953">
        <v>23.610600000000002</v>
      </c>
      <c r="W953">
        <v>83.598699999999994</v>
      </c>
    </row>
    <row r="954" spans="1:23" x14ac:dyDescent="0.3">
      <c r="A954">
        <v>1319</v>
      </c>
      <c r="B954">
        <v>15</v>
      </c>
      <c r="C954" s="1">
        <v>44938.595486111109</v>
      </c>
      <c r="D954" t="s">
        <v>15</v>
      </c>
      <c r="E954" s="5">
        <f>YEAR(C954)</f>
        <v>2023</v>
      </c>
      <c r="F954" s="5">
        <f>MONTH(C954)</f>
        <v>1</v>
      </c>
      <c r="G954" s="5">
        <f>F954+12</f>
        <v>13</v>
      </c>
      <c r="H954" s="5">
        <f>F954+8</f>
        <v>9</v>
      </c>
      <c r="I954" s="5" t="str">
        <f>IF(OR(F954=1,F954=2,F954=3),"winter",IF(OR(F954=4,F954=5,F954=6),"spring",IF(OR(F954=7,F954=8,F954=9),"summer","autumn")))</f>
        <v>winter</v>
      </c>
      <c r="J954" s="5">
        <f>WEEKNUM(C954)+52</f>
        <v>54</v>
      </c>
      <c r="K954" s="5">
        <f>J954-20</f>
        <v>34</v>
      </c>
      <c r="L954" s="8">
        <f>C954</f>
        <v>44938.595486111109</v>
      </c>
      <c r="M954" t="str">
        <f>IF(OR(B954=1,B954=2,B954=3,B954=7,B954=8,B954=9,B954=13,B954=14,B954=15),"Bajo biomasa","Suelo desnudo")</f>
        <v>Bajo biomasa</v>
      </c>
      <c r="O954">
        <v>2.44116</v>
      </c>
      <c r="P954">
        <f>IF(R954&gt;0.95,O954,NA())</f>
        <v>2.44116</v>
      </c>
      <c r="Q954">
        <v>1.63493</v>
      </c>
      <c r="R954">
        <v>0.98768699999999998</v>
      </c>
      <c r="S954">
        <v>4.0000000000000001E-3</v>
      </c>
      <c r="T954">
        <v>6.6000000000000003E-2</v>
      </c>
      <c r="U954">
        <v>11.3</v>
      </c>
      <c r="V954">
        <v>23.665900000000001</v>
      </c>
      <c r="W954">
        <v>83.591700000000003</v>
      </c>
    </row>
    <row r="955" spans="1:23" x14ac:dyDescent="0.3">
      <c r="A955">
        <v>1320</v>
      </c>
      <c r="B955">
        <v>16</v>
      </c>
      <c r="C955" s="1">
        <v>44938.597928240742</v>
      </c>
      <c r="D955" t="s">
        <v>15</v>
      </c>
      <c r="E955" s="5">
        <f>YEAR(C955)</f>
        <v>2023</v>
      </c>
      <c r="F955" s="5">
        <f>MONTH(C955)</f>
        <v>1</v>
      </c>
      <c r="G955" s="5">
        <f>F955+12</f>
        <v>13</v>
      </c>
      <c r="H955" s="5">
        <f>F955+8</f>
        <v>9</v>
      </c>
      <c r="I955" s="5" t="str">
        <f>IF(OR(F955=1,F955=2,F955=3),"winter",IF(OR(F955=4,F955=5,F955=6),"spring",IF(OR(F955=7,F955=8,F955=9),"summer","autumn")))</f>
        <v>winter</v>
      </c>
      <c r="J955" s="5">
        <f>WEEKNUM(C955)+52</f>
        <v>54</v>
      </c>
      <c r="K955" s="5">
        <f>J955-20</f>
        <v>34</v>
      </c>
      <c r="L955" s="8">
        <f>C955</f>
        <v>44938.597928240742</v>
      </c>
      <c r="M955" t="str">
        <f>IF(OR(B955=1,B955=2,B955=3,B955=7,B955=8,B955=9,B955=13,B955=14,B955=15),"Bajo biomasa","Suelo desnudo")</f>
        <v>Suelo desnudo</v>
      </c>
      <c r="O955">
        <v>1.04945</v>
      </c>
      <c r="P955" t="e">
        <f>IF(R955&gt;0.95,O955,NA())</f>
        <v>#N/A</v>
      </c>
      <c r="Q955">
        <v>2.6086</v>
      </c>
      <c r="R955">
        <v>0.94785299999999995</v>
      </c>
      <c r="S955">
        <v>3.0000000000000001E-3</v>
      </c>
      <c r="T955">
        <v>1.7000000000000001E-2</v>
      </c>
      <c r="U955">
        <v>12</v>
      </c>
      <c r="V955">
        <v>23.672999999999998</v>
      </c>
      <c r="W955">
        <v>83.568100000000001</v>
      </c>
    </row>
    <row r="956" spans="1:23" x14ac:dyDescent="0.3">
      <c r="A956">
        <v>1321</v>
      </c>
      <c r="B956">
        <v>17</v>
      </c>
      <c r="C956" s="1">
        <v>44938.600023148145</v>
      </c>
      <c r="D956" t="s">
        <v>15</v>
      </c>
      <c r="E956" s="5">
        <f>YEAR(C956)</f>
        <v>2023</v>
      </c>
      <c r="F956" s="5">
        <f>MONTH(C956)</f>
        <v>1</v>
      </c>
      <c r="G956" s="5">
        <f>F956+12</f>
        <v>13</v>
      </c>
      <c r="H956" s="5">
        <f>F956+8</f>
        <v>9</v>
      </c>
      <c r="I956" s="5" t="str">
        <f>IF(OR(F956=1,F956=2,F956=3),"winter",IF(OR(F956=4,F956=5,F956=6),"spring",IF(OR(F956=7,F956=8,F956=9),"summer","autumn")))</f>
        <v>winter</v>
      </c>
      <c r="J956" s="5">
        <f>WEEKNUM(C956)+52</f>
        <v>54</v>
      </c>
      <c r="K956" s="5">
        <f>J956-20</f>
        <v>34</v>
      </c>
      <c r="L956" s="8">
        <f>C956</f>
        <v>44938.600023148145</v>
      </c>
      <c r="M956" t="str">
        <f>IF(OR(B956=1,B956=2,B956=3,B956=7,B956=8,B956=9,B956=13,B956=14,B956=15),"Bajo biomasa","Suelo desnudo")</f>
        <v>Suelo desnudo</v>
      </c>
      <c r="O956">
        <v>1.02959</v>
      </c>
      <c r="P956">
        <f>IF(R956&gt;0.95,O956,NA())</f>
        <v>1.02959</v>
      </c>
      <c r="Q956">
        <v>2.6538599999999999</v>
      </c>
      <c r="R956">
        <v>0.95020499999999997</v>
      </c>
      <c r="S956">
        <v>5.0000000000000001E-3</v>
      </c>
      <c r="T956">
        <v>0.126</v>
      </c>
      <c r="U956">
        <v>11.7</v>
      </c>
      <c r="V956">
        <v>23.787600000000001</v>
      </c>
      <c r="W956">
        <v>83.577500000000001</v>
      </c>
    </row>
    <row r="957" spans="1:23" x14ac:dyDescent="0.3">
      <c r="A957">
        <v>1322</v>
      </c>
      <c r="B957">
        <v>18</v>
      </c>
      <c r="C957" s="1">
        <v>44938.602187500001</v>
      </c>
      <c r="D957" t="s">
        <v>15</v>
      </c>
      <c r="E957" s="5">
        <f>YEAR(C957)</f>
        <v>2023</v>
      </c>
      <c r="F957" s="5">
        <f>MONTH(C957)</f>
        <v>1</v>
      </c>
      <c r="G957" s="5">
        <f>F957+12</f>
        <v>13</v>
      </c>
      <c r="H957" s="5">
        <f>F957+8</f>
        <v>9</v>
      </c>
      <c r="I957" s="5" t="str">
        <f>IF(OR(F957=1,F957=2,F957=3),"winter",IF(OR(F957=4,F957=5,F957=6),"spring",IF(OR(F957=7,F957=8,F957=9),"summer","autumn")))</f>
        <v>winter</v>
      </c>
      <c r="J957" s="5">
        <f>WEEKNUM(C957)+52</f>
        <v>54</v>
      </c>
      <c r="K957" s="5">
        <f>J957-20</f>
        <v>34</v>
      </c>
      <c r="L957" s="8">
        <f>C957</f>
        <v>44938.602187500001</v>
      </c>
      <c r="M957" t="str">
        <f>IF(OR(B957=1,B957=2,B957=3,B957=7,B957=8,B957=9,B957=13,B957=14,B957=15),"Bajo biomasa","Suelo desnudo")</f>
        <v>Suelo desnudo</v>
      </c>
      <c r="O957">
        <v>1.2761199999999999</v>
      </c>
      <c r="P957" t="e">
        <f>IF(R957&gt;0.95,O957,NA())</f>
        <v>#N/A</v>
      </c>
      <c r="Q957">
        <v>2.57762</v>
      </c>
      <c r="R957">
        <v>0.92891699999999999</v>
      </c>
      <c r="S957">
        <v>3.0000000000000001E-3</v>
      </c>
      <c r="T957">
        <v>5.2454500000000001E-2</v>
      </c>
      <c r="U957">
        <v>11.8864</v>
      </c>
      <c r="V957">
        <v>24.023900000000001</v>
      </c>
      <c r="W957">
        <v>83.587900000000005</v>
      </c>
    </row>
    <row r="958" spans="1:23" x14ac:dyDescent="0.3">
      <c r="A958">
        <v>1323</v>
      </c>
      <c r="B958">
        <v>1</v>
      </c>
      <c r="C958" s="1">
        <v>44951.451956018522</v>
      </c>
      <c r="D958" t="s">
        <v>30</v>
      </c>
      <c r="E958" s="5">
        <f>YEAR(C958)</f>
        <v>2023</v>
      </c>
      <c r="F958" s="5">
        <f>MONTH(C958)</f>
        <v>1</v>
      </c>
      <c r="G958" s="5">
        <f>F958+12</f>
        <v>13</v>
      </c>
      <c r="H958" s="5">
        <f>F958+8</f>
        <v>9</v>
      </c>
      <c r="I958" s="5" t="str">
        <f>IF(OR(F958=1,F958=2,F958=3),"winter",IF(OR(F958=4,F958=5,F958=6),"spring",IF(OR(F958=7,F958=8,F958=9),"summer","autumn")))</f>
        <v>winter</v>
      </c>
      <c r="J958" s="5">
        <f>WEEKNUM(C958)+52</f>
        <v>56</v>
      </c>
      <c r="K958" s="5">
        <f>J958-20</f>
        <v>36</v>
      </c>
      <c r="L958" s="8">
        <f>C958</f>
        <v>44951.451956018522</v>
      </c>
      <c r="M958" t="str">
        <f>IF(OR(B958=1,B958=2,B958=3,B958=4,B958=9,B958=10,B958=11,B958=12,B958=17,B958=18,B958=19,B958=20),"Bajo biomasa","Suelo desnudo")</f>
        <v>Bajo biomasa</v>
      </c>
      <c r="N958" t="str">
        <f>IF(OR(B958=4,B958=7,B958=10,B958=14,B958=18,B958=21),"tree","soil")</f>
        <v>soil</v>
      </c>
      <c r="O958">
        <v>0.58332200000000001</v>
      </c>
      <c r="P958" t="e">
        <f>IF(R958&gt;0.95,O958,NA())</f>
        <v>#N/A</v>
      </c>
      <c r="Q958">
        <v>3.37209</v>
      </c>
      <c r="R958">
        <v>0.91031700000000004</v>
      </c>
      <c r="S958">
        <v>2E-3</v>
      </c>
      <c r="T958">
        <v>0</v>
      </c>
      <c r="U958">
        <v>7.6</v>
      </c>
      <c r="V958">
        <v>18.005299999999998</v>
      </c>
      <c r="W958">
        <v>88.3553</v>
      </c>
    </row>
    <row r="959" spans="1:23" x14ac:dyDescent="0.3">
      <c r="A959">
        <v>1324</v>
      </c>
      <c r="B959">
        <v>2</v>
      </c>
      <c r="C959" s="1">
        <v>44951.454039351855</v>
      </c>
      <c r="D959" t="s">
        <v>30</v>
      </c>
      <c r="E959" s="5">
        <f>YEAR(C959)</f>
        <v>2023</v>
      </c>
      <c r="F959" s="5">
        <f>MONTH(C959)</f>
        <v>1</v>
      </c>
      <c r="G959" s="5">
        <f>F959+12</f>
        <v>13</v>
      </c>
      <c r="H959" s="5">
        <f>F959+8</f>
        <v>9</v>
      </c>
      <c r="I959" s="5" t="str">
        <f>IF(OR(F959=1,F959=2,F959=3),"winter",IF(OR(F959=4,F959=5,F959=6),"spring",IF(OR(F959=7,F959=8,F959=9),"summer","autumn")))</f>
        <v>winter</v>
      </c>
      <c r="J959" s="5">
        <f>WEEKNUM(C959)+52</f>
        <v>56</v>
      </c>
      <c r="K959" s="5">
        <f>J959-20</f>
        <v>36</v>
      </c>
      <c r="L959" s="8">
        <f>C959</f>
        <v>44951.454039351855</v>
      </c>
      <c r="M959" t="str">
        <f>IF(OR(B959=1,B959=2,B959=3,B959=4,B959=9,B959=10,B959=11,B959=12,B959=17,B959=18,B959=19,B959=20),"Bajo biomasa","Suelo desnudo")</f>
        <v>Bajo biomasa</v>
      </c>
      <c r="N959" t="str">
        <f>IF(OR(B959=4,B959=7,B959=10,B959=14,B959=18,B959=21),"tree","soil")</f>
        <v>soil</v>
      </c>
      <c r="O959">
        <v>1.04474</v>
      </c>
      <c r="P959">
        <f>IF(R959&gt;0.95,O959,NA())</f>
        <v>1.04474</v>
      </c>
      <c r="Q959">
        <v>2.4852099999999999</v>
      </c>
      <c r="R959">
        <v>0.96248900000000004</v>
      </c>
      <c r="S959">
        <v>2E-3</v>
      </c>
      <c r="T959">
        <v>0</v>
      </c>
      <c r="U959">
        <v>5.3</v>
      </c>
      <c r="V959">
        <v>18.786799999999999</v>
      </c>
      <c r="W959">
        <v>88.337100000000007</v>
      </c>
    </row>
    <row r="960" spans="1:23" x14ac:dyDescent="0.3">
      <c r="A960">
        <v>1325</v>
      </c>
      <c r="B960">
        <v>3</v>
      </c>
      <c r="C960" s="1">
        <v>44951.456145833334</v>
      </c>
      <c r="D960" t="s">
        <v>30</v>
      </c>
      <c r="E960" s="5">
        <f>YEAR(C960)</f>
        <v>2023</v>
      </c>
      <c r="F960" s="5">
        <f>MONTH(C960)</f>
        <v>1</v>
      </c>
      <c r="G960" s="5">
        <f>F960+12</f>
        <v>13</v>
      </c>
      <c r="H960" s="5">
        <f>F960+8</f>
        <v>9</v>
      </c>
      <c r="I960" s="5" t="str">
        <f>IF(OR(F960=1,F960=2,F960=3),"winter",IF(OR(F960=4,F960=5,F960=6),"spring",IF(OR(F960=7,F960=8,F960=9),"summer","autumn")))</f>
        <v>winter</v>
      </c>
      <c r="J960" s="5">
        <f>WEEKNUM(C960)+52</f>
        <v>56</v>
      </c>
      <c r="K960" s="5">
        <f>J960-20</f>
        <v>36</v>
      </c>
      <c r="L960" s="8">
        <f>C960</f>
        <v>44951.456145833334</v>
      </c>
      <c r="M960" t="str">
        <f>IF(OR(B960=1,B960=2,B960=3,B960=4,B960=9,B960=10,B960=11,B960=12,B960=17,B960=18,B960=19,B960=20),"Bajo biomasa","Suelo desnudo")</f>
        <v>Bajo biomasa</v>
      </c>
      <c r="N960" t="str">
        <f>IF(OR(B960=4,B960=7,B960=10,B960=14,B960=18,B960=21),"tree","soil")</f>
        <v>soil</v>
      </c>
      <c r="O960">
        <v>0.98110699999999995</v>
      </c>
      <c r="P960">
        <f>IF(R960&gt;0.95,O960,NA())</f>
        <v>0.98110699999999995</v>
      </c>
      <c r="Q960">
        <v>2.1326900000000002</v>
      </c>
      <c r="R960">
        <v>0.97081600000000001</v>
      </c>
      <c r="S960">
        <v>3.0000000000000001E-3</v>
      </c>
      <c r="T960">
        <v>0</v>
      </c>
      <c r="U960">
        <v>3.1</v>
      </c>
      <c r="V960">
        <v>19.012799999999999</v>
      </c>
      <c r="W960">
        <v>88.344899999999996</v>
      </c>
    </row>
    <row r="961" spans="1:23" x14ac:dyDescent="0.3">
      <c r="A961">
        <v>1327</v>
      </c>
      <c r="B961">
        <v>5</v>
      </c>
      <c r="C961" s="1">
        <v>44951.460509259261</v>
      </c>
      <c r="D961" t="s">
        <v>30</v>
      </c>
      <c r="E961" s="5">
        <f>YEAR(C961)</f>
        <v>2023</v>
      </c>
      <c r="F961" s="5">
        <f>MONTH(C961)</f>
        <v>1</v>
      </c>
      <c r="G961" s="5">
        <f>F961+12</f>
        <v>13</v>
      </c>
      <c r="H961" s="5">
        <f>F961+8</f>
        <v>9</v>
      </c>
      <c r="I961" s="5" t="str">
        <f>IF(OR(F961=1,F961=2,F961=3),"winter",IF(OR(F961=4,F961=5,F961=6),"spring",IF(OR(F961=7,F961=8,F961=9),"summer","autumn")))</f>
        <v>winter</v>
      </c>
      <c r="J961" s="5">
        <f>WEEKNUM(C961)+52</f>
        <v>56</v>
      </c>
      <c r="K961" s="5">
        <f>J961-20</f>
        <v>36</v>
      </c>
      <c r="L961" s="8">
        <f>C961</f>
        <v>44951.460509259261</v>
      </c>
      <c r="M961" t="str">
        <f>IF(OR(B961=1,B961=2,B961=3,B961=4,B961=9,B961=10,B961=11,B961=12,B961=17,B961=18,B961=19,B961=20),"Bajo biomasa","Suelo desnudo")</f>
        <v>Suelo desnudo</v>
      </c>
      <c r="N961" t="str">
        <f>IF(OR(B961=4,B961=7,B961=10,B961=14,B961=18,B961=21),"tree","soil")</f>
        <v>soil</v>
      </c>
      <c r="O961">
        <v>0.74635300000000004</v>
      </c>
      <c r="P961" t="e">
        <f>IF(R961&gt;0.95,O961,NA())</f>
        <v>#N/A</v>
      </c>
      <c r="Q961">
        <v>2.6294</v>
      </c>
      <c r="R961">
        <v>0.93086000000000002</v>
      </c>
      <c r="S961">
        <v>3.0000000000000001E-3</v>
      </c>
      <c r="T961">
        <v>0</v>
      </c>
      <c r="U961">
        <v>1.2</v>
      </c>
      <c r="V961">
        <v>18.9283</v>
      </c>
      <c r="W961">
        <v>88.330200000000005</v>
      </c>
    </row>
    <row r="962" spans="1:23" x14ac:dyDescent="0.3">
      <c r="A962">
        <v>1328</v>
      </c>
      <c r="B962">
        <v>6</v>
      </c>
      <c r="C962" s="1">
        <v>44951.462939814817</v>
      </c>
      <c r="D962" t="s">
        <v>30</v>
      </c>
      <c r="E962" s="5">
        <f>YEAR(C962)</f>
        <v>2023</v>
      </c>
      <c r="F962" s="5">
        <f>MONTH(C962)</f>
        <v>1</v>
      </c>
      <c r="G962" s="5">
        <f>F962+12</f>
        <v>13</v>
      </c>
      <c r="H962" s="5">
        <f>F962+8</f>
        <v>9</v>
      </c>
      <c r="I962" s="5" t="str">
        <f>IF(OR(F962=1,F962=2,F962=3),"winter",IF(OR(F962=4,F962=5,F962=6),"spring",IF(OR(F962=7,F962=8,F962=9),"summer","autumn")))</f>
        <v>winter</v>
      </c>
      <c r="J962" s="5">
        <f>WEEKNUM(C962)+52</f>
        <v>56</v>
      </c>
      <c r="K962" s="5">
        <f>J962-20</f>
        <v>36</v>
      </c>
      <c r="L962" s="8">
        <f>C962</f>
        <v>44951.462939814817</v>
      </c>
      <c r="M962" t="str">
        <f>IF(OR(B962=1,B962=2,B962=3,B962=4,B962=9,B962=10,B962=11,B962=12,B962=17,B962=18,B962=19,B962=20),"Bajo biomasa","Suelo desnudo")</f>
        <v>Suelo desnudo</v>
      </c>
      <c r="N962" t="str">
        <f>IF(OR(B962=4,B962=7,B962=10,B962=14,B962=18,B962=21),"tree","soil")</f>
        <v>soil</v>
      </c>
      <c r="O962">
        <v>0.859429</v>
      </c>
      <c r="P962">
        <f>IF(R962&gt;0.95,O962,NA())</f>
        <v>0.859429</v>
      </c>
      <c r="Q962">
        <v>2.6757200000000001</v>
      </c>
      <c r="R962">
        <v>0.95507600000000004</v>
      </c>
      <c r="S962">
        <v>4.0000000000000001E-3</v>
      </c>
      <c r="T962">
        <v>0</v>
      </c>
      <c r="U962">
        <v>1.1000000000000001</v>
      </c>
      <c r="V962">
        <v>18.532699999999998</v>
      </c>
      <c r="W962">
        <v>88.343900000000005</v>
      </c>
    </row>
    <row r="963" spans="1:23" x14ac:dyDescent="0.3">
      <c r="A963">
        <v>1330</v>
      </c>
      <c r="B963">
        <v>8</v>
      </c>
      <c r="C963" s="1">
        <v>44951.467280092591</v>
      </c>
      <c r="D963" t="s">
        <v>30</v>
      </c>
      <c r="E963" s="5">
        <f>YEAR(C963)</f>
        <v>2023</v>
      </c>
      <c r="F963" s="5">
        <f>MONTH(C963)</f>
        <v>1</v>
      </c>
      <c r="G963" s="5">
        <f>F963+12</f>
        <v>13</v>
      </c>
      <c r="H963" s="5">
        <f>F963+8</f>
        <v>9</v>
      </c>
      <c r="I963" s="5" t="str">
        <f>IF(OR(F963=1,F963=2,F963=3),"winter",IF(OR(F963=4,F963=5,F963=6),"spring",IF(OR(F963=7,F963=8,F963=9),"summer","autumn")))</f>
        <v>winter</v>
      </c>
      <c r="J963" s="5">
        <f>WEEKNUM(C963)+52</f>
        <v>56</v>
      </c>
      <c r="K963" s="5">
        <f>J963-20</f>
        <v>36</v>
      </c>
      <c r="L963" s="8">
        <f>C963</f>
        <v>44951.467280092591</v>
      </c>
      <c r="M963" t="str">
        <f>IF(OR(B963=1,B963=2,B963=3,B963=4,B963=9,B963=10,B963=11,B963=12,B963=17,B963=18,B963=19,B963=20),"Bajo biomasa","Suelo desnudo")</f>
        <v>Suelo desnudo</v>
      </c>
      <c r="N963" t="str">
        <f>IF(OR(B963=4,B963=7,B963=10,B963=14,B963=18,B963=21),"tree","soil")</f>
        <v>soil</v>
      </c>
      <c r="O963">
        <v>1.0089399999999999</v>
      </c>
      <c r="P963">
        <f>IF(R963&gt;0.95,O963,NA())</f>
        <v>1.0089399999999999</v>
      </c>
      <c r="Q963">
        <v>2.6553100000000001</v>
      </c>
      <c r="R963">
        <v>0.95589000000000002</v>
      </c>
      <c r="S963">
        <v>4.0000000000000001E-3</v>
      </c>
      <c r="T963">
        <v>0</v>
      </c>
      <c r="U963">
        <v>1.3</v>
      </c>
      <c r="V963">
        <v>18.1218</v>
      </c>
      <c r="W963">
        <v>88.367800000000003</v>
      </c>
    </row>
    <row r="964" spans="1:23" x14ac:dyDescent="0.3">
      <c r="A964">
        <v>1331</v>
      </c>
      <c r="B964">
        <v>9</v>
      </c>
      <c r="C964" s="1">
        <v>44951.469386574077</v>
      </c>
      <c r="D964" t="s">
        <v>30</v>
      </c>
      <c r="E964" s="5">
        <f>YEAR(C964)</f>
        <v>2023</v>
      </c>
      <c r="F964" s="5">
        <f>MONTH(C964)</f>
        <v>1</v>
      </c>
      <c r="G964" s="5">
        <f>F964+12</f>
        <v>13</v>
      </c>
      <c r="H964" s="5">
        <f>F964+8</f>
        <v>9</v>
      </c>
      <c r="I964" s="5" t="str">
        <f>IF(OR(F964=1,F964=2,F964=3),"winter",IF(OR(F964=4,F964=5,F964=6),"spring",IF(OR(F964=7,F964=8,F964=9),"summer","autumn")))</f>
        <v>winter</v>
      </c>
      <c r="J964" s="5">
        <f>WEEKNUM(C964)+52</f>
        <v>56</v>
      </c>
      <c r="K964" s="5">
        <f>J964-20</f>
        <v>36</v>
      </c>
      <c r="L964" s="8">
        <f>C964</f>
        <v>44951.469386574077</v>
      </c>
      <c r="M964" t="str">
        <f>IF(OR(B964=1,B964=2,B964=3,B964=4,B964=9,B964=10,B964=11,B964=12,B964=17,B964=18,B964=19,B964=20),"Bajo biomasa","Suelo desnudo")</f>
        <v>Bajo biomasa</v>
      </c>
      <c r="N964" t="str">
        <f>IF(OR(B964=4,B964=7,B964=10,B964=14,B964=18,B964=21),"tree","soil")</f>
        <v>soil</v>
      </c>
      <c r="O964">
        <v>1.1403799999999999</v>
      </c>
      <c r="P964">
        <f>IF(R964&gt;0.95,O964,NA())</f>
        <v>1.1403799999999999</v>
      </c>
      <c r="Q964">
        <v>1.96689</v>
      </c>
      <c r="R964">
        <v>0.98010699999999995</v>
      </c>
      <c r="S964">
        <v>3.0000000000000001E-3</v>
      </c>
      <c r="T964">
        <v>0</v>
      </c>
      <c r="U964">
        <v>0.9</v>
      </c>
      <c r="V964">
        <v>17.918800000000001</v>
      </c>
      <c r="W964">
        <v>88.369299999999996</v>
      </c>
    </row>
    <row r="965" spans="1:23" x14ac:dyDescent="0.3">
      <c r="A965">
        <v>1333</v>
      </c>
      <c r="B965">
        <v>11</v>
      </c>
      <c r="C965" s="1">
        <v>44951.473715277774</v>
      </c>
      <c r="D965" t="s">
        <v>30</v>
      </c>
      <c r="E965" s="5">
        <f>YEAR(C965)</f>
        <v>2023</v>
      </c>
      <c r="F965" s="5">
        <f>MONTH(C965)</f>
        <v>1</v>
      </c>
      <c r="G965" s="5">
        <f>F965+12</f>
        <v>13</v>
      </c>
      <c r="H965" s="5">
        <f>F965+8</f>
        <v>9</v>
      </c>
      <c r="I965" s="5" t="str">
        <f>IF(OR(F965=1,F965=2,F965=3),"winter",IF(OR(F965=4,F965=5,F965=6),"spring",IF(OR(F965=7,F965=8,F965=9),"summer","autumn")))</f>
        <v>winter</v>
      </c>
      <c r="J965" s="5">
        <f>WEEKNUM(C965)+52</f>
        <v>56</v>
      </c>
      <c r="K965" s="5">
        <f>J965-20</f>
        <v>36</v>
      </c>
      <c r="L965" s="8">
        <f>C965</f>
        <v>44951.473715277774</v>
      </c>
      <c r="M965" t="str">
        <f>IF(OR(B965=1,B965=2,B965=3,B965=4,B965=9,B965=10,B965=11,B965=12,B965=17,B965=18,B965=19,B965=20),"Bajo biomasa","Suelo desnudo")</f>
        <v>Bajo biomasa</v>
      </c>
      <c r="N965" t="str">
        <f>IF(OR(B965=4,B965=7,B965=10,B965=14,B965=18,B965=21),"tree","soil")</f>
        <v>soil</v>
      </c>
      <c r="O965">
        <v>1.2607900000000001</v>
      </c>
      <c r="P965">
        <f>IF(R965&gt;0.95,O965,NA())</f>
        <v>1.2607900000000001</v>
      </c>
      <c r="Q965">
        <v>1.9791799999999999</v>
      </c>
      <c r="R965">
        <v>0.97672899999999996</v>
      </c>
      <c r="S965">
        <v>3.0000000000000001E-3</v>
      </c>
      <c r="T965">
        <v>0</v>
      </c>
      <c r="U965">
        <v>0.2</v>
      </c>
      <c r="V965">
        <v>17.514800000000001</v>
      </c>
      <c r="W965">
        <v>88.368899999999996</v>
      </c>
    </row>
    <row r="966" spans="1:23" x14ac:dyDescent="0.3">
      <c r="A966">
        <v>1334</v>
      </c>
      <c r="B966">
        <v>12</v>
      </c>
      <c r="C966" s="1">
        <v>44951.475891203707</v>
      </c>
      <c r="D966" t="s">
        <v>30</v>
      </c>
      <c r="E966" s="5">
        <f>YEAR(C966)</f>
        <v>2023</v>
      </c>
      <c r="F966" s="5">
        <f>MONTH(C966)</f>
        <v>1</v>
      </c>
      <c r="G966" s="5">
        <f>F966+12</f>
        <v>13</v>
      </c>
      <c r="H966" s="5">
        <f>F966+8</f>
        <v>9</v>
      </c>
      <c r="I966" s="5" t="str">
        <f>IF(OR(F966=1,F966=2,F966=3),"winter",IF(OR(F966=4,F966=5,F966=6),"spring",IF(OR(F966=7,F966=8,F966=9),"summer","autumn")))</f>
        <v>winter</v>
      </c>
      <c r="J966" s="5">
        <f>WEEKNUM(C966)+52</f>
        <v>56</v>
      </c>
      <c r="K966" s="5">
        <f>J966-20</f>
        <v>36</v>
      </c>
      <c r="L966" s="8">
        <f>C966</f>
        <v>44951.475891203707</v>
      </c>
      <c r="M966" t="str">
        <f>IF(OR(B966=1,B966=2,B966=3,B966=4,B966=9,B966=10,B966=11,B966=12,B966=17,B966=18,B966=19,B966=20),"Bajo biomasa","Suelo desnudo")</f>
        <v>Bajo biomasa</v>
      </c>
      <c r="N966" t="str">
        <f>IF(OR(B966=4,B966=7,B966=10,B966=14,B966=18,B966=21),"tree","soil")</f>
        <v>soil</v>
      </c>
      <c r="O966">
        <v>0.98962099999999997</v>
      </c>
      <c r="P966">
        <f>IF(R966&gt;0.95,O966,NA())</f>
        <v>0.98962099999999997</v>
      </c>
      <c r="Q966">
        <v>2.0982699999999999</v>
      </c>
      <c r="R966">
        <v>0.97586700000000004</v>
      </c>
      <c r="S966">
        <v>3.0000000000000001E-3</v>
      </c>
      <c r="T966">
        <v>0</v>
      </c>
      <c r="U966">
        <v>0.2</v>
      </c>
      <c r="V966">
        <v>17.401800000000001</v>
      </c>
      <c r="W966">
        <v>88.373099999999994</v>
      </c>
    </row>
    <row r="967" spans="1:23" x14ac:dyDescent="0.3">
      <c r="A967">
        <v>1335</v>
      </c>
      <c r="B967">
        <v>13</v>
      </c>
      <c r="C967" s="1">
        <v>44951.478009259263</v>
      </c>
      <c r="D967" t="s">
        <v>30</v>
      </c>
      <c r="E967" s="5">
        <f>YEAR(C967)</f>
        <v>2023</v>
      </c>
      <c r="F967" s="5">
        <f>MONTH(C967)</f>
        <v>1</v>
      </c>
      <c r="G967" s="5">
        <f>F967+12</f>
        <v>13</v>
      </c>
      <c r="H967" s="5">
        <f>F967+8</f>
        <v>9</v>
      </c>
      <c r="I967" s="5" t="str">
        <f>IF(OR(F967=1,F967=2,F967=3),"winter",IF(OR(F967=4,F967=5,F967=6),"spring",IF(OR(F967=7,F967=8,F967=9),"summer","autumn")))</f>
        <v>winter</v>
      </c>
      <c r="J967" s="5">
        <f>WEEKNUM(C967)+52</f>
        <v>56</v>
      </c>
      <c r="K967" s="5">
        <f>J967-20</f>
        <v>36</v>
      </c>
      <c r="L967" s="8">
        <f>C967</f>
        <v>44951.478009259263</v>
      </c>
      <c r="M967" t="str">
        <f>IF(OR(B967=1,B967=2,B967=3,B967=4,B967=9,B967=10,B967=11,B967=12,B967=17,B967=18,B967=19,B967=20),"Bajo biomasa","Suelo desnudo")</f>
        <v>Suelo desnudo</v>
      </c>
      <c r="N967" t="str">
        <f>IF(OR(B967=4,B967=7,B967=10,B967=14,B967=18,B967=21),"tree","soil")</f>
        <v>soil</v>
      </c>
      <c r="O967">
        <v>0.70455199999999996</v>
      </c>
      <c r="P967">
        <f>IF(R967&gt;0.95,O967,NA())</f>
        <v>0.70455199999999996</v>
      </c>
      <c r="Q967">
        <v>2.52373</v>
      </c>
      <c r="R967">
        <v>0.95962800000000004</v>
      </c>
      <c r="S967">
        <v>3.0000000000000001E-3</v>
      </c>
      <c r="T967">
        <v>0</v>
      </c>
      <c r="U967">
        <v>0.2</v>
      </c>
      <c r="V967">
        <v>17.284300000000002</v>
      </c>
      <c r="W967">
        <v>88.379000000000005</v>
      </c>
    </row>
    <row r="968" spans="1:23" x14ac:dyDescent="0.3">
      <c r="A968">
        <v>1337</v>
      </c>
      <c r="B968">
        <v>15</v>
      </c>
      <c r="C968" s="1">
        <v>44951.482187499998</v>
      </c>
      <c r="D968" t="s">
        <v>30</v>
      </c>
      <c r="E968" s="5">
        <f>YEAR(C968)</f>
        <v>2023</v>
      </c>
      <c r="F968" s="5">
        <f>MONTH(C968)</f>
        <v>1</v>
      </c>
      <c r="G968" s="5">
        <f>F968+12</f>
        <v>13</v>
      </c>
      <c r="H968" s="5">
        <f>F968+8</f>
        <v>9</v>
      </c>
      <c r="I968" s="5" t="str">
        <f>IF(OR(F968=1,F968=2,F968=3),"winter",IF(OR(F968=4,F968=5,F968=6),"spring",IF(OR(F968=7,F968=8,F968=9),"summer","autumn")))</f>
        <v>winter</v>
      </c>
      <c r="J968" s="5">
        <f>WEEKNUM(C968)+52</f>
        <v>56</v>
      </c>
      <c r="K968" s="5">
        <f>J968-20</f>
        <v>36</v>
      </c>
      <c r="L968" s="8">
        <f>C968</f>
        <v>44951.482187499998</v>
      </c>
      <c r="M968" t="str">
        <f>IF(OR(B968=1,B968=2,B968=3,B968=4,B968=9,B968=10,B968=11,B968=12,B968=17,B968=18,B968=19,B968=20),"Bajo biomasa","Suelo desnudo")</f>
        <v>Suelo desnudo</v>
      </c>
      <c r="N968" t="str">
        <f>IF(OR(B968=4,B968=7,B968=10,B968=14,B968=18,B968=21),"tree","soil")</f>
        <v>soil</v>
      </c>
      <c r="O968">
        <v>0.91585099999999997</v>
      </c>
      <c r="P968">
        <f>IF(R968&gt;0.95,O968,NA())</f>
        <v>0.91585099999999997</v>
      </c>
      <c r="Q968">
        <v>2.49701</v>
      </c>
      <c r="R968">
        <v>0.96203899999999998</v>
      </c>
      <c r="S968">
        <v>3.0000000000000001E-3</v>
      </c>
      <c r="T968">
        <v>0</v>
      </c>
      <c r="U968">
        <v>0.2</v>
      </c>
      <c r="V968">
        <v>17.261600000000001</v>
      </c>
      <c r="W968">
        <v>88.370099999999994</v>
      </c>
    </row>
    <row r="969" spans="1:23" x14ac:dyDescent="0.3">
      <c r="A969">
        <v>1338</v>
      </c>
      <c r="B969">
        <v>16</v>
      </c>
      <c r="C969" s="1">
        <v>44951.484305555554</v>
      </c>
      <c r="D969" t="s">
        <v>30</v>
      </c>
      <c r="E969" s="5">
        <f>YEAR(C969)</f>
        <v>2023</v>
      </c>
      <c r="F969" s="5">
        <f>MONTH(C969)</f>
        <v>1</v>
      </c>
      <c r="G969" s="5">
        <f>F969+12</f>
        <v>13</v>
      </c>
      <c r="H969" s="5">
        <f>F969+8</f>
        <v>9</v>
      </c>
      <c r="I969" s="5" t="str">
        <f>IF(OR(F969=1,F969=2,F969=3),"winter",IF(OR(F969=4,F969=5,F969=6),"spring",IF(OR(F969=7,F969=8,F969=9),"summer","autumn")))</f>
        <v>winter</v>
      </c>
      <c r="J969" s="5">
        <f>WEEKNUM(C969)+52</f>
        <v>56</v>
      </c>
      <c r="K969" s="5">
        <f>J969-20</f>
        <v>36</v>
      </c>
      <c r="L969" s="8">
        <f>C969</f>
        <v>44951.484305555554</v>
      </c>
      <c r="M969" t="str">
        <f>IF(OR(B969=1,B969=2,B969=3,B969=4,B969=9,B969=10,B969=11,B969=12,B969=17,B969=18,B969=19,B969=20),"Bajo biomasa","Suelo desnudo")</f>
        <v>Suelo desnudo</v>
      </c>
      <c r="N969" t="str">
        <f>IF(OR(B969=4,B969=7,B969=10,B969=14,B969=18,B969=21),"tree","soil")</f>
        <v>soil</v>
      </c>
      <c r="O969">
        <v>0.40791100000000002</v>
      </c>
      <c r="P969" t="e">
        <f>IF(R969&gt;0.95,O969,NA())</f>
        <v>#N/A</v>
      </c>
      <c r="Q969">
        <v>4.1077599999999999</v>
      </c>
      <c r="R969">
        <v>0.83045800000000003</v>
      </c>
      <c r="S969">
        <v>3.0000000000000001E-3</v>
      </c>
      <c r="T969">
        <v>0</v>
      </c>
      <c r="U969">
        <v>0.4</v>
      </c>
      <c r="V969">
        <v>17.539899999999999</v>
      </c>
      <c r="W969">
        <v>88.386799999999994</v>
      </c>
    </row>
    <row r="970" spans="1:23" x14ac:dyDescent="0.3">
      <c r="A970">
        <v>1339</v>
      </c>
      <c r="B970">
        <v>17</v>
      </c>
      <c r="C970" s="1">
        <v>44951.486516203702</v>
      </c>
      <c r="D970" t="s">
        <v>30</v>
      </c>
      <c r="E970" s="5">
        <f>YEAR(C970)</f>
        <v>2023</v>
      </c>
      <c r="F970" s="5">
        <f>MONTH(C970)</f>
        <v>1</v>
      </c>
      <c r="G970" s="5">
        <f>F970+12</f>
        <v>13</v>
      </c>
      <c r="H970" s="5">
        <f>F970+8</f>
        <v>9</v>
      </c>
      <c r="I970" s="5" t="str">
        <f>IF(OR(F970=1,F970=2,F970=3),"winter",IF(OR(F970=4,F970=5,F970=6),"spring",IF(OR(F970=7,F970=8,F970=9),"summer","autumn")))</f>
        <v>winter</v>
      </c>
      <c r="J970" s="5">
        <f>WEEKNUM(C970)+52</f>
        <v>56</v>
      </c>
      <c r="K970" s="5">
        <f>J970-20</f>
        <v>36</v>
      </c>
      <c r="L970" s="8">
        <f>C970</f>
        <v>44951.486516203702</v>
      </c>
      <c r="M970" t="str">
        <f>IF(OR(B970=1,B970=2,B970=3,B970=4,B970=9,B970=10,B970=11,B970=12,B970=17,B970=18,B970=19,B970=20),"Bajo biomasa","Suelo desnudo")</f>
        <v>Bajo biomasa</v>
      </c>
      <c r="N970" t="str">
        <f>IF(OR(B970=4,B970=7,B970=10,B970=14,B970=18,B970=21),"tree","soil")</f>
        <v>soil</v>
      </c>
      <c r="O970">
        <v>1.1692199999999999</v>
      </c>
      <c r="P970">
        <f>IF(R970&gt;0.95,O970,NA())</f>
        <v>1.1692199999999999</v>
      </c>
      <c r="Q970">
        <v>1.8814599999999999</v>
      </c>
      <c r="R970">
        <v>0.98219800000000002</v>
      </c>
      <c r="S970">
        <v>1.6000000000000001E-3</v>
      </c>
      <c r="T970">
        <v>0</v>
      </c>
      <c r="U970">
        <v>0.44</v>
      </c>
      <c r="V970">
        <v>17.381699999999999</v>
      </c>
      <c r="W970">
        <v>88.377399999999994</v>
      </c>
    </row>
    <row r="971" spans="1:23" x14ac:dyDescent="0.3">
      <c r="A971">
        <v>1341</v>
      </c>
      <c r="B971">
        <v>19</v>
      </c>
      <c r="C971" s="1">
        <v>44951.490995370368</v>
      </c>
      <c r="D971" t="s">
        <v>30</v>
      </c>
      <c r="E971" s="5">
        <f>YEAR(C971)</f>
        <v>2023</v>
      </c>
      <c r="F971" s="5">
        <f>MONTH(C971)</f>
        <v>1</v>
      </c>
      <c r="G971" s="5">
        <f>F971+12</f>
        <v>13</v>
      </c>
      <c r="H971" s="5">
        <f>F971+8</f>
        <v>9</v>
      </c>
      <c r="I971" s="5" t="str">
        <f>IF(OR(F971=1,F971=2,F971=3),"winter",IF(OR(F971=4,F971=5,F971=6),"spring",IF(OR(F971=7,F971=8,F971=9),"summer","autumn")))</f>
        <v>winter</v>
      </c>
      <c r="J971" s="5">
        <f>WEEKNUM(C971)+52</f>
        <v>56</v>
      </c>
      <c r="K971" s="5">
        <f>J971-20</f>
        <v>36</v>
      </c>
      <c r="L971" s="8">
        <f>C971</f>
        <v>44951.490995370368</v>
      </c>
      <c r="M971" t="str">
        <f>IF(OR(B971=1,B971=2,B971=3,B971=4,B971=9,B971=10,B971=11,B971=12,B971=17,B971=18,B971=19,B971=20),"Bajo biomasa","Suelo desnudo")</f>
        <v>Bajo biomasa</v>
      </c>
      <c r="N971" t="str">
        <f>IF(OR(B971=4,B971=7,B971=10,B971=14,B971=18,B971=21),"tree","soil")</f>
        <v>soil</v>
      </c>
      <c r="O971">
        <v>0.81754099999999996</v>
      </c>
      <c r="P971">
        <f>IF(R971&gt;0.95,O971,NA())</f>
        <v>0.81754099999999996</v>
      </c>
      <c r="Q971">
        <v>2.1547999999999998</v>
      </c>
      <c r="R971">
        <v>0.96664799999999995</v>
      </c>
      <c r="S971">
        <v>3.0000000000000001E-3</v>
      </c>
      <c r="T971">
        <v>0</v>
      </c>
      <c r="U971">
        <v>0.2</v>
      </c>
      <c r="V971">
        <v>17.523399999999999</v>
      </c>
      <c r="W971">
        <v>88.363</v>
      </c>
    </row>
    <row r="972" spans="1:23" x14ac:dyDescent="0.3">
      <c r="A972">
        <v>1342</v>
      </c>
      <c r="B972">
        <v>20</v>
      </c>
      <c r="C972" s="1">
        <v>44951.493125000001</v>
      </c>
      <c r="D972" t="s">
        <v>30</v>
      </c>
      <c r="E972" s="5">
        <f>YEAR(C972)</f>
        <v>2023</v>
      </c>
      <c r="F972" s="5">
        <f>MONTH(C972)</f>
        <v>1</v>
      </c>
      <c r="G972" s="5">
        <f>F972+12</f>
        <v>13</v>
      </c>
      <c r="H972" s="5">
        <f>F972+8</f>
        <v>9</v>
      </c>
      <c r="I972" s="5" t="str">
        <f>IF(OR(F972=1,F972=2,F972=3),"winter",IF(OR(F972=4,F972=5,F972=6),"spring",IF(OR(F972=7,F972=8,F972=9),"summer","autumn")))</f>
        <v>winter</v>
      </c>
      <c r="J972" s="5">
        <f>WEEKNUM(C972)+52</f>
        <v>56</v>
      </c>
      <c r="K972" s="5">
        <f>J972-20</f>
        <v>36</v>
      </c>
      <c r="L972" s="8">
        <f>C972</f>
        <v>44951.493125000001</v>
      </c>
      <c r="M972" t="str">
        <f>IF(OR(B972=1,B972=2,B972=3,B972=4,B972=9,B972=10,B972=11,B972=12,B972=17,B972=18,B972=19,B972=20),"Bajo biomasa","Suelo desnudo")</f>
        <v>Bajo biomasa</v>
      </c>
      <c r="N972" t="str">
        <f>IF(OR(B972=4,B972=7,B972=10,B972=14,B972=18,B972=21),"tree","soil")</f>
        <v>soil</v>
      </c>
      <c r="O972">
        <v>0.67369699999999999</v>
      </c>
      <c r="P972" t="e">
        <f>IF(R972&gt;0.95,O972,NA())</f>
        <v>#N/A</v>
      </c>
      <c r="Q972">
        <v>3.0522300000000002</v>
      </c>
      <c r="R972">
        <v>0.93036399999999997</v>
      </c>
      <c r="S972">
        <v>4.0000000000000001E-3</v>
      </c>
      <c r="T972">
        <v>0</v>
      </c>
      <c r="U972">
        <v>0.4</v>
      </c>
      <c r="V972">
        <v>18.200600000000001</v>
      </c>
      <c r="W972">
        <v>88.393000000000001</v>
      </c>
    </row>
    <row r="973" spans="1:23" x14ac:dyDescent="0.3">
      <c r="A973">
        <v>1344</v>
      </c>
      <c r="B973">
        <v>22</v>
      </c>
      <c r="C973" s="1">
        <v>44951.497766203705</v>
      </c>
      <c r="D973" t="s">
        <v>30</v>
      </c>
      <c r="E973" s="5">
        <f>YEAR(C973)</f>
        <v>2023</v>
      </c>
      <c r="F973" s="5">
        <f>MONTH(C973)</f>
        <v>1</v>
      </c>
      <c r="G973" s="5">
        <f>F973+12</f>
        <v>13</v>
      </c>
      <c r="H973" s="5">
        <f>F973+8</f>
        <v>9</v>
      </c>
      <c r="I973" s="5" t="str">
        <f>IF(OR(F973=1,F973=2,F973=3),"winter",IF(OR(F973=4,F973=5,F973=6),"spring",IF(OR(F973=7,F973=8,F973=9),"summer","autumn")))</f>
        <v>winter</v>
      </c>
      <c r="J973" s="5">
        <f>WEEKNUM(C973)+52</f>
        <v>56</v>
      </c>
      <c r="K973" s="5">
        <f>J973-20</f>
        <v>36</v>
      </c>
      <c r="L973" s="8">
        <f>C973</f>
        <v>44951.497766203705</v>
      </c>
      <c r="M973" t="str">
        <f>IF(OR(B973=1,B973=2,B973=3,B973=4,B973=9,B973=10,B973=11,B973=12,B973=17,B973=18,B973=19,B973=20),"Bajo biomasa","Suelo desnudo")</f>
        <v>Suelo desnudo</v>
      </c>
      <c r="N973" t="str">
        <f>IF(OR(B973=4,B973=7,B973=10,B973=14,B973=18,B973=21),"tree","soil")</f>
        <v>soil</v>
      </c>
      <c r="O973">
        <v>0.555122</v>
      </c>
      <c r="P973" t="e">
        <f>IF(R973&gt;0.95,O973,NA())</f>
        <v>#N/A</v>
      </c>
      <c r="Q973">
        <v>3.7267800000000002</v>
      </c>
      <c r="R973">
        <v>0.89394700000000005</v>
      </c>
      <c r="S973">
        <v>3.0000000000000001E-3</v>
      </c>
      <c r="T973">
        <v>0</v>
      </c>
      <c r="U973">
        <v>0.5</v>
      </c>
      <c r="V973">
        <v>17.6676</v>
      </c>
      <c r="W973">
        <v>88.384100000000004</v>
      </c>
    </row>
    <row r="974" spans="1:23" x14ac:dyDescent="0.3">
      <c r="A974">
        <v>1345</v>
      </c>
      <c r="B974">
        <v>23</v>
      </c>
      <c r="C974" s="1">
        <v>44951.499884259261</v>
      </c>
      <c r="D974" t="s">
        <v>30</v>
      </c>
      <c r="E974" s="5">
        <f>YEAR(C974)</f>
        <v>2023</v>
      </c>
      <c r="F974" s="5">
        <f>MONTH(C974)</f>
        <v>1</v>
      </c>
      <c r="G974" s="5">
        <f>F974+12</f>
        <v>13</v>
      </c>
      <c r="H974" s="5">
        <f>F974+8</f>
        <v>9</v>
      </c>
      <c r="I974" s="5" t="str">
        <f>IF(OR(F974=1,F974=2,F974=3),"winter",IF(OR(F974=4,F974=5,F974=6),"spring",IF(OR(F974=7,F974=8,F974=9),"summer","autumn")))</f>
        <v>winter</v>
      </c>
      <c r="J974" s="5">
        <f>WEEKNUM(C974)+52</f>
        <v>56</v>
      </c>
      <c r="K974" s="5">
        <f>J974-20</f>
        <v>36</v>
      </c>
      <c r="L974" s="8">
        <f>C974</f>
        <v>44951.499884259261</v>
      </c>
      <c r="M974" t="str">
        <f>IF(OR(B974=1,B974=2,B974=3,B974=4,B974=9,B974=10,B974=11,B974=12,B974=17,B974=18,B974=19,B974=20),"Bajo biomasa","Suelo desnudo")</f>
        <v>Suelo desnudo</v>
      </c>
      <c r="N974" t="str">
        <f>IF(OR(B974=4,B974=7,B974=10,B974=14,B974=18,B974=21),"tree","soil")</f>
        <v>soil</v>
      </c>
      <c r="O974">
        <v>0.56036399999999997</v>
      </c>
      <c r="P974" t="e">
        <f>IF(R974&gt;0.95,O974,NA())</f>
        <v>#N/A</v>
      </c>
      <c r="Q974">
        <v>2.8506300000000002</v>
      </c>
      <c r="R974">
        <v>0.94142700000000001</v>
      </c>
      <c r="S974">
        <v>3.0000000000000001E-3</v>
      </c>
      <c r="T974">
        <v>0</v>
      </c>
      <c r="U974">
        <v>0.6</v>
      </c>
      <c r="V974">
        <v>17.496500000000001</v>
      </c>
      <c r="W974">
        <v>88.3797</v>
      </c>
    </row>
    <row r="975" spans="1:23" x14ac:dyDescent="0.3">
      <c r="A975">
        <v>1346</v>
      </c>
      <c r="B975">
        <v>24</v>
      </c>
      <c r="C975" s="1">
        <v>44951.50199074074</v>
      </c>
      <c r="D975" t="s">
        <v>30</v>
      </c>
      <c r="E975" s="5">
        <f>YEAR(C975)</f>
        <v>2023</v>
      </c>
      <c r="F975" s="5">
        <f>MONTH(C975)</f>
        <v>1</v>
      </c>
      <c r="G975" s="5">
        <f>F975+12</f>
        <v>13</v>
      </c>
      <c r="H975" s="5">
        <f>F975+8</f>
        <v>9</v>
      </c>
      <c r="I975" s="5" t="str">
        <f>IF(OR(F975=1,F975=2,F975=3),"winter",IF(OR(F975=4,F975=5,F975=6),"spring",IF(OR(F975=7,F975=8,F975=9),"summer","autumn")))</f>
        <v>winter</v>
      </c>
      <c r="J975" s="5">
        <f>WEEKNUM(C975)+52</f>
        <v>56</v>
      </c>
      <c r="K975" s="5">
        <f>J975-20</f>
        <v>36</v>
      </c>
      <c r="L975" s="8">
        <f>C975</f>
        <v>44951.50199074074</v>
      </c>
      <c r="M975" t="str">
        <f>IF(OR(B975=1,B975=2,B975=3,B975=4,B975=9,B975=10,B975=11,B975=12,B975=17,B975=18,B975=19,B975=20),"Bajo biomasa","Suelo desnudo")</f>
        <v>Suelo desnudo</v>
      </c>
      <c r="N975" t="str">
        <f>IF(OR(B975=4,B975=7,B975=10,B975=14,B975=18,B975=21),"tree","soil")</f>
        <v>soil</v>
      </c>
      <c r="O975">
        <v>0.63998999999999995</v>
      </c>
      <c r="P975" t="e">
        <f>IF(R975&gt;0.95,O975,NA())</f>
        <v>#N/A</v>
      </c>
      <c r="Q975">
        <v>2.9719199999999999</v>
      </c>
      <c r="R975">
        <v>0.91959500000000005</v>
      </c>
      <c r="S975">
        <v>3.0000000000000001E-3</v>
      </c>
      <c r="T975">
        <v>0</v>
      </c>
      <c r="U975">
        <v>0.7</v>
      </c>
      <c r="V975">
        <v>17.3035</v>
      </c>
      <c r="W975">
        <v>88.364099999999993</v>
      </c>
    </row>
    <row r="976" spans="1:23" x14ac:dyDescent="0.3">
      <c r="A976">
        <v>1347</v>
      </c>
      <c r="B976">
        <v>1</v>
      </c>
      <c r="C976" s="1">
        <v>44951.54760416667</v>
      </c>
      <c r="D976" t="s">
        <v>29</v>
      </c>
      <c r="E976" s="5">
        <f>YEAR(C976)</f>
        <v>2023</v>
      </c>
      <c r="F976" s="5">
        <f>MONTH(C976)</f>
        <v>1</v>
      </c>
      <c r="G976" s="5">
        <f>F976+12</f>
        <v>13</v>
      </c>
      <c r="H976" s="5">
        <f>F976+8</f>
        <v>9</v>
      </c>
      <c r="I976" s="5" t="str">
        <f>IF(OR(F976=1,F976=2,F976=3),"winter",IF(OR(F976=4,F976=5,F976=6),"spring",IF(OR(F976=7,F976=8,F976=9),"summer","autumn")))</f>
        <v>winter</v>
      </c>
      <c r="J976" s="5">
        <f>WEEKNUM(C976)+52</f>
        <v>56</v>
      </c>
      <c r="K976" s="5">
        <f>J976-20</f>
        <v>36</v>
      </c>
      <c r="L976" s="8">
        <f>C976</f>
        <v>44951.54760416667</v>
      </c>
      <c r="M976" t="str">
        <f>IF(OR(B976=1,B976=2,B976=3,B976=7,B976=8,B976=9,B976=13,B976=14,B976=15),"Bajo biomasa","Suelo desnudo")</f>
        <v>Bajo biomasa</v>
      </c>
      <c r="O976">
        <v>0.86825600000000003</v>
      </c>
      <c r="P976" t="e">
        <f>IF(R976&gt;0.95,O976,NA())</f>
        <v>#N/A</v>
      </c>
      <c r="Q976">
        <v>2.9164400000000001</v>
      </c>
      <c r="R976">
        <v>0.94542899999999996</v>
      </c>
      <c r="S976">
        <v>3.0000000000000001E-3</v>
      </c>
      <c r="T976">
        <v>2.5999999999999999E-2</v>
      </c>
      <c r="U976">
        <v>21.7</v>
      </c>
      <c r="V976">
        <v>25.334199999999999</v>
      </c>
      <c r="W976">
        <v>85.418000000000006</v>
      </c>
    </row>
    <row r="977" spans="1:23" x14ac:dyDescent="0.3">
      <c r="A977">
        <v>1348</v>
      </c>
      <c r="B977">
        <v>2</v>
      </c>
      <c r="C977" s="1">
        <v>44951.549675925926</v>
      </c>
      <c r="D977" t="s">
        <v>29</v>
      </c>
      <c r="E977" s="5">
        <f>YEAR(C977)</f>
        <v>2023</v>
      </c>
      <c r="F977" s="5">
        <f>MONTH(C977)</f>
        <v>1</v>
      </c>
      <c r="G977" s="5">
        <f>F977+12</f>
        <v>13</v>
      </c>
      <c r="H977" s="5">
        <f>F977+8</f>
        <v>9</v>
      </c>
      <c r="I977" s="5" t="str">
        <f>IF(OR(F977=1,F977=2,F977=3),"winter",IF(OR(F977=4,F977=5,F977=6),"spring",IF(OR(F977=7,F977=8,F977=9),"summer","autumn")))</f>
        <v>winter</v>
      </c>
      <c r="J977" s="5">
        <f>WEEKNUM(C977)+52</f>
        <v>56</v>
      </c>
      <c r="K977" s="5">
        <f>J977-20</f>
        <v>36</v>
      </c>
      <c r="L977" s="8">
        <f>C977</f>
        <v>44951.549675925926</v>
      </c>
      <c r="M977" t="str">
        <f>IF(OR(B977=1,B977=2,B977=3,B977=7,B977=8,B977=9,B977=13,B977=14,B977=15),"Bajo biomasa","Suelo desnudo")</f>
        <v>Bajo biomasa</v>
      </c>
      <c r="O977">
        <v>0.58257199999999998</v>
      </c>
      <c r="P977" t="e">
        <f>IF(R977&gt;0.95,O977,NA())</f>
        <v>#N/A</v>
      </c>
      <c r="Q977">
        <v>3.1756600000000001</v>
      </c>
      <c r="R977">
        <v>0.89894200000000002</v>
      </c>
      <c r="S977">
        <v>4.0000000000000001E-3</v>
      </c>
      <c r="T977">
        <v>3.5999999999999997E-2</v>
      </c>
      <c r="U977">
        <v>19.100000000000001</v>
      </c>
      <c r="V977">
        <v>26.916</v>
      </c>
      <c r="W977">
        <v>85.430099999999996</v>
      </c>
    </row>
    <row r="978" spans="1:23" x14ac:dyDescent="0.3">
      <c r="A978">
        <v>1349</v>
      </c>
      <c r="B978">
        <v>3</v>
      </c>
      <c r="C978" s="1">
        <v>44951.551736111112</v>
      </c>
      <c r="D978" t="s">
        <v>29</v>
      </c>
      <c r="E978" s="5">
        <f>YEAR(C978)</f>
        <v>2023</v>
      </c>
      <c r="F978" s="5">
        <f>MONTH(C978)</f>
        <v>1</v>
      </c>
      <c r="G978" s="5">
        <f>F978+12</f>
        <v>13</v>
      </c>
      <c r="H978" s="5">
        <f>F978+8</f>
        <v>9</v>
      </c>
      <c r="I978" s="5" t="str">
        <f>IF(OR(F978=1,F978=2,F978=3),"winter",IF(OR(F978=4,F978=5,F978=6),"spring",IF(OR(F978=7,F978=8,F978=9),"summer","autumn")))</f>
        <v>winter</v>
      </c>
      <c r="J978" s="5">
        <f>WEEKNUM(C978)+52</f>
        <v>56</v>
      </c>
      <c r="K978" s="5">
        <f>J978-20</f>
        <v>36</v>
      </c>
      <c r="L978" s="8">
        <f>C978</f>
        <v>44951.551736111112</v>
      </c>
      <c r="M978" t="str">
        <f>IF(OR(B978=1,B978=2,B978=3,B978=7,B978=8,B978=9,B978=13,B978=14,B978=15),"Bajo biomasa","Suelo desnudo")</f>
        <v>Bajo biomasa</v>
      </c>
      <c r="O978">
        <v>0.86019699999999999</v>
      </c>
      <c r="P978" t="e">
        <f>IF(R978&gt;0.95,O978,NA())</f>
        <v>#N/A</v>
      </c>
      <c r="Q978">
        <v>2.82361</v>
      </c>
      <c r="R978">
        <v>0.93860500000000002</v>
      </c>
      <c r="S978">
        <v>3.0000000000000001E-3</v>
      </c>
      <c r="T978">
        <v>0</v>
      </c>
      <c r="U978">
        <v>17.7</v>
      </c>
      <c r="V978">
        <v>27.8445</v>
      </c>
      <c r="W978">
        <v>85.424400000000006</v>
      </c>
    </row>
    <row r="979" spans="1:23" x14ac:dyDescent="0.3">
      <c r="A979">
        <v>1350</v>
      </c>
      <c r="B979">
        <v>4</v>
      </c>
      <c r="C979" s="1">
        <v>44951.553888888891</v>
      </c>
      <c r="D979" t="s">
        <v>29</v>
      </c>
      <c r="E979" s="5">
        <f>YEAR(C979)</f>
        <v>2023</v>
      </c>
      <c r="F979" s="5">
        <f>MONTH(C979)</f>
        <v>1</v>
      </c>
      <c r="G979" s="5">
        <f>F979+12</f>
        <v>13</v>
      </c>
      <c r="H979" s="5">
        <f>F979+8</f>
        <v>9</v>
      </c>
      <c r="I979" s="5" t="str">
        <f>IF(OR(F979=1,F979=2,F979=3),"winter",IF(OR(F979=4,F979=5,F979=6),"spring",IF(OR(F979=7,F979=8,F979=9),"summer","autumn")))</f>
        <v>winter</v>
      </c>
      <c r="J979" s="5">
        <f>WEEKNUM(C979)+52</f>
        <v>56</v>
      </c>
      <c r="K979" s="5">
        <f>J979-20</f>
        <v>36</v>
      </c>
      <c r="L979" s="8">
        <f>C979</f>
        <v>44951.553888888891</v>
      </c>
      <c r="M979" t="str">
        <f>IF(OR(B979=1,B979=2,B979=3,B979=7,B979=8,B979=9,B979=13,B979=14,B979=15),"Bajo biomasa","Suelo desnudo")</f>
        <v>Suelo desnudo</v>
      </c>
      <c r="O979">
        <v>1.1675</v>
      </c>
      <c r="P979">
        <f>IF(R979&gt;0.95,O979,NA())</f>
        <v>1.1675</v>
      </c>
      <c r="Q979">
        <v>2.5880000000000001</v>
      </c>
      <c r="R979">
        <v>0.95917399999999997</v>
      </c>
      <c r="S979">
        <v>2E-3</v>
      </c>
      <c r="T979">
        <v>0</v>
      </c>
      <c r="U979">
        <v>15</v>
      </c>
      <c r="V979">
        <v>27.639399999999998</v>
      </c>
      <c r="W979">
        <v>85.412400000000005</v>
      </c>
    </row>
    <row r="980" spans="1:23" x14ac:dyDescent="0.3">
      <c r="A980">
        <v>1351</v>
      </c>
      <c r="B980">
        <v>5</v>
      </c>
      <c r="C980" s="1">
        <v>44951.55773148148</v>
      </c>
      <c r="D980" t="s">
        <v>29</v>
      </c>
      <c r="E980" s="5">
        <f>YEAR(C980)</f>
        <v>2023</v>
      </c>
      <c r="F980" s="5">
        <f>MONTH(C980)</f>
        <v>1</v>
      </c>
      <c r="G980" s="5">
        <f>F980+12</f>
        <v>13</v>
      </c>
      <c r="H980" s="5">
        <f>F980+8</f>
        <v>9</v>
      </c>
      <c r="I980" s="5" t="str">
        <f>IF(OR(F980=1,F980=2,F980=3),"winter",IF(OR(F980=4,F980=5,F980=6),"spring",IF(OR(F980=7,F980=8,F980=9),"summer","autumn")))</f>
        <v>winter</v>
      </c>
      <c r="J980" s="5">
        <f>WEEKNUM(C980)+52</f>
        <v>56</v>
      </c>
      <c r="K980" s="5">
        <f>J980-20</f>
        <v>36</v>
      </c>
      <c r="L980" s="8">
        <f>C980</f>
        <v>44951.55773148148</v>
      </c>
      <c r="M980" t="str">
        <f>IF(OR(B980=1,B980=2,B980=3,B980=7,B980=8,B980=9,B980=13,B980=14,B980=15),"Bajo biomasa","Suelo desnudo")</f>
        <v>Suelo desnudo</v>
      </c>
      <c r="O980">
        <v>1.1251100000000001</v>
      </c>
      <c r="P980" t="e">
        <f>IF(R980&gt;0.95,O980,NA())</f>
        <v>#N/A</v>
      </c>
      <c r="Q980">
        <v>2.4003899999999998</v>
      </c>
      <c r="R980">
        <v>0.93282200000000004</v>
      </c>
      <c r="S980">
        <v>2E-3</v>
      </c>
      <c r="T980">
        <v>0</v>
      </c>
      <c r="U980">
        <v>11.1</v>
      </c>
      <c r="V980">
        <v>26.407399999999999</v>
      </c>
      <c r="W980">
        <v>85.419799999999995</v>
      </c>
    </row>
    <row r="981" spans="1:23" x14ac:dyDescent="0.3">
      <c r="A981">
        <v>1352</v>
      </c>
      <c r="B981">
        <v>6</v>
      </c>
      <c r="C981" s="1">
        <v>44951.560254629629</v>
      </c>
      <c r="D981" t="s">
        <v>29</v>
      </c>
      <c r="E981" s="5">
        <f>YEAR(C981)</f>
        <v>2023</v>
      </c>
      <c r="F981" s="5">
        <f>MONTH(C981)</f>
        <v>1</v>
      </c>
      <c r="G981" s="5">
        <f>F981+12</f>
        <v>13</v>
      </c>
      <c r="H981" s="5">
        <f>F981+8</f>
        <v>9</v>
      </c>
      <c r="I981" s="5" t="str">
        <f>IF(OR(F981=1,F981=2,F981=3),"winter",IF(OR(F981=4,F981=5,F981=6),"spring",IF(OR(F981=7,F981=8,F981=9),"summer","autumn")))</f>
        <v>winter</v>
      </c>
      <c r="J981" s="5">
        <f>WEEKNUM(C981)+52</f>
        <v>56</v>
      </c>
      <c r="K981" s="5">
        <f>J981-20</f>
        <v>36</v>
      </c>
      <c r="L981" s="8">
        <f>C981</f>
        <v>44951.560254629629</v>
      </c>
      <c r="M981" t="str">
        <f>IF(OR(B981=1,B981=2,B981=3,B981=7,B981=8,B981=9,B981=13,B981=14,B981=15),"Bajo biomasa","Suelo desnudo")</f>
        <v>Suelo desnudo</v>
      </c>
      <c r="O981">
        <v>1.2176</v>
      </c>
      <c r="P981">
        <f>IF(R981&gt;0.95,O981,NA())</f>
        <v>1.2176</v>
      </c>
      <c r="Q981">
        <v>2.0670000000000002</v>
      </c>
      <c r="R981">
        <v>0.96775599999999995</v>
      </c>
      <c r="S981">
        <v>2E-3</v>
      </c>
      <c r="T981">
        <v>0</v>
      </c>
      <c r="U981">
        <v>8.3000000000000007</v>
      </c>
      <c r="V981">
        <v>25.682600000000001</v>
      </c>
      <c r="W981">
        <v>85.411000000000001</v>
      </c>
    </row>
    <row r="982" spans="1:23" x14ac:dyDescent="0.3">
      <c r="A982">
        <v>1353</v>
      </c>
      <c r="B982">
        <v>7</v>
      </c>
      <c r="C982" s="1">
        <v>44951.562847222223</v>
      </c>
      <c r="D982" t="s">
        <v>29</v>
      </c>
      <c r="E982" s="5">
        <f>YEAR(C982)</f>
        <v>2023</v>
      </c>
      <c r="F982" s="5">
        <f>MONTH(C982)</f>
        <v>1</v>
      </c>
      <c r="G982" s="5">
        <f>F982+12</f>
        <v>13</v>
      </c>
      <c r="H982" s="5">
        <f>F982+8</f>
        <v>9</v>
      </c>
      <c r="I982" s="5" t="str">
        <f>IF(OR(F982=1,F982=2,F982=3),"winter",IF(OR(F982=4,F982=5,F982=6),"spring",IF(OR(F982=7,F982=8,F982=9),"summer","autumn")))</f>
        <v>winter</v>
      </c>
      <c r="J982" s="5">
        <f>WEEKNUM(C982)+52</f>
        <v>56</v>
      </c>
      <c r="K982" s="5">
        <f>J982-20</f>
        <v>36</v>
      </c>
      <c r="L982" s="8">
        <f>C982</f>
        <v>44951.562847222223</v>
      </c>
      <c r="M982" t="str">
        <f>IF(OR(B982=1,B982=2,B982=3,B982=7,B982=8,B982=9,B982=13,B982=14,B982=15),"Bajo biomasa","Suelo desnudo")</f>
        <v>Bajo biomasa</v>
      </c>
      <c r="O982">
        <v>0.58218300000000001</v>
      </c>
      <c r="P982" t="e">
        <f>IF(R982&gt;0.95,O982,NA())</f>
        <v>#N/A</v>
      </c>
      <c r="Q982">
        <v>4.8777499999999998</v>
      </c>
      <c r="R982">
        <v>0.82635999999999998</v>
      </c>
      <c r="S982">
        <v>5.0000000000000001E-3</v>
      </c>
      <c r="T982">
        <v>3.7999999999999999E-2</v>
      </c>
      <c r="U982">
        <v>5.5</v>
      </c>
      <c r="V982">
        <v>25.161799999999999</v>
      </c>
      <c r="W982">
        <v>85.369100000000003</v>
      </c>
    </row>
    <row r="983" spans="1:23" x14ac:dyDescent="0.3">
      <c r="A983">
        <v>1354</v>
      </c>
      <c r="B983">
        <v>8</v>
      </c>
      <c r="C983" s="1">
        <v>44951.564953703702</v>
      </c>
      <c r="D983" t="s">
        <v>29</v>
      </c>
      <c r="E983" s="5">
        <f>YEAR(C983)</f>
        <v>2023</v>
      </c>
      <c r="F983" s="5">
        <f>MONTH(C983)</f>
        <v>1</v>
      </c>
      <c r="G983" s="5">
        <f>F983+12</f>
        <v>13</v>
      </c>
      <c r="H983" s="5">
        <f>F983+8</f>
        <v>9</v>
      </c>
      <c r="I983" s="5" t="str">
        <f>IF(OR(F983=1,F983=2,F983=3),"winter",IF(OR(F983=4,F983=5,F983=6),"spring",IF(OR(F983=7,F983=8,F983=9),"summer","autumn")))</f>
        <v>winter</v>
      </c>
      <c r="J983" s="5">
        <f>WEEKNUM(C983)+52</f>
        <v>56</v>
      </c>
      <c r="K983" s="5">
        <f>J983-20</f>
        <v>36</v>
      </c>
      <c r="L983" s="8">
        <f>C983</f>
        <v>44951.564953703702</v>
      </c>
      <c r="M983" t="str">
        <f>IF(OR(B983=1,B983=2,B983=3,B983=7,B983=8,B983=9,B983=13,B983=14,B983=15),"Bajo biomasa","Suelo desnudo")</f>
        <v>Bajo biomasa</v>
      </c>
      <c r="O983">
        <v>0.24057999999999999</v>
      </c>
      <c r="P983" t="e">
        <f>IF(R983&gt;0.95,O983,NA())</f>
        <v>#N/A</v>
      </c>
      <c r="Q983">
        <v>13.137700000000001</v>
      </c>
      <c r="R983">
        <v>0.38370599999999999</v>
      </c>
      <c r="S983">
        <v>5.0000000000000001E-3</v>
      </c>
      <c r="T983">
        <v>5.8000000000000003E-2</v>
      </c>
      <c r="U983">
        <v>6.1</v>
      </c>
      <c r="V983">
        <v>25.4726</v>
      </c>
      <c r="W983">
        <v>85.354299999999995</v>
      </c>
    </row>
    <row r="984" spans="1:23" x14ac:dyDescent="0.3">
      <c r="A984">
        <v>1355</v>
      </c>
      <c r="B984">
        <v>9</v>
      </c>
      <c r="C984" s="1">
        <v>44951.567106481481</v>
      </c>
      <c r="D984" t="s">
        <v>29</v>
      </c>
      <c r="E984" s="5">
        <f>YEAR(C984)</f>
        <v>2023</v>
      </c>
      <c r="F984" s="5">
        <f>MONTH(C984)</f>
        <v>1</v>
      </c>
      <c r="G984" s="5">
        <f>F984+12</f>
        <v>13</v>
      </c>
      <c r="H984" s="5">
        <f>F984+8</f>
        <v>9</v>
      </c>
      <c r="I984" s="5" t="str">
        <f>IF(OR(F984=1,F984=2,F984=3),"winter",IF(OR(F984=4,F984=5,F984=6),"spring",IF(OR(F984=7,F984=8,F984=9),"summer","autumn")))</f>
        <v>winter</v>
      </c>
      <c r="J984" s="5">
        <f>WEEKNUM(C984)+52</f>
        <v>56</v>
      </c>
      <c r="K984" s="5">
        <f>J984-20</f>
        <v>36</v>
      </c>
      <c r="L984" s="8">
        <f>C984</f>
        <v>44951.567106481481</v>
      </c>
      <c r="M984" t="str">
        <f>IF(OR(B984=1,B984=2,B984=3,B984=7,B984=8,B984=9,B984=13,B984=14,B984=15),"Bajo biomasa","Suelo desnudo")</f>
        <v>Bajo biomasa</v>
      </c>
      <c r="O984">
        <v>0.62017999999999995</v>
      </c>
      <c r="P984" t="e">
        <f>IF(R984&gt;0.95,O984,NA())</f>
        <v>#N/A</v>
      </c>
      <c r="Q984">
        <v>5.1348000000000003</v>
      </c>
      <c r="R984">
        <v>0.81442700000000001</v>
      </c>
      <c r="S984">
        <v>1.0999999999999999E-2</v>
      </c>
      <c r="T984">
        <v>0.129</v>
      </c>
      <c r="U984">
        <v>7.2</v>
      </c>
      <c r="V984">
        <v>25.476099999999999</v>
      </c>
      <c r="W984">
        <v>85.343400000000003</v>
      </c>
    </row>
    <row r="985" spans="1:23" x14ac:dyDescent="0.3">
      <c r="A985">
        <v>1356</v>
      </c>
      <c r="B985">
        <v>10</v>
      </c>
      <c r="C985" s="1">
        <v>44951.569189814814</v>
      </c>
      <c r="D985" t="s">
        <v>29</v>
      </c>
      <c r="E985" s="5">
        <f>YEAR(C985)</f>
        <v>2023</v>
      </c>
      <c r="F985" s="5">
        <f>MONTH(C985)</f>
        <v>1</v>
      </c>
      <c r="G985" s="5">
        <f>F985+12</f>
        <v>13</v>
      </c>
      <c r="H985" s="5">
        <f>F985+8</f>
        <v>9</v>
      </c>
      <c r="I985" s="5" t="str">
        <f>IF(OR(F985=1,F985=2,F985=3),"winter",IF(OR(F985=4,F985=5,F985=6),"spring",IF(OR(F985=7,F985=8,F985=9),"summer","autumn")))</f>
        <v>winter</v>
      </c>
      <c r="J985" s="5">
        <f>WEEKNUM(C985)+52</f>
        <v>56</v>
      </c>
      <c r="K985" s="5">
        <f>J985-20</f>
        <v>36</v>
      </c>
      <c r="L985" s="8">
        <f>C985</f>
        <v>44951.569189814814</v>
      </c>
      <c r="M985" t="str">
        <f>IF(OR(B985=1,B985=2,B985=3,B985=7,B985=8,B985=9,B985=13,B985=14,B985=15),"Bajo biomasa","Suelo desnudo")</f>
        <v>Suelo desnudo</v>
      </c>
      <c r="O985">
        <v>0.92365799999999998</v>
      </c>
      <c r="P985">
        <f>IF(R985&gt;0.95,O985,NA())</f>
        <v>0.92365799999999998</v>
      </c>
      <c r="Q985">
        <v>2.6868400000000001</v>
      </c>
      <c r="R985">
        <v>0.95466899999999999</v>
      </c>
      <c r="S985">
        <v>3.0000000000000001E-3</v>
      </c>
      <c r="T985">
        <v>0</v>
      </c>
      <c r="U985">
        <v>7.6</v>
      </c>
      <c r="V985">
        <v>25.4313</v>
      </c>
      <c r="W985">
        <v>85.37</v>
      </c>
    </row>
    <row r="986" spans="1:23" x14ac:dyDescent="0.3">
      <c r="A986">
        <v>1357</v>
      </c>
      <c r="B986">
        <v>11</v>
      </c>
      <c r="C986" s="1">
        <v>44951.571412037039</v>
      </c>
      <c r="D986" t="s">
        <v>29</v>
      </c>
      <c r="E986" s="5">
        <f>YEAR(C986)</f>
        <v>2023</v>
      </c>
      <c r="F986" s="5">
        <f>MONTH(C986)</f>
        <v>1</v>
      </c>
      <c r="G986" s="5">
        <f>F986+12</f>
        <v>13</v>
      </c>
      <c r="H986" s="5">
        <f>F986+8</f>
        <v>9</v>
      </c>
      <c r="I986" s="5" t="str">
        <f>IF(OR(F986=1,F986=2,F986=3),"winter",IF(OR(F986=4,F986=5,F986=6),"spring",IF(OR(F986=7,F986=8,F986=9),"summer","autumn")))</f>
        <v>winter</v>
      </c>
      <c r="J986" s="5">
        <f>WEEKNUM(C986)+52</f>
        <v>56</v>
      </c>
      <c r="K986" s="5">
        <f>J986-20</f>
        <v>36</v>
      </c>
      <c r="L986" s="8">
        <f>C986</f>
        <v>44951.571412037039</v>
      </c>
      <c r="M986" t="str">
        <f>IF(OR(B986=1,B986=2,B986=3,B986=7,B986=8,B986=9,B986=13,B986=14,B986=15),"Bajo biomasa","Suelo desnudo")</f>
        <v>Suelo desnudo</v>
      </c>
      <c r="O986">
        <v>1.8667199999999999</v>
      </c>
      <c r="P986">
        <f>IF(R986&gt;0.95,O986,NA())</f>
        <v>1.8667199999999999</v>
      </c>
      <c r="Q986">
        <v>2.5240800000000001</v>
      </c>
      <c r="R986">
        <v>0.95210799999999995</v>
      </c>
      <c r="S986">
        <v>2E-3</v>
      </c>
      <c r="T986">
        <v>0</v>
      </c>
      <c r="U986">
        <v>7.6</v>
      </c>
      <c r="V986">
        <v>24.851900000000001</v>
      </c>
      <c r="W986">
        <v>85.362099999999998</v>
      </c>
    </row>
    <row r="987" spans="1:23" x14ac:dyDescent="0.3">
      <c r="A987">
        <v>1358</v>
      </c>
      <c r="B987">
        <v>12</v>
      </c>
      <c r="C987" s="1">
        <v>44951.574293981481</v>
      </c>
      <c r="D987" t="s">
        <v>29</v>
      </c>
      <c r="E987" s="5">
        <f>YEAR(C987)</f>
        <v>2023</v>
      </c>
      <c r="F987" s="5">
        <f>MONTH(C987)</f>
        <v>1</v>
      </c>
      <c r="G987" s="5">
        <f>F987+12</f>
        <v>13</v>
      </c>
      <c r="H987" s="5">
        <f>F987+8</f>
        <v>9</v>
      </c>
      <c r="I987" s="5" t="str">
        <f>IF(OR(F987=1,F987=2,F987=3),"winter",IF(OR(F987=4,F987=5,F987=6),"spring",IF(OR(F987=7,F987=8,F987=9),"summer","autumn")))</f>
        <v>winter</v>
      </c>
      <c r="J987" s="5">
        <f>WEEKNUM(C987)+52</f>
        <v>56</v>
      </c>
      <c r="K987" s="5">
        <f>J987-20</f>
        <v>36</v>
      </c>
      <c r="L987" s="8">
        <f>C987</f>
        <v>44951.574293981481</v>
      </c>
      <c r="M987" t="str">
        <f>IF(OR(B987=1,B987=2,B987=3,B987=7,B987=8,B987=9,B987=13,B987=14,B987=15),"Bajo biomasa","Suelo desnudo")</f>
        <v>Suelo desnudo</v>
      </c>
      <c r="O987">
        <v>1.8724099999999999</v>
      </c>
      <c r="P987">
        <f>IF(R987&gt;0.95,O987,NA())</f>
        <v>1.8724099999999999</v>
      </c>
      <c r="Q987">
        <v>1.55748</v>
      </c>
      <c r="R987">
        <v>0.99198699999999995</v>
      </c>
      <c r="S987">
        <v>3.0000000000000001E-3</v>
      </c>
      <c r="T987">
        <v>0</v>
      </c>
      <c r="U987">
        <v>9.1999999999999993</v>
      </c>
      <c r="V987">
        <v>24.323499999999999</v>
      </c>
      <c r="W987">
        <v>85.360299999999995</v>
      </c>
    </row>
    <row r="988" spans="1:23" x14ac:dyDescent="0.3">
      <c r="A988">
        <v>1359</v>
      </c>
      <c r="B988">
        <v>13</v>
      </c>
      <c r="C988" s="1">
        <v>44951.577280092592</v>
      </c>
      <c r="D988" t="s">
        <v>29</v>
      </c>
      <c r="E988" s="5">
        <f>YEAR(C988)</f>
        <v>2023</v>
      </c>
      <c r="F988" s="5">
        <f>MONTH(C988)</f>
        <v>1</v>
      </c>
      <c r="G988" s="5">
        <f>F988+12</f>
        <v>13</v>
      </c>
      <c r="H988" s="5">
        <f>F988+8</f>
        <v>9</v>
      </c>
      <c r="I988" s="5" t="str">
        <f>IF(OR(F988=1,F988=2,F988=3),"winter",IF(OR(F988=4,F988=5,F988=6),"spring",IF(OR(F988=7,F988=8,F988=9),"summer","autumn")))</f>
        <v>winter</v>
      </c>
      <c r="J988" s="5">
        <f>WEEKNUM(C988)+52</f>
        <v>56</v>
      </c>
      <c r="K988" s="5">
        <f>J988-20</f>
        <v>36</v>
      </c>
      <c r="L988" s="8">
        <f>C988</f>
        <v>44951.577280092592</v>
      </c>
      <c r="M988" t="str">
        <f>IF(OR(B988=1,B988=2,B988=3,B988=7,B988=8,B988=9,B988=13,B988=14,B988=15),"Bajo biomasa","Suelo desnudo")</f>
        <v>Bajo biomasa</v>
      </c>
      <c r="O988">
        <v>0.38226700000000002</v>
      </c>
      <c r="P988" t="e">
        <f>IF(R988&gt;0.95,O988,NA())</f>
        <v>#N/A</v>
      </c>
      <c r="Q988">
        <v>6.9041899999999998</v>
      </c>
      <c r="R988">
        <v>0.643401</v>
      </c>
      <c r="S988">
        <v>5.0000000000000001E-3</v>
      </c>
      <c r="T988">
        <v>3.9E-2</v>
      </c>
      <c r="U988">
        <v>8.0818200000000004</v>
      </c>
      <c r="V988">
        <v>23.436299999999999</v>
      </c>
      <c r="W988">
        <v>85.279200000000003</v>
      </c>
    </row>
    <row r="989" spans="1:23" x14ac:dyDescent="0.3">
      <c r="A989">
        <v>1360</v>
      </c>
      <c r="B989">
        <v>14</v>
      </c>
      <c r="C989" s="1">
        <v>44951.579375000001</v>
      </c>
      <c r="D989" t="s">
        <v>29</v>
      </c>
      <c r="E989" s="5">
        <f>YEAR(C989)</f>
        <v>2023</v>
      </c>
      <c r="F989" s="5">
        <f>MONTH(C989)</f>
        <v>1</v>
      </c>
      <c r="G989" s="5">
        <f>F989+12</f>
        <v>13</v>
      </c>
      <c r="H989" s="5">
        <f>F989+8</f>
        <v>9</v>
      </c>
      <c r="I989" s="5" t="str">
        <f>IF(OR(F989=1,F989=2,F989=3),"winter",IF(OR(F989=4,F989=5,F989=6),"spring",IF(OR(F989=7,F989=8,F989=9),"summer","autumn")))</f>
        <v>winter</v>
      </c>
      <c r="J989" s="5">
        <f>WEEKNUM(C989)+52</f>
        <v>56</v>
      </c>
      <c r="K989" s="5">
        <f>J989-20</f>
        <v>36</v>
      </c>
      <c r="L989" s="8">
        <f>C989</f>
        <v>44951.579375000001</v>
      </c>
      <c r="M989" t="str">
        <f>IF(OR(B989=1,B989=2,B989=3,B989=7,B989=8,B989=9,B989=13,B989=14,B989=15),"Bajo biomasa","Suelo desnudo")</f>
        <v>Bajo biomasa</v>
      </c>
      <c r="O989">
        <v>0.201653</v>
      </c>
      <c r="P989" t="e">
        <f>IF(R989&gt;0.95,O989,NA())</f>
        <v>#N/A</v>
      </c>
      <c r="Q989">
        <v>13.1059</v>
      </c>
      <c r="R989">
        <v>0.34377799999999997</v>
      </c>
      <c r="S989">
        <v>5.0000000000000001E-3</v>
      </c>
      <c r="T989">
        <v>3.4000000000000002E-2</v>
      </c>
      <c r="U989">
        <v>6.9</v>
      </c>
      <c r="V989">
        <v>24.009699999999999</v>
      </c>
      <c r="W989">
        <v>85.287300000000002</v>
      </c>
    </row>
    <row r="990" spans="1:23" x14ac:dyDescent="0.3">
      <c r="A990">
        <v>1361</v>
      </c>
      <c r="B990">
        <v>15</v>
      </c>
      <c r="C990" s="1">
        <v>44951.581747685188</v>
      </c>
      <c r="D990" t="s">
        <v>29</v>
      </c>
      <c r="E990" s="5">
        <f>YEAR(C990)</f>
        <v>2023</v>
      </c>
      <c r="F990" s="5">
        <f>MONTH(C990)</f>
        <v>1</v>
      </c>
      <c r="G990" s="5">
        <f>F990+12</f>
        <v>13</v>
      </c>
      <c r="H990" s="5">
        <f>F990+8</f>
        <v>9</v>
      </c>
      <c r="I990" s="5" t="str">
        <f>IF(OR(F990=1,F990=2,F990=3),"winter",IF(OR(F990=4,F990=5,F990=6),"spring",IF(OR(F990=7,F990=8,F990=9),"summer","autumn")))</f>
        <v>winter</v>
      </c>
      <c r="J990" s="5">
        <f>WEEKNUM(C990)+52</f>
        <v>56</v>
      </c>
      <c r="K990" s="5">
        <f>J990-20</f>
        <v>36</v>
      </c>
      <c r="L990" s="8">
        <f>C990</f>
        <v>44951.581747685188</v>
      </c>
      <c r="M990" t="str">
        <f>IF(OR(B990=1,B990=2,B990=3,B990=7,B990=8,B990=9,B990=13,B990=14,B990=15),"Bajo biomasa","Suelo desnudo")</f>
        <v>Bajo biomasa</v>
      </c>
      <c r="O990">
        <v>0.45765600000000001</v>
      </c>
      <c r="P990" t="e">
        <f>IF(R990&gt;0.95,O990,NA())</f>
        <v>#N/A</v>
      </c>
      <c r="Q990">
        <v>4.8348699999999996</v>
      </c>
      <c r="R990">
        <v>0.83111199999999996</v>
      </c>
      <c r="S990">
        <v>4.0000000000000001E-3</v>
      </c>
      <c r="T990">
        <v>2.8000000000000001E-2</v>
      </c>
      <c r="U990">
        <v>6.9</v>
      </c>
      <c r="V990">
        <v>24.3535</v>
      </c>
      <c r="W990">
        <v>85.293899999999994</v>
      </c>
    </row>
    <row r="991" spans="1:23" x14ac:dyDescent="0.3">
      <c r="A991">
        <v>1362</v>
      </c>
      <c r="B991">
        <v>16</v>
      </c>
      <c r="C991" s="1">
        <v>44951.58384259259</v>
      </c>
      <c r="D991" t="s">
        <v>29</v>
      </c>
      <c r="E991" s="5">
        <f>YEAR(C991)</f>
        <v>2023</v>
      </c>
      <c r="F991" s="5">
        <f>MONTH(C991)</f>
        <v>1</v>
      </c>
      <c r="G991" s="5">
        <f>F991+12</f>
        <v>13</v>
      </c>
      <c r="H991" s="5">
        <f>F991+8</f>
        <v>9</v>
      </c>
      <c r="I991" s="5" t="str">
        <f>IF(OR(F991=1,F991=2,F991=3),"winter",IF(OR(F991=4,F991=5,F991=6),"spring",IF(OR(F991=7,F991=8,F991=9),"summer","autumn")))</f>
        <v>winter</v>
      </c>
      <c r="J991" s="5">
        <f>WEEKNUM(C991)+52</f>
        <v>56</v>
      </c>
      <c r="K991" s="5">
        <f>J991-20</f>
        <v>36</v>
      </c>
      <c r="L991" s="8">
        <f>C991</f>
        <v>44951.58384259259</v>
      </c>
      <c r="M991" t="str">
        <f>IF(OR(B991=1,B991=2,B991=3,B991=7,B991=8,B991=9,B991=13,B991=14,B991=15),"Bajo biomasa","Suelo desnudo")</f>
        <v>Suelo desnudo</v>
      </c>
      <c r="O991">
        <v>0.57125099999999995</v>
      </c>
      <c r="P991" t="e">
        <f>IF(R991&gt;0.95,O991,NA())</f>
        <v>#N/A</v>
      </c>
      <c r="Q991">
        <v>5.2939600000000002</v>
      </c>
      <c r="R991">
        <v>0.78891599999999995</v>
      </c>
      <c r="S991">
        <v>4.0000000000000001E-3</v>
      </c>
      <c r="T991">
        <v>3.2000000000000001E-2</v>
      </c>
      <c r="U991">
        <v>6.6</v>
      </c>
      <c r="V991">
        <v>24.340299999999999</v>
      </c>
      <c r="W991">
        <v>85.310699999999997</v>
      </c>
    </row>
    <row r="992" spans="1:23" x14ac:dyDescent="0.3">
      <c r="A992">
        <v>1363</v>
      </c>
      <c r="B992">
        <v>17</v>
      </c>
      <c r="C992" s="1">
        <v>44951.585925925923</v>
      </c>
      <c r="D992" t="s">
        <v>29</v>
      </c>
      <c r="E992" s="5">
        <f>YEAR(C992)</f>
        <v>2023</v>
      </c>
      <c r="F992" s="5">
        <f>MONTH(C992)</f>
        <v>1</v>
      </c>
      <c r="G992" s="5">
        <f>F992+12</f>
        <v>13</v>
      </c>
      <c r="H992" s="5">
        <f>F992+8</f>
        <v>9</v>
      </c>
      <c r="I992" s="5" t="str">
        <f>IF(OR(F992=1,F992=2,F992=3),"winter",IF(OR(F992=4,F992=5,F992=6),"spring",IF(OR(F992=7,F992=8,F992=9),"summer","autumn")))</f>
        <v>winter</v>
      </c>
      <c r="J992" s="5">
        <f>WEEKNUM(C992)+52</f>
        <v>56</v>
      </c>
      <c r="K992" s="5">
        <f>J992-20</f>
        <v>36</v>
      </c>
      <c r="L992" s="8">
        <f>C992</f>
        <v>44951.585925925923</v>
      </c>
      <c r="M992" t="str">
        <f>IF(OR(B992=1,B992=2,B992=3,B992=7,B992=8,B992=9,B992=13,B992=14,B992=15),"Bajo biomasa","Suelo desnudo")</f>
        <v>Suelo desnudo</v>
      </c>
      <c r="O992">
        <v>0.33021400000000001</v>
      </c>
      <c r="P992" t="e">
        <f>IF(R992&gt;0.95,O992,NA())</f>
        <v>#N/A</v>
      </c>
      <c r="Q992">
        <v>7.4897499999999999</v>
      </c>
      <c r="R992">
        <v>0.62234900000000004</v>
      </c>
      <c r="S992">
        <v>5.0000000000000001E-3</v>
      </c>
      <c r="T992">
        <v>3.7999999999999999E-2</v>
      </c>
      <c r="U992">
        <v>4.9000000000000004</v>
      </c>
      <c r="V992">
        <v>23.644300000000001</v>
      </c>
      <c r="W992">
        <v>85.290999999999997</v>
      </c>
    </row>
    <row r="993" spans="1:23" x14ac:dyDescent="0.3">
      <c r="A993">
        <v>1364</v>
      </c>
      <c r="B993">
        <v>18</v>
      </c>
      <c r="C993" s="1">
        <v>44951.588090277779</v>
      </c>
      <c r="D993" t="s">
        <v>29</v>
      </c>
      <c r="E993" s="5">
        <f>YEAR(C993)</f>
        <v>2023</v>
      </c>
      <c r="F993" s="5">
        <f>MONTH(C993)</f>
        <v>1</v>
      </c>
      <c r="G993" s="5">
        <f>F993+12</f>
        <v>13</v>
      </c>
      <c r="H993" s="5">
        <f>F993+8</f>
        <v>9</v>
      </c>
      <c r="I993" s="5" t="str">
        <f>IF(OR(F993=1,F993=2,F993=3),"winter",IF(OR(F993=4,F993=5,F993=6),"spring",IF(OR(F993=7,F993=8,F993=9),"summer","autumn")))</f>
        <v>winter</v>
      </c>
      <c r="J993" s="5">
        <f>WEEKNUM(C993)+52</f>
        <v>56</v>
      </c>
      <c r="K993" s="5">
        <f>J993-20</f>
        <v>36</v>
      </c>
      <c r="L993" s="8">
        <f>C993</f>
        <v>44951.588090277779</v>
      </c>
      <c r="M993" t="str">
        <f>IF(OR(B993=1,B993=2,B993=3,B993=7,B993=8,B993=9,B993=13,B993=14,B993=15),"Bajo biomasa","Suelo desnudo")</f>
        <v>Suelo desnudo</v>
      </c>
      <c r="O993">
        <v>1.7391099999999999</v>
      </c>
      <c r="P993">
        <f>IF(R993&gt;0.95,O993,NA())</f>
        <v>1.7391099999999999</v>
      </c>
      <c r="Q993">
        <v>2.3695599999999999</v>
      </c>
      <c r="R993">
        <v>0.95907799999999999</v>
      </c>
      <c r="S993">
        <v>4.0000000000000001E-3</v>
      </c>
      <c r="T993">
        <v>6.0000000000000001E-3</v>
      </c>
      <c r="U993">
        <v>2.9</v>
      </c>
      <c r="V993">
        <v>23.0229</v>
      </c>
      <c r="W993">
        <v>85.282700000000006</v>
      </c>
    </row>
    <row r="994" spans="1:23" x14ac:dyDescent="0.3">
      <c r="A994">
        <v>1365</v>
      </c>
      <c r="B994">
        <v>1</v>
      </c>
      <c r="C994" s="1">
        <v>44960.41474537037</v>
      </c>
      <c r="D994" t="s">
        <v>13</v>
      </c>
      <c r="E994" s="5">
        <f>YEAR(C994)</f>
        <v>2023</v>
      </c>
      <c r="F994" s="5">
        <f>MONTH(C994)</f>
        <v>2</v>
      </c>
      <c r="G994" s="5">
        <f>F994+12</f>
        <v>14</v>
      </c>
      <c r="H994" s="5">
        <f>F994+8</f>
        <v>10</v>
      </c>
      <c r="I994" s="5" t="str">
        <f>IF(OR(F994=1,F994=2,F994=3),"winter",IF(OR(F994=4,F994=5,F994=6),"spring",IF(OR(F994=7,F994=8,F994=9),"summer","autumn")))</f>
        <v>winter</v>
      </c>
      <c r="J994" s="5">
        <f>WEEKNUM(C994)+52</f>
        <v>57</v>
      </c>
      <c r="K994" s="5">
        <f>J994-20</f>
        <v>37</v>
      </c>
      <c r="L994" s="8">
        <f>C994</f>
        <v>44960.41474537037</v>
      </c>
      <c r="M994" t="str">
        <f>IF(OR(B994=1,B994=2,B994=3,B994=4,B994=9,B994=10,B994=11,B994=12,B994=17,B994=18,B994=19,B994=20),"Bajo biomasa","Suelo desnudo")</f>
        <v>Bajo biomasa</v>
      </c>
      <c r="N994" t="str">
        <f>IF(OR(B994=4,B994=7,B994=10,B994=14,B994=18,B994=21),"tree","soil")</f>
        <v>soil</v>
      </c>
      <c r="O994">
        <v>1.33771</v>
      </c>
      <c r="P994">
        <f>IF(R994&gt;0.95,O994,NA())</f>
        <v>1.33771</v>
      </c>
      <c r="Q994">
        <v>2.0629200000000001</v>
      </c>
      <c r="R994">
        <v>0.97815799999999997</v>
      </c>
      <c r="S994">
        <v>3.0000000000000001E-3</v>
      </c>
      <c r="T994">
        <v>1.0999999999999999E-2</v>
      </c>
      <c r="U994">
        <v>16.8</v>
      </c>
      <c r="V994">
        <v>23.775600000000001</v>
      </c>
      <c r="W994">
        <v>84.631200000000007</v>
      </c>
    </row>
    <row r="995" spans="1:23" x14ac:dyDescent="0.3">
      <c r="A995">
        <v>1366</v>
      </c>
      <c r="B995">
        <v>2</v>
      </c>
      <c r="C995" s="1">
        <v>44960.416828703703</v>
      </c>
      <c r="D995" t="s">
        <v>13</v>
      </c>
      <c r="E995" s="5">
        <f>YEAR(C995)</f>
        <v>2023</v>
      </c>
      <c r="F995" s="5">
        <f>MONTH(C995)</f>
        <v>2</v>
      </c>
      <c r="G995" s="5">
        <f>F995+12</f>
        <v>14</v>
      </c>
      <c r="H995" s="5">
        <f>F995+8</f>
        <v>10</v>
      </c>
      <c r="I995" s="5" t="str">
        <f>IF(OR(F995=1,F995=2,F995=3),"winter",IF(OR(F995=4,F995=5,F995=6),"spring",IF(OR(F995=7,F995=8,F995=9),"summer","autumn")))</f>
        <v>winter</v>
      </c>
      <c r="J995" s="5">
        <f>WEEKNUM(C995)+52</f>
        <v>57</v>
      </c>
      <c r="K995" s="5">
        <f>J995-20</f>
        <v>37</v>
      </c>
      <c r="L995" s="8">
        <f>C995</f>
        <v>44960.416828703703</v>
      </c>
      <c r="M995" t="str">
        <f>IF(OR(B995=1,B995=2,B995=3,B995=4,B995=9,B995=10,B995=11,B995=12,B995=17,B995=18,B995=19,B995=20),"Bajo biomasa","Suelo desnudo")</f>
        <v>Bajo biomasa</v>
      </c>
      <c r="N995" t="str">
        <f>IF(OR(B995=4,B995=7,B995=10,B995=14,B995=18,B995=21),"tree","soil")</f>
        <v>soil</v>
      </c>
      <c r="O995">
        <v>1.5909599999999999</v>
      </c>
      <c r="P995">
        <f>IF(R995&gt;0.95,O995,NA())</f>
        <v>1.5909599999999999</v>
      </c>
      <c r="Q995">
        <v>1.85226</v>
      </c>
      <c r="R995">
        <v>0.98129599999999995</v>
      </c>
      <c r="S995">
        <v>2E-3</v>
      </c>
      <c r="T995">
        <v>0</v>
      </c>
      <c r="U995">
        <v>15.5</v>
      </c>
      <c r="V995">
        <v>24.735700000000001</v>
      </c>
      <c r="W995">
        <v>84.6477</v>
      </c>
    </row>
    <row r="996" spans="1:23" x14ac:dyDescent="0.3">
      <c r="A996">
        <v>1367</v>
      </c>
      <c r="B996">
        <v>3</v>
      </c>
      <c r="C996" s="1">
        <v>44960.418912037036</v>
      </c>
      <c r="D996" t="s">
        <v>13</v>
      </c>
      <c r="E996" s="5">
        <f>YEAR(C996)</f>
        <v>2023</v>
      </c>
      <c r="F996" s="5">
        <f>MONTH(C996)</f>
        <v>2</v>
      </c>
      <c r="G996" s="5">
        <f>F996+12</f>
        <v>14</v>
      </c>
      <c r="H996" s="5">
        <f>F996+8</f>
        <v>10</v>
      </c>
      <c r="I996" s="5" t="str">
        <f>IF(OR(F996=1,F996=2,F996=3),"winter",IF(OR(F996=4,F996=5,F996=6),"spring",IF(OR(F996=7,F996=8,F996=9),"summer","autumn")))</f>
        <v>winter</v>
      </c>
      <c r="J996" s="5">
        <f>WEEKNUM(C996)+52</f>
        <v>57</v>
      </c>
      <c r="K996" s="5">
        <f>J996-20</f>
        <v>37</v>
      </c>
      <c r="L996" s="8">
        <f>C996</f>
        <v>44960.418912037036</v>
      </c>
      <c r="M996" t="str">
        <f>IF(OR(B996=1,B996=2,B996=3,B996=4,B996=9,B996=10,B996=11,B996=12,B996=17,B996=18,B996=19,B996=20),"Bajo biomasa","Suelo desnudo")</f>
        <v>Bajo biomasa</v>
      </c>
      <c r="N996" t="str">
        <f>IF(OR(B996=4,B996=7,B996=10,B996=14,B996=18,B996=21),"tree","soil")</f>
        <v>soil</v>
      </c>
      <c r="O996">
        <v>1.5935299999999999</v>
      </c>
      <c r="P996">
        <f>IF(R996&gt;0.95,O996,NA())</f>
        <v>1.5935299999999999</v>
      </c>
      <c r="Q996">
        <v>1.9489399999999999</v>
      </c>
      <c r="R996">
        <v>0.98154399999999997</v>
      </c>
      <c r="S996">
        <v>4.0000000000000001E-3</v>
      </c>
      <c r="T996">
        <v>4.5999999999999999E-2</v>
      </c>
      <c r="U996">
        <v>14.7</v>
      </c>
      <c r="V996">
        <v>25.073599999999999</v>
      </c>
      <c r="W996">
        <v>84.625500000000002</v>
      </c>
    </row>
    <row r="997" spans="1:23" x14ac:dyDescent="0.3">
      <c r="A997">
        <v>1369</v>
      </c>
      <c r="B997">
        <v>5</v>
      </c>
      <c r="C997" s="1">
        <v>44960.423090277778</v>
      </c>
      <c r="D997" t="s">
        <v>13</v>
      </c>
      <c r="E997" s="5">
        <f>YEAR(C997)</f>
        <v>2023</v>
      </c>
      <c r="F997" s="5">
        <f>MONTH(C997)</f>
        <v>2</v>
      </c>
      <c r="G997" s="5">
        <f>F997+12</f>
        <v>14</v>
      </c>
      <c r="H997" s="5">
        <f>F997+8</f>
        <v>10</v>
      </c>
      <c r="I997" s="5" t="str">
        <f>IF(OR(F997=1,F997=2,F997=3),"winter",IF(OR(F997=4,F997=5,F997=6),"spring",IF(OR(F997=7,F997=8,F997=9),"summer","autumn")))</f>
        <v>winter</v>
      </c>
      <c r="J997" s="5">
        <f>WEEKNUM(C997)+52</f>
        <v>57</v>
      </c>
      <c r="K997" s="5">
        <f>J997-20</f>
        <v>37</v>
      </c>
      <c r="L997" s="8">
        <f>C997</f>
        <v>44960.423090277778</v>
      </c>
      <c r="M997" t="str">
        <f>IF(OR(B997=1,B997=2,B997=3,B997=4,B997=9,B997=10,B997=11,B997=12,B997=17,B997=18,B997=19,B997=20),"Bajo biomasa","Suelo desnudo")</f>
        <v>Suelo desnudo</v>
      </c>
      <c r="N997" t="str">
        <f>IF(OR(B997=4,B997=7,B997=10,B997=14,B997=18,B997=21),"tree","soil")</f>
        <v>soil</v>
      </c>
      <c r="O997">
        <v>2.7088100000000002</v>
      </c>
      <c r="P997">
        <f>IF(R997&gt;0.95,O997,NA())</f>
        <v>2.7088100000000002</v>
      </c>
      <c r="Q997">
        <v>1.5193700000000001</v>
      </c>
      <c r="R997">
        <v>0.99277700000000002</v>
      </c>
      <c r="S997">
        <v>3.0000000000000001E-3</v>
      </c>
      <c r="T997">
        <v>2.9000000000000001E-2</v>
      </c>
      <c r="U997">
        <v>11.7</v>
      </c>
      <c r="V997">
        <v>24.7958</v>
      </c>
      <c r="W997">
        <v>84.626300000000001</v>
      </c>
    </row>
    <row r="998" spans="1:23" x14ac:dyDescent="0.3">
      <c r="A998">
        <v>1370</v>
      </c>
      <c r="B998">
        <v>6</v>
      </c>
      <c r="C998" s="1">
        <v>44960.42528935185</v>
      </c>
      <c r="D998" t="s">
        <v>13</v>
      </c>
      <c r="E998" s="5">
        <f>YEAR(C998)</f>
        <v>2023</v>
      </c>
      <c r="F998" s="5">
        <f>MONTH(C998)</f>
        <v>2</v>
      </c>
      <c r="G998" s="5">
        <f>F998+12</f>
        <v>14</v>
      </c>
      <c r="H998" s="5">
        <f>F998+8</f>
        <v>10</v>
      </c>
      <c r="I998" s="5" t="str">
        <f>IF(OR(F998=1,F998=2,F998=3),"winter",IF(OR(F998=4,F998=5,F998=6),"spring",IF(OR(F998=7,F998=8,F998=9),"summer","autumn")))</f>
        <v>winter</v>
      </c>
      <c r="J998" s="5">
        <f>WEEKNUM(C998)+52</f>
        <v>57</v>
      </c>
      <c r="K998" s="5">
        <f>J998-20</f>
        <v>37</v>
      </c>
      <c r="L998" s="8">
        <f>C998</f>
        <v>44960.42528935185</v>
      </c>
      <c r="M998" t="str">
        <f>IF(OR(B998=1,B998=2,B998=3,B998=4,B998=9,B998=10,B998=11,B998=12,B998=17,B998=18,B998=19,B998=20),"Bajo biomasa","Suelo desnudo")</f>
        <v>Suelo desnudo</v>
      </c>
      <c r="N998" t="str">
        <f>IF(OR(B998=4,B998=7,B998=10,B998=14,B998=18,B998=21),"tree","soil")</f>
        <v>soil</v>
      </c>
      <c r="O998">
        <v>1.55016</v>
      </c>
      <c r="P998">
        <f>IF(R998&gt;0.95,O998,NA())</f>
        <v>1.55016</v>
      </c>
      <c r="Q998">
        <v>2.0595699999999999</v>
      </c>
      <c r="R998">
        <v>0.97802599999999995</v>
      </c>
      <c r="S998">
        <v>3.0000000000000001E-3</v>
      </c>
      <c r="T998">
        <v>2.1000000000000001E-2</v>
      </c>
      <c r="U998">
        <v>10.6</v>
      </c>
      <c r="V998">
        <v>24.5243</v>
      </c>
      <c r="W998">
        <v>84.621799999999993</v>
      </c>
    </row>
    <row r="999" spans="1:23" x14ac:dyDescent="0.3">
      <c r="A999">
        <v>1372</v>
      </c>
      <c r="B999">
        <v>8</v>
      </c>
      <c r="C999" s="1">
        <v>44960.429502314815</v>
      </c>
      <c r="D999" t="s">
        <v>13</v>
      </c>
      <c r="E999" s="5">
        <f>YEAR(C999)</f>
        <v>2023</v>
      </c>
      <c r="F999" s="5">
        <f>MONTH(C999)</f>
        <v>2</v>
      </c>
      <c r="G999" s="5">
        <f>F999+12</f>
        <v>14</v>
      </c>
      <c r="H999" s="5">
        <f>F999+8</f>
        <v>10</v>
      </c>
      <c r="I999" s="5" t="str">
        <f>IF(OR(F999=1,F999=2,F999=3),"winter",IF(OR(F999=4,F999=5,F999=6),"spring",IF(OR(F999=7,F999=8,F999=9),"summer","autumn")))</f>
        <v>winter</v>
      </c>
      <c r="J999" s="5">
        <f>WEEKNUM(C999)+52</f>
        <v>57</v>
      </c>
      <c r="K999" s="5">
        <f>J999-20</f>
        <v>37</v>
      </c>
      <c r="L999" s="8">
        <f>C999</f>
        <v>44960.429502314815</v>
      </c>
      <c r="M999" t="str">
        <f>IF(OR(B999=1,B999=2,B999=3,B999=4,B999=9,B999=10,B999=11,B999=12,B999=17,B999=18,B999=19,B999=20),"Bajo biomasa","Suelo desnudo")</f>
        <v>Suelo desnudo</v>
      </c>
      <c r="N999" t="str">
        <f>IF(OR(B999=4,B999=7,B999=10,B999=14,B999=18,B999=21),"tree","soil")</f>
        <v>soil</v>
      </c>
      <c r="O999">
        <v>1.58606</v>
      </c>
      <c r="P999">
        <f>IF(R999&gt;0.95,O999,NA())</f>
        <v>1.58606</v>
      </c>
      <c r="Q999">
        <v>2.0621299999999998</v>
      </c>
      <c r="R999">
        <v>0.97243400000000002</v>
      </c>
      <c r="S999">
        <v>2E-3</v>
      </c>
      <c r="T999">
        <v>0</v>
      </c>
      <c r="U999">
        <v>8.1</v>
      </c>
      <c r="V999">
        <v>23.749700000000001</v>
      </c>
      <c r="W999">
        <v>84.6</v>
      </c>
    </row>
    <row r="1000" spans="1:23" x14ac:dyDescent="0.3">
      <c r="A1000">
        <v>1373</v>
      </c>
      <c r="B1000">
        <v>9</v>
      </c>
      <c r="C1000" s="1">
        <v>44960.431597222225</v>
      </c>
      <c r="D1000" t="s">
        <v>13</v>
      </c>
      <c r="E1000" s="5">
        <f>YEAR(C1000)</f>
        <v>2023</v>
      </c>
      <c r="F1000" s="5">
        <f>MONTH(C1000)</f>
        <v>2</v>
      </c>
      <c r="G1000" s="5">
        <f>F1000+12</f>
        <v>14</v>
      </c>
      <c r="H1000" s="5">
        <f>F1000+8</f>
        <v>10</v>
      </c>
      <c r="I1000" s="5" t="str">
        <f>IF(OR(F1000=1,F1000=2,F1000=3),"winter",IF(OR(F1000=4,F1000=5,F1000=6),"spring",IF(OR(F1000=7,F1000=8,F1000=9),"summer","autumn")))</f>
        <v>winter</v>
      </c>
      <c r="J1000" s="5">
        <f>WEEKNUM(C1000)+52</f>
        <v>57</v>
      </c>
      <c r="K1000" s="5">
        <f>J1000-20</f>
        <v>37</v>
      </c>
      <c r="L1000" s="8">
        <f>C1000</f>
        <v>44960.431597222225</v>
      </c>
      <c r="M1000" t="str">
        <f>IF(OR(B1000=1,B1000=2,B1000=3,B1000=4,B1000=9,B1000=10,B1000=11,B1000=12,B1000=17,B1000=18,B1000=19,B1000=20),"Bajo biomasa","Suelo desnudo")</f>
        <v>Bajo biomasa</v>
      </c>
      <c r="N1000" t="str">
        <f>IF(OR(B1000=4,B1000=7,B1000=10,B1000=14,B1000=18,B1000=21),"tree","soil")</f>
        <v>soil</v>
      </c>
      <c r="O1000">
        <v>1.5859099999999999</v>
      </c>
      <c r="P1000">
        <f>IF(R1000&gt;0.95,O1000,NA())</f>
        <v>1.5859099999999999</v>
      </c>
      <c r="Q1000">
        <v>1.92699</v>
      </c>
      <c r="R1000">
        <v>0.98151200000000005</v>
      </c>
      <c r="S1000">
        <v>3.0000000000000001E-3</v>
      </c>
      <c r="T1000">
        <v>5.0000000000000001E-3</v>
      </c>
      <c r="U1000">
        <v>8.1</v>
      </c>
      <c r="V1000">
        <v>23.6968</v>
      </c>
      <c r="W1000">
        <v>84.665599999999998</v>
      </c>
    </row>
    <row r="1001" spans="1:23" x14ac:dyDescent="0.3">
      <c r="A1001">
        <v>1375</v>
      </c>
      <c r="B1001">
        <v>11</v>
      </c>
      <c r="C1001" s="1">
        <v>44960.435729166667</v>
      </c>
      <c r="D1001" t="s">
        <v>13</v>
      </c>
      <c r="E1001" s="5">
        <f>YEAR(C1001)</f>
        <v>2023</v>
      </c>
      <c r="F1001" s="5">
        <f>MONTH(C1001)</f>
        <v>2</v>
      </c>
      <c r="G1001" s="5">
        <f>F1001+12</f>
        <v>14</v>
      </c>
      <c r="H1001" s="5">
        <f>F1001+8</f>
        <v>10</v>
      </c>
      <c r="I1001" s="5" t="str">
        <f>IF(OR(F1001=1,F1001=2,F1001=3),"winter",IF(OR(F1001=4,F1001=5,F1001=6),"spring",IF(OR(F1001=7,F1001=8,F1001=9),"summer","autumn")))</f>
        <v>winter</v>
      </c>
      <c r="J1001" s="5">
        <f>WEEKNUM(C1001)+52</f>
        <v>57</v>
      </c>
      <c r="K1001" s="5">
        <f>J1001-20</f>
        <v>37</v>
      </c>
      <c r="L1001" s="8">
        <f>C1001</f>
        <v>44960.435729166667</v>
      </c>
      <c r="M1001" t="str">
        <f>IF(OR(B1001=1,B1001=2,B1001=3,B1001=4,B1001=9,B1001=10,B1001=11,B1001=12,B1001=17,B1001=18,B1001=19,B1001=20),"Bajo biomasa","Suelo desnudo")</f>
        <v>Bajo biomasa</v>
      </c>
      <c r="N1001" t="str">
        <f>IF(OR(B1001=4,B1001=7,B1001=10,B1001=14,B1001=18,B1001=21),"tree","soil")</f>
        <v>soil</v>
      </c>
      <c r="O1001">
        <v>2.1877900000000001</v>
      </c>
      <c r="P1001">
        <f>IF(R1001&gt;0.95,O1001,NA())</f>
        <v>2.1877900000000001</v>
      </c>
      <c r="Q1001">
        <v>1.91805</v>
      </c>
      <c r="R1001">
        <v>0.97861100000000001</v>
      </c>
      <c r="S1001">
        <v>1E-3</v>
      </c>
      <c r="T1001">
        <v>0</v>
      </c>
      <c r="U1001">
        <v>6.4</v>
      </c>
      <c r="V1001">
        <v>22.892600000000002</v>
      </c>
      <c r="W1001">
        <v>84.666700000000006</v>
      </c>
    </row>
    <row r="1002" spans="1:23" x14ac:dyDescent="0.3">
      <c r="A1002">
        <v>1376</v>
      </c>
      <c r="B1002">
        <v>12</v>
      </c>
      <c r="C1002" s="1">
        <v>44960.4378125</v>
      </c>
      <c r="D1002" t="s">
        <v>13</v>
      </c>
      <c r="E1002" s="5">
        <f>YEAR(C1002)</f>
        <v>2023</v>
      </c>
      <c r="F1002" s="5">
        <f>MONTH(C1002)</f>
        <v>2</v>
      </c>
      <c r="G1002" s="5">
        <f>F1002+12</f>
        <v>14</v>
      </c>
      <c r="H1002" s="5">
        <f>F1002+8</f>
        <v>10</v>
      </c>
      <c r="I1002" s="5" t="str">
        <f>IF(OR(F1002=1,F1002=2,F1002=3),"winter",IF(OR(F1002=4,F1002=5,F1002=6),"spring",IF(OR(F1002=7,F1002=8,F1002=9),"summer","autumn")))</f>
        <v>winter</v>
      </c>
      <c r="J1002" s="5">
        <f>WEEKNUM(C1002)+52</f>
        <v>57</v>
      </c>
      <c r="K1002" s="5">
        <f>J1002-20</f>
        <v>37</v>
      </c>
      <c r="L1002" s="8">
        <f>C1002</f>
        <v>44960.4378125</v>
      </c>
      <c r="M1002" t="str">
        <f>IF(OR(B1002=1,B1002=2,B1002=3,B1002=4,B1002=9,B1002=10,B1002=11,B1002=12,B1002=17,B1002=18,B1002=19,B1002=20),"Bajo biomasa","Suelo desnudo")</f>
        <v>Bajo biomasa</v>
      </c>
      <c r="N1002" t="str">
        <f>IF(OR(B1002=4,B1002=7,B1002=10,B1002=14,B1002=18,B1002=21),"tree","soil")</f>
        <v>soil</v>
      </c>
      <c r="O1002">
        <v>2.2095699999999998</v>
      </c>
      <c r="P1002">
        <f>IF(R1002&gt;0.95,O1002,NA())</f>
        <v>2.2095699999999998</v>
      </c>
      <c r="Q1002">
        <v>1.6907099999999999</v>
      </c>
      <c r="R1002">
        <v>0.98912299999999997</v>
      </c>
      <c r="S1002">
        <v>3.0000000000000001E-3</v>
      </c>
      <c r="T1002">
        <v>7.0000000000000001E-3</v>
      </c>
      <c r="U1002">
        <v>5.9</v>
      </c>
      <c r="V1002">
        <v>22.750699999999998</v>
      </c>
      <c r="W1002">
        <v>84.671400000000006</v>
      </c>
    </row>
    <row r="1003" spans="1:23" x14ac:dyDescent="0.3">
      <c r="A1003">
        <v>1377</v>
      </c>
      <c r="B1003">
        <v>13</v>
      </c>
      <c r="C1003" s="1">
        <v>44960.43990740741</v>
      </c>
      <c r="D1003" t="s">
        <v>13</v>
      </c>
      <c r="E1003" s="5">
        <f>YEAR(C1003)</f>
        <v>2023</v>
      </c>
      <c r="F1003" s="5">
        <f>MONTH(C1003)</f>
        <v>2</v>
      </c>
      <c r="G1003" s="5">
        <f>F1003+12</f>
        <v>14</v>
      </c>
      <c r="H1003" s="5">
        <f>F1003+8</f>
        <v>10</v>
      </c>
      <c r="I1003" s="5" t="str">
        <f>IF(OR(F1003=1,F1003=2,F1003=3),"winter",IF(OR(F1003=4,F1003=5,F1003=6),"spring",IF(OR(F1003=7,F1003=8,F1003=9),"summer","autumn")))</f>
        <v>winter</v>
      </c>
      <c r="J1003" s="5">
        <f>WEEKNUM(C1003)+52</f>
        <v>57</v>
      </c>
      <c r="K1003" s="5">
        <f>J1003-20</f>
        <v>37</v>
      </c>
      <c r="L1003" s="8">
        <f>C1003</f>
        <v>44960.43990740741</v>
      </c>
      <c r="M1003" t="str">
        <f>IF(OR(B1003=1,B1003=2,B1003=3,B1003=4,B1003=9,B1003=10,B1003=11,B1003=12,B1003=17,B1003=18,B1003=19,B1003=20),"Bajo biomasa","Suelo desnudo")</f>
        <v>Suelo desnudo</v>
      </c>
      <c r="N1003" t="str">
        <f>IF(OR(B1003=4,B1003=7,B1003=10,B1003=14,B1003=18,B1003=21),"tree","soil")</f>
        <v>soil</v>
      </c>
      <c r="O1003">
        <v>1.36877</v>
      </c>
      <c r="P1003">
        <f>IF(R1003&gt;0.95,O1003,NA())</f>
        <v>1.36877</v>
      </c>
      <c r="Q1003">
        <v>1.9915700000000001</v>
      </c>
      <c r="R1003">
        <v>0.97716400000000003</v>
      </c>
      <c r="S1003">
        <v>3.0000000000000001E-3</v>
      </c>
      <c r="T1003">
        <v>0</v>
      </c>
      <c r="U1003">
        <v>5.7</v>
      </c>
      <c r="V1003">
        <v>22.462199999999999</v>
      </c>
      <c r="W1003">
        <v>84.685500000000005</v>
      </c>
    </row>
    <row r="1004" spans="1:23" x14ac:dyDescent="0.3">
      <c r="A1004">
        <v>1379</v>
      </c>
      <c r="B1004">
        <v>15</v>
      </c>
      <c r="C1004" s="1">
        <v>44960.444097222222</v>
      </c>
      <c r="D1004" t="s">
        <v>13</v>
      </c>
      <c r="E1004" s="5">
        <f>YEAR(C1004)</f>
        <v>2023</v>
      </c>
      <c r="F1004" s="5">
        <f>MONTH(C1004)</f>
        <v>2</v>
      </c>
      <c r="G1004" s="5">
        <f>F1004+12</f>
        <v>14</v>
      </c>
      <c r="H1004" s="5">
        <f>F1004+8</f>
        <v>10</v>
      </c>
      <c r="I1004" s="5" t="str">
        <f>IF(OR(F1004=1,F1004=2,F1004=3),"winter",IF(OR(F1004=4,F1004=5,F1004=6),"spring",IF(OR(F1004=7,F1004=8,F1004=9),"summer","autumn")))</f>
        <v>winter</v>
      </c>
      <c r="J1004" s="5">
        <f>WEEKNUM(C1004)+52</f>
        <v>57</v>
      </c>
      <c r="K1004" s="5">
        <f>J1004-20</f>
        <v>37</v>
      </c>
      <c r="L1004" s="8">
        <f>C1004</f>
        <v>44960.444097222222</v>
      </c>
      <c r="M1004" t="str">
        <f>IF(OR(B1004=1,B1004=2,B1004=3,B1004=4,B1004=9,B1004=10,B1004=11,B1004=12,B1004=17,B1004=18,B1004=19,B1004=20),"Bajo biomasa","Suelo desnudo")</f>
        <v>Suelo desnudo</v>
      </c>
      <c r="N1004" t="str">
        <f>IF(OR(B1004=4,B1004=7,B1004=10,B1004=14,B1004=18,B1004=21),"tree","soil")</f>
        <v>soil</v>
      </c>
      <c r="O1004">
        <v>2.1467299999999998</v>
      </c>
      <c r="P1004">
        <f>IF(R1004&gt;0.95,O1004,NA())</f>
        <v>2.1467299999999998</v>
      </c>
      <c r="Q1004">
        <v>1.78409</v>
      </c>
      <c r="R1004">
        <v>0.98436699999999999</v>
      </c>
      <c r="S1004">
        <v>3.0000000000000001E-3</v>
      </c>
      <c r="T1004">
        <v>2.9000000000000001E-2</v>
      </c>
      <c r="U1004">
        <v>6</v>
      </c>
      <c r="V1004">
        <v>22.116499999999998</v>
      </c>
      <c r="W1004">
        <v>84.691000000000003</v>
      </c>
    </row>
    <row r="1005" spans="1:23" x14ac:dyDescent="0.3">
      <c r="A1005">
        <v>1380</v>
      </c>
      <c r="B1005">
        <v>16</v>
      </c>
      <c r="C1005" s="1">
        <v>44960.446203703701</v>
      </c>
      <c r="D1005" t="s">
        <v>13</v>
      </c>
      <c r="E1005" s="5">
        <f>YEAR(C1005)</f>
        <v>2023</v>
      </c>
      <c r="F1005" s="5">
        <f>MONTH(C1005)</f>
        <v>2</v>
      </c>
      <c r="G1005" s="5">
        <f>F1005+12</f>
        <v>14</v>
      </c>
      <c r="H1005" s="5">
        <f>F1005+8</f>
        <v>10</v>
      </c>
      <c r="I1005" s="5" t="str">
        <f>IF(OR(F1005=1,F1005=2,F1005=3),"winter",IF(OR(F1005=4,F1005=5,F1005=6),"spring",IF(OR(F1005=7,F1005=8,F1005=9),"summer","autumn")))</f>
        <v>winter</v>
      </c>
      <c r="J1005" s="5">
        <f>WEEKNUM(C1005)+52</f>
        <v>57</v>
      </c>
      <c r="K1005" s="5">
        <f>J1005-20</f>
        <v>37</v>
      </c>
      <c r="L1005" s="8">
        <f>C1005</f>
        <v>44960.446203703701</v>
      </c>
      <c r="M1005" t="str">
        <f>IF(OR(B1005=1,B1005=2,B1005=3,B1005=4,B1005=9,B1005=10,B1005=11,B1005=12,B1005=17,B1005=18,B1005=19,B1005=20),"Bajo biomasa","Suelo desnudo")</f>
        <v>Suelo desnudo</v>
      </c>
      <c r="N1005" t="str">
        <f>IF(OR(B1005=4,B1005=7,B1005=10,B1005=14,B1005=18,B1005=21),"tree","soil")</f>
        <v>soil</v>
      </c>
      <c r="O1005">
        <v>1.52986</v>
      </c>
      <c r="P1005">
        <f>IF(R1005&gt;0.95,O1005,NA())</f>
        <v>1.52986</v>
      </c>
      <c r="Q1005">
        <v>1.9003399999999999</v>
      </c>
      <c r="R1005">
        <v>0.98304000000000002</v>
      </c>
      <c r="S1005">
        <v>3.0000000000000001E-3</v>
      </c>
      <c r="T1005">
        <v>3.4000000000000002E-2</v>
      </c>
      <c r="U1005">
        <v>5.8</v>
      </c>
      <c r="V1005">
        <v>21.938800000000001</v>
      </c>
      <c r="W1005">
        <v>84.668099999999995</v>
      </c>
    </row>
    <row r="1006" spans="1:23" x14ac:dyDescent="0.3">
      <c r="A1006">
        <v>1381</v>
      </c>
      <c r="B1006">
        <v>17</v>
      </c>
      <c r="C1006" s="1">
        <v>44960.448368055557</v>
      </c>
      <c r="D1006" t="s">
        <v>13</v>
      </c>
      <c r="E1006" s="5">
        <f>YEAR(C1006)</f>
        <v>2023</v>
      </c>
      <c r="F1006" s="5">
        <f>MONTH(C1006)</f>
        <v>2</v>
      </c>
      <c r="G1006" s="5">
        <f>F1006+12</f>
        <v>14</v>
      </c>
      <c r="H1006" s="5">
        <f>F1006+8</f>
        <v>10</v>
      </c>
      <c r="I1006" s="5" t="str">
        <f>IF(OR(F1006=1,F1006=2,F1006=3),"winter",IF(OR(F1006=4,F1006=5,F1006=6),"spring",IF(OR(F1006=7,F1006=8,F1006=9),"summer","autumn")))</f>
        <v>winter</v>
      </c>
      <c r="J1006" s="5">
        <f>WEEKNUM(C1006)+52</f>
        <v>57</v>
      </c>
      <c r="K1006" s="5">
        <f>J1006-20</f>
        <v>37</v>
      </c>
      <c r="L1006" s="8">
        <f>C1006</f>
        <v>44960.448368055557</v>
      </c>
      <c r="M1006" t="str">
        <f>IF(OR(B1006=1,B1006=2,B1006=3,B1006=4,B1006=9,B1006=10,B1006=11,B1006=12,B1006=17,B1006=18,B1006=19,B1006=20),"Bajo biomasa","Suelo desnudo")</f>
        <v>Bajo biomasa</v>
      </c>
      <c r="N1006" t="str">
        <f>IF(OR(B1006=4,B1006=7,B1006=10,B1006=14,B1006=18,B1006=21),"tree","soil")</f>
        <v>soil</v>
      </c>
      <c r="O1006">
        <v>1.5608599999999999</v>
      </c>
      <c r="P1006">
        <f>IF(R1006&gt;0.95,O1006,NA())</f>
        <v>1.5608599999999999</v>
      </c>
      <c r="Q1006">
        <v>1.92828</v>
      </c>
      <c r="R1006">
        <v>0.98010399999999998</v>
      </c>
      <c r="S1006">
        <v>3.0000000000000001E-3</v>
      </c>
      <c r="T1006">
        <v>3.5999999999999997E-2</v>
      </c>
      <c r="U1006">
        <v>6</v>
      </c>
      <c r="V1006">
        <v>22.019100000000002</v>
      </c>
      <c r="W1006">
        <v>84.696799999999996</v>
      </c>
    </row>
    <row r="1007" spans="1:23" x14ac:dyDescent="0.3">
      <c r="A1007">
        <v>1383</v>
      </c>
      <c r="B1007">
        <v>19</v>
      </c>
      <c r="C1007" s="1">
        <v>44960.452673611115</v>
      </c>
      <c r="D1007" t="s">
        <v>13</v>
      </c>
      <c r="E1007" s="5">
        <f>YEAR(C1007)</f>
        <v>2023</v>
      </c>
      <c r="F1007" s="5">
        <f>MONTH(C1007)</f>
        <v>2</v>
      </c>
      <c r="G1007" s="5">
        <f>F1007+12</f>
        <v>14</v>
      </c>
      <c r="H1007" s="5">
        <f>F1007+8</f>
        <v>10</v>
      </c>
      <c r="I1007" s="5" t="str">
        <f>IF(OR(F1007=1,F1007=2,F1007=3),"winter",IF(OR(F1007=4,F1007=5,F1007=6),"spring",IF(OR(F1007=7,F1007=8,F1007=9),"summer","autumn")))</f>
        <v>winter</v>
      </c>
      <c r="J1007" s="5">
        <f>WEEKNUM(C1007)+52</f>
        <v>57</v>
      </c>
      <c r="K1007" s="5">
        <f>J1007-20</f>
        <v>37</v>
      </c>
      <c r="L1007" s="8">
        <f>C1007</f>
        <v>44960.452673611115</v>
      </c>
      <c r="M1007" t="str">
        <f>IF(OR(B1007=1,B1007=2,B1007=3,B1007=4,B1007=9,B1007=10,B1007=11,B1007=12,B1007=17,B1007=18,B1007=19,B1007=20),"Bajo biomasa","Suelo desnudo")</f>
        <v>Bajo biomasa</v>
      </c>
      <c r="N1007" t="str">
        <f>IF(OR(B1007=4,B1007=7,B1007=10,B1007=14,B1007=18,B1007=21),"tree","soil")</f>
        <v>soil</v>
      </c>
      <c r="O1007">
        <v>1.4918</v>
      </c>
      <c r="P1007">
        <f>IF(R1007&gt;0.95,O1007,NA())</f>
        <v>1.4918</v>
      </c>
      <c r="Q1007">
        <v>1.85385</v>
      </c>
      <c r="R1007">
        <v>0.98409100000000005</v>
      </c>
      <c r="S1007">
        <v>4.0000000000000001E-3</v>
      </c>
      <c r="T1007">
        <v>0.13500000000000001</v>
      </c>
      <c r="U1007">
        <v>5.6</v>
      </c>
      <c r="V1007">
        <v>21.720700000000001</v>
      </c>
      <c r="W1007">
        <v>84.695999999999998</v>
      </c>
    </row>
    <row r="1008" spans="1:23" x14ac:dyDescent="0.3">
      <c r="A1008">
        <v>1384</v>
      </c>
      <c r="B1008">
        <v>20</v>
      </c>
      <c r="C1008" s="1">
        <v>44960.454756944448</v>
      </c>
      <c r="D1008" t="s">
        <v>13</v>
      </c>
      <c r="E1008" s="5">
        <f>YEAR(C1008)</f>
        <v>2023</v>
      </c>
      <c r="F1008" s="5">
        <f>MONTH(C1008)</f>
        <v>2</v>
      </c>
      <c r="G1008" s="5">
        <f>F1008+12</f>
        <v>14</v>
      </c>
      <c r="H1008" s="5">
        <f>F1008+8</f>
        <v>10</v>
      </c>
      <c r="I1008" s="5" t="str">
        <f>IF(OR(F1008=1,F1008=2,F1008=3),"winter",IF(OR(F1008=4,F1008=5,F1008=6),"spring",IF(OR(F1008=7,F1008=8,F1008=9),"summer","autumn")))</f>
        <v>winter</v>
      </c>
      <c r="J1008" s="5">
        <f>WEEKNUM(C1008)+52</f>
        <v>57</v>
      </c>
      <c r="K1008" s="5">
        <f>J1008-20</f>
        <v>37</v>
      </c>
      <c r="L1008" s="8">
        <f>C1008</f>
        <v>44960.454756944448</v>
      </c>
      <c r="M1008" t="str">
        <f>IF(OR(B1008=1,B1008=2,B1008=3,B1008=4,B1008=9,B1008=10,B1008=11,B1008=12,B1008=17,B1008=18,B1008=19,B1008=20),"Bajo biomasa","Suelo desnudo")</f>
        <v>Bajo biomasa</v>
      </c>
      <c r="N1008" t="str">
        <f>IF(OR(B1008=4,B1008=7,B1008=10,B1008=14,B1008=18,B1008=21),"tree","soil")</f>
        <v>soil</v>
      </c>
      <c r="O1008">
        <v>3.4558599999999999</v>
      </c>
      <c r="P1008">
        <f>IF(R1008&gt;0.95,O1008,NA())</f>
        <v>3.4558599999999999</v>
      </c>
      <c r="Q1008">
        <v>1.33023</v>
      </c>
      <c r="R1008">
        <v>0.99729500000000004</v>
      </c>
      <c r="S1008">
        <v>3.0000000000000001E-3</v>
      </c>
      <c r="T1008">
        <v>3.1E-2</v>
      </c>
      <c r="U1008">
        <v>5.3</v>
      </c>
      <c r="V1008">
        <v>21.387499999999999</v>
      </c>
      <c r="W1008">
        <v>84.692400000000006</v>
      </c>
    </row>
    <row r="1009" spans="1:23" x14ac:dyDescent="0.3">
      <c r="A1009">
        <v>1386</v>
      </c>
      <c r="B1009">
        <v>22</v>
      </c>
      <c r="C1009" s="1">
        <v>44960.459039351852</v>
      </c>
      <c r="D1009" t="s">
        <v>13</v>
      </c>
      <c r="E1009" s="5">
        <f>YEAR(C1009)</f>
        <v>2023</v>
      </c>
      <c r="F1009" s="5">
        <f>MONTH(C1009)</f>
        <v>2</v>
      </c>
      <c r="G1009" s="5">
        <f>F1009+12</f>
        <v>14</v>
      </c>
      <c r="H1009" s="5">
        <f>F1009+8</f>
        <v>10</v>
      </c>
      <c r="I1009" s="5" t="str">
        <f>IF(OR(F1009=1,F1009=2,F1009=3),"winter",IF(OR(F1009=4,F1009=5,F1009=6),"spring",IF(OR(F1009=7,F1009=8,F1009=9),"summer","autumn")))</f>
        <v>winter</v>
      </c>
      <c r="J1009" s="5">
        <f>WEEKNUM(C1009)+52</f>
        <v>57</v>
      </c>
      <c r="K1009" s="5">
        <f>J1009-20</f>
        <v>37</v>
      </c>
      <c r="L1009" s="8">
        <f>C1009</f>
        <v>44960.459039351852</v>
      </c>
      <c r="M1009" t="str">
        <f>IF(OR(B1009=1,B1009=2,B1009=3,B1009=4,B1009=9,B1009=10,B1009=11,B1009=12,B1009=17,B1009=18,B1009=19,B1009=20),"Bajo biomasa","Suelo desnudo")</f>
        <v>Suelo desnudo</v>
      </c>
      <c r="N1009" t="str">
        <f>IF(OR(B1009=4,B1009=7,B1009=10,B1009=14,B1009=18,B1009=21),"tree","soil")</f>
        <v>soil</v>
      </c>
      <c r="O1009">
        <v>1.8339300000000001</v>
      </c>
      <c r="P1009">
        <f>IF(R1009&gt;0.95,O1009,NA())</f>
        <v>1.8339300000000001</v>
      </c>
      <c r="Q1009">
        <v>1.7144999999999999</v>
      </c>
      <c r="R1009">
        <v>0.98503099999999999</v>
      </c>
      <c r="S1009">
        <v>4.0000000000000001E-3</v>
      </c>
      <c r="T1009">
        <v>4.3999999999999997E-2</v>
      </c>
      <c r="U1009">
        <v>4.8</v>
      </c>
      <c r="V1009">
        <v>21.0883</v>
      </c>
      <c r="W1009">
        <v>84.704599999999999</v>
      </c>
    </row>
    <row r="1010" spans="1:23" x14ac:dyDescent="0.3">
      <c r="A1010">
        <v>1387</v>
      </c>
      <c r="B1010">
        <v>23</v>
      </c>
      <c r="C1010" s="1">
        <v>44960.461134259262</v>
      </c>
      <c r="D1010" t="s">
        <v>13</v>
      </c>
      <c r="E1010" s="5">
        <f>YEAR(C1010)</f>
        <v>2023</v>
      </c>
      <c r="F1010" s="5">
        <f>MONTH(C1010)</f>
        <v>2</v>
      </c>
      <c r="G1010" s="5">
        <f>F1010+12</f>
        <v>14</v>
      </c>
      <c r="H1010" s="5">
        <f>F1010+8</f>
        <v>10</v>
      </c>
      <c r="I1010" s="5" t="str">
        <f>IF(OR(F1010=1,F1010=2,F1010=3),"winter",IF(OR(F1010=4,F1010=5,F1010=6),"spring",IF(OR(F1010=7,F1010=8,F1010=9),"summer","autumn")))</f>
        <v>winter</v>
      </c>
      <c r="J1010" s="5">
        <f>WEEKNUM(C1010)+52</f>
        <v>57</v>
      </c>
      <c r="K1010" s="5">
        <f>J1010-20</f>
        <v>37</v>
      </c>
      <c r="L1010" s="8">
        <f>C1010</f>
        <v>44960.461134259262</v>
      </c>
      <c r="M1010" t="str">
        <f>IF(OR(B1010=1,B1010=2,B1010=3,B1010=4,B1010=9,B1010=10,B1010=11,B1010=12,B1010=17,B1010=18,B1010=19,B1010=20),"Bajo biomasa","Suelo desnudo")</f>
        <v>Suelo desnudo</v>
      </c>
      <c r="N1010" t="str">
        <f>IF(OR(B1010=4,B1010=7,B1010=10,B1010=14,B1010=18,B1010=21),"tree","soil")</f>
        <v>soil</v>
      </c>
      <c r="O1010">
        <v>2.2633200000000002</v>
      </c>
      <c r="P1010">
        <f>IF(R1010&gt;0.95,O1010,NA())</f>
        <v>2.2633200000000002</v>
      </c>
      <c r="Q1010">
        <v>1.7066300000000001</v>
      </c>
      <c r="R1010">
        <v>0.98545300000000002</v>
      </c>
      <c r="S1010">
        <v>3.0000000000000001E-3</v>
      </c>
      <c r="T1010">
        <v>3.3000000000000002E-2</v>
      </c>
      <c r="U1010">
        <v>5</v>
      </c>
      <c r="V1010">
        <v>21.097200000000001</v>
      </c>
      <c r="W1010">
        <v>84.701700000000002</v>
      </c>
    </row>
    <row r="1011" spans="1:23" x14ac:dyDescent="0.3">
      <c r="A1011">
        <v>1388</v>
      </c>
      <c r="B1011">
        <v>24</v>
      </c>
      <c r="C1011" s="1">
        <v>44960.463333333333</v>
      </c>
      <c r="D1011" t="s">
        <v>13</v>
      </c>
      <c r="E1011" s="5">
        <f>YEAR(C1011)</f>
        <v>2023</v>
      </c>
      <c r="F1011" s="5">
        <f>MONTH(C1011)</f>
        <v>2</v>
      </c>
      <c r="G1011" s="5">
        <f>F1011+12</f>
        <v>14</v>
      </c>
      <c r="H1011" s="5">
        <f>F1011+8</f>
        <v>10</v>
      </c>
      <c r="I1011" s="5" t="str">
        <f>IF(OR(F1011=1,F1011=2,F1011=3),"winter",IF(OR(F1011=4,F1011=5,F1011=6),"spring",IF(OR(F1011=7,F1011=8,F1011=9),"summer","autumn")))</f>
        <v>winter</v>
      </c>
      <c r="J1011" s="5">
        <f>WEEKNUM(C1011)+52</f>
        <v>57</v>
      </c>
      <c r="K1011" s="5">
        <f>J1011-20</f>
        <v>37</v>
      </c>
      <c r="L1011" s="8">
        <f>C1011</f>
        <v>44960.463333333333</v>
      </c>
      <c r="M1011" t="str">
        <f>IF(OR(B1011=1,B1011=2,B1011=3,B1011=4,B1011=9,B1011=10,B1011=11,B1011=12,B1011=17,B1011=18,B1011=19,B1011=20),"Bajo biomasa","Suelo desnudo")</f>
        <v>Suelo desnudo</v>
      </c>
      <c r="N1011" t="str">
        <f>IF(OR(B1011=4,B1011=7,B1011=10,B1011=14,B1011=18,B1011=21),"tree","soil")</f>
        <v>soil</v>
      </c>
      <c r="O1011">
        <v>1.98966</v>
      </c>
      <c r="P1011">
        <f>IF(R1011&gt;0.95,O1011,NA())</f>
        <v>1.98966</v>
      </c>
      <c r="Q1011">
        <v>1.66442</v>
      </c>
      <c r="R1011">
        <v>0.98829500000000003</v>
      </c>
      <c r="S1011">
        <v>8.0000000000000002E-3</v>
      </c>
      <c r="T1011">
        <v>0.19500000000000001</v>
      </c>
      <c r="U1011">
        <v>5.2</v>
      </c>
      <c r="V1011">
        <v>21.061299999999999</v>
      </c>
      <c r="W1011">
        <v>84.704999999999998</v>
      </c>
    </row>
    <row r="1012" spans="1:23" x14ac:dyDescent="0.3">
      <c r="A1012">
        <v>1389</v>
      </c>
      <c r="B1012">
        <v>1</v>
      </c>
      <c r="C1012" s="1">
        <v>44960.510127314818</v>
      </c>
      <c r="D1012" t="s">
        <v>15</v>
      </c>
      <c r="E1012" s="5">
        <f>YEAR(C1012)</f>
        <v>2023</v>
      </c>
      <c r="F1012" s="5">
        <f>MONTH(C1012)</f>
        <v>2</v>
      </c>
      <c r="G1012" s="5">
        <f>F1012+12</f>
        <v>14</v>
      </c>
      <c r="H1012" s="5">
        <f>F1012+8</f>
        <v>10</v>
      </c>
      <c r="I1012" s="5" t="str">
        <f>IF(OR(F1012=1,F1012=2,F1012=3),"winter",IF(OR(F1012=4,F1012=5,F1012=6),"spring",IF(OR(F1012=7,F1012=8,F1012=9),"summer","autumn")))</f>
        <v>winter</v>
      </c>
      <c r="J1012" s="5">
        <f>WEEKNUM(C1012)+52</f>
        <v>57</v>
      </c>
      <c r="K1012" s="5">
        <f>J1012-20</f>
        <v>37</v>
      </c>
      <c r="L1012" s="8">
        <f>C1012</f>
        <v>44960.510127314818</v>
      </c>
      <c r="M1012" t="str">
        <f>IF(OR(B1012=1,B1012=2,B1012=3,B1012=7,B1012=8,B1012=9,B1012=13,B1012=14,B1012=15),"Bajo biomasa","Suelo desnudo")</f>
        <v>Bajo biomasa</v>
      </c>
      <c r="O1012">
        <v>3.13686</v>
      </c>
      <c r="P1012">
        <f>IF(R1012&gt;0.95,O1012,NA())</f>
        <v>3.13686</v>
      </c>
      <c r="Q1012">
        <v>1.5547800000000001</v>
      </c>
      <c r="R1012">
        <v>0.99129599999999995</v>
      </c>
      <c r="S1012">
        <v>6.0000000000000001E-3</v>
      </c>
      <c r="T1012">
        <v>0.125</v>
      </c>
      <c r="U1012">
        <v>15.5</v>
      </c>
      <c r="V1012">
        <v>22.7301</v>
      </c>
      <c r="W1012">
        <v>83.667500000000004</v>
      </c>
    </row>
    <row r="1013" spans="1:23" x14ac:dyDescent="0.3">
      <c r="A1013">
        <v>1390</v>
      </c>
      <c r="B1013">
        <v>2</v>
      </c>
      <c r="C1013" s="1">
        <v>44960.512777777774</v>
      </c>
      <c r="D1013" t="s">
        <v>15</v>
      </c>
      <c r="E1013" s="5">
        <f>YEAR(C1013)</f>
        <v>2023</v>
      </c>
      <c r="F1013" s="5">
        <f>MONTH(C1013)</f>
        <v>2</v>
      </c>
      <c r="G1013" s="5">
        <f>F1013+12</f>
        <v>14</v>
      </c>
      <c r="H1013" s="5">
        <f>F1013+8</f>
        <v>10</v>
      </c>
      <c r="I1013" s="5" t="str">
        <f>IF(OR(F1013=1,F1013=2,F1013=3),"winter",IF(OR(F1013=4,F1013=5,F1013=6),"spring",IF(OR(F1013=7,F1013=8,F1013=9),"summer","autumn")))</f>
        <v>winter</v>
      </c>
      <c r="J1013" s="5">
        <f>WEEKNUM(C1013)+52</f>
        <v>57</v>
      </c>
      <c r="K1013" s="5">
        <f>J1013-20</f>
        <v>37</v>
      </c>
      <c r="L1013" s="8">
        <f>C1013</f>
        <v>44960.512777777774</v>
      </c>
      <c r="M1013" t="str">
        <f>IF(OR(B1013=1,B1013=2,B1013=3,B1013=7,B1013=8,B1013=9,B1013=13,B1013=14,B1013=15),"Bajo biomasa","Suelo desnudo")</f>
        <v>Bajo biomasa</v>
      </c>
      <c r="O1013">
        <v>2.42624</v>
      </c>
      <c r="P1013">
        <f>IF(R1013&gt;0.95,O1013,NA())</f>
        <v>2.42624</v>
      </c>
      <c r="Q1013">
        <v>1.8354200000000001</v>
      </c>
      <c r="R1013">
        <v>0.98518799999999995</v>
      </c>
      <c r="S1013">
        <v>8.0000000000000002E-3</v>
      </c>
      <c r="T1013">
        <v>0.20499999999999999</v>
      </c>
      <c r="U1013">
        <v>14.4</v>
      </c>
      <c r="V1013">
        <v>25.184000000000001</v>
      </c>
      <c r="W1013">
        <v>83.672799999999995</v>
      </c>
    </row>
    <row r="1014" spans="1:23" x14ac:dyDescent="0.3">
      <c r="A1014">
        <v>1391</v>
      </c>
      <c r="B1014">
        <v>3</v>
      </c>
      <c r="C1014" s="1">
        <v>44960.514861111114</v>
      </c>
      <c r="D1014" t="s">
        <v>15</v>
      </c>
      <c r="E1014" s="5">
        <f>YEAR(C1014)</f>
        <v>2023</v>
      </c>
      <c r="F1014" s="5">
        <f>MONTH(C1014)</f>
        <v>2</v>
      </c>
      <c r="G1014" s="5">
        <f>F1014+12</f>
        <v>14</v>
      </c>
      <c r="H1014" s="5">
        <f>F1014+8</f>
        <v>10</v>
      </c>
      <c r="I1014" s="5" t="str">
        <f>IF(OR(F1014=1,F1014=2,F1014=3),"winter",IF(OR(F1014=4,F1014=5,F1014=6),"spring",IF(OR(F1014=7,F1014=8,F1014=9),"summer","autumn")))</f>
        <v>winter</v>
      </c>
      <c r="J1014" s="5">
        <f>WEEKNUM(C1014)+52</f>
        <v>57</v>
      </c>
      <c r="K1014" s="5">
        <f>J1014-20</f>
        <v>37</v>
      </c>
      <c r="L1014" s="8">
        <f>C1014</f>
        <v>44960.514861111114</v>
      </c>
      <c r="M1014" t="str">
        <f>IF(OR(B1014=1,B1014=2,B1014=3,B1014=7,B1014=8,B1014=9,B1014=13,B1014=14,B1014=15),"Bajo biomasa","Suelo desnudo")</f>
        <v>Bajo biomasa</v>
      </c>
      <c r="O1014">
        <v>1.4479200000000001</v>
      </c>
      <c r="P1014">
        <f>IF(R1014&gt;0.95,O1014,NA())</f>
        <v>1.4479200000000001</v>
      </c>
      <c r="Q1014">
        <v>2.0658400000000001</v>
      </c>
      <c r="R1014">
        <v>0.97259200000000001</v>
      </c>
      <c r="S1014">
        <v>4.0000000000000001E-3</v>
      </c>
      <c r="T1014">
        <v>2.7E-2</v>
      </c>
      <c r="U1014">
        <v>14.6</v>
      </c>
      <c r="V1014">
        <v>26.726199999999999</v>
      </c>
      <c r="W1014">
        <v>83.687200000000004</v>
      </c>
    </row>
    <row r="1015" spans="1:23" x14ac:dyDescent="0.3">
      <c r="A1015">
        <v>1392</v>
      </c>
      <c r="B1015">
        <v>4</v>
      </c>
      <c r="C1015" s="1">
        <v>44960.516932870371</v>
      </c>
      <c r="D1015" t="s">
        <v>15</v>
      </c>
      <c r="E1015" s="5">
        <f>YEAR(C1015)</f>
        <v>2023</v>
      </c>
      <c r="F1015" s="5">
        <f>MONTH(C1015)</f>
        <v>2</v>
      </c>
      <c r="G1015" s="5">
        <f>F1015+12</f>
        <v>14</v>
      </c>
      <c r="H1015" s="5">
        <f>F1015+8</f>
        <v>10</v>
      </c>
      <c r="I1015" s="5" t="str">
        <f>IF(OR(F1015=1,F1015=2,F1015=3),"winter",IF(OR(F1015=4,F1015=5,F1015=6),"spring",IF(OR(F1015=7,F1015=8,F1015=9),"summer","autumn")))</f>
        <v>winter</v>
      </c>
      <c r="J1015" s="5">
        <f>WEEKNUM(C1015)+52</f>
        <v>57</v>
      </c>
      <c r="K1015" s="5">
        <f>J1015-20</f>
        <v>37</v>
      </c>
      <c r="L1015" s="8">
        <f>C1015</f>
        <v>44960.516932870371</v>
      </c>
      <c r="M1015" t="str">
        <f>IF(OR(B1015=1,B1015=2,B1015=3,B1015=7,B1015=8,B1015=9,B1015=13,B1015=14,B1015=15),"Bajo biomasa","Suelo desnudo")</f>
        <v>Suelo desnudo</v>
      </c>
      <c r="O1015">
        <v>0.480354</v>
      </c>
      <c r="P1015" t="e">
        <f>IF(R1015&gt;0.95,O1015,NA())</f>
        <v>#N/A</v>
      </c>
      <c r="Q1015">
        <v>6.4911099999999999</v>
      </c>
      <c r="R1015">
        <v>0.72448500000000005</v>
      </c>
      <c r="S1015">
        <v>2E-3</v>
      </c>
      <c r="T1015">
        <v>0</v>
      </c>
      <c r="U1015">
        <v>14.4</v>
      </c>
      <c r="V1015">
        <v>27.709199999999999</v>
      </c>
      <c r="W1015">
        <v>83.692499999999995</v>
      </c>
    </row>
    <row r="1016" spans="1:23" x14ac:dyDescent="0.3">
      <c r="A1016">
        <v>1393</v>
      </c>
      <c r="B1016">
        <v>5</v>
      </c>
      <c r="C1016" s="1">
        <v>44960.519016203703</v>
      </c>
      <c r="D1016" t="s">
        <v>15</v>
      </c>
      <c r="E1016" s="5">
        <f>YEAR(C1016)</f>
        <v>2023</v>
      </c>
      <c r="F1016" s="5">
        <f>MONTH(C1016)</f>
        <v>2</v>
      </c>
      <c r="G1016" s="5">
        <f>F1016+12</f>
        <v>14</v>
      </c>
      <c r="H1016" s="5">
        <f>F1016+8</f>
        <v>10</v>
      </c>
      <c r="I1016" s="5" t="str">
        <f>IF(OR(F1016=1,F1016=2,F1016=3),"winter",IF(OR(F1016=4,F1016=5,F1016=6),"spring",IF(OR(F1016=7,F1016=8,F1016=9),"summer","autumn")))</f>
        <v>winter</v>
      </c>
      <c r="J1016" s="5">
        <f>WEEKNUM(C1016)+52</f>
        <v>57</v>
      </c>
      <c r="K1016" s="5">
        <f>J1016-20</f>
        <v>37</v>
      </c>
      <c r="L1016" s="8">
        <f>C1016</f>
        <v>44960.519016203703</v>
      </c>
      <c r="M1016" t="str">
        <f>IF(OR(B1016=1,B1016=2,B1016=3,B1016=7,B1016=8,B1016=9,B1016=13,B1016=14,B1016=15),"Bajo biomasa","Suelo desnudo")</f>
        <v>Suelo desnudo</v>
      </c>
      <c r="O1016">
        <v>0.76198600000000005</v>
      </c>
      <c r="P1016" t="e">
        <f>IF(R1016&gt;0.95,O1016,NA())</f>
        <v>#N/A</v>
      </c>
      <c r="Q1016">
        <v>3.6690499999999999</v>
      </c>
      <c r="R1016">
        <v>0.89673000000000003</v>
      </c>
      <c r="S1016">
        <v>5.0000000000000001E-3</v>
      </c>
      <c r="T1016">
        <v>0.17599999999999999</v>
      </c>
      <c r="U1016">
        <v>14</v>
      </c>
      <c r="V1016">
        <v>28.354500000000002</v>
      </c>
      <c r="W1016">
        <v>83.6982</v>
      </c>
    </row>
    <row r="1017" spans="1:23" x14ac:dyDescent="0.3">
      <c r="A1017">
        <v>1394</v>
      </c>
      <c r="B1017">
        <v>6</v>
      </c>
      <c r="C1017" s="1">
        <v>44960.521087962959</v>
      </c>
      <c r="D1017" t="s">
        <v>15</v>
      </c>
      <c r="E1017" s="5">
        <f>YEAR(C1017)</f>
        <v>2023</v>
      </c>
      <c r="F1017" s="5">
        <f>MONTH(C1017)</f>
        <v>2</v>
      </c>
      <c r="G1017" s="5">
        <f>F1017+12</f>
        <v>14</v>
      </c>
      <c r="H1017" s="5">
        <f>F1017+8</f>
        <v>10</v>
      </c>
      <c r="I1017" s="5" t="str">
        <f>IF(OR(F1017=1,F1017=2,F1017=3),"winter",IF(OR(F1017=4,F1017=5,F1017=6),"spring",IF(OR(F1017=7,F1017=8,F1017=9),"summer","autumn")))</f>
        <v>winter</v>
      </c>
      <c r="J1017" s="5">
        <f>WEEKNUM(C1017)+52</f>
        <v>57</v>
      </c>
      <c r="K1017" s="5">
        <f>J1017-20</f>
        <v>37</v>
      </c>
      <c r="L1017" s="8">
        <f>C1017</f>
        <v>44960.521087962959</v>
      </c>
      <c r="M1017" t="str">
        <f>IF(OR(B1017=1,B1017=2,B1017=3,B1017=7,B1017=8,B1017=9,B1017=13,B1017=14,B1017=15),"Bajo biomasa","Suelo desnudo")</f>
        <v>Suelo desnudo</v>
      </c>
      <c r="O1017">
        <v>1.04999</v>
      </c>
      <c r="P1017" t="e">
        <f>IF(R1017&gt;0.95,O1017,NA())</f>
        <v>#N/A</v>
      </c>
      <c r="Q1017">
        <v>2.8367300000000002</v>
      </c>
      <c r="R1017">
        <v>0.75646899999999995</v>
      </c>
      <c r="S1017">
        <v>5.0000000000000001E-3</v>
      </c>
      <c r="T1017">
        <v>0.19400000000000001</v>
      </c>
      <c r="U1017">
        <v>13.1</v>
      </c>
      <c r="V1017">
        <v>28.582000000000001</v>
      </c>
      <c r="W1017">
        <v>83.687100000000001</v>
      </c>
    </row>
    <row r="1018" spans="1:23" x14ac:dyDescent="0.3">
      <c r="A1018">
        <v>1395</v>
      </c>
      <c r="B1018">
        <v>10</v>
      </c>
      <c r="C1018" s="1">
        <v>44960.523981481485</v>
      </c>
      <c r="D1018" t="s">
        <v>15</v>
      </c>
      <c r="E1018" s="5">
        <f>YEAR(C1018)</f>
        <v>2023</v>
      </c>
      <c r="F1018" s="5">
        <f>MONTH(C1018)</f>
        <v>2</v>
      </c>
      <c r="G1018" s="5">
        <f>F1018+12</f>
        <v>14</v>
      </c>
      <c r="H1018" s="5">
        <f>F1018+8</f>
        <v>10</v>
      </c>
      <c r="I1018" s="5" t="str">
        <f>IF(OR(F1018=1,F1018=2,F1018=3),"winter",IF(OR(F1018=4,F1018=5,F1018=6),"spring",IF(OR(F1018=7,F1018=8,F1018=9),"summer","autumn")))</f>
        <v>winter</v>
      </c>
      <c r="J1018" s="5">
        <f>WEEKNUM(C1018)+52</f>
        <v>57</v>
      </c>
      <c r="K1018" s="5">
        <f>J1018-20</f>
        <v>37</v>
      </c>
      <c r="L1018" s="8">
        <f>C1018</f>
        <v>44960.523981481485</v>
      </c>
      <c r="M1018" t="str">
        <f>IF(OR(B1018=1,B1018=2,B1018=3,B1018=7,B1018=8,B1018=9,B1018=13,B1018=14,B1018=15),"Bajo biomasa","Suelo desnudo")</f>
        <v>Suelo desnudo</v>
      </c>
      <c r="O1018">
        <v>0.66068400000000005</v>
      </c>
      <c r="P1018" t="e">
        <f>IF(R1018&gt;0.95,O1018,NA())</f>
        <v>#N/A</v>
      </c>
      <c r="Q1018">
        <v>2.94842</v>
      </c>
      <c r="R1018">
        <v>0.93817499999999998</v>
      </c>
      <c r="S1018">
        <v>4.0000000000000001E-3</v>
      </c>
      <c r="T1018">
        <v>5.8000000000000003E-2</v>
      </c>
      <c r="U1018">
        <v>12.4</v>
      </c>
      <c r="V1018">
        <v>28.221399999999999</v>
      </c>
      <c r="W1018">
        <v>83.720399999999998</v>
      </c>
    </row>
    <row r="1019" spans="1:23" x14ac:dyDescent="0.3">
      <c r="A1019">
        <v>1396</v>
      </c>
      <c r="B1019">
        <v>11</v>
      </c>
      <c r="C1019" s="1">
        <v>44960.52616898148</v>
      </c>
      <c r="D1019" t="s">
        <v>15</v>
      </c>
      <c r="E1019" s="5">
        <f>YEAR(C1019)</f>
        <v>2023</v>
      </c>
      <c r="F1019" s="5">
        <f>MONTH(C1019)</f>
        <v>2</v>
      </c>
      <c r="G1019" s="5">
        <f>F1019+12</f>
        <v>14</v>
      </c>
      <c r="H1019" s="5">
        <f>F1019+8</f>
        <v>10</v>
      </c>
      <c r="I1019" s="5" t="str">
        <f>IF(OR(F1019=1,F1019=2,F1019=3),"winter",IF(OR(F1019=4,F1019=5,F1019=6),"spring",IF(OR(F1019=7,F1019=8,F1019=9),"summer","autumn")))</f>
        <v>winter</v>
      </c>
      <c r="J1019" s="5">
        <f>WEEKNUM(C1019)+52</f>
        <v>57</v>
      </c>
      <c r="K1019" s="5">
        <f>J1019-20</f>
        <v>37</v>
      </c>
      <c r="L1019" s="8">
        <f>C1019</f>
        <v>44960.52616898148</v>
      </c>
      <c r="M1019" t="str">
        <f>IF(OR(B1019=1,B1019=2,B1019=3,B1019=7,B1019=8,B1019=9,B1019=13,B1019=14,B1019=15),"Bajo biomasa","Suelo desnudo")</f>
        <v>Suelo desnudo</v>
      </c>
      <c r="O1019">
        <v>0.579816</v>
      </c>
      <c r="P1019" t="e">
        <f>IF(R1019&gt;0.95,O1019,NA())</f>
        <v>#N/A</v>
      </c>
      <c r="Q1019">
        <v>6.0340600000000002</v>
      </c>
      <c r="R1019">
        <v>0.67007899999999998</v>
      </c>
      <c r="S1019">
        <v>8.0000000000000002E-3</v>
      </c>
      <c r="T1019">
        <v>0.21299999999999999</v>
      </c>
      <c r="U1019">
        <v>12.28</v>
      </c>
      <c r="V1019">
        <v>28.143999999999998</v>
      </c>
      <c r="W1019">
        <v>83.709800000000001</v>
      </c>
    </row>
    <row r="1020" spans="1:23" x14ac:dyDescent="0.3">
      <c r="A1020">
        <v>1397</v>
      </c>
      <c r="B1020">
        <v>12</v>
      </c>
      <c r="C1020" s="1">
        <v>44960.528287037036</v>
      </c>
      <c r="D1020" t="s">
        <v>15</v>
      </c>
      <c r="E1020" s="5">
        <f>YEAR(C1020)</f>
        <v>2023</v>
      </c>
      <c r="F1020" s="5">
        <f>MONTH(C1020)</f>
        <v>2</v>
      </c>
      <c r="G1020" s="5">
        <f>F1020+12</f>
        <v>14</v>
      </c>
      <c r="H1020" s="5">
        <f>F1020+8</f>
        <v>10</v>
      </c>
      <c r="I1020" s="5" t="str">
        <f>IF(OR(F1020=1,F1020=2,F1020=3),"winter",IF(OR(F1020=4,F1020=5,F1020=6),"spring",IF(OR(F1020=7,F1020=8,F1020=9),"summer","autumn")))</f>
        <v>winter</v>
      </c>
      <c r="J1020" s="5">
        <f>WEEKNUM(C1020)+52</f>
        <v>57</v>
      </c>
      <c r="K1020" s="5">
        <f>J1020-20</f>
        <v>37</v>
      </c>
      <c r="L1020" s="8">
        <f>C1020</f>
        <v>44960.528287037036</v>
      </c>
      <c r="M1020" t="str">
        <f>IF(OR(B1020=1,B1020=2,B1020=3,B1020=7,B1020=8,B1020=9,B1020=13,B1020=14,B1020=15),"Bajo biomasa","Suelo desnudo")</f>
        <v>Suelo desnudo</v>
      </c>
      <c r="O1020">
        <v>0.60267999999999999</v>
      </c>
      <c r="P1020" t="e">
        <f>IF(R1020&gt;0.95,O1020,NA())</f>
        <v>#N/A</v>
      </c>
      <c r="Q1020">
        <v>4.9305599999999998</v>
      </c>
      <c r="R1020">
        <v>0.81059899999999996</v>
      </c>
      <c r="S1020">
        <v>8.0000000000000002E-3</v>
      </c>
      <c r="T1020">
        <v>0.20780000000000001</v>
      </c>
      <c r="U1020">
        <v>12.98</v>
      </c>
      <c r="V1020">
        <v>28.422499999999999</v>
      </c>
      <c r="W1020">
        <v>83.697400000000002</v>
      </c>
    </row>
    <row r="1021" spans="1:23" x14ac:dyDescent="0.3">
      <c r="A1021">
        <v>1398</v>
      </c>
      <c r="B1021">
        <v>7</v>
      </c>
      <c r="C1021" s="1">
        <v>44960.530717592592</v>
      </c>
      <c r="D1021" t="s">
        <v>15</v>
      </c>
      <c r="E1021" s="5">
        <f>YEAR(C1021)</f>
        <v>2023</v>
      </c>
      <c r="F1021" s="5">
        <f>MONTH(C1021)</f>
        <v>2</v>
      </c>
      <c r="G1021" s="5">
        <f>F1021+12</f>
        <v>14</v>
      </c>
      <c r="H1021" s="5">
        <f>F1021+8</f>
        <v>10</v>
      </c>
      <c r="I1021" s="5" t="str">
        <f>IF(OR(F1021=1,F1021=2,F1021=3),"winter",IF(OR(F1021=4,F1021=5,F1021=6),"spring",IF(OR(F1021=7,F1021=8,F1021=9),"summer","autumn")))</f>
        <v>winter</v>
      </c>
      <c r="J1021" s="5">
        <f>WEEKNUM(C1021)+52</f>
        <v>57</v>
      </c>
      <c r="K1021" s="5">
        <f>J1021-20</f>
        <v>37</v>
      </c>
      <c r="L1021" s="8">
        <f>C1021</f>
        <v>44960.530717592592</v>
      </c>
      <c r="M1021" t="str">
        <f>IF(OR(B1021=1,B1021=2,B1021=3,B1021=7,B1021=8,B1021=9,B1021=13,B1021=14,B1021=15),"Bajo biomasa","Suelo desnudo")</f>
        <v>Bajo biomasa</v>
      </c>
      <c r="O1021">
        <v>2.16588</v>
      </c>
      <c r="P1021">
        <f>IF(R1021&gt;0.95,O1021,NA())</f>
        <v>2.16588</v>
      </c>
      <c r="Q1021">
        <v>1.8124499999999999</v>
      </c>
      <c r="R1021">
        <v>0.98604999999999998</v>
      </c>
      <c r="S1021">
        <v>0.01</v>
      </c>
      <c r="T1021">
        <v>0.24199999999999999</v>
      </c>
      <c r="U1021">
        <v>13.1</v>
      </c>
      <c r="V1021">
        <v>28.42</v>
      </c>
      <c r="W1021">
        <v>83.697500000000005</v>
      </c>
    </row>
    <row r="1022" spans="1:23" x14ac:dyDescent="0.3">
      <c r="A1022">
        <v>1399</v>
      </c>
      <c r="B1022">
        <v>8</v>
      </c>
      <c r="C1022" s="1">
        <v>44960.533460648148</v>
      </c>
      <c r="D1022" t="s">
        <v>15</v>
      </c>
      <c r="E1022" s="5">
        <f>YEAR(C1022)</f>
        <v>2023</v>
      </c>
      <c r="F1022" s="5">
        <f>MONTH(C1022)</f>
        <v>2</v>
      </c>
      <c r="G1022" s="5">
        <f>F1022+12</f>
        <v>14</v>
      </c>
      <c r="H1022" s="5">
        <f>F1022+8</f>
        <v>10</v>
      </c>
      <c r="I1022" s="5" t="str">
        <f>IF(OR(F1022=1,F1022=2,F1022=3),"winter",IF(OR(F1022=4,F1022=5,F1022=6),"spring",IF(OR(F1022=7,F1022=8,F1022=9),"summer","autumn")))</f>
        <v>winter</v>
      </c>
      <c r="J1022" s="5">
        <f>WEEKNUM(C1022)+52</f>
        <v>57</v>
      </c>
      <c r="K1022" s="5">
        <f>J1022-20</f>
        <v>37</v>
      </c>
      <c r="L1022" s="8">
        <f>C1022</f>
        <v>44960.533460648148</v>
      </c>
      <c r="M1022" t="str">
        <f>IF(OR(B1022=1,B1022=2,B1022=3,B1022=7,B1022=8,B1022=9,B1022=13,B1022=14,B1022=15),"Bajo biomasa","Suelo desnudo")</f>
        <v>Bajo biomasa</v>
      </c>
      <c r="O1022">
        <v>2.2682199999999999</v>
      </c>
      <c r="P1022">
        <f>IF(R1022&gt;0.95,O1022,NA())</f>
        <v>2.2682199999999999</v>
      </c>
      <c r="Q1022">
        <v>1.7774099999999999</v>
      </c>
      <c r="R1022">
        <v>0.98396499999999998</v>
      </c>
      <c r="S1022">
        <v>6.0000000000000001E-3</v>
      </c>
      <c r="T1022">
        <v>0.112</v>
      </c>
      <c r="U1022">
        <v>12.7</v>
      </c>
      <c r="V1022">
        <v>27.993400000000001</v>
      </c>
      <c r="W1022">
        <v>83.692999999999998</v>
      </c>
    </row>
    <row r="1023" spans="1:23" x14ac:dyDescent="0.3">
      <c r="A1023">
        <v>1400</v>
      </c>
      <c r="B1023">
        <v>9</v>
      </c>
      <c r="C1023" s="1">
        <v>44960.535624999997</v>
      </c>
      <c r="D1023" t="s">
        <v>15</v>
      </c>
      <c r="E1023" s="5">
        <f>YEAR(C1023)</f>
        <v>2023</v>
      </c>
      <c r="F1023" s="5">
        <f>MONTH(C1023)</f>
        <v>2</v>
      </c>
      <c r="G1023" s="5">
        <f>F1023+12</f>
        <v>14</v>
      </c>
      <c r="H1023" s="5">
        <f>F1023+8</f>
        <v>10</v>
      </c>
      <c r="I1023" s="5" t="str">
        <f>IF(OR(F1023=1,F1023=2,F1023=3),"winter",IF(OR(F1023=4,F1023=5,F1023=6),"spring",IF(OR(F1023=7,F1023=8,F1023=9),"summer","autumn")))</f>
        <v>winter</v>
      </c>
      <c r="J1023" s="5">
        <f>WEEKNUM(C1023)+52</f>
        <v>57</v>
      </c>
      <c r="K1023" s="5">
        <f>J1023-20</f>
        <v>37</v>
      </c>
      <c r="L1023" s="8">
        <f>C1023</f>
        <v>44960.535624999997</v>
      </c>
      <c r="M1023" t="str">
        <f>IF(OR(B1023=1,B1023=2,B1023=3,B1023=7,B1023=8,B1023=9,B1023=13,B1023=14,B1023=15),"Bajo biomasa","Suelo desnudo")</f>
        <v>Bajo biomasa</v>
      </c>
      <c r="O1023">
        <v>1.3690100000000001</v>
      </c>
      <c r="P1023" t="e">
        <f>IF(R1023&gt;0.95,O1023,NA())</f>
        <v>#N/A</v>
      </c>
      <c r="Q1023">
        <v>2.7437100000000001</v>
      </c>
      <c r="R1023">
        <v>0.94519399999999998</v>
      </c>
      <c r="S1023">
        <v>5.0000000000000001E-3</v>
      </c>
      <c r="T1023">
        <v>0.1</v>
      </c>
      <c r="U1023">
        <v>13.3</v>
      </c>
      <c r="V1023">
        <v>27.9711</v>
      </c>
      <c r="W1023">
        <v>83.707499999999996</v>
      </c>
    </row>
    <row r="1024" spans="1:23" x14ac:dyDescent="0.3">
      <c r="A1024">
        <v>1401</v>
      </c>
      <c r="B1024">
        <v>13</v>
      </c>
      <c r="C1024" s="1">
        <v>44960.537847222222</v>
      </c>
      <c r="D1024" t="s">
        <v>15</v>
      </c>
      <c r="E1024" s="5">
        <f>YEAR(C1024)</f>
        <v>2023</v>
      </c>
      <c r="F1024" s="5">
        <f>MONTH(C1024)</f>
        <v>2</v>
      </c>
      <c r="G1024" s="5">
        <f>F1024+12</f>
        <v>14</v>
      </c>
      <c r="H1024" s="5">
        <f>F1024+8</f>
        <v>10</v>
      </c>
      <c r="I1024" s="5" t="str">
        <f>IF(OR(F1024=1,F1024=2,F1024=3),"winter",IF(OR(F1024=4,F1024=5,F1024=6),"spring",IF(OR(F1024=7,F1024=8,F1024=9),"summer","autumn")))</f>
        <v>winter</v>
      </c>
      <c r="J1024" s="5">
        <f>WEEKNUM(C1024)+52</f>
        <v>57</v>
      </c>
      <c r="K1024" s="5">
        <f>J1024-20</f>
        <v>37</v>
      </c>
      <c r="L1024" s="8">
        <f>C1024</f>
        <v>44960.537847222222</v>
      </c>
      <c r="M1024" t="str">
        <f>IF(OR(B1024=1,B1024=2,B1024=3,B1024=7,B1024=8,B1024=9,B1024=13,B1024=14,B1024=15),"Bajo biomasa","Suelo desnudo")</f>
        <v>Bajo biomasa</v>
      </c>
      <c r="O1024">
        <v>2.8559199999999998</v>
      </c>
      <c r="P1024">
        <f>IF(R1024&gt;0.95,O1024,NA())</f>
        <v>2.8559199999999998</v>
      </c>
      <c r="Q1024">
        <v>1.65917</v>
      </c>
      <c r="R1024">
        <v>0.98681600000000003</v>
      </c>
      <c r="S1024">
        <v>7.0000000000000001E-3</v>
      </c>
      <c r="T1024">
        <v>0.14899999999999999</v>
      </c>
      <c r="U1024">
        <v>13.5</v>
      </c>
      <c r="V1024">
        <v>27.599599999999999</v>
      </c>
      <c r="W1024">
        <v>83.657300000000006</v>
      </c>
    </row>
    <row r="1025" spans="1:23" x14ac:dyDescent="0.3">
      <c r="A1025">
        <v>1402</v>
      </c>
      <c r="B1025">
        <v>14</v>
      </c>
      <c r="C1025" s="1">
        <v>44960.540092592593</v>
      </c>
      <c r="D1025" t="s">
        <v>15</v>
      </c>
      <c r="E1025" s="5">
        <f>YEAR(C1025)</f>
        <v>2023</v>
      </c>
      <c r="F1025" s="5">
        <f>MONTH(C1025)</f>
        <v>2</v>
      </c>
      <c r="G1025" s="5">
        <f>F1025+12</f>
        <v>14</v>
      </c>
      <c r="H1025" s="5">
        <f>F1025+8</f>
        <v>10</v>
      </c>
      <c r="I1025" s="5" t="str">
        <f>IF(OR(F1025=1,F1025=2,F1025=3),"winter",IF(OR(F1025=4,F1025=5,F1025=6),"spring",IF(OR(F1025=7,F1025=8,F1025=9),"summer","autumn")))</f>
        <v>winter</v>
      </c>
      <c r="J1025" s="5">
        <f>WEEKNUM(C1025)+52</f>
        <v>57</v>
      </c>
      <c r="K1025" s="5">
        <f>J1025-20</f>
        <v>37</v>
      </c>
      <c r="L1025" s="8">
        <f>C1025</f>
        <v>44960.540092592593</v>
      </c>
      <c r="M1025" t="str">
        <f>IF(OR(B1025=1,B1025=2,B1025=3,B1025=7,B1025=8,B1025=9,B1025=13,B1025=14,B1025=15),"Bajo biomasa","Suelo desnudo")</f>
        <v>Bajo biomasa</v>
      </c>
      <c r="O1025">
        <v>1.6404799999999999</v>
      </c>
      <c r="P1025">
        <f>IF(R1025&gt;0.95,O1025,NA())</f>
        <v>1.6404799999999999</v>
      </c>
      <c r="Q1025">
        <v>1.96147</v>
      </c>
      <c r="R1025">
        <v>0.97188600000000003</v>
      </c>
      <c r="S1025">
        <v>8.0000000000000002E-3</v>
      </c>
      <c r="T1025">
        <v>0.14499999999999999</v>
      </c>
      <c r="U1025">
        <v>13.7</v>
      </c>
      <c r="V1025">
        <v>27.683</v>
      </c>
      <c r="W1025">
        <v>83.648499999999999</v>
      </c>
    </row>
    <row r="1026" spans="1:23" x14ac:dyDescent="0.3">
      <c r="A1026">
        <v>1403</v>
      </c>
      <c r="B1026">
        <v>15</v>
      </c>
      <c r="C1026" s="1">
        <v>44960.542233796295</v>
      </c>
      <c r="D1026" t="s">
        <v>15</v>
      </c>
      <c r="E1026" s="5">
        <f>YEAR(C1026)</f>
        <v>2023</v>
      </c>
      <c r="F1026" s="5">
        <f>MONTH(C1026)</f>
        <v>2</v>
      </c>
      <c r="G1026" s="5">
        <f>F1026+12</f>
        <v>14</v>
      </c>
      <c r="H1026" s="5">
        <f>F1026+8</f>
        <v>10</v>
      </c>
      <c r="I1026" s="5" t="str">
        <f>IF(OR(F1026=1,F1026=2,F1026=3),"winter",IF(OR(F1026=4,F1026=5,F1026=6),"spring",IF(OR(F1026=7,F1026=8,F1026=9),"summer","autumn")))</f>
        <v>winter</v>
      </c>
      <c r="J1026" s="5">
        <f>WEEKNUM(C1026)+52</f>
        <v>57</v>
      </c>
      <c r="K1026" s="5">
        <f>J1026-20</f>
        <v>37</v>
      </c>
      <c r="L1026" s="8">
        <f>C1026</f>
        <v>44960.542233796295</v>
      </c>
      <c r="M1026" t="str">
        <f>IF(OR(B1026=1,B1026=2,B1026=3,B1026=7,B1026=8,B1026=9,B1026=13,B1026=14,B1026=15),"Bajo biomasa","Suelo desnudo")</f>
        <v>Bajo biomasa</v>
      </c>
      <c r="O1026">
        <v>1.89253</v>
      </c>
      <c r="P1026">
        <f>IF(R1026&gt;0.95,O1026,NA())</f>
        <v>1.89253</v>
      </c>
      <c r="Q1026">
        <v>2.10758</v>
      </c>
      <c r="R1026">
        <v>0.97082800000000002</v>
      </c>
      <c r="S1026">
        <v>4.0000000000000001E-3</v>
      </c>
      <c r="T1026">
        <v>1.6E-2</v>
      </c>
      <c r="U1026">
        <v>14.6</v>
      </c>
      <c r="V1026">
        <v>27.956</v>
      </c>
      <c r="W1026">
        <v>83.675299999999993</v>
      </c>
    </row>
    <row r="1027" spans="1:23" x14ac:dyDescent="0.3">
      <c r="A1027">
        <v>1404</v>
      </c>
      <c r="B1027">
        <v>16</v>
      </c>
      <c r="C1027" s="1">
        <v>44960.544351851851</v>
      </c>
      <c r="D1027" t="s">
        <v>15</v>
      </c>
      <c r="E1027" s="5">
        <f>YEAR(C1027)</f>
        <v>2023</v>
      </c>
      <c r="F1027" s="5">
        <f>MONTH(C1027)</f>
        <v>2</v>
      </c>
      <c r="G1027" s="5">
        <f>F1027+12</f>
        <v>14</v>
      </c>
      <c r="H1027" s="5">
        <f>F1027+8</f>
        <v>10</v>
      </c>
      <c r="I1027" s="5" t="str">
        <f>IF(OR(F1027=1,F1027=2,F1027=3),"winter",IF(OR(F1027=4,F1027=5,F1027=6),"spring",IF(OR(F1027=7,F1027=8,F1027=9),"summer","autumn")))</f>
        <v>winter</v>
      </c>
      <c r="J1027" s="5">
        <f>WEEKNUM(C1027)+52</f>
        <v>57</v>
      </c>
      <c r="K1027" s="5">
        <f>J1027-20</f>
        <v>37</v>
      </c>
      <c r="L1027" s="8">
        <f>C1027</f>
        <v>44960.544351851851</v>
      </c>
      <c r="M1027" t="str">
        <f>IF(OR(B1027=1,B1027=2,B1027=3,B1027=7,B1027=8,B1027=9,B1027=13,B1027=14,B1027=15),"Bajo biomasa","Suelo desnudo")</f>
        <v>Suelo desnudo</v>
      </c>
      <c r="O1027">
        <v>0.61927100000000002</v>
      </c>
      <c r="P1027" t="e">
        <f>IF(R1027&gt;0.95,O1027,NA())</f>
        <v>#N/A</v>
      </c>
      <c r="Q1027">
        <v>6.4370799999999999</v>
      </c>
      <c r="R1027">
        <v>0.744506</v>
      </c>
      <c r="S1027">
        <v>6.0000000000000001E-3</v>
      </c>
      <c r="T1027">
        <v>0.105</v>
      </c>
      <c r="U1027">
        <v>15.2</v>
      </c>
      <c r="V1027">
        <v>27.850899999999999</v>
      </c>
      <c r="W1027">
        <v>83.627600000000001</v>
      </c>
    </row>
    <row r="1028" spans="1:23" x14ac:dyDescent="0.3">
      <c r="A1028">
        <v>1405</v>
      </c>
      <c r="B1028">
        <v>17</v>
      </c>
      <c r="C1028" s="1">
        <v>44960.546435185184</v>
      </c>
      <c r="D1028" t="s">
        <v>15</v>
      </c>
      <c r="E1028" s="5">
        <f>YEAR(C1028)</f>
        <v>2023</v>
      </c>
      <c r="F1028" s="5">
        <f>MONTH(C1028)</f>
        <v>2</v>
      </c>
      <c r="G1028" s="5">
        <f>F1028+12</f>
        <v>14</v>
      </c>
      <c r="H1028" s="5">
        <f>F1028+8</f>
        <v>10</v>
      </c>
      <c r="I1028" s="5" t="str">
        <f>IF(OR(F1028=1,F1028=2,F1028=3),"winter",IF(OR(F1028=4,F1028=5,F1028=6),"spring",IF(OR(F1028=7,F1028=8,F1028=9),"summer","autumn")))</f>
        <v>winter</v>
      </c>
      <c r="J1028" s="5">
        <f>WEEKNUM(C1028)+52</f>
        <v>57</v>
      </c>
      <c r="K1028" s="5">
        <f>J1028-20</f>
        <v>37</v>
      </c>
      <c r="L1028" s="8">
        <f>C1028</f>
        <v>44960.546435185184</v>
      </c>
      <c r="M1028" t="str">
        <f>IF(OR(B1028=1,B1028=2,B1028=3,B1028=7,B1028=8,B1028=9,B1028=13,B1028=14,B1028=15),"Bajo biomasa","Suelo desnudo")</f>
        <v>Suelo desnudo</v>
      </c>
      <c r="O1028">
        <v>1.39289</v>
      </c>
      <c r="P1028">
        <f>IF(R1028&gt;0.95,O1028,NA())</f>
        <v>1.39289</v>
      </c>
      <c r="Q1028">
        <v>2.5758700000000001</v>
      </c>
      <c r="R1028">
        <v>0.95474400000000004</v>
      </c>
      <c r="S1028">
        <v>8.0000000000000002E-3</v>
      </c>
      <c r="T1028">
        <v>0.223</v>
      </c>
      <c r="U1028">
        <v>15.7</v>
      </c>
      <c r="V1028">
        <v>28.440300000000001</v>
      </c>
      <c r="W1028">
        <v>83.6417</v>
      </c>
    </row>
    <row r="1029" spans="1:23" x14ac:dyDescent="0.3">
      <c r="A1029">
        <v>1406</v>
      </c>
      <c r="B1029">
        <v>18</v>
      </c>
      <c r="C1029" s="1">
        <v>44960.548530092594</v>
      </c>
      <c r="D1029" t="s">
        <v>15</v>
      </c>
      <c r="E1029" s="5">
        <f>YEAR(C1029)</f>
        <v>2023</v>
      </c>
      <c r="F1029" s="5">
        <f>MONTH(C1029)</f>
        <v>2</v>
      </c>
      <c r="G1029" s="5">
        <f>F1029+12</f>
        <v>14</v>
      </c>
      <c r="H1029" s="5">
        <f>F1029+8</f>
        <v>10</v>
      </c>
      <c r="I1029" s="5" t="str">
        <f>IF(OR(F1029=1,F1029=2,F1029=3),"winter",IF(OR(F1029=4,F1029=5,F1029=6),"spring",IF(OR(F1029=7,F1029=8,F1029=9),"summer","autumn")))</f>
        <v>winter</v>
      </c>
      <c r="J1029" s="5">
        <f>WEEKNUM(C1029)+52</f>
        <v>57</v>
      </c>
      <c r="K1029" s="5">
        <f>J1029-20</f>
        <v>37</v>
      </c>
      <c r="L1029" s="8">
        <f>C1029</f>
        <v>44960.548530092594</v>
      </c>
      <c r="M1029" t="str">
        <f>IF(OR(B1029=1,B1029=2,B1029=3,B1029=7,B1029=8,B1029=9,B1029=13,B1029=14,B1029=15),"Bajo biomasa","Suelo desnudo")</f>
        <v>Suelo desnudo</v>
      </c>
      <c r="O1029">
        <v>0.72443000000000002</v>
      </c>
      <c r="P1029" t="e">
        <f>IF(R1029&gt;0.95,O1029,NA())</f>
        <v>#N/A</v>
      </c>
      <c r="Q1029">
        <v>4.4037899999999999</v>
      </c>
      <c r="R1029">
        <v>0.83860400000000002</v>
      </c>
      <c r="S1029">
        <v>7.0000000000000001E-3</v>
      </c>
      <c r="T1029">
        <v>0.23</v>
      </c>
      <c r="U1029">
        <v>15.7</v>
      </c>
      <c r="V1029">
        <v>28.479199999999999</v>
      </c>
      <c r="W1029">
        <v>83.632400000000004</v>
      </c>
    </row>
    <row r="1030" spans="1:23" x14ac:dyDescent="0.3">
      <c r="A1030">
        <v>1407</v>
      </c>
      <c r="B1030">
        <v>1</v>
      </c>
      <c r="C1030" s="1">
        <v>44966.44458333333</v>
      </c>
      <c r="D1030" t="s">
        <v>30</v>
      </c>
      <c r="E1030" s="5">
        <f>YEAR(C1030)</f>
        <v>2023</v>
      </c>
      <c r="F1030" s="5">
        <f>MONTH(C1030)</f>
        <v>2</v>
      </c>
      <c r="G1030" s="5">
        <f>F1030+12</f>
        <v>14</v>
      </c>
      <c r="H1030" s="5">
        <f>F1030+8</f>
        <v>10</v>
      </c>
      <c r="I1030" s="5" t="str">
        <f>IF(OR(F1030=1,F1030=2,F1030=3),"winter",IF(OR(F1030=4,F1030=5,F1030=6),"spring",IF(OR(F1030=7,F1030=8,F1030=9),"summer","autumn")))</f>
        <v>winter</v>
      </c>
      <c r="J1030" s="5">
        <f>WEEKNUM(C1030)+52</f>
        <v>58</v>
      </c>
      <c r="K1030" s="5">
        <f>J1030-20</f>
        <v>38</v>
      </c>
      <c r="L1030" s="8">
        <f>C1030</f>
        <v>44966.44458333333</v>
      </c>
      <c r="M1030" t="str">
        <f>IF(OR(B1030=1,B1030=2,B1030=3,B1030=4,B1030=9,B1030=10,B1030=11,B1030=12,B1030=17,B1030=18,B1030=19,B1030=20),"Bajo biomasa","Suelo desnudo")</f>
        <v>Bajo biomasa</v>
      </c>
      <c r="N1030" t="str">
        <f>IF(OR(B1030=4,B1030=7,B1030=10,B1030=14,B1030=18,B1030=21),"tree","soil")</f>
        <v>soil</v>
      </c>
      <c r="O1030">
        <v>0.73324100000000003</v>
      </c>
      <c r="P1030" t="e">
        <f>IF(R1030&gt;0.95,O1030,NA())</f>
        <v>#N/A</v>
      </c>
      <c r="Q1030">
        <v>2.8262999999999998</v>
      </c>
      <c r="R1030">
        <v>0.94878899999999999</v>
      </c>
      <c r="S1030">
        <v>5.0000000000000001E-3</v>
      </c>
      <c r="T1030">
        <v>4.9000000000000002E-2</v>
      </c>
      <c r="U1030">
        <v>11.3</v>
      </c>
      <c r="V1030">
        <v>21.492899999999999</v>
      </c>
      <c r="W1030">
        <v>88.867999999999995</v>
      </c>
    </row>
    <row r="1031" spans="1:23" x14ac:dyDescent="0.3">
      <c r="A1031">
        <v>1408</v>
      </c>
      <c r="B1031">
        <v>2</v>
      </c>
      <c r="C1031" s="1">
        <v>44966.44667824074</v>
      </c>
      <c r="D1031" t="s">
        <v>30</v>
      </c>
      <c r="E1031" s="5">
        <f>YEAR(C1031)</f>
        <v>2023</v>
      </c>
      <c r="F1031" s="5">
        <f>MONTH(C1031)</f>
        <v>2</v>
      </c>
      <c r="G1031" s="5">
        <f>F1031+12</f>
        <v>14</v>
      </c>
      <c r="H1031" s="5">
        <f>F1031+8</f>
        <v>10</v>
      </c>
      <c r="I1031" s="5" t="str">
        <f>IF(OR(F1031=1,F1031=2,F1031=3),"winter",IF(OR(F1031=4,F1031=5,F1031=6),"spring",IF(OR(F1031=7,F1031=8,F1031=9),"summer","autumn")))</f>
        <v>winter</v>
      </c>
      <c r="J1031" s="5">
        <f>WEEKNUM(C1031)+52</f>
        <v>58</v>
      </c>
      <c r="K1031" s="5">
        <f>J1031-20</f>
        <v>38</v>
      </c>
      <c r="L1031" s="8">
        <f>C1031</f>
        <v>44966.44667824074</v>
      </c>
      <c r="M1031" t="str">
        <f>IF(OR(B1031=1,B1031=2,B1031=3,B1031=4,B1031=9,B1031=10,B1031=11,B1031=12,B1031=17,B1031=18,B1031=19,B1031=20),"Bajo biomasa","Suelo desnudo")</f>
        <v>Bajo biomasa</v>
      </c>
      <c r="N1031" t="str">
        <f>IF(OR(B1031=4,B1031=7,B1031=10,B1031=14,B1031=18,B1031=21),"tree","soil")</f>
        <v>soil</v>
      </c>
      <c r="O1031">
        <v>2.16452</v>
      </c>
      <c r="P1031">
        <f>IF(R1031&gt;0.95,O1031,NA())</f>
        <v>2.16452</v>
      </c>
      <c r="Q1031">
        <v>1.5111399999999999</v>
      </c>
      <c r="R1031">
        <v>0.99070899999999995</v>
      </c>
      <c r="S1031">
        <v>4.0000000000000001E-3</v>
      </c>
      <c r="T1031">
        <v>3.0000000000000001E-3</v>
      </c>
      <c r="U1031">
        <v>10.1</v>
      </c>
      <c r="V1031">
        <v>21.779</v>
      </c>
      <c r="W1031">
        <v>88.879599999999996</v>
      </c>
    </row>
    <row r="1032" spans="1:23" x14ac:dyDescent="0.3">
      <c r="A1032">
        <v>1409</v>
      </c>
      <c r="B1032">
        <v>3</v>
      </c>
      <c r="C1032" s="1">
        <v>44966.448773148149</v>
      </c>
      <c r="D1032" t="s">
        <v>30</v>
      </c>
      <c r="E1032" s="5">
        <f>YEAR(C1032)</f>
        <v>2023</v>
      </c>
      <c r="F1032" s="5">
        <f>MONTH(C1032)</f>
        <v>2</v>
      </c>
      <c r="G1032" s="5">
        <f>F1032+12</f>
        <v>14</v>
      </c>
      <c r="H1032" s="5">
        <f>F1032+8</f>
        <v>10</v>
      </c>
      <c r="I1032" s="5" t="str">
        <f>IF(OR(F1032=1,F1032=2,F1032=3),"winter",IF(OR(F1032=4,F1032=5,F1032=6),"spring",IF(OR(F1032=7,F1032=8,F1032=9),"summer","autumn")))</f>
        <v>winter</v>
      </c>
      <c r="J1032" s="5">
        <f>WEEKNUM(C1032)+52</f>
        <v>58</v>
      </c>
      <c r="K1032" s="5">
        <f>J1032-20</f>
        <v>38</v>
      </c>
      <c r="L1032" s="8">
        <f>C1032</f>
        <v>44966.448773148149</v>
      </c>
      <c r="M1032" t="str">
        <f>IF(OR(B1032=1,B1032=2,B1032=3,B1032=4,B1032=9,B1032=10,B1032=11,B1032=12,B1032=17,B1032=18,B1032=19,B1032=20),"Bajo biomasa","Suelo desnudo")</f>
        <v>Bajo biomasa</v>
      </c>
      <c r="N1032" t="str">
        <f>IF(OR(B1032=4,B1032=7,B1032=10,B1032=14,B1032=18,B1032=21),"tree","soil")</f>
        <v>soil</v>
      </c>
      <c r="O1032">
        <v>1.08656</v>
      </c>
      <c r="P1032">
        <f>IF(R1032&gt;0.95,O1032,NA())</f>
        <v>1.08656</v>
      </c>
      <c r="Q1032">
        <v>1.9029</v>
      </c>
      <c r="R1032">
        <v>0.97642700000000004</v>
      </c>
      <c r="S1032">
        <v>1.0999999999999999E-2</v>
      </c>
      <c r="T1032">
        <v>0.19500000000000001</v>
      </c>
      <c r="U1032">
        <v>9</v>
      </c>
      <c r="V1032">
        <v>21.8035</v>
      </c>
      <c r="W1032">
        <v>88.882000000000005</v>
      </c>
    </row>
    <row r="1033" spans="1:23" x14ac:dyDescent="0.3">
      <c r="A1033">
        <v>1411</v>
      </c>
      <c r="B1033">
        <v>5</v>
      </c>
      <c r="C1033" s="1">
        <v>44966.453067129631</v>
      </c>
      <c r="D1033" t="s">
        <v>30</v>
      </c>
      <c r="E1033" s="5">
        <f>YEAR(C1033)</f>
        <v>2023</v>
      </c>
      <c r="F1033" s="5">
        <f>MONTH(C1033)</f>
        <v>2</v>
      </c>
      <c r="G1033" s="5">
        <f>F1033+12</f>
        <v>14</v>
      </c>
      <c r="H1033" s="5">
        <f>F1033+8</f>
        <v>10</v>
      </c>
      <c r="I1033" s="5" t="str">
        <f>IF(OR(F1033=1,F1033=2,F1033=3),"winter",IF(OR(F1033=4,F1033=5,F1033=6),"spring",IF(OR(F1033=7,F1033=8,F1033=9),"summer","autumn")))</f>
        <v>winter</v>
      </c>
      <c r="J1033" s="5">
        <f>WEEKNUM(C1033)+52</f>
        <v>58</v>
      </c>
      <c r="K1033" s="5">
        <f>J1033-20</f>
        <v>38</v>
      </c>
      <c r="L1033" s="8">
        <f>C1033</f>
        <v>44966.453067129631</v>
      </c>
      <c r="M1033" t="str">
        <f>IF(OR(B1033=1,B1033=2,B1033=3,B1033=4,B1033=9,B1033=10,B1033=11,B1033=12,B1033=17,B1033=18,B1033=19,B1033=20),"Bajo biomasa","Suelo desnudo")</f>
        <v>Suelo desnudo</v>
      </c>
      <c r="N1033" t="str">
        <f>IF(OR(B1033=4,B1033=7,B1033=10,B1033=14,B1033=18,B1033=21),"tree","soil")</f>
        <v>soil</v>
      </c>
      <c r="O1033">
        <v>1.5116000000000001</v>
      </c>
      <c r="P1033">
        <f>IF(R1033&gt;0.95,O1033,NA())</f>
        <v>1.5116000000000001</v>
      </c>
      <c r="Q1033">
        <v>1.7821899999999999</v>
      </c>
      <c r="R1033">
        <v>0.98487800000000003</v>
      </c>
      <c r="S1033">
        <v>7.0000000000000001E-3</v>
      </c>
      <c r="T1033">
        <v>7.6999999999999999E-2</v>
      </c>
      <c r="U1033">
        <v>7.5</v>
      </c>
      <c r="V1033">
        <v>21.674700000000001</v>
      </c>
      <c r="W1033">
        <v>88.883399999999995</v>
      </c>
    </row>
    <row r="1034" spans="1:23" x14ac:dyDescent="0.3">
      <c r="A1034">
        <v>1412</v>
      </c>
      <c r="B1034">
        <v>6</v>
      </c>
      <c r="C1034" s="1">
        <v>44966.45517361111</v>
      </c>
      <c r="D1034" t="s">
        <v>30</v>
      </c>
      <c r="E1034" s="5">
        <f>YEAR(C1034)</f>
        <v>2023</v>
      </c>
      <c r="F1034" s="5">
        <f>MONTH(C1034)</f>
        <v>2</v>
      </c>
      <c r="G1034" s="5">
        <f>F1034+12</f>
        <v>14</v>
      </c>
      <c r="H1034" s="5">
        <f>F1034+8</f>
        <v>10</v>
      </c>
      <c r="I1034" s="5" t="str">
        <f>IF(OR(F1034=1,F1034=2,F1034=3),"winter",IF(OR(F1034=4,F1034=5,F1034=6),"spring",IF(OR(F1034=7,F1034=8,F1034=9),"summer","autumn")))</f>
        <v>winter</v>
      </c>
      <c r="J1034" s="5">
        <f>WEEKNUM(C1034)+52</f>
        <v>58</v>
      </c>
      <c r="K1034" s="5">
        <f>J1034-20</f>
        <v>38</v>
      </c>
      <c r="L1034" s="8">
        <f>C1034</f>
        <v>44966.45517361111</v>
      </c>
      <c r="M1034" t="str">
        <f>IF(OR(B1034=1,B1034=2,B1034=3,B1034=4,B1034=9,B1034=10,B1034=11,B1034=12,B1034=17,B1034=18,B1034=19,B1034=20),"Bajo biomasa","Suelo desnudo")</f>
        <v>Suelo desnudo</v>
      </c>
      <c r="N1034" t="str">
        <f>IF(OR(B1034=4,B1034=7,B1034=10,B1034=14,B1034=18,B1034=21),"tree","soil")</f>
        <v>soil</v>
      </c>
      <c r="O1034">
        <v>1.29287</v>
      </c>
      <c r="P1034">
        <f>IF(R1034&gt;0.95,O1034,NA())</f>
        <v>1.29287</v>
      </c>
      <c r="Q1034">
        <v>1.9280999999999999</v>
      </c>
      <c r="R1034">
        <v>0.98000399999999999</v>
      </c>
      <c r="S1034">
        <v>8.9999999999999993E-3</v>
      </c>
      <c r="T1034">
        <v>0.13200000000000001</v>
      </c>
      <c r="U1034">
        <v>7.1</v>
      </c>
      <c r="V1034">
        <v>21.197600000000001</v>
      </c>
      <c r="W1034">
        <v>88.874300000000005</v>
      </c>
    </row>
    <row r="1035" spans="1:23" x14ac:dyDescent="0.3">
      <c r="A1035">
        <v>1414</v>
      </c>
      <c r="B1035">
        <v>8</v>
      </c>
      <c r="C1035" s="1">
        <v>44966.459351851852</v>
      </c>
      <c r="D1035" t="s">
        <v>30</v>
      </c>
      <c r="E1035" s="5">
        <f>YEAR(C1035)</f>
        <v>2023</v>
      </c>
      <c r="F1035" s="5">
        <f>MONTH(C1035)</f>
        <v>2</v>
      </c>
      <c r="G1035" s="5">
        <f>F1035+12</f>
        <v>14</v>
      </c>
      <c r="H1035" s="5">
        <f>F1035+8</f>
        <v>10</v>
      </c>
      <c r="I1035" s="5" t="str">
        <f>IF(OR(F1035=1,F1035=2,F1035=3),"winter",IF(OR(F1035=4,F1035=5,F1035=6),"spring",IF(OR(F1035=7,F1035=8,F1035=9),"summer","autumn")))</f>
        <v>winter</v>
      </c>
      <c r="J1035" s="5">
        <f>WEEKNUM(C1035)+52</f>
        <v>58</v>
      </c>
      <c r="K1035" s="5">
        <f>J1035-20</f>
        <v>38</v>
      </c>
      <c r="L1035" s="8">
        <f>C1035</f>
        <v>44966.459351851852</v>
      </c>
      <c r="M1035" t="str">
        <f>IF(OR(B1035=1,B1035=2,B1035=3,B1035=4,B1035=9,B1035=10,B1035=11,B1035=12,B1035=17,B1035=18,B1035=19,B1035=20),"Bajo biomasa","Suelo desnudo")</f>
        <v>Suelo desnudo</v>
      </c>
      <c r="N1035" t="str">
        <f>IF(OR(B1035=4,B1035=7,B1035=10,B1035=14,B1035=18,B1035=21),"tree","soil")</f>
        <v>soil</v>
      </c>
      <c r="O1035">
        <v>2.2439200000000001</v>
      </c>
      <c r="P1035">
        <f>IF(R1035&gt;0.95,O1035,NA())</f>
        <v>2.2439200000000001</v>
      </c>
      <c r="Q1035">
        <v>1.67174</v>
      </c>
      <c r="R1035">
        <v>0.98717100000000002</v>
      </c>
      <c r="S1035">
        <v>8.0000000000000002E-3</v>
      </c>
      <c r="T1035">
        <v>0.13200000000000001</v>
      </c>
      <c r="U1035">
        <v>6</v>
      </c>
      <c r="V1035">
        <v>20.6111</v>
      </c>
      <c r="W1035">
        <v>88.893199999999993</v>
      </c>
    </row>
    <row r="1036" spans="1:23" x14ac:dyDescent="0.3">
      <c r="A1036">
        <v>1415</v>
      </c>
      <c r="B1036">
        <v>9</v>
      </c>
      <c r="C1036" s="1">
        <v>44966.461493055554</v>
      </c>
      <c r="D1036" t="s">
        <v>30</v>
      </c>
      <c r="E1036" s="5">
        <f>YEAR(C1036)</f>
        <v>2023</v>
      </c>
      <c r="F1036" s="5">
        <f>MONTH(C1036)</f>
        <v>2</v>
      </c>
      <c r="G1036" s="5">
        <f>F1036+12</f>
        <v>14</v>
      </c>
      <c r="H1036" s="5">
        <f>F1036+8</f>
        <v>10</v>
      </c>
      <c r="I1036" s="5" t="str">
        <f>IF(OR(F1036=1,F1036=2,F1036=3),"winter",IF(OR(F1036=4,F1036=5,F1036=6),"spring",IF(OR(F1036=7,F1036=8,F1036=9),"summer","autumn")))</f>
        <v>winter</v>
      </c>
      <c r="J1036" s="5">
        <f>WEEKNUM(C1036)+52</f>
        <v>58</v>
      </c>
      <c r="K1036" s="5">
        <f>J1036-20</f>
        <v>38</v>
      </c>
      <c r="L1036" s="8">
        <f>C1036</f>
        <v>44966.461493055554</v>
      </c>
      <c r="M1036" t="str">
        <f>IF(OR(B1036=1,B1036=2,B1036=3,B1036=4,B1036=9,B1036=10,B1036=11,B1036=12,B1036=17,B1036=18,B1036=19,B1036=20),"Bajo biomasa","Suelo desnudo")</f>
        <v>Bajo biomasa</v>
      </c>
      <c r="N1036" t="str">
        <f>IF(OR(B1036=4,B1036=7,B1036=10,B1036=14,B1036=18,B1036=21),"tree","soil")</f>
        <v>soil</v>
      </c>
      <c r="O1036">
        <v>1.6039399999999999</v>
      </c>
      <c r="P1036">
        <f>IF(R1036&gt;0.95,O1036,NA())</f>
        <v>1.6039399999999999</v>
      </c>
      <c r="Q1036">
        <v>1.8716200000000001</v>
      </c>
      <c r="R1036">
        <v>0.98309199999999997</v>
      </c>
      <c r="S1036">
        <v>2E-3</v>
      </c>
      <c r="T1036">
        <v>0</v>
      </c>
      <c r="U1036">
        <v>5.6</v>
      </c>
      <c r="V1036">
        <v>20.3902</v>
      </c>
      <c r="W1036">
        <v>88.895099999999999</v>
      </c>
    </row>
    <row r="1037" spans="1:23" x14ac:dyDescent="0.3">
      <c r="A1037">
        <v>1417</v>
      </c>
      <c r="B1037">
        <v>11</v>
      </c>
      <c r="C1037" s="1">
        <v>44966.465717592589</v>
      </c>
      <c r="D1037" t="s">
        <v>30</v>
      </c>
      <c r="E1037" s="5">
        <f>YEAR(C1037)</f>
        <v>2023</v>
      </c>
      <c r="F1037" s="5">
        <f>MONTH(C1037)</f>
        <v>2</v>
      </c>
      <c r="G1037" s="5">
        <f>F1037+12</f>
        <v>14</v>
      </c>
      <c r="H1037" s="5">
        <f>F1037+8</f>
        <v>10</v>
      </c>
      <c r="I1037" s="5" t="str">
        <f>IF(OR(F1037=1,F1037=2,F1037=3),"winter",IF(OR(F1037=4,F1037=5,F1037=6),"spring",IF(OR(F1037=7,F1037=8,F1037=9),"summer","autumn")))</f>
        <v>winter</v>
      </c>
      <c r="J1037" s="5">
        <f>WEEKNUM(C1037)+52</f>
        <v>58</v>
      </c>
      <c r="K1037" s="5">
        <f>J1037-20</f>
        <v>38</v>
      </c>
      <c r="L1037" s="8">
        <f>C1037</f>
        <v>44966.465717592589</v>
      </c>
      <c r="M1037" t="str">
        <f>IF(OR(B1037=1,B1037=2,B1037=3,B1037=4,B1037=9,B1037=10,B1037=11,B1037=12,B1037=17,B1037=18,B1037=19,B1037=20),"Bajo biomasa","Suelo desnudo")</f>
        <v>Bajo biomasa</v>
      </c>
      <c r="N1037" t="str">
        <f>IF(OR(B1037=4,B1037=7,B1037=10,B1037=14,B1037=18,B1037=21),"tree","soil")</f>
        <v>soil</v>
      </c>
      <c r="O1037">
        <v>2.1870799999999999</v>
      </c>
      <c r="P1037">
        <f>IF(R1037&gt;0.95,O1037,NA())</f>
        <v>2.1870799999999999</v>
      </c>
      <c r="Q1037">
        <v>1.5621700000000001</v>
      </c>
      <c r="R1037">
        <v>0.99010399999999998</v>
      </c>
      <c r="S1037">
        <v>4.0000000000000001E-3</v>
      </c>
      <c r="T1037">
        <v>1.2E-2</v>
      </c>
      <c r="U1037">
        <v>5.62</v>
      </c>
      <c r="V1037">
        <v>20.091000000000001</v>
      </c>
      <c r="W1037">
        <v>88.904899999999998</v>
      </c>
    </row>
    <row r="1038" spans="1:23" x14ac:dyDescent="0.3">
      <c r="A1038">
        <v>1418</v>
      </c>
      <c r="B1038">
        <v>12</v>
      </c>
      <c r="C1038" s="1">
        <v>44966.467905092592</v>
      </c>
      <c r="D1038" t="s">
        <v>30</v>
      </c>
      <c r="E1038" s="5">
        <f>YEAR(C1038)</f>
        <v>2023</v>
      </c>
      <c r="F1038" s="5">
        <f>MONTH(C1038)</f>
        <v>2</v>
      </c>
      <c r="G1038" s="5">
        <f>F1038+12</f>
        <v>14</v>
      </c>
      <c r="H1038" s="5">
        <f>F1038+8</f>
        <v>10</v>
      </c>
      <c r="I1038" s="5" t="str">
        <f>IF(OR(F1038=1,F1038=2,F1038=3),"winter",IF(OR(F1038=4,F1038=5,F1038=6),"spring",IF(OR(F1038=7,F1038=8,F1038=9),"summer","autumn")))</f>
        <v>winter</v>
      </c>
      <c r="J1038" s="5">
        <f>WEEKNUM(C1038)+52</f>
        <v>58</v>
      </c>
      <c r="K1038" s="5">
        <f>J1038-20</f>
        <v>38</v>
      </c>
      <c r="L1038" s="8">
        <f>C1038</f>
        <v>44966.467905092592</v>
      </c>
      <c r="M1038" t="str">
        <f>IF(OR(B1038=1,B1038=2,B1038=3,B1038=4,B1038=9,B1038=10,B1038=11,B1038=12,B1038=17,B1038=18,B1038=19,B1038=20),"Bajo biomasa","Suelo desnudo")</f>
        <v>Bajo biomasa</v>
      </c>
      <c r="N1038" t="str">
        <f>IF(OR(B1038=4,B1038=7,B1038=10,B1038=14,B1038=18,B1038=21),"tree","soil")</f>
        <v>soil</v>
      </c>
      <c r="O1038">
        <v>1.7749299999999999</v>
      </c>
      <c r="P1038">
        <f>IF(R1038&gt;0.95,O1038,NA())</f>
        <v>1.7749299999999999</v>
      </c>
      <c r="Q1038">
        <v>1.6057600000000001</v>
      </c>
      <c r="R1038">
        <v>0.99029</v>
      </c>
      <c r="S1038">
        <v>4.0000000000000001E-3</v>
      </c>
      <c r="T1038">
        <v>4.0000000000000001E-3</v>
      </c>
      <c r="U1038">
        <v>5.4</v>
      </c>
      <c r="V1038">
        <v>19.974</v>
      </c>
      <c r="W1038">
        <v>88.909899999999993</v>
      </c>
    </row>
    <row r="1039" spans="1:23" x14ac:dyDescent="0.3">
      <c r="A1039">
        <v>1419</v>
      </c>
      <c r="B1039">
        <v>13</v>
      </c>
      <c r="C1039" s="1">
        <v>44966.470011574071</v>
      </c>
      <c r="D1039" t="s">
        <v>30</v>
      </c>
      <c r="E1039" s="5">
        <f>YEAR(C1039)</f>
        <v>2023</v>
      </c>
      <c r="F1039" s="5">
        <f>MONTH(C1039)</f>
        <v>2</v>
      </c>
      <c r="G1039" s="5">
        <f>F1039+12</f>
        <v>14</v>
      </c>
      <c r="H1039" s="5">
        <f>F1039+8</f>
        <v>10</v>
      </c>
      <c r="I1039" s="5" t="str">
        <f>IF(OR(F1039=1,F1039=2,F1039=3),"winter",IF(OR(F1039=4,F1039=5,F1039=6),"spring",IF(OR(F1039=7,F1039=8,F1039=9),"summer","autumn")))</f>
        <v>winter</v>
      </c>
      <c r="J1039" s="5">
        <f>WEEKNUM(C1039)+52</f>
        <v>58</v>
      </c>
      <c r="K1039" s="5">
        <f>J1039-20</f>
        <v>38</v>
      </c>
      <c r="L1039" s="8">
        <f>C1039</f>
        <v>44966.470011574071</v>
      </c>
      <c r="M1039" t="str">
        <f>IF(OR(B1039=1,B1039=2,B1039=3,B1039=4,B1039=9,B1039=10,B1039=11,B1039=12,B1039=17,B1039=18,B1039=19,B1039=20),"Bajo biomasa","Suelo desnudo")</f>
        <v>Suelo desnudo</v>
      </c>
      <c r="N1039" t="str">
        <f>IF(OR(B1039=4,B1039=7,B1039=10,B1039=14,B1039=18,B1039=21),"tree","soil")</f>
        <v>soil</v>
      </c>
      <c r="O1039">
        <v>0.94400099999999998</v>
      </c>
      <c r="P1039">
        <f>IF(R1039&gt;0.95,O1039,NA())</f>
        <v>0.94400099999999998</v>
      </c>
      <c r="Q1039">
        <v>2.3740100000000002</v>
      </c>
      <c r="R1039">
        <v>0.96647499999999997</v>
      </c>
      <c r="S1039">
        <v>5.0000000000000001E-3</v>
      </c>
      <c r="T1039">
        <v>4.8000000000000001E-2</v>
      </c>
      <c r="U1039">
        <v>5.2</v>
      </c>
      <c r="V1039">
        <v>19.652699999999999</v>
      </c>
      <c r="W1039">
        <v>88.906899999999993</v>
      </c>
    </row>
    <row r="1040" spans="1:23" x14ac:dyDescent="0.3">
      <c r="A1040">
        <v>1421</v>
      </c>
      <c r="B1040">
        <v>15</v>
      </c>
      <c r="C1040" s="1">
        <v>44966.474305555559</v>
      </c>
      <c r="D1040" t="s">
        <v>30</v>
      </c>
      <c r="E1040" s="5">
        <f>YEAR(C1040)</f>
        <v>2023</v>
      </c>
      <c r="F1040" s="5">
        <f>MONTH(C1040)</f>
        <v>2</v>
      </c>
      <c r="G1040" s="5">
        <f>F1040+12</f>
        <v>14</v>
      </c>
      <c r="H1040" s="5">
        <f>F1040+8</f>
        <v>10</v>
      </c>
      <c r="I1040" s="5" t="str">
        <f>IF(OR(F1040=1,F1040=2,F1040=3),"winter",IF(OR(F1040=4,F1040=5,F1040=6),"spring",IF(OR(F1040=7,F1040=8,F1040=9),"summer","autumn")))</f>
        <v>winter</v>
      </c>
      <c r="J1040" s="5">
        <f>WEEKNUM(C1040)+52</f>
        <v>58</v>
      </c>
      <c r="K1040" s="5">
        <f>J1040-20</f>
        <v>38</v>
      </c>
      <c r="L1040" s="8">
        <f>C1040</f>
        <v>44966.474305555559</v>
      </c>
      <c r="M1040" t="str">
        <f>IF(OR(B1040=1,B1040=2,B1040=3,B1040=4,B1040=9,B1040=10,B1040=11,B1040=12,B1040=17,B1040=18,B1040=19,B1040=20),"Bajo biomasa","Suelo desnudo")</f>
        <v>Suelo desnudo</v>
      </c>
      <c r="N1040" t="str">
        <f>IF(OR(B1040=4,B1040=7,B1040=10,B1040=14,B1040=18,B1040=21),"tree","soil")</f>
        <v>soil</v>
      </c>
      <c r="O1040">
        <v>1.3389899999999999</v>
      </c>
      <c r="P1040">
        <f>IF(R1040&gt;0.95,O1040,NA())</f>
        <v>1.3389899999999999</v>
      </c>
      <c r="Q1040">
        <v>2.0260799999999999</v>
      </c>
      <c r="R1040">
        <v>0.97808399999999995</v>
      </c>
      <c r="S1040">
        <v>7.0000000000000001E-3</v>
      </c>
      <c r="T1040">
        <v>9.5000000000000001E-2</v>
      </c>
      <c r="U1040">
        <v>4.9000000000000004</v>
      </c>
      <c r="V1040">
        <v>19.199000000000002</v>
      </c>
      <c r="W1040">
        <v>88.9251</v>
      </c>
    </row>
    <row r="1041" spans="1:23" x14ac:dyDescent="0.3">
      <c r="A1041">
        <v>1422</v>
      </c>
      <c r="B1041">
        <v>16</v>
      </c>
      <c r="C1041" s="1">
        <v>44966.476458333331</v>
      </c>
      <c r="D1041" t="s">
        <v>30</v>
      </c>
      <c r="E1041" s="5">
        <f>YEAR(C1041)</f>
        <v>2023</v>
      </c>
      <c r="F1041" s="5">
        <f>MONTH(C1041)</f>
        <v>2</v>
      </c>
      <c r="G1041" s="5">
        <f>F1041+12</f>
        <v>14</v>
      </c>
      <c r="H1041" s="5">
        <f>F1041+8</f>
        <v>10</v>
      </c>
      <c r="I1041" s="5" t="str">
        <f>IF(OR(F1041=1,F1041=2,F1041=3),"winter",IF(OR(F1041=4,F1041=5,F1041=6),"spring",IF(OR(F1041=7,F1041=8,F1041=9),"summer","autumn")))</f>
        <v>winter</v>
      </c>
      <c r="J1041" s="5">
        <f>WEEKNUM(C1041)+52</f>
        <v>58</v>
      </c>
      <c r="K1041" s="5">
        <f>J1041-20</f>
        <v>38</v>
      </c>
      <c r="L1041" s="8">
        <f>C1041</f>
        <v>44966.476458333331</v>
      </c>
      <c r="M1041" t="str">
        <f>IF(OR(B1041=1,B1041=2,B1041=3,B1041=4,B1041=9,B1041=10,B1041=11,B1041=12,B1041=17,B1041=18,B1041=19,B1041=20),"Bajo biomasa","Suelo desnudo")</f>
        <v>Suelo desnudo</v>
      </c>
      <c r="N1041" t="str">
        <f>IF(OR(B1041=4,B1041=7,B1041=10,B1041=14,B1041=18,B1041=21),"tree","soil")</f>
        <v>soil</v>
      </c>
      <c r="O1041">
        <v>1.9916100000000001</v>
      </c>
      <c r="P1041">
        <f>IF(R1041&gt;0.95,O1041,NA())</f>
        <v>1.9916100000000001</v>
      </c>
      <c r="Q1041">
        <v>1.42848</v>
      </c>
      <c r="R1041">
        <v>0.99439900000000003</v>
      </c>
      <c r="S1041">
        <v>4.0000000000000001E-3</v>
      </c>
      <c r="T1041">
        <v>3.2000000000000001E-2</v>
      </c>
      <c r="U1041">
        <v>4.9000000000000004</v>
      </c>
      <c r="V1041">
        <v>19.1313</v>
      </c>
      <c r="W1041">
        <v>88.920500000000004</v>
      </c>
    </row>
    <row r="1042" spans="1:23" x14ac:dyDescent="0.3">
      <c r="A1042">
        <v>1423</v>
      </c>
      <c r="B1042">
        <v>17</v>
      </c>
      <c r="C1042" s="1">
        <v>44966.478645833333</v>
      </c>
      <c r="D1042" t="s">
        <v>30</v>
      </c>
      <c r="E1042" s="5">
        <f>YEAR(C1042)</f>
        <v>2023</v>
      </c>
      <c r="F1042" s="5">
        <f>MONTH(C1042)</f>
        <v>2</v>
      </c>
      <c r="G1042" s="5">
        <f>F1042+12</f>
        <v>14</v>
      </c>
      <c r="H1042" s="5">
        <f>F1042+8</f>
        <v>10</v>
      </c>
      <c r="I1042" s="5" t="str">
        <f>IF(OR(F1042=1,F1042=2,F1042=3),"winter",IF(OR(F1042=4,F1042=5,F1042=6),"spring",IF(OR(F1042=7,F1042=8,F1042=9),"summer","autumn")))</f>
        <v>winter</v>
      </c>
      <c r="J1042" s="5">
        <f>WEEKNUM(C1042)+52</f>
        <v>58</v>
      </c>
      <c r="K1042" s="5">
        <f>J1042-20</f>
        <v>38</v>
      </c>
      <c r="L1042" s="8">
        <f>C1042</f>
        <v>44966.478645833333</v>
      </c>
      <c r="M1042" t="str">
        <f>IF(OR(B1042=1,B1042=2,B1042=3,B1042=4,B1042=9,B1042=10,B1042=11,B1042=12,B1042=17,B1042=18,B1042=19,B1042=20),"Bajo biomasa","Suelo desnudo")</f>
        <v>Bajo biomasa</v>
      </c>
      <c r="N1042" t="str">
        <f>IF(OR(B1042=4,B1042=7,B1042=10,B1042=14,B1042=18,B1042=21),"tree","soil")</f>
        <v>soil</v>
      </c>
      <c r="O1042">
        <v>2.1661899999999998</v>
      </c>
      <c r="P1042">
        <f>IF(R1042&gt;0.95,O1042,NA())</f>
        <v>2.1661899999999998</v>
      </c>
      <c r="Q1042">
        <v>1.4200999999999999</v>
      </c>
      <c r="R1042">
        <v>0.994197</v>
      </c>
      <c r="S1042">
        <v>8.0000000000000002E-3</v>
      </c>
      <c r="T1042">
        <v>0.14099999999999999</v>
      </c>
      <c r="U1042">
        <v>4.8</v>
      </c>
      <c r="V1042">
        <v>19.0518</v>
      </c>
      <c r="W1042">
        <v>88.909800000000004</v>
      </c>
    </row>
    <row r="1043" spans="1:23" x14ac:dyDescent="0.3">
      <c r="A1043">
        <v>1425</v>
      </c>
      <c r="B1043">
        <v>19</v>
      </c>
      <c r="C1043" s="1">
        <v>44966.48296296296</v>
      </c>
      <c r="D1043" t="s">
        <v>30</v>
      </c>
      <c r="E1043" s="5">
        <f>YEAR(C1043)</f>
        <v>2023</v>
      </c>
      <c r="F1043" s="5">
        <f>MONTH(C1043)</f>
        <v>2</v>
      </c>
      <c r="G1043" s="5">
        <f>F1043+12</f>
        <v>14</v>
      </c>
      <c r="H1043" s="5">
        <f>F1043+8</f>
        <v>10</v>
      </c>
      <c r="I1043" s="5" t="str">
        <f>IF(OR(F1043=1,F1043=2,F1043=3),"winter",IF(OR(F1043=4,F1043=5,F1043=6),"spring",IF(OR(F1043=7,F1043=8,F1043=9),"summer","autumn")))</f>
        <v>winter</v>
      </c>
      <c r="J1043" s="5">
        <f>WEEKNUM(C1043)+52</f>
        <v>58</v>
      </c>
      <c r="K1043" s="5">
        <f>J1043-20</f>
        <v>38</v>
      </c>
      <c r="L1043" s="8">
        <f>C1043</f>
        <v>44966.48296296296</v>
      </c>
      <c r="M1043" t="str">
        <f>IF(OR(B1043=1,B1043=2,B1043=3,B1043=4,B1043=9,B1043=10,B1043=11,B1043=12,B1043=17,B1043=18,B1043=19,B1043=20),"Bajo biomasa","Suelo desnudo")</f>
        <v>Bajo biomasa</v>
      </c>
      <c r="N1043" t="str">
        <f>IF(OR(B1043=4,B1043=7,B1043=10,B1043=14,B1043=18,B1043=21),"tree","soil")</f>
        <v>soil</v>
      </c>
      <c r="O1043">
        <v>1.5544</v>
      </c>
      <c r="P1043">
        <f>IF(R1043&gt;0.95,O1043,NA())</f>
        <v>1.5544</v>
      </c>
      <c r="Q1043">
        <v>1.6301099999999999</v>
      </c>
      <c r="R1043">
        <v>0.98735499999999998</v>
      </c>
      <c r="S1043">
        <v>3.0000000000000001E-3</v>
      </c>
      <c r="T1043">
        <v>0</v>
      </c>
      <c r="U1043">
        <v>4.8</v>
      </c>
      <c r="V1043">
        <v>18.8492</v>
      </c>
      <c r="W1043">
        <v>88.908500000000004</v>
      </c>
    </row>
    <row r="1044" spans="1:23" x14ac:dyDescent="0.3">
      <c r="A1044">
        <v>1426</v>
      </c>
      <c r="B1044">
        <v>20</v>
      </c>
      <c r="C1044" s="1">
        <v>44966.48505787037</v>
      </c>
      <c r="D1044" t="s">
        <v>30</v>
      </c>
      <c r="E1044" s="5">
        <f>YEAR(C1044)</f>
        <v>2023</v>
      </c>
      <c r="F1044" s="5">
        <f>MONTH(C1044)</f>
        <v>2</v>
      </c>
      <c r="G1044" s="5">
        <f>F1044+12</f>
        <v>14</v>
      </c>
      <c r="H1044" s="5">
        <f>F1044+8</f>
        <v>10</v>
      </c>
      <c r="I1044" s="5" t="str">
        <f>IF(OR(F1044=1,F1044=2,F1044=3),"winter",IF(OR(F1044=4,F1044=5,F1044=6),"spring",IF(OR(F1044=7,F1044=8,F1044=9),"summer","autumn")))</f>
        <v>winter</v>
      </c>
      <c r="J1044" s="5">
        <f>WEEKNUM(C1044)+52</f>
        <v>58</v>
      </c>
      <c r="K1044" s="5">
        <f>J1044-20</f>
        <v>38</v>
      </c>
      <c r="L1044" s="8">
        <f>C1044</f>
        <v>44966.48505787037</v>
      </c>
      <c r="M1044" t="str">
        <f>IF(OR(B1044=1,B1044=2,B1044=3,B1044=4,B1044=9,B1044=10,B1044=11,B1044=12,B1044=17,B1044=18,B1044=19,B1044=20),"Bajo biomasa","Suelo desnudo")</f>
        <v>Bajo biomasa</v>
      </c>
      <c r="N1044" t="str">
        <f>IF(OR(B1044=4,B1044=7,B1044=10,B1044=14,B1044=18,B1044=21),"tree","soil")</f>
        <v>soil</v>
      </c>
      <c r="O1044">
        <v>1.76492</v>
      </c>
      <c r="P1044">
        <f>IF(R1044&gt;0.95,O1044,NA())</f>
        <v>1.76492</v>
      </c>
      <c r="Q1044">
        <v>1.5935600000000001</v>
      </c>
      <c r="R1044">
        <v>0.98947099999999999</v>
      </c>
      <c r="S1044">
        <v>4.0000000000000001E-3</v>
      </c>
      <c r="T1044">
        <v>0</v>
      </c>
      <c r="U1044">
        <v>4.9000000000000004</v>
      </c>
      <c r="V1044">
        <v>18.799800000000001</v>
      </c>
      <c r="W1044">
        <v>88.914400000000001</v>
      </c>
    </row>
    <row r="1045" spans="1:23" x14ac:dyDescent="0.3">
      <c r="A1045">
        <v>1428</v>
      </c>
      <c r="B1045">
        <v>22</v>
      </c>
      <c r="C1045" s="1">
        <v>44966.489351851851</v>
      </c>
      <c r="D1045" t="s">
        <v>30</v>
      </c>
      <c r="E1045" s="5">
        <f>YEAR(C1045)</f>
        <v>2023</v>
      </c>
      <c r="F1045" s="5">
        <f>MONTH(C1045)</f>
        <v>2</v>
      </c>
      <c r="G1045" s="5">
        <f>F1045+12</f>
        <v>14</v>
      </c>
      <c r="H1045" s="5">
        <f>F1045+8</f>
        <v>10</v>
      </c>
      <c r="I1045" s="5" t="str">
        <f>IF(OR(F1045=1,F1045=2,F1045=3),"winter",IF(OR(F1045=4,F1045=5,F1045=6),"spring",IF(OR(F1045=7,F1045=8,F1045=9),"summer","autumn")))</f>
        <v>winter</v>
      </c>
      <c r="J1045" s="5">
        <f>WEEKNUM(C1045)+52</f>
        <v>58</v>
      </c>
      <c r="K1045" s="5">
        <f>J1045-20</f>
        <v>38</v>
      </c>
      <c r="L1045" s="8">
        <f>C1045</f>
        <v>44966.489351851851</v>
      </c>
      <c r="M1045" t="str">
        <f>IF(OR(B1045=1,B1045=2,B1045=3,B1045=4,B1045=9,B1045=10,B1045=11,B1045=12,B1045=17,B1045=18,B1045=19,B1045=20),"Bajo biomasa","Suelo desnudo")</f>
        <v>Suelo desnudo</v>
      </c>
      <c r="N1045" t="str">
        <f>IF(OR(B1045=4,B1045=7,B1045=10,B1045=14,B1045=18,B1045=21),"tree","soil")</f>
        <v>soil</v>
      </c>
      <c r="O1045">
        <v>1.02824</v>
      </c>
      <c r="P1045">
        <f>IF(R1045&gt;0.95,O1045,NA())</f>
        <v>1.02824</v>
      </c>
      <c r="Q1045">
        <v>2.2963499999999999</v>
      </c>
      <c r="R1045">
        <v>0.96925799999999995</v>
      </c>
      <c r="S1045">
        <v>4.7272700000000004E-3</v>
      </c>
      <c r="T1045">
        <v>8.1363599999999994E-2</v>
      </c>
      <c r="U1045">
        <v>4.92727</v>
      </c>
      <c r="V1045">
        <v>18.5715</v>
      </c>
      <c r="W1045">
        <v>88.911299999999997</v>
      </c>
    </row>
    <row r="1046" spans="1:23" x14ac:dyDescent="0.3">
      <c r="A1046">
        <v>1429</v>
      </c>
      <c r="B1046">
        <v>23</v>
      </c>
      <c r="C1046" s="1">
        <v>44966.491574074076</v>
      </c>
      <c r="D1046" t="s">
        <v>30</v>
      </c>
      <c r="E1046" s="5">
        <f>YEAR(C1046)</f>
        <v>2023</v>
      </c>
      <c r="F1046" s="5">
        <f>MONTH(C1046)</f>
        <v>2</v>
      </c>
      <c r="G1046" s="5">
        <f>F1046+12</f>
        <v>14</v>
      </c>
      <c r="H1046" s="5">
        <f>F1046+8</f>
        <v>10</v>
      </c>
      <c r="I1046" s="5" t="str">
        <f>IF(OR(F1046=1,F1046=2,F1046=3),"winter",IF(OR(F1046=4,F1046=5,F1046=6),"spring",IF(OR(F1046=7,F1046=8,F1046=9),"summer","autumn")))</f>
        <v>winter</v>
      </c>
      <c r="J1046" s="5">
        <f>WEEKNUM(C1046)+52</f>
        <v>58</v>
      </c>
      <c r="K1046" s="5">
        <f>J1046-20</f>
        <v>38</v>
      </c>
      <c r="L1046" s="8">
        <f>C1046</f>
        <v>44966.491574074076</v>
      </c>
      <c r="M1046" t="str">
        <f>IF(OR(B1046=1,B1046=2,B1046=3,B1046=4,B1046=9,B1046=10,B1046=11,B1046=12,B1046=17,B1046=18,B1046=19,B1046=20),"Bajo biomasa","Suelo desnudo")</f>
        <v>Suelo desnudo</v>
      </c>
      <c r="N1046" t="str">
        <f>IF(OR(B1046=4,B1046=7,B1046=10,B1046=14,B1046=18,B1046=21),"tree","soil")</f>
        <v>soil</v>
      </c>
      <c r="O1046">
        <v>0.89256899999999995</v>
      </c>
      <c r="P1046">
        <f>IF(R1046&gt;0.95,O1046,NA())</f>
        <v>0.89256899999999995</v>
      </c>
      <c r="Q1046">
        <v>2.0432999999999999</v>
      </c>
      <c r="R1046">
        <v>0.97752799999999995</v>
      </c>
      <c r="S1046">
        <v>4.0000000000000001E-3</v>
      </c>
      <c r="T1046">
        <v>0</v>
      </c>
      <c r="U1046">
        <v>4.8</v>
      </c>
      <c r="V1046">
        <v>18.602799999999998</v>
      </c>
      <c r="W1046">
        <v>88.912000000000006</v>
      </c>
    </row>
    <row r="1047" spans="1:23" x14ac:dyDescent="0.3">
      <c r="A1047">
        <v>1430</v>
      </c>
      <c r="B1047">
        <v>24</v>
      </c>
      <c r="C1047" s="1">
        <v>44966.493668981479</v>
      </c>
      <c r="D1047" t="s">
        <v>30</v>
      </c>
      <c r="E1047" s="5">
        <f>YEAR(C1047)</f>
        <v>2023</v>
      </c>
      <c r="F1047" s="5">
        <f>MONTH(C1047)</f>
        <v>2</v>
      </c>
      <c r="G1047" s="5">
        <f>F1047+12</f>
        <v>14</v>
      </c>
      <c r="H1047" s="5">
        <f>F1047+8</f>
        <v>10</v>
      </c>
      <c r="I1047" s="5" t="str">
        <f>IF(OR(F1047=1,F1047=2,F1047=3),"winter",IF(OR(F1047=4,F1047=5,F1047=6),"spring",IF(OR(F1047=7,F1047=8,F1047=9),"summer","autumn")))</f>
        <v>winter</v>
      </c>
      <c r="J1047" s="5">
        <f>WEEKNUM(C1047)+52</f>
        <v>58</v>
      </c>
      <c r="K1047" s="5">
        <f>J1047-20</f>
        <v>38</v>
      </c>
      <c r="L1047" s="8">
        <f>C1047</f>
        <v>44966.493668981479</v>
      </c>
      <c r="M1047" t="str">
        <f>IF(OR(B1047=1,B1047=2,B1047=3,B1047=4,B1047=9,B1047=10,B1047=11,B1047=12,B1047=17,B1047=18,B1047=19,B1047=20),"Bajo biomasa","Suelo desnudo")</f>
        <v>Suelo desnudo</v>
      </c>
      <c r="N1047" t="str">
        <f>IF(OR(B1047=4,B1047=7,B1047=10,B1047=14,B1047=18,B1047=21),"tree","soil")</f>
        <v>soil</v>
      </c>
      <c r="O1047">
        <v>1.2601899999999999</v>
      </c>
      <c r="P1047">
        <f>IF(R1047&gt;0.95,O1047,NA())</f>
        <v>1.2601899999999999</v>
      </c>
      <c r="Q1047">
        <v>1.7832699999999999</v>
      </c>
      <c r="R1047">
        <v>0.98521599999999998</v>
      </c>
      <c r="S1047">
        <v>0.01</v>
      </c>
      <c r="T1047">
        <v>0.13500000000000001</v>
      </c>
      <c r="U1047">
        <v>4.8</v>
      </c>
      <c r="V1047">
        <v>18.750599999999999</v>
      </c>
      <c r="W1047">
        <v>88.911100000000005</v>
      </c>
    </row>
    <row r="1048" spans="1:23" x14ac:dyDescent="0.3">
      <c r="A1048">
        <v>1431</v>
      </c>
      <c r="B1048">
        <v>1</v>
      </c>
      <c r="C1048" s="1">
        <v>44966.536030092589</v>
      </c>
      <c r="D1048" t="s">
        <v>29</v>
      </c>
      <c r="E1048" s="5">
        <f>YEAR(C1048)</f>
        <v>2023</v>
      </c>
      <c r="F1048" s="5">
        <f>MONTH(C1048)</f>
        <v>2</v>
      </c>
      <c r="G1048" s="5">
        <f>F1048+12</f>
        <v>14</v>
      </c>
      <c r="H1048" s="5">
        <f>F1048+8</f>
        <v>10</v>
      </c>
      <c r="I1048" s="5" t="str">
        <f>IF(OR(F1048=1,F1048=2,F1048=3),"winter",IF(OR(F1048=4,F1048=5,F1048=6),"spring",IF(OR(F1048=7,F1048=8,F1048=9),"summer","autumn")))</f>
        <v>winter</v>
      </c>
      <c r="J1048" s="5">
        <f>WEEKNUM(C1048)+52</f>
        <v>58</v>
      </c>
      <c r="K1048" s="5">
        <f>J1048-20</f>
        <v>38</v>
      </c>
      <c r="L1048" s="8">
        <f>C1048</f>
        <v>44966.536030092589</v>
      </c>
      <c r="M1048" t="str">
        <f>IF(OR(B1048=1,B1048=2,B1048=3,B1048=7,B1048=8,B1048=9,B1048=13,B1048=14,B1048=15),"Bajo biomasa","Suelo desnudo")</f>
        <v>Bajo biomasa</v>
      </c>
      <c r="O1048">
        <v>1.1502399999999999</v>
      </c>
      <c r="P1048" t="e">
        <f>IF(R1048&gt;0.95,O1048,NA())</f>
        <v>#N/A</v>
      </c>
      <c r="Q1048">
        <v>3.5185200000000001</v>
      </c>
      <c r="R1048">
        <v>0.86791799999999997</v>
      </c>
      <c r="S1048">
        <v>5.0000000000000001E-3</v>
      </c>
      <c r="T1048">
        <v>7.0999999999999994E-2</v>
      </c>
      <c r="U1048">
        <v>14.6</v>
      </c>
      <c r="V1048">
        <v>20.946899999999999</v>
      </c>
      <c r="W1048">
        <v>85.964200000000005</v>
      </c>
    </row>
    <row r="1049" spans="1:23" x14ac:dyDescent="0.3">
      <c r="A1049">
        <v>1432</v>
      </c>
      <c r="B1049">
        <v>2</v>
      </c>
      <c r="C1049" s="1">
        <v>44966.538194444445</v>
      </c>
      <c r="D1049" t="s">
        <v>29</v>
      </c>
      <c r="E1049" s="5">
        <f>YEAR(C1049)</f>
        <v>2023</v>
      </c>
      <c r="F1049" s="5">
        <f>MONTH(C1049)</f>
        <v>2</v>
      </c>
      <c r="G1049" s="5">
        <f>F1049+12</f>
        <v>14</v>
      </c>
      <c r="H1049" s="5">
        <f>F1049+8</f>
        <v>10</v>
      </c>
      <c r="I1049" s="5" t="str">
        <f>IF(OR(F1049=1,F1049=2,F1049=3),"winter",IF(OR(F1049=4,F1049=5,F1049=6),"spring",IF(OR(F1049=7,F1049=8,F1049=9),"summer","autumn")))</f>
        <v>winter</v>
      </c>
      <c r="J1049" s="5">
        <f>WEEKNUM(C1049)+52</f>
        <v>58</v>
      </c>
      <c r="K1049" s="5">
        <f>J1049-20</f>
        <v>38</v>
      </c>
      <c r="L1049" s="8">
        <f>C1049</f>
        <v>44966.538194444445</v>
      </c>
      <c r="M1049" t="str">
        <f>IF(OR(B1049=1,B1049=2,B1049=3,B1049=7,B1049=8,B1049=9,B1049=13,B1049=14,B1049=15),"Bajo biomasa","Suelo desnudo")</f>
        <v>Bajo biomasa</v>
      </c>
      <c r="O1049">
        <v>0.86006199999999999</v>
      </c>
      <c r="P1049" t="e">
        <f>IF(R1049&gt;0.95,O1049,NA())</f>
        <v>#N/A</v>
      </c>
      <c r="Q1049">
        <v>3.9942199999999999</v>
      </c>
      <c r="R1049">
        <v>0.86171500000000001</v>
      </c>
      <c r="S1049">
        <v>4.0000000000000001E-3</v>
      </c>
      <c r="T1049">
        <v>0</v>
      </c>
      <c r="U1049">
        <v>12.6</v>
      </c>
      <c r="V1049">
        <v>21.311800000000002</v>
      </c>
      <c r="W1049">
        <v>85.957300000000004</v>
      </c>
    </row>
    <row r="1050" spans="1:23" x14ac:dyDescent="0.3">
      <c r="A1050">
        <v>1433</v>
      </c>
      <c r="B1050">
        <v>3</v>
      </c>
      <c r="C1050" s="1">
        <v>44966.540277777778</v>
      </c>
      <c r="D1050" t="s">
        <v>29</v>
      </c>
      <c r="E1050" s="5">
        <f>YEAR(C1050)</f>
        <v>2023</v>
      </c>
      <c r="F1050" s="5">
        <f>MONTH(C1050)</f>
        <v>2</v>
      </c>
      <c r="G1050" s="5">
        <f>F1050+12</f>
        <v>14</v>
      </c>
      <c r="H1050" s="5">
        <f>F1050+8</f>
        <v>10</v>
      </c>
      <c r="I1050" s="5" t="str">
        <f>IF(OR(F1050=1,F1050=2,F1050=3),"winter",IF(OR(F1050=4,F1050=5,F1050=6),"spring",IF(OR(F1050=7,F1050=8,F1050=9),"summer","autumn")))</f>
        <v>winter</v>
      </c>
      <c r="J1050" s="5">
        <f>WEEKNUM(C1050)+52</f>
        <v>58</v>
      </c>
      <c r="K1050" s="5">
        <f>J1050-20</f>
        <v>38</v>
      </c>
      <c r="L1050" s="8">
        <f>C1050</f>
        <v>44966.540277777778</v>
      </c>
      <c r="M1050" t="str">
        <f>IF(OR(B1050=1,B1050=2,B1050=3,B1050=7,B1050=8,B1050=9,B1050=13,B1050=14,B1050=15),"Bajo biomasa","Suelo desnudo")</f>
        <v>Bajo biomasa</v>
      </c>
      <c r="O1050">
        <v>1.05013</v>
      </c>
      <c r="P1050" t="e">
        <f>IF(R1050&gt;0.95,O1050,NA())</f>
        <v>#N/A</v>
      </c>
      <c r="Q1050">
        <v>2.9273099999999999</v>
      </c>
      <c r="R1050">
        <v>0.93215999999999999</v>
      </c>
      <c r="S1050">
        <v>5.0000000000000001E-3</v>
      </c>
      <c r="T1050">
        <v>5.3999999999999999E-2</v>
      </c>
      <c r="U1050">
        <v>10.6</v>
      </c>
      <c r="V1050">
        <v>20.982600000000001</v>
      </c>
      <c r="W1050">
        <v>85.959500000000006</v>
      </c>
    </row>
    <row r="1051" spans="1:23" x14ac:dyDescent="0.3">
      <c r="A1051">
        <v>1434</v>
      </c>
      <c r="B1051">
        <v>4</v>
      </c>
      <c r="C1051" s="1">
        <v>44966.542361111111</v>
      </c>
      <c r="D1051" t="s">
        <v>29</v>
      </c>
      <c r="E1051" s="5">
        <f>YEAR(C1051)</f>
        <v>2023</v>
      </c>
      <c r="F1051" s="5">
        <f>MONTH(C1051)</f>
        <v>2</v>
      </c>
      <c r="G1051" s="5">
        <f>F1051+12</f>
        <v>14</v>
      </c>
      <c r="H1051" s="5">
        <f>F1051+8</f>
        <v>10</v>
      </c>
      <c r="I1051" s="5" t="str">
        <f>IF(OR(F1051=1,F1051=2,F1051=3),"winter",IF(OR(F1051=4,F1051=5,F1051=6),"spring",IF(OR(F1051=7,F1051=8,F1051=9),"summer","autumn")))</f>
        <v>winter</v>
      </c>
      <c r="J1051" s="5">
        <f>WEEKNUM(C1051)+52</f>
        <v>58</v>
      </c>
      <c r="K1051" s="5">
        <f>J1051-20</f>
        <v>38</v>
      </c>
      <c r="L1051" s="8">
        <f>C1051</f>
        <v>44966.542361111111</v>
      </c>
      <c r="M1051" t="str">
        <f>IF(OR(B1051=1,B1051=2,B1051=3,B1051=7,B1051=8,B1051=9,B1051=13,B1051=14,B1051=15),"Bajo biomasa","Suelo desnudo")</f>
        <v>Suelo desnudo</v>
      </c>
      <c r="O1051">
        <v>0.922176</v>
      </c>
      <c r="P1051" t="e">
        <f>IF(R1051&gt;0.95,O1051,NA())</f>
        <v>#N/A</v>
      </c>
      <c r="Q1051">
        <v>3.1935199999999999</v>
      </c>
      <c r="R1051">
        <v>0.89317999999999997</v>
      </c>
      <c r="S1051">
        <v>2E-3</v>
      </c>
      <c r="T1051">
        <v>0</v>
      </c>
      <c r="U1051">
        <v>9.3000000000000007</v>
      </c>
      <c r="V1051">
        <v>21.042200000000001</v>
      </c>
      <c r="W1051">
        <v>85.960300000000004</v>
      </c>
    </row>
    <row r="1052" spans="1:23" x14ac:dyDescent="0.3">
      <c r="A1052">
        <v>1435</v>
      </c>
      <c r="B1052">
        <v>5</v>
      </c>
      <c r="C1052" s="1">
        <v>44966.544652777775</v>
      </c>
      <c r="D1052" t="s">
        <v>29</v>
      </c>
      <c r="E1052" s="5">
        <f>YEAR(C1052)</f>
        <v>2023</v>
      </c>
      <c r="F1052" s="5">
        <f>MONTH(C1052)</f>
        <v>2</v>
      </c>
      <c r="G1052" s="5">
        <f>F1052+12</f>
        <v>14</v>
      </c>
      <c r="H1052" s="5">
        <f>F1052+8</f>
        <v>10</v>
      </c>
      <c r="I1052" s="5" t="str">
        <f>IF(OR(F1052=1,F1052=2,F1052=3),"winter",IF(OR(F1052=4,F1052=5,F1052=6),"spring",IF(OR(F1052=7,F1052=8,F1052=9),"summer","autumn")))</f>
        <v>winter</v>
      </c>
      <c r="J1052" s="5">
        <f>WEEKNUM(C1052)+52</f>
        <v>58</v>
      </c>
      <c r="K1052" s="5">
        <f>J1052-20</f>
        <v>38</v>
      </c>
      <c r="L1052" s="8">
        <f>C1052</f>
        <v>44966.544652777775</v>
      </c>
      <c r="M1052" t="str">
        <f>IF(OR(B1052=1,B1052=2,B1052=3,B1052=7,B1052=8,B1052=9,B1052=13,B1052=14,B1052=15),"Bajo biomasa","Suelo desnudo")</f>
        <v>Suelo desnudo</v>
      </c>
      <c r="O1052">
        <v>0.81330899999999995</v>
      </c>
      <c r="P1052" t="e">
        <f>IF(R1052&gt;0.95,O1052,NA())</f>
        <v>#N/A</v>
      </c>
      <c r="Q1052">
        <v>3.0270100000000002</v>
      </c>
      <c r="R1052">
        <v>0.88746999999999998</v>
      </c>
      <c r="S1052">
        <v>2E-3</v>
      </c>
      <c r="T1052">
        <v>2.1999999999999999E-2</v>
      </c>
      <c r="U1052">
        <v>8</v>
      </c>
      <c r="V1052">
        <v>20.657499999999999</v>
      </c>
      <c r="W1052">
        <v>85.978899999999996</v>
      </c>
    </row>
    <row r="1053" spans="1:23" x14ac:dyDescent="0.3">
      <c r="A1053">
        <v>1436</v>
      </c>
      <c r="B1053">
        <v>6</v>
      </c>
      <c r="C1053" s="1">
        <v>44966.546875</v>
      </c>
      <c r="D1053" t="s">
        <v>29</v>
      </c>
      <c r="E1053" s="5">
        <f>YEAR(C1053)</f>
        <v>2023</v>
      </c>
      <c r="F1053" s="5">
        <f>MONTH(C1053)</f>
        <v>2</v>
      </c>
      <c r="G1053" s="5">
        <f>F1053+12</f>
        <v>14</v>
      </c>
      <c r="H1053" s="5">
        <f>F1053+8</f>
        <v>10</v>
      </c>
      <c r="I1053" s="5" t="str">
        <f>IF(OR(F1053=1,F1053=2,F1053=3),"winter",IF(OR(F1053=4,F1053=5,F1053=6),"spring",IF(OR(F1053=7,F1053=8,F1053=9),"summer","autumn")))</f>
        <v>winter</v>
      </c>
      <c r="J1053" s="5">
        <f>WEEKNUM(C1053)+52</f>
        <v>58</v>
      </c>
      <c r="K1053" s="5">
        <f>J1053-20</f>
        <v>38</v>
      </c>
      <c r="L1053" s="8">
        <f>C1053</f>
        <v>44966.546875</v>
      </c>
      <c r="M1053" t="str">
        <f>IF(OR(B1053=1,B1053=2,B1053=3,B1053=7,B1053=8,B1053=9,B1053=13,B1053=14,B1053=15),"Bajo biomasa","Suelo desnudo")</f>
        <v>Suelo desnudo</v>
      </c>
      <c r="O1053">
        <v>2.0724800000000001</v>
      </c>
      <c r="P1053">
        <f>IF(R1053&gt;0.95,O1053,NA())</f>
        <v>2.0724800000000001</v>
      </c>
      <c r="Q1053">
        <v>1.67069</v>
      </c>
      <c r="R1053">
        <v>0.98897500000000005</v>
      </c>
      <c r="S1053">
        <v>3.0000000000000001E-3</v>
      </c>
      <c r="T1053">
        <v>0</v>
      </c>
      <c r="U1053">
        <v>7.3</v>
      </c>
      <c r="V1053">
        <v>20.439800000000002</v>
      </c>
      <c r="W1053">
        <v>85.965100000000007</v>
      </c>
    </row>
    <row r="1054" spans="1:23" x14ac:dyDescent="0.3">
      <c r="A1054">
        <v>1437</v>
      </c>
      <c r="B1054">
        <v>7</v>
      </c>
      <c r="C1054" s="1">
        <v>44966.548958333333</v>
      </c>
      <c r="D1054" t="s">
        <v>29</v>
      </c>
      <c r="E1054" s="5">
        <f>YEAR(C1054)</f>
        <v>2023</v>
      </c>
      <c r="F1054" s="5">
        <f>MONTH(C1054)</f>
        <v>2</v>
      </c>
      <c r="G1054" s="5">
        <f>F1054+12</f>
        <v>14</v>
      </c>
      <c r="H1054" s="5">
        <f>F1054+8</f>
        <v>10</v>
      </c>
      <c r="I1054" s="5" t="str">
        <f>IF(OR(F1054=1,F1054=2,F1054=3),"winter",IF(OR(F1054=4,F1054=5,F1054=6),"spring",IF(OR(F1054=7,F1054=8,F1054=9),"summer","autumn")))</f>
        <v>winter</v>
      </c>
      <c r="J1054" s="5">
        <f>WEEKNUM(C1054)+52</f>
        <v>58</v>
      </c>
      <c r="K1054" s="5">
        <f>J1054-20</f>
        <v>38</v>
      </c>
      <c r="L1054" s="8">
        <f>C1054</f>
        <v>44966.548958333333</v>
      </c>
      <c r="M1054" t="str">
        <f>IF(OR(B1054=1,B1054=2,B1054=3,B1054=7,B1054=8,B1054=9,B1054=13,B1054=14,B1054=15),"Bajo biomasa","Suelo desnudo")</f>
        <v>Bajo biomasa</v>
      </c>
      <c r="O1054">
        <v>0.34650399999999998</v>
      </c>
      <c r="P1054" t="e">
        <f>IF(R1054&gt;0.95,O1054,NA())</f>
        <v>#N/A</v>
      </c>
      <c r="Q1054">
        <v>7.3992899999999997</v>
      </c>
      <c r="R1054">
        <v>0.64443399999999995</v>
      </c>
      <c r="S1054">
        <v>1.6000000000000001E-3</v>
      </c>
      <c r="T1054">
        <v>0</v>
      </c>
      <c r="U1054">
        <v>7.02</v>
      </c>
      <c r="V1054">
        <v>20.087499999999999</v>
      </c>
      <c r="W1054">
        <v>85.921499999999995</v>
      </c>
    </row>
    <row r="1055" spans="1:23" x14ac:dyDescent="0.3">
      <c r="A1055">
        <v>1438</v>
      </c>
      <c r="B1055">
        <v>8</v>
      </c>
      <c r="C1055" s="1">
        <v>44966.551064814812</v>
      </c>
      <c r="D1055" t="s">
        <v>29</v>
      </c>
      <c r="E1055" s="5">
        <f>YEAR(C1055)</f>
        <v>2023</v>
      </c>
      <c r="F1055" s="5">
        <f>MONTH(C1055)</f>
        <v>2</v>
      </c>
      <c r="G1055" s="5">
        <f>F1055+12</f>
        <v>14</v>
      </c>
      <c r="H1055" s="5">
        <f>F1055+8</f>
        <v>10</v>
      </c>
      <c r="I1055" s="5" t="str">
        <f>IF(OR(F1055=1,F1055=2,F1055=3),"winter",IF(OR(F1055=4,F1055=5,F1055=6),"spring",IF(OR(F1055=7,F1055=8,F1055=9),"summer","autumn")))</f>
        <v>winter</v>
      </c>
      <c r="J1055" s="5">
        <f>WEEKNUM(C1055)+52</f>
        <v>58</v>
      </c>
      <c r="K1055" s="5">
        <f>J1055-20</f>
        <v>38</v>
      </c>
      <c r="L1055" s="8">
        <f>C1055</f>
        <v>44966.551064814812</v>
      </c>
      <c r="M1055" t="str">
        <f>IF(OR(B1055=1,B1055=2,B1055=3,B1055=7,B1055=8,B1055=9,B1055=13,B1055=14,B1055=15),"Bajo biomasa","Suelo desnudo")</f>
        <v>Bajo biomasa</v>
      </c>
      <c r="O1055">
        <v>0.80551700000000004</v>
      </c>
      <c r="P1055" t="e">
        <f>IF(R1055&gt;0.95,O1055,NA())</f>
        <v>#N/A</v>
      </c>
      <c r="Q1055">
        <v>3.2394799999999999</v>
      </c>
      <c r="R1055">
        <v>0.87724000000000002</v>
      </c>
      <c r="S1055">
        <v>4.0000000000000001E-3</v>
      </c>
      <c r="T1055">
        <v>2.3999999999999998E-3</v>
      </c>
      <c r="U1055">
        <v>6.5</v>
      </c>
      <c r="V1055">
        <v>20.443100000000001</v>
      </c>
      <c r="W1055">
        <v>85.935100000000006</v>
      </c>
    </row>
    <row r="1056" spans="1:23" x14ac:dyDescent="0.3">
      <c r="A1056">
        <v>1439</v>
      </c>
      <c r="B1056">
        <v>9</v>
      </c>
      <c r="C1056" s="1">
        <v>44966.553171296298</v>
      </c>
      <c r="D1056" t="s">
        <v>29</v>
      </c>
      <c r="E1056" s="5">
        <f>YEAR(C1056)</f>
        <v>2023</v>
      </c>
      <c r="F1056" s="5">
        <f>MONTH(C1056)</f>
        <v>2</v>
      </c>
      <c r="G1056" s="5">
        <f>F1056+12</f>
        <v>14</v>
      </c>
      <c r="H1056" s="5">
        <f>F1056+8</f>
        <v>10</v>
      </c>
      <c r="I1056" s="5" t="str">
        <f>IF(OR(F1056=1,F1056=2,F1056=3),"winter",IF(OR(F1056=4,F1056=5,F1056=6),"spring",IF(OR(F1056=7,F1056=8,F1056=9),"summer","autumn")))</f>
        <v>winter</v>
      </c>
      <c r="J1056" s="5">
        <f>WEEKNUM(C1056)+52</f>
        <v>58</v>
      </c>
      <c r="K1056" s="5">
        <f>J1056-20</f>
        <v>38</v>
      </c>
      <c r="L1056" s="8">
        <f>C1056</f>
        <v>44966.553171296298</v>
      </c>
      <c r="M1056" t="str">
        <f>IF(OR(B1056=1,B1056=2,B1056=3,B1056=7,B1056=8,B1056=9,B1056=13,B1056=14,B1056=15),"Bajo biomasa","Suelo desnudo")</f>
        <v>Bajo biomasa</v>
      </c>
      <c r="O1056">
        <v>0.74355300000000002</v>
      </c>
      <c r="P1056" t="e">
        <f>IF(R1056&gt;0.95,O1056,NA())</f>
        <v>#N/A</v>
      </c>
      <c r="Q1056">
        <v>4.4036099999999996</v>
      </c>
      <c r="R1056">
        <v>0.78665499999999999</v>
      </c>
      <c r="S1056">
        <v>3.0000000000000001E-3</v>
      </c>
      <c r="T1056">
        <v>0</v>
      </c>
      <c r="U1056">
        <v>6.4</v>
      </c>
      <c r="V1056">
        <v>20.089600000000001</v>
      </c>
      <c r="W1056">
        <v>85.915199999999999</v>
      </c>
    </row>
    <row r="1057" spans="1:23" x14ac:dyDescent="0.3">
      <c r="A1057">
        <v>1440</v>
      </c>
      <c r="B1057">
        <v>10</v>
      </c>
      <c r="C1057" s="1">
        <v>44966.555243055554</v>
      </c>
      <c r="D1057" t="s">
        <v>29</v>
      </c>
      <c r="E1057" s="5">
        <f>YEAR(C1057)</f>
        <v>2023</v>
      </c>
      <c r="F1057" s="5">
        <f>MONTH(C1057)</f>
        <v>2</v>
      </c>
      <c r="G1057" s="5">
        <f>F1057+12</f>
        <v>14</v>
      </c>
      <c r="H1057" s="5">
        <f>F1057+8</f>
        <v>10</v>
      </c>
      <c r="I1057" s="5" t="str">
        <f>IF(OR(F1057=1,F1057=2,F1057=3),"winter",IF(OR(F1057=4,F1057=5,F1057=6),"spring",IF(OR(F1057=7,F1057=8,F1057=9),"summer","autumn")))</f>
        <v>winter</v>
      </c>
      <c r="J1057" s="5">
        <f>WEEKNUM(C1057)+52</f>
        <v>58</v>
      </c>
      <c r="K1057" s="5">
        <f>J1057-20</f>
        <v>38</v>
      </c>
      <c r="L1057" s="8">
        <f>C1057</f>
        <v>44966.555243055554</v>
      </c>
      <c r="M1057" t="str">
        <f>IF(OR(B1057=1,B1057=2,B1057=3,B1057=7,B1057=8,B1057=9,B1057=13,B1057=14,B1057=15),"Bajo biomasa","Suelo desnudo")</f>
        <v>Suelo desnudo</v>
      </c>
      <c r="O1057">
        <v>0.99720399999999998</v>
      </c>
      <c r="P1057" t="e">
        <f>IF(R1057&gt;0.95,O1057,NA())</f>
        <v>#N/A</v>
      </c>
      <c r="Q1057">
        <v>3.6723400000000002</v>
      </c>
      <c r="R1057">
        <v>0.85979700000000003</v>
      </c>
      <c r="S1057">
        <v>4.0000000000000001E-3</v>
      </c>
      <c r="T1057">
        <v>2.1000000000000001E-2</v>
      </c>
      <c r="U1057">
        <v>6.2</v>
      </c>
      <c r="V1057">
        <v>19.2818</v>
      </c>
      <c r="W1057">
        <v>85.914100000000005</v>
      </c>
    </row>
    <row r="1058" spans="1:23" x14ac:dyDescent="0.3">
      <c r="A1058">
        <v>1441</v>
      </c>
      <c r="B1058">
        <v>11</v>
      </c>
      <c r="C1058" s="1">
        <v>44966.557326388887</v>
      </c>
      <c r="D1058" t="s">
        <v>29</v>
      </c>
      <c r="E1058" s="5">
        <f>YEAR(C1058)</f>
        <v>2023</v>
      </c>
      <c r="F1058" s="5">
        <f>MONTH(C1058)</f>
        <v>2</v>
      </c>
      <c r="G1058" s="5">
        <f>F1058+12</f>
        <v>14</v>
      </c>
      <c r="H1058" s="5">
        <f>F1058+8</f>
        <v>10</v>
      </c>
      <c r="I1058" s="5" t="str">
        <f>IF(OR(F1058=1,F1058=2,F1058=3),"winter",IF(OR(F1058=4,F1058=5,F1058=6),"spring",IF(OR(F1058=7,F1058=8,F1058=9),"summer","autumn")))</f>
        <v>winter</v>
      </c>
      <c r="J1058" s="5">
        <f>WEEKNUM(C1058)+52</f>
        <v>58</v>
      </c>
      <c r="K1058" s="5">
        <f>J1058-20</f>
        <v>38</v>
      </c>
      <c r="L1058" s="8">
        <f>C1058</f>
        <v>44966.557326388887</v>
      </c>
      <c r="M1058" t="str">
        <f>IF(OR(B1058=1,B1058=2,B1058=3,B1058=7,B1058=8,B1058=9,B1058=13,B1058=14,B1058=15),"Bajo biomasa","Suelo desnudo")</f>
        <v>Suelo desnudo</v>
      </c>
      <c r="O1058">
        <v>1.1199600000000001</v>
      </c>
      <c r="P1058" t="e">
        <f>IF(R1058&gt;0.95,O1058,NA())</f>
        <v>#N/A</v>
      </c>
      <c r="Q1058">
        <v>2.59883</v>
      </c>
      <c r="R1058">
        <v>0.94941699999999996</v>
      </c>
      <c r="S1058">
        <v>4.0000000000000001E-3</v>
      </c>
      <c r="T1058">
        <v>2.1000000000000001E-2</v>
      </c>
      <c r="U1058">
        <v>6</v>
      </c>
      <c r="V1058">
        <v>19.1676</v>
      </c>
      <c r="W1058">
        <v>85.920100000000005</v>
      </c>
    </row>
    <row r="1059" spans="1:23" x14ac:dyDescent="0.3">
      <c r="A1059">
        <v>1442</v>
      </c>
      <c r="B1059">
        <v>12</v>
      </c>
      <c r="C1059" s="1">
        <v>44966.559398148151</v>
      </c>
      <c r="D1059" t="s">
        <v>29</v>
      </c>
      <c r="E1059" s="5">
        <f>YEAR(C1059)</f>
        <v>2023</v>
      </c>
      <c r="F1059" s="5">
        <f>MONTH(C1059)</f>
        <v>2</v>
      </c>
      <c r="G1059" s="5">
        <f>F1059+12</f>
        <v>14</v>
      </c>
      <c r="H1059" s="5">
        <f>F1059+8</f>
        <v>10</v>
      </c>
      <c r="I1059" s="5" t="str">
        <f>IF(OR(F1059=1,F1059=2,F1059=3),"winter",IF(OR(F1059=4,F1059=5,F1059=6),"spring",IF(OR(F1059=7,F1059=8,F1059=9),"summer","autumn")))</f>
        <v>winter</v>
      </c>
      <c r="J1059" s="5">
        <f>WEEKNUM(C1059)+52</f>
        <v>58</v>
      </c>
      <c r="K1059" s="5">
        <f>J1059-20</f>
        <v>38</v>
      </c>
      <c r="L1059" s="8">
        <f>C1059</f>
        <v>44966.559398148151</v>
      </c>
      <c r="M1059" t="str">
        <f>IF(OR(B1059=1,B1059=2,B1059=3,B1059=7,B1059=8,B1059=9,B1059=13,B1059=14,B1059=15),"Bajo biomasa","Suelo desnudo")</f>
        <v>Suelo desnudo</v>
      </c>
      <c r="O1059">
        <v>1.6032299999999999</v>
      </c>
      <c r="P1059">
        <f>IF(R1059&gt;0.95,O1059,NA())</f>
        <v>1.6032299999999999</v>
      </c>
      <c r="Q1059">
        <v>1.82186</v>
      </c>
      <c r="R1059">
        <v>0.98525499999999999</v>
      </c>
      <c r="S1059">
        <v>5.0000000000000001E-3</v>
      </c>
      <c r="T1059">
        <v>6.6000000000000003E-2</v>
      </c>
      <c r="U1059">
        <v>6</v>
      </c>
      <c r="V1059">
        <v>18.928899999999999</v>
      </c>
      <c r="W1059">
        <v>85.921199999999999</v>
      </c>
    </row>
    <row r="1060" spans="1:23" x14ac:dyDescent="0.3">
      <c r="A1060">
        <v>1443</v>
      </c>
      <c r="B1060">
        <v>13</v>
      </c>
      <c r="C1060" s="1">
        <v>44966.561481481483</v>
      </c>
      <c r="D1060" t="s">
        <v>29</v>
      </c>
      <c r="E1060" s="5">
        <f>YEAR(C1060)</f>
        <v>2023</v>
      </c>
      <c r="F1060" s="5">
        <f>MONTH(C1060)</f>
        <v>2</v>
      </c>
      <c r="G1060" s="5">
        <f>F1060+12</f>
        <v>14</v>
      </c>
      <c r="H1060" s="5">
        <f>F1060+8</f>
        <v>10</v>
      </c>
      <c r="I1060" s="5" t="str">
        <f>IF(OR(F1060=1,F1060=2,F1060=3),"winter",IF(OR(F1060=4,F1060=5,F1060=6),"spring",IF(OR(F1060=7,F1060=8,F1060=9),"summer","autumn")))</f>
        <v>winter</v>
      </c>
      <c r="J1060" s="5">
        <f>WEEKNUM(C1060)+52</f>
        <v>58</v>
      </c>
      <c r="K1060" s="5">
        <f>J1060-20</f>
        <v>38</v>
      </c>
      <c r="L1060" s="8">
        <f>C1060</f>
        <v>44966.561481481483</v>
      </c>
      <c r="M1060" t="str">
        <f>IF(OR(B1060=1,B1060=2,B1060=3,B1060=7,B1060=8,B1060=9,B1060=13,B1060=14,B1060=15),"Bajo biomasa","Suelo desnudo")</f>
        <v>Bajo biomasa</v>
      </c>
      <c r="O1060">
        <v>0.84293700000000005</v>
      </c>
      <c r="P1060" t="e">
        <f>IF(R1060&gt;0.95,O1060,NA())</f>
        <v>#N/A</v>
      </c>
      <c r="Q1060">
        <v>3.0290400000000002</v>
      </c>
      <c r="R1060">
        <v>0.93531799999999998</v>
      </c>
      <c r="S1060">
        <v>6.0000000000000001E-3</v>
      </c>
      <c r="T1060" s="3">
        <v>6.9000000000000006E-2</v>
      </c>
      <c r="U1060">
        <v>6.1</v>
      </c>
      <c r="V1060">
        <v>19.281300000000002</v>
      </c>
      <c r="W1060">
        <v>85.857399999999998</v>
      </c>
    </row>
    <row r="1061" spans="1:23" x14ac:dyDescent="0.3">
      <c r="A1061">
        <v>1444</v>
      </c>
      <c r="B1061">
        <v>14</v>
      </c>
      <c r="C1061" s="1">
        <v>44966.563576388886</v>
      </c>
      <c r="D1061" t="s">
        <v>29</v>
      </c>
      <c r="E1061" s="5">
        <f>YEAR(C1061)</f>
        <v>2023</v>
      </c>
      <c r="F1061" s="5">
        <f>MONTH(C1061)</f>
        <v>2</v>
      </c>
      <c r="G1061" s="5">
        <f>F1061+12</f>
        <v>14</v>
      </c>
      <c r="H1061" s="5">
        <f>F1061+8</f>
        <v>10</v>
      </c>
      <c r="I1061" s="5" t="str">
        <f>IF(OR(F1061=1,F1061=2,F1061=3),"winter",IF(OR(F1061=4,F1061=5,F1061=6),"spring",IF(OR(F1061=7,F1061=8,F1061=9),"summer","autumn")))</f>
        <v>winter</v>
      </c>
      <c r="J1061" s="5">
        <f>WEEKNUM(C1061)+52</f>
        <v>58</v>
      </c>
      <c r="K1061" s="5">
        <f>J1061-20</f>
        <v>38</v>
      </c>
      <c r="L1061" s="8">
        <f>C1061</f>
        <v>44966.563576388886</v>
      </c>
      <c r="M1061" t="str">
        <f>IF(OR(B1061=1,B1061=2,B1061=3,B1061=7,B1061=8,B1061=9,B1061=13,B1061=14,B1061=15),"Bajo biomasa","Suelo desnudo")</f>
        <v>Bajo biomasa</v>
      </c>
      <c r="O1061">
        <v>0.78353499999999998</v>
      </c>
      <c r="P1061" t="e">
        <f>IF(R1061&gt;0.95,O1061,NA())</f>
        <v>#N/A</v>
      </c>
      <c r="Q1061">
        <v>3.2257400000000001</v>
      </c>
      <c r="R1061">
        <v>0.88421000000000005</v>
      </c>
      <c r="S1061">
        <v>4.0000000000000001E-3</v>
      </c>
      <c r="T1061">
        <v>1.9E-2</v>
      </c>
      <c r="U1061">
        <v>6.7727300000000001</v>
      </c>
      <c r="V1061">
        <v>19.5627</v>
      </c>
      <c r="W1061">
        <v>85.865899999999996</v>
      </c>
    </row>
    <row r="1062" spans="1:23" x14ac:dyDescent="0.3">
      <c r="A1062">
        <v>1445</v>
      </c>
      <c r="B1062">
        <v>15</v>
      </c>
      <c r="C1062" s="1">
        <v>44966.565671296295</v>
      </c>
      <c r="D1062" t="s">
        <v>29</v>
      </c>
      <c r="E1062" s="5">
        <f>YEAR(C1062)</f>
        <v>2023</v>
      </c>
      <c r="F1062" s="5">
        <f>MONTH(C1062)</f>
        <v>2</v>
      </c>
      <c r="G1062" s="5">
        <f>F1062+12</f>
        <v>14</v>
      </c>
      <c r="H1062" s="5">
        <f>F1062+8</f>
        <v>10</v>
      </c>
      <c r="I1062" s="5" t="str">
        <f>IF(OR(F1062=1,F1062=2,F1062=3),"winter",IF(OR(F1062=4,F1062=5,F1062=6),"spring",IF(OR(F1062=7,F1062=8,F1062=9),"summer","autumn")))</f>
        <v>winter</v>
      </c>
      <c r="J1062" s="5">
        <f>WEEKNUM(C1062)+52</f>
        <v>58</v>
      </c>
      <c r="K1062" s="5">
        <f>J1062-20</f>
        <v>38</v>
      </c>
      <c r="L1062" s="8">
        <f>C1062</f>
        <v>44966.565671296295</v>
      </c>
      <c r="M1062" t="str">
        <f>IF(OR(B1062=1,B1062=2,B1062=3,B1062=7,B1062=8,B1062=9,B1062=13,B1062=14,B1062=15),"Bajo biomasa","Suelo desnudo")</f>
        <v>Bajo biomasa</v>
      </c>
      <c r="O1062">
        <v>0.51432</v>
      </c>
      <c r="P1062" t="e">
        <f>IF(R1062&gt;0.95,O1062,NA())</f>
        <v>#N/A</v>
      </c>
      <c r="Q1062">
        <v>4.4427399999999997</v>
      </c>
      <c r="R1062">
        <v>0.82786700000000002</v>
      </c>
      <c r="S1062">
        <v>4.0000000000000001E-3</v>
      </c>
      <c r="T1062">
        <v>2.9000000000000001E-2</v>
      </c>
      <c r="U1062">
        <v>7.3533299999999997</v>
      </c>
      <c r="V1062">
        <v>19.801400000000001</v>
      </c>
      <c r="W1062">
        <v>85.867699999999999</v>
      </c>
    </row>
    <row r="1063" spans="1:23" x14ac:dyDescent="0.3">
      <c r="A1063">
        <v>1446</v>
      </c>
      <c r="B1063">
        <v>16</v>
      </c>
      <c r="C1063" s="1">
        <v>44966.567754629628</v>
      </c>
      <c r="D1063" t="s">
        <v>29</v>
      </c>
      <c r="E1063" s="5">
        <f>YEAR(C1063)</f>
        <v>2023</v>
      </c>
      <c r="F1063" s="5">
        <f>MONTH(C1063)</f>
        <v>2</v>
      </c>
      <c r="G1063" s="5">
        <f>F1063+12</f>
        <v>14</v>
      </c>
      <c r="H1063" s="5">
        <f>F1063+8</f>
        <v>10</v>
      </c>
      <c r="I1063" s="5" t="str">
        <f>IF(OR(F1063=1,F1063=2,F1063=3),"winter",IF(OR(F1063=4,F1063=5,F1063=6),"spring",IF(OR(F1063=7,F1063=8,F1063=9),"summer","autumn")))</f>
        <v>winter</v>
      </c>
      <c r="J1063" s="5">
        <f>WEEKNUM(C1063)+52</f>
        <v>58</v>
      </c>
      <c r="K1063" s="5">
        <f>J1063-20</f>
        <v>38</v>
      </c>
      <c r="L1063" s="8">
        <f>C1063</f>
        <v>44966.567754629628</v>
      </c>
      <c r="M1063" t="str">
        <f>IF(OR(B1063=1,B1063=2,B1063=3,B1063=7,B1063=8,B1063=9,B1063=13,B1063=14,B1063=15),"Bajo biomasa","Suelo desnudo")</f>
        <v>Suelo desnudo</v>
      </c>
      <c r="O1063">
        <v>0.97696000000000005</v>
      </c>
      <c r="P1063" t="e">
        <f>IF(R1063&gt;0.95,O1063,NA())</f>
        <v>#N/A</v>
      </c>
      <c r="Q1063">
        <v>2.7739400000000001</v>
      </c>
      <c r="R1063">
        <v>0.92033500000000001</v>
      </c>
      <c r="S1063">
        <v>2.40909E-3</v>
      </c>
      <c r="T1063">
        <v>0</v>
      </c>
      <c r="U1063">
        <v>7.8</v>
      </c>
      <c r="V1063">
        <v>20.280100000000001</v>
      </c>
      <c r="W1063">
        <v>85.891000000000005</v>
      </c>
    </row>
    <row r="1064" spans="1:23" x14ac:dyDescent="0.3">
      <c r="A1064">
        <v>1447</v>
      </c>
      <c r="B1064">
        <v>17</v>
      </c>
      <c r="C1064" s="1">
        <v>44966.569930555554</v>
      </c>
      <c r="D1064" t="s">
        <v>29</v>
      </c>
      <c r="E1064" s="5">
        <f>YEAR(C1064)</f>
        <v>2023</v>
      </c>
      <c r="F1064" s="5">
        <f>MONTH(C1064)</f>
        <v>2</v>
      </c>
      <c r="G1064" s="5">
        <f>F1064+12</f>
        <v>14</v>
      </c>
      <c r="H1064" s="5">
        <f>F1064+8</f>
        <v>10</v>
      </c>
      <c r="I1064" s="5" t="str">
        <f>IF(OR(F1064=1,F1064=2,F1064=3),"winter",IF(OR(F1064=4,F1064=5,F1064=6),"spring",IF(OR(F1064=7,F1064=8,F1064=9),"summer","autumn")))</f>
        <v>winter</v>
      </c>
      <c r="J1064" s="5">
        <f>WEEKNUM(C1064)+52</f>
        <v>58</v>
      </c>
      <c r="K1064" s="5">
        <f>J1064-20</f>
        <v>38</v>
      </c>
      <c r="L1064" s="8">
        <f>C1064</f>
        <v>44966.569930555554</v>
      </c>
      <c r="M1064" t="str">
        <f>IF(OR(B1064=1,B1064=2,B1064=3,B1064=7,B1064=8,B1064=9,B1064=13,B1064=14,B1064=15),"Bajo biomasa","Suelo desnudo")</f>
        <v>Suelo desnudo</v>
      </c>
      <c r="O1064">
        <v>1.0672699999999999</v>
      </c>
      <c r="P1064" t="e">
        <f>IF(R1064&gt;0.95,O1064,NA())</f>
        <v>#N/A</v>
      </c>
      <c r="Q1064">
        <v>2.6494300000000002</v>
      </c>
      <c r="R1064">
        <v>0.93093400000000004</v>
      </c>
      <c r="S1064">
        <v>5.0000000000000001E-3</v>
      </c>
      <c r="T1064">
        <v>8.2000000000000003E-2</v>
      </c>
      <c r="U1064">
        <v>7.5</v>
      </c>
      <c r="V1064">
        <v>20.293600000000001</v>
      </c>
      <c r="W1064">
        <v>85.869699999999995</v>
      </c>
    </row>
    <row r="1065" spans="1:23" x14ac:dyDescent="0.3">
      <c r="A1065">
        <v>1448</v>
      </c>
      <c r="B1065">
        <v>18</v>
      </c>
      <c r="C1065" s="1">
        <v>44966.572025462963</v>
      </c>
      <c r="D1065" t="s">
        <v>29</v>
      </c>
      <c r="E1065" s="5">
        <f>YEAR(C1065)</f>
        <v>2023</v>
      </c>
      <c r="F1065" s="5">
        <f>MONTH(C1065)</f>
        <v>2</v>
      </c>
      <c r="G1065" s="5">
        <f>F1065+12</f>
        <v>14</v>
      </c>
      <c r="H1065" s="5">
        <f>F1065+8</f>
        <v>10</v>
      </c>
      <c r="I1065" s="5" t="str">
        <f>IF(OR(F1065=1,F1065=2,F1065=3),"winter",IF(OR(F1065=4,F1065=5,F1065=6),"spring",IF(OR(F1065=7,F1065=8,F1065=9),"summer","autumn")))</f>
        <v>winter</v>
      </c>
      <c r="J1065" s="5">
        <f>WEEKNUM(C1065)+52</f>
        <v>58</v>
      </c>
      <c r="K1065" s="5">
        <f>J1065-20</f>
        <v>38</v>
      </c>
      <c r="L1065" s="8">
        <f>C1065</f>
        <v>44966.572025462963</v>
      </c>
      <c r="M1065" t="str">
        <f>IF(OR(B1065=1,B1065=2,B1065=3,B1065=7,B1065=8,B1065=9,B1065=13,B1065=14,B1065=15),"Bajo biomasa","Suelo desnudo")</f>
        <v>Suelo desnudo</v>
      </c>
      <c r="O1065">
        <v>1.59138</v>
      </c>
      <c r="P1065">
        <f>IF(R1065&gt;0.95,O1065,NA())</f>
        <v>1.59138</v>
      </c>
      <c r="Q1065">
        <v>2.04983</v>
      </c>
      <c r="R1065">
        <v>0.97867700000000002</v>
      </c>
      <c r="S1065">
        <v>4.0000000000000001E-3</v>
      </c>
      <c r="T1065">
        <v>0.03</v>
      </c>
      <c r="U1065">
        <v>7.5</v>
      </c>
      <c r="V1065">
        <v>20.6737</v>
      </c>
      <c r="W1065">
        <v>85.853399999999993</v>
      </c>
    </row>
    <row r="1066" spans="1:23" x14ac:dyDescent="0.3">
      <c r="A1066">
        <v>1449</v>
      </c>
      <c r="B1066">
        <v>1</v>
      </c>
      <c r="C1066" s="1">
        <v>44971.439733796295</v>
      </c>
      <c r="D1066" t="s">
        <v>13</v>
      </c>
      <c r="E1066" s="5">
        <f>YEAR(C1066)</f>
        <v>2023</v>
      </c>
      <c r="F1066" s="5">
        <f>MONTH(C1066)</f>
        <v>2</v>
      </c>
      <c r="G1066" s="5">
        <f>F1066+12</f>
        <v>14</v>
      </c>
      <c r="H1066" s="5">
        <f>F1066+8</f>
        <v>10</v>
      </c>
      <c r="I1066" s="5" t="str">
        <f>IF(OR(F1066=1,F1066=2,F1066=3),"winter",IF(OR(F1066=4,F1066=5,F1066=6),"spring",IF(OR(F1066=7,F1066=8,F1066=9),"summer","autumn")))</f>
        <v>winter</v>
      </c>
      <c r="J1066" s="5">
        <f>WEEKNUM(C1066)+52</f>
        <v>59</v>
      </c>
      <c r="K1066" s="5">
        <f>J1066-20</f>
        <v>39</v>
      </c>
      <c r="L1066" s="8">
        <f>C1066</f>
        <v>44971.439733796295</v>
      </c>
      <c r="M1066" t="str">
        <f>IF(OR(B1066=1,B1066=2,B1066=3,B1066=4,B1066=9,B1066=10,B1066=11,B1066=12,B1066=17,B1066=18,B1066=19,B1066=20),"Bajo biomasa","Suelo desnudo")</f>
        <v>Bajo biomasa</v>
      </c>
      <c r="N1066" t="str">
        <f>IF(OR(B1066=4,B1066=7,B1066=10,B1066=14,B1066=18,B1066=21),"tree","soil")</f>
        <v>soil</v>
      </c>
      <c r="O1066">
        <v>1.1030599999999999</v>
      </c>
      <c r="P1066">
        <f>IF(R1066&gt;0.95,O1066,NA())</f>
        <v>1.1030599999999999</v>
      </c>
      <c r="Q1066">
        <v>2.2141600000000001</v>
      </c>
      <c r="R1066">
        <v>0.97315399999999996</v>
      </c>
      <c r="S1066">
        <v>3.0000000000000001E-3</v>
      </c>
      <c r="T1066">
        <v>3.5090900000000001E-2</v>
      </c>
      <c r="U1066">
        <v>9.92727</v>
      </c>
      <c r="V1066">
        <v>15.383900000000001</v>
      </c>
      <c r="W1066">
        <v>84.518799999999999</v>
      </c>
    </row>
    <row r="1067" spans="1:23" x14ac:dyDescent="0.3">
      <c r="A1067">
        <v>1450</v>
      </c>
      <c r="B1067">
        <v>2</v>
      </c>
      <c r="C1067" s="1">
        <v>44971.441828703704</v>
      </c>
      <c r="D1067" t="s">
        <v>13</v>
      </c>
      <c r="E1067" s="5">
        <f>YEAR(C1067)</f>
        <v>2023</v>
      </c>
      <c r="F1067" s="5">
        <f>MONTH(C1067)</f>
        <v>2</v>
      </c>
      <c r="G1067" s="5">
        <f>F1067+12</f>
        <v>14</v>
      </c>
      <c r="H1067" s="5">
        <f>F1067+8</f>
        <v>10</v>
      </c>
      <c r="I1067" s="5" t="str">
        <f>IF(OR(F1067=1,F1067=2,F1067=3),"winter",IF(OR(F1067=4,F1067=5,F1067=6),"spring",IF(OR(F1067=7,F1067=8,F1067=9),"summer","autumn")))</f>
        <v>winter</v>
      </c>
      <c r="J1067" s="5">
        <f>WEEKNUM(C1067)+52</f>
        <v>59</v>
      </c>
      <c r="K1067" s="5">
        <f>J1067-20</f>
        <v>39</v>
      </c>
      <c r="L1067" s="8">
        <f>C1067</f>
        <v>44971.441828703704</v>
      </c>
      <c r="M1067" t="str">
        <f>IF(OR(B1067=1,B1067=2,B1067=3,B1067=4,B1067=9,B1067=10,B1067=11,B1067=12,B1067=17,B1067=18,B1067=19,B1067=20),"Bajo biomasa","Suelo desnudo")</f>
        <v>Bajo biomasa</v>
      </c>
      <c r="N1067" t="str">
        <f>IF(OR(B1067=4,B1067=7,B1067=10,B1067=14,B1067=18,B1067=21),"tree","soil")</f>
        <v>soil</v>
      </c>
      <c r="O1067">
        <v>1.5469299999999999</v>
      </c>
      <c r="P1067">
        <f>IF(R1067&gt;0.95,O1067,NA())</f>
        <v>1.5469299999999999</v>
      </c>
      <c r="Q1067">
        <v>1.6322700000000001</v>
      </c>
      <c r="R1067">
        <v>0.98865099999999995</v>
      </c>
      <c r="S1067">
        <v>2E-3</v>
      </c>
      <c r="T1067">
        <v>0</v>
      </c>
      <c r="U1067">
        <v>9.1999999999999993</v>
      </c>
      <c r="V1067">
        <v>17.185500000000001</v>
      </c>
      <c r="W1067">
        <v>84.523099999999999</v>
      </c>
    </row>
    <row r="1068" spans="1:23" x14ac:dyDescent="0.3">
      <c r="A1068">
        <v>1451</v>
      </c>
      <c r="B1068">
        <v>3</v>
      </c>
      <c r="C1068" s="1">
        <v>44971.443969907406</v>
      </c>
      <c r="D1068" t="s">
        <v>13</v>
      </c>
      <c r="E1068" s="5">
        <f>YEAR(C1068)</f>
        <v>2023</v>
      </c>
      <c r="F1068" s="5">
        <f>MONTH(C1068)</f>
        <v>2</v>
      </c>
      <c r="G1068" s="5">
        <f>F1068+12</f>
        <v>14</v>
      </c>
      <c r="H1068" s="5">
        <f>F1068+8</f>
        <v>10</v>
      </c>
      <c r="I1068" s="5" t="str">
        <f>IF(OR(F1068=1,F1068=2,F1068=3),"winter",IF(OR(F1068=4,F1068=5,F1068=6),"spring",IF(OR(F1068=7,F1068=8,F1068=9),"summer","autumn")))</f>
        <v>winter</v>
      </c>
      <c r="J1068" s="5">
        <f>WEEKNUM(C1068)+52</f>
        <v>59</v>
      </c>
      <c r="K1068" s="5">
        <f>J1068-20</f>
        <v>39</v>
      </c>
      <c r="L1068" s="8">
        <f>C1068</f>
        <v>44971.443969907406</v>
      </c>
      <c r="M1068" t="str">
        <f>IF(OR(B1068=1,B1068=2,B1068=3,B1068=4,B1068=9,B1068=10,B1068=11,B1068=12,B1068=17,B1068=18,B1068=19,B1068=20),"Bajo biomasa","Suelo desnudo")</f>
        <v>Bajo biomasa</v>
      </c>
      <c r="N1068" t="str">
        <f>IF(OR(B1068=4,B1068=7,B1068=10,B1068=14,B1068=18,B1068=21),"tree","soil")</f>
        <v>soil</v>
      </c>
      <c r="O1068">
        <v>1.9020300000000001</v>
      </c>
      <c r="P1068">
        <f>IF(R1068&gt;0.95,O1068,NA())</f>
        <v>1.9020300000000001</v>
      </c>
      <c r="Q1068">
        <v>1.5751299999999999</v>
      </c>
      <c r="R1068">
        <v>0.99067700000000003</v>
      </c>
      <c r="S1068">
        <v>3.0000000000000001E-3</v>
      </c>
      <c r="T1068">
        <v>0</v>
      </c>
      <c r="U1068">
        <v>8.6</v>
      </c>
      <c r="V1068">
        <v>18.289300000000001</v>
      </c>
      <c r="W1068">
        <v>84.514399999999995</v>
      </c>
    </row>
    <row r="1069" spans="1:23" x14ac:dyDescent="0.3">
      <c r="A1069">
        <v>1453</v>
      </c>
      <c r="B1069">
        <v>5</v>
      </c>
      <c r="C1069" s="1">
        <v>44971.448159722226</v>
      </c>
      <c r="D1069" t="s">
        <v>13</v>
      </c>
      <c r="E1069" s="5">
        <f>YEAR(C1069)</f>
        <v>2023</v>
      </c>
      <c r="F1069" s="5">
        <f>MONTH(C1069)</f>
        <v>2</v>
      </c>
      <c r="G1069" s="5">
        <f>F1069+12</f>
        <v>14</v>
      </c>
      <c r="H1069" s="5">
        <f>F1069+8</f>
        <v>10</v>
      </c>
      <c r="I1069" s="5" t="str">
        <f>IF(OR(F1069=1,F1069=2,F1069=3),"winter",IF(OR(F1069=4,F1069=5,F1069=6),"spring",IF(OR(F1069=7,F1069=8,F1069=9),"summer","autumn")))</f>
        <v>winter</v>
      </c>
      <c r="J1069" s="5">
        <f>WEEKNUM(C1069)+52</f>
        <v>59</v>
      </c>
      <c r="K1069" s="5">
        <f>J1069-20</f>
        <v>39</v>
      </c>
      <c r="L1069" s="8">
        <f>C1069</f>
        <v>44971.448159722226</v>
      </c>
      <c r="M1069" t="str">
        <f>IF(OR(B1069=1,B1069=2,B1069=3,B1069=4,B1069=9,B1069=10,B1069=11,B1069=12,B1069=17,B1069=18,B1069=19,B1069=20),"Bajo biomasa","Suelo desnudo")</f>
        <v>Suelo desnudo</v>
      </c>
      <c r="N1069" t="str">
        <f>IF(OR(B1069=4,B1069=7,B1069=10,B1069=14,B1069=18,B1069=21),"tree","soil")</f>
        <v>soil</v>
      </c>
      <c r="O1069">
        <v>2.2839900000000002</v>
      </c>
      <c r="P1069">
        <f>IF(R1069&gt;0.95,O1069,NA())</f>
        <v>2.2839900000000002</v>
      </c>
      <c r="Q1069">
        <v>1.4958199999999999</v>
      </c>
      <c r="R1069">
        <v>0.993753</v>
      </c>
      <c r="S1069">
        <v>3.0000000000000001E-3</v>
      </c>
      <c r="T1069">
        <v>0</v>
      </c>
      <c r="U1069">
        <v>7.8</v>
      </c>
      <c r="V1069">
        <v>19.297899999999998</v>
      </c>
      <c r="W1069">
        <v>84.483500000000006</v>
      </c>
    </row>
    <row r="1070" spans="1:23" x14ac:dyDescent="0.3">
      <c r="A1070">
        <v>1454</v>
      </c>
      <c r="B1070">
        <v>6</v>
      </c>
      <c r="C1070" s="1">
        <v>44971.450243055559</v>
      </c>
      <c r="D1070" t="s">
        <v>13</v>
      </c>
      <c r="E1070" s="5">
        <f>YEAR(C1070)</f>
        <v>2023</v>
      </c>
      <c r="F1070" s="5">
        <f>MONTH(C1070)</f>
        <v>2</v>
      </c>
      <c r="G1070" s="5">
        <f>F1070+12</f>
        <v>14</v>
      </c>
      <c r="H1070" s="5">
        <f>F1070+8</f>
        <v>10</v>
      </c>
      <c r="I1070" s="5" t="str">
        <f>IF(OR(F1070=1,F1070=2,F1070=3),"winter",IF(OR(F1070=4,F1070=5,F1070=6),"spring",IF(OR(F1070=7,F1070=8,F1070=9),"summer","autumn")))</f>
        <v>winter</v>
      </c>
      <c r="J1070" s="5">
        <f>WEEKNUM(C1070)+52</f>
        <v>59</v>
      </c>
      <c r="K1070" s="5">
        <f>J1070-20</f>
        <v>39</v>
      </c>
      <c r="L1070" s="8">
        <f>C1070</f>
        <v>44971.450243055559</v>
      </c>
      <c r="M1070" t="str">
        <f>IF(OR(B1070=1,B1070=2,B1070=3,B1070=4,B1070=9,B1070=10,B1070=11,B1070=12,B1070=17,B1070=18,B1070=19,B1070=20),"Bajo biomasa","Suelo desnudo")</f>
        <v>Suelo desnudo</v>
      </c>
      <c r="N1070" t="str">
        <f>IF(OR(B1070=4,B1070=7,B1070=10,B1070=14,B1070=18,B1070=21),"tree","soil")</f>
        <v>soil</v>
      </c>
      <c r="O1070">
        <v>1.37975</v>
      </c>
      <c r="P1070">
        <f>IF(R1070&gt;0.95,O1070,NA())</f>
        <v>1.37975</v>
      </c>
      <c r="Q1070">
        <v>1.92032</v>
      </c>
      <c r="R1070">
        <v>0.982483</v>
      </c>
      <c r="S1070">
        <v>3.0000000000000001E-3</v>
      </c>
      <c r="T1070">
        <v>4.0000000000000001E-3</v>
      </c>
      <c r="U1070">
        <v>7.5</v>
      </c>
      <c r="V1070">
        <v>19.772200000000002</v>
      </c>
      <c r="W1070">
        <v>84.486400000000003</v>
      </c>
    </row>
    <row r="1071" spans="1:23" x14ac:dyDescent="0.3">
      <c r="A1071">
        <v>1456</v>
      </c>
      <c r="B1071">
        <v>8</v>
      </c>
      <c r="C1071" s="1">
        <v>44971.455127314817</v>
      </c>
      <c r="D1071" t="s">
        <v>13</v>
      </c>
      <c r="E1071" s="5">
        <f>YEAR(C1071)</f>
        <v>2023</v>
      </c>
      <c r="F1071" s="5">
        <f>MONTH(C1071)</f>
        <v>2</v>
      </c>
      <c r="G1071" s="5">
        <f>F1071+12</f>
        <v>14</v>
      </c>
      <c r="H1071" s="5">
        <f>F1071+8</f>
        <v>10</v>
      </c>
      <c r="I1071" s="5" t="str">
        <f>IF(OR(F1071=1,F1071=2,F1071=3),"winter",IF(OR(F1071=4,F1071=5,F1071=6),"spring",IF(OR(F1071=7,F1071=8,F1071=9),"summer","autumn")))</f>
        <v>winter</v>
      </c>
      <c r="J1071" s="5">
        <f>WEEKNUM(C1071)+52</f>
        <v>59</v>
      </c>
      <c r="K1071" s="5">
        <f>J1071-20</f>
        <v>39</v>
      </c>
      <c r="L1071" s="8">
        <f>C1071</f>
        <v>44971.455127314817</v>
      </c>
      <c r="M1071" t="str">
        <f>IF(OR(B1071=1,B1071=2,B1071=3,B1071=4,B1071=9,B1071=10,B1071=11,B1071=12,B1071=17,B1071=18,B1071=19,B1071=20),"Bajo biomasa","Suelo desnudo")</f>
        <v>Suelo desnudo</v>
      </c>
      <c r="N1071" t="str">
        <f>IF(OR(B1071=4,B1071=7,B1071=10,B1071=14,B1071=18,B1071=21),"tree","soil")</f>
        <v>soil</v>
      </c>
      <c r="O1071">
        <v>1.35819</v>
      </c>
      <c r="P1071">
        <f>IF(R1071&gt;0.95,O1071,NA())</f>
        <v>1.35819</v>
      </c>
      <c r="Q1071">
        <v>1.7265200000000001</v>
      </c>
      <c r="R1071">
        <v>0.98422799999999999</v>
      </c>
      <c r="S1071">
        <v>2E-3</v>
      </c>
      <c r="T1071">
        <v>0</v>
      </c>
      <c r="U1071">
        <v>7.1</v>
      </c>
      <c r="V1071">
        <v>19.755600000000001</v>
      </c>
      <c r="W1071">
        <v>84.479200000000006</v>
      </c>
    </row>
    <row r="1072" spans="1:23" x14ac:dyDescent="0.3">
      <c r="A1072">
        <v>1457</v>
      </c>
      <c r="B1072">
        <v>9</v>
      </c>
      <c r="C1072" s="1">
        <v>44971.457233796296</v>
      </c>
      <c r="D1072" t="s">
        <v>13</v>
      </c>
      <c r="E1072" s="5">
        <f>YEAR(C1072)</f>
        <v>2023</v>
      </c>
      <c r="F1072" s="5">
        <f>MONTH(C1072)</f>
        <v>2</v>
      </c>
      <c r="G1072" s="5">
        <f>F1072+12</f>
        <v>14</v>
      </c>
      <c r="H1072" s="5">
        <f>F1072+8</f>
        <v>10</v>
      </c>
      <c r="I1072" s="5" t="str">
        <f>IF(OR(F1072=1,F1072=2,F1072=3),"winter",IF(OR(F1072=4,F1072=5,F1072=6),"spring",IF(OR(F1072=7,F1072=8,F1072=9),"summer","autumn")))</f>
        <v>winter</v>
      </c>
      <c r="J1072" s="5">
        <f>WEEKNUM(C1072)+52</f>
        <v>59</v>
      </c>
      <c r="K1072" s="5">
        <f>J1072-20</f>
        <v>39</v>
      </c>
      <c r="L1072" s="8">
        <f>C1072</f>
        <v>44971.457233796296</v>
      </c>
      <c r="M1072" t="str">
        <f>IF(OR(B1072=1,B1072=2,B1072=3,B1072=4,B1072=9,B1072=10,B1072=11,B1072=12,B1072=17,B1072=18,B1072=19,B1072=20),"Bajo biomasa","Suelo desnudo")</f>
        <v>Bajo biomasa</v>
      </c>
      <c r="N1072" t="str">
        <f>IF(OR(B1072=4,B1072=7,B1072=10,B1072=14,B1072=18,B1072=21),"tree","soil")</f>
        <v>soil</v>
      </c>
      <c r="O1072">
        <v>1.62286</v>
      </c>
      <c r="P1072">
        <f>IF(R1072&gt;0.95,O1072,NA())</f>
        <v>1.62286</v>
      </c>
      <c r="Q1072">
        <v>1.7423299999999999</v>
      </c>
      <c r="R1072">
        <v>0.98513099999999998</v>
      </c>
      <c r="S1072">
        <v>3.0000000000000001E-3</v>
      </c>
      <c r="T1072">
        <v>0</v>
      </c>
      <c r="U1072">
        <v>7</v>
      </c>
      <c r="V1072">
        <v>19.8523</v>
      </c>
      <c r="W1072">
        <v>84.500600000000006</v>
      </c>
    </row>
    <row r="1073" spans="1:23" x14ac:dyDescent="0.3">
      <c r="A1073">
        <v>1459</v>
      </c>
      <c r="B1073">
        <v>11</v>
      </c>
      <c r="C1073" s="1">
        <v>44971.461423611108</v>
      </c>
      <c r="D1073" t="s">
        <v>13</v>
      </c>
      <c r="E1073" s="5">
        <f>YEAR(C1073)</f>
        <v>2023</v>
      </c>
      <c r="F1073" s="5">
        <f>MONTH(C1073)</f>
        <v>2</v>
      </c>
      <c r="G1073" s="5">
        <f>F1073+12</f>
        <v>14</v>
      </c>
      <c r="H1073" s="5">
        <f>F1073+8</f>
        <v>10</v>
      </c>
      <c r="I1073" s="5" t="str">
        <f>IF(OR(F1073=1,F1073=2,F1073=3),"winter",IF(OR(F1073=4,F1073=5,F1073=6),"spring",IF(OR(F1073=7,F1073=8,F1073=9),"summer","autumn")))</f>
        <v>winter</v>
      </c>
      <c r="J1073" s="5">
        <f>WEEKNUM(C1073)+52</f>
        <v>59</v>
      </c>
      <c r="K1073" s="5">
        <f>J1073-20</f>
        <v>39</v>
      </c>
      <c r="L1073" s="8">
        <f>C1073</f>
        <v>44971.461423611108</v>
      </c>
      <c r="M1073" t="str">
        <f>IF(OR(B1073=1,B1073=2,B1073=3,B1073=4,B1073=9,B1073=10,B1073=11,B1073=12,B1073=17,B1073=18,B1073=19,B1073=20),"Bajo biomasa","Suelo desnudo")</f>
        <v>Bajo biomasa</v>
      </c>
      <c r="N1073" t="str">
        <f>IF(OR(B1073=4,B1073=7,B1073=10,B1073=14,B1073=18,B1073=21),"tree","soil")</f>
        <v>soil</v>
      </c>
      <c r="O1073">
        <v>1.8860600000000001</v>
      </c>
      <c r="P1073">
        <f>IF(R1073&gt;0.95,O1073,NA())</f>
        <v>1.8860600000000001</v>
      </c>
      <c r="Q1073">
        <v>1.67195</v>
      </c>
      <c r="R1073">
        <v>0.98980299999999999</v>
      </c>
      <c r="S1073">
        <v>3.0000000000000001E-3</v>
      </c>
      <c r="T1073">
        <v>3.3000000000000002E-2</v>
      </c>
      <c r="U1073">
        <v>6.7</v>
      </c>
      <c r="V1073">
        <v>20.115100000000002</v>
      </c>
      <c r="W1073">
        <v>84.498599999999996</v>
      </c>
    </row>
    <row r="1074" spans="1:23" x14ac:dyDescent="0.3">
      <c r="A1074">
        <v>1460</v>
      </c>
      <c r="B1074">
        <v>12</v>
      </c>
      <c r="C1074" s="1">
        <v>44971.463761574072</v>
      </c>
      <c r="D1074" t="s">
        <v>13</v>
      </c>
      <c r="E1074" s="5">
        <f>YEAR(C1074)</f>
        <v>2023</v>
      </c>
      <c r="F1074" s="5">
        <f>MONTH(C1074)</f>
        <v>2</v>
      </c>
      <c r="G1074" s="5">
        <f>F1074+12</f>
        <v>14</v>
      </c>
      <c r="H1074" s="5">
        <f>F1074+8</f>
        <v>10</v>
      </c>
      <c r="I1074" s="5" t="str">
        <f>IF(OR(F1074=1,F1074=2,F1074=3),"winter",IF(OR(F1074=4,F1074=5,F1074=6),"spring",IF(OR(F1074=7,F1074=8,F1074=9),"summer","autumn")))</f>
        <v>winter</v>
      </c>
      <c r="J1074" s="5">
        <f>WEEKNUM(C1074)+52</f>
        <v>59</v>
      </c>
      <c r="K1074" s="5">
        <f>J1074-20</f>
        <v>39</v>
      </c>
      <c r="L1074" s="8">
        <f>C1074</f>
        <v>44971.463761574072</v>
      </c>
      <c r="M1074" t="str">
        <f>IF(OR(B1074=1,B1074=2,B1074=3,B1074=4,B1074=9,B1074=10,B1074=11,B1074=12,B1074=17,B1074=18,B1074=19,B1074=20),"Bajo biomasa","Suelo desnudo")</f>
        <v>Bajo biomasa</v>
      </c>
      <c r="N1074" t="str">
        <f>IF(OR(B1074=4,B1074=7,B1074=10,B1074=14,B1074=18,B1074=21),"tree","soil")</f>
        <v>soil</v>
      </c>
      <c r="O1074">
        <v>2.2975500000000002</v>
      </c>
      <c r="P1074">
        <f>IF(R1074&gt;0.95,O1074,NA())</f>
        <v>2.2975500000000002</v>
      </c>
      <c r="Q1074">
        <v>1.5056700000000001</v>
      </c>
      <c r="R1074">
        <v>0.99388600000000005</v>
      </c>
      <c r="S1074">
        <v>2E-3</v>
      </c>
      <c r="T1074">
        <v>0</v>
      </c>
      <c r="U1074">
        <v>6.7</v>
      </c>
      <c r="V1074">
        <v>20.2666</v>
      </c>
      <c r="W1074">
        <v>84.500500000000002</v>
      </c>
    </row>
    <row r="1075" spans="1:23" x14ac:dyDescent="0.3">
      <c r="A1075">
        <v>1461</v>
      </c>
      <c r="B1075">
        <v>13</v>
      </c>
      <c r="C1075" s="1">
        <v>44971.465868055559</v>
      </c>
      <c r="D1075" t="s">
        <v>13</v>
      </c>
      <c r="E1075" s="5">
        <f>YEAR(C1075)</f>
        <v>2023</v>
      </c>
      <c r="F1075" s="5">
        <f>MONTH(C1075)</f>
        <v>2</v>
      </c>
      <c r="G1075" s="5">
        <f>F1075+12</f>
        <v>14</v>
      </c>
      <c r="H1075" s="5">
        <f>F1075+8</f>
        <v>10</v>
      </c>
      <c r="I1075" s="5" t="str">
        <f>IF(OR(F1075=1,F1075=2,F1075=3),"winter",IF(OR(F1075=4,F1075=5,F1075=6),"spring",IF(OR(F1075=7,F1075=8,F1075=9),"summer","autumn")))</f>
        <v>winter</v>
      </c>
      <c r="J1075" s="5">
        <f>WEEKNUM(C1075)+52</f>
        <v>59</v>
      </c>
      <c r="K1075" s="5">
        <f>J1075-20</f>
        <v>39</v>
      </c>
      <c r="L1075" s="8">
        <f>C1075</f>
        <v>44971.465868055559</v>
      </c>
      <c r="M1075" t="str">
        <f>IF(OR(B1075=1,B1075=2,B1075=3,B1075=4,B1075=9,B1075=10,B1075=11,B1075=12,B1075=17,B1075=18,B1075=19,B1075=20),"Bajo biomasa","Suelo desnudo")</f>
        <v>Suelo desnudo</v>
      </c>
      <c r="N1075" t="str">
        <f>IF(OR(B1075=4,B1075=7,B1075=10,B1075=14,B1075=18,B1075=21),"tree","soil")</f>
        <v>soil</v>
      </c>
      <c r="O1075">
        <v>1.2095899999999999</v>
      </c>
      <c r="P1075">
        <f>IF(R1075&gt;0.95,O1075,NA())</f>
        <v>1.2095899999999999</v>
      </c>
      <c r="Q1075">
        <v>1.92737</v>
      </c>
      <c r="R1075">
        <v>0.97931900000000005</v>
      </c>
      <c r="S1075">
        <v>3.0000000000000001E-3</v>
      </c>
      <c r="T1075">
        <v>3.9E-2</v>
      </c>
      <c r="U1075">
        <v>6.7</v>
      </c>
      <c r="V1075">
        <v>20.298200000000001</v>
      </c>
      <c r="W1075">
        <v>84.511600000000001</v>
      </c>
    </row>
    <row r="1076" spans="1:23" x14ac:dyDescent="0.3">
      <c r="A1076">
        <v>1463</v>
      </c>
      <c r="B1076">
        <v>15</v>
      </c>
      <c r="C1076" s="1">
        <v>44971.470046296294</v>
      </c>
      <c r="D1076" t="s">
        <v>13</v>
      </c>
      <c r="E1076" s="5">
        <f>YEAR(C1076)</f>
        <v>2023</v>
      </c>
      <c r="F1076" s="5">
        <f>MONTH(C1076)</f>
        <v>2</v>
      </c>
      <c r="G1076" s="5">
        <f>F1076+12</f>
        <v>14</v>
      </c>
      <c r="H1076" s="5">
        <f>F1076+8</f>
        <v>10</v>
      </c>
      <c r="I1076" s="5" t="str">
        <f>IF(OR(F1076=1,F1076=2,F1076=3),"winter",IF(OR(F1076=4,F1076=5,F1076=6),"spring",IF(OR(F1076=7,F1076=8,F1076=9),"summer","autumn")))</f>
        <v>winter</v>
      </c>
      <c r="J1076" s="5">
        <f>WEEKNUM(C1076)+52</f>
        <v>59</v>
      </c>
      <c r="K1076" s="5">
        <f>J1076-20</f>
        <v>39</v>
      </c>
      <c r="L1076" s="8">
        <f>C1076</f>
        <v>44971.470046296294</v>
      </c>
      <c r="M1076" t="str">
        <f>IF(OR(B1076=1,B1076=2,B1076=3,B1076=4,B1076=9,B1076=10,B1076=11,B1076=12,B1076=17,B1076=18,B1076=19,B1076=20),"Bajo biomasa","Suelo desnudo")</f>
        <v>Suelo desnudo</v>
      </c>
      <c r="N1076" t="str">
        <f>IF(OR(B1076=4,B1076=7,B1076=10,B1076=14,B1076=18,B1076=21),"tree","soil")</f>
        <v>soil</v>
      </c>
      <c r="O1076">
        <v>2.15923</v>
      </c>
      <c r="P1076">
        <f>IF(R1076&gt;0.95,O1076,NA())</f>
        <v>2.15923</v>
      </c>
      <c r="Q1076">
        <v>1.6132200000000001</v>
      </c>
      <c r="R1076">
        <v>0.98959299999999994</v>
      </c>
      <c r="S1076">
        <v>4.0000000000000001E-3</v>
      </c>
      <c r="T1076">
        <v>0</v>
      </c>
      <c r="U1076">
        <v>6.7</v>
      </c>
      <c r="V1076">
        <v>20.496400000000001</v>
      </c>
      <c r="W1076">
        <v>84.5017</v>
      </c>
    </row>
    <row r="1077" spans="1:23" x14ac:dyDescent="0.3">
      <c r="A1077">
        <v>1464</v>
      </c>
      <c r="B1077">
        <v>16</v>
      </c>
      <c r="C1077" s="1">
        <v>44971.472129629627</v>
      </c>
      <c r="D1077" t="s">
        <v>13</v>
      </c>
      <c r="E1077" s="5">
        <f>YEAR(C1077)</f>
        <v>2023</v>
      </c>
      <c r="F1077" s="5">
        <f>MONTH(C1077)</f>
        <v>2</v>
      </c>
      <c r="G1077" s="5">
        <f>F1077+12</f>
        <v>14</v>
      </c>
      <c r="H1077" s="5">
        <f>F1077+8</f>
        <v>10</v>
      </c>
      <c r="I1077" s="5" t="str">
        <f>IF(OR(F1077=1,F1077=2,F1077=3),"winter",IF(OR(F1077=4,F1077=5,F1077=6),"spring",IF(OR(F1077=7,F1077=8,F1077=9),"summer","autumn")))</f>
        <v>winter</v>
      </c>
      <c r="J1077" s="5">
        <f>WEEKNUM(C1077)+52</f>
        <v>59</v>
      </c>
      <c r="K1077" s="5">
        <f>J1077-20</f>
        <v>39</v>
      </c>
      <c r="L1077" s="8">
        <f>C1077</f>
        <v>44971.472129629627</v>
      </c>
      <c r="M1077" t="str">
        <f>IF(OR(B1077=1,B1077=2,B1077=3,B1077=4,B1077=9,B1077=10,B1077=11,B1077=12,B1077=17,B1077=18,B1077=19,B1077=20),"Bajo biomasa","Suelo desnudo")</f>
        <v>Suelo desnudo</v>
      </c>
      <c r="N1077" t="str">
        <f>IF(OR(B1077=4,B1077=7,B1077=10,B1077=14,B1077=18,B1077=21),"tree","soil")</f>
        <v>soil</v>
      </c>
      <c r="O1077">
        <v>1.63036</v>
      </c>
      <c r="P1077">
        <f>IF(R1077&gt;0.95,O1077,NA())</f>
        <v>1.63036</v>
      </c>
      <c r="Q1077">
        <v>1.83619</v>
      </c>
      <c r="R1077">
        <v>0.98519299999999999</v>
      </c>
      <c r="S1077">
        <v>2E-3</v>
      </c>
      <c r="T1077">
        <v>0</v>
      </c>
      <c r="U1077">
        <v>6.9</v>
      </c>
      <c r="V1077">
        <v>20.576699999999999</v>
      </c>
      <c r="W1077">
        <v>84.504199999999997</v>
      </c>
    </row>
    <row r="1078" spans="1:23" x14ac:dyDescent="0.3">
      <c r="A1078">
        <v>1465</v>
      </c>
      <c r="B1078">
        <v>17</v>
      </c>
      <c r="C1078" s="1">
        <v>44971.474212962959</v>
      </c>
      <c r="D1078" t="s">
        <v>13</v>
      </c>
      <c r="E1078" s="5">
        <f>YEAR(C1078)</f>
        <v>2023</v>
      </c>
      <c r="F1078" s="5">
        <f>MONTH(C1078)</f>
        <v>2</v>
      </c>
      <c r="G1078" s="5">
        <f>F1078+12</f>
        <v>14</v>
      </c>
      <c r="H1078" s="5">
        <f>F1078+8</f>
        <v>10</v>
      </c>
      <c r="I1078" s="5" t="str">
        <f>IF(OR(F1078=1,F1078=2,F1078=3),"winter",IF(OR(F1078=4,F1078=5,F1078=6),"spring",IF(OR(F1078=7,F1078=8,F1078=9),"summer","autumn")))</f>
        <v>winter</v>
      </c>
      <c r="J1078" s="5">
        <f>WEEKNUM(C1078)+52</f>
        <v>59</v>
      </c>
      <c r="K1078" s="5">
        <f>J1078-20</f>
        <v>39</v>
      </c>
      <c r="L1078" s="8">
        <f>C1078</f>
        <v>44971.474212962959</v>
      </c>
      <c r="M1078" t="str">
        <f>IF(OR(B1078=1,B1078=2,B1078=3,B1078=4,B1078=9,B1078=10,B1078=11,B1078=12,B1078=17,B1078=18,B1078=19,B1078=20),"Bajo biomasa","Suelo desnudo")</f>
        <v>Bajo biomasa</v>
      </c>
      <c r="N1078" t="str">
        <f>IF(OR(B1078=4,B1078=7,B1078=10,B1078=14,B1078=18,B1078=21),"tree","soil")</f>
        <v>soil</v>
      </c>
      <c r="O1078">
        <v>2.3267899999999999</v>
      </c>
      <c r="P1078">
        <f>IF(R1078&gt;0.95,O1078,NA())</f>
        <v>2.3267899999999999</v>
      </c>
      <c r="Q1078">
        <v>1.45109</v>
      </c>
      <c r="R1078">
        <v>0.99393399999999998</v>
      </c>
      <c r="S1078">
        <v>1E-3</v>
      </c>
      <c r="T1078">
        <v>0</v>
      </c>
      <c r="U1078">
        <v>6.9</v>
      </c>
      <c r="V1078">
        <v>20.6982</v>
      </c>
      <c r="W1078">
        <v>84.512200000000007</v>
      </c>
    </row>
    <row r="1079" spans="1:23" x14ac:dyDescent="0.3">
      <c r="A1079">
        <v>1467</v>
      </c>
      <c r="B1079">
        <v>19</v>
      </c>
      <c r="C1079" s="1">
        <v>44971.478472222225</v>
      </c>
      <c r="D1079" t="s">
        <v>13</v>
      </c>
      <c r="E1079" s="5">
        <f>YEAR(C1079)</f>
        <v>2023</v>
      </c>
      <c r="F1079" s="5">
        <f>MONTH(C1079)</f>
        <v>2</v>
      </c>
      <c r="G1079" s="5">
        <f>F1079+12</f>
        <v>14</v>
      </c>
      <c r="H1079" s="5">
        <f>F1079+8</f>
        <v>10</v>
      </c>
      <c r="I1079" s="5" t="str">
        <f>IF(OR(F1079=1,F1079=2,F1079=3),"winter",IF(OR(F1079=4,F1079=5,F1079=6),"spring",IF(OR(F1079=7,F1079=8,F1079=9),"summer","autumn")))</f>
        <v>winter</v>
      </c>
      <c r="J1079" s="5">
        <f>WEEKNUM(C1079)+52</f>
        <v>59</v>
      </c>
      <c r="K1079" s="5">
        <f>J1079-20</f>
        <v>39</v>
      </c>
      <c r="L1079" s="8">
        <f>C1079</f>
        <v>44971.478472222225</v>
      </c>
      <c r="M1079" t="str">
        <f>IF(OR(B1079=1,B1079=2,B1079=3,B1079=4,B1079=9,B1079=10,B1079=11,B1079=12,B1079=17,B1079=18,B1079=19,B1079=20),"Bajo biomasa","Suelo desnudo")</f>
        <v>Bajo biomasa</v>
      </c>
      <c r="N1079" t="str">
        <f>IF(OR(B1079=4,B1079=7,B1079=10,B1079=14,B1079=18,B1079=21),"tree","soil")</f>
        <v>soil</v>
      </c>
      <c r="O1079">
        <v>1.5586100000000001</v>
      </c>
      <c r="P1079">
        <f>IF(R1079&gt;0.95,O1079,NA())</f>
        <v>1.5586100000000001</v>
      </c>
      <c r="Q1079">
        <v>1.83596</v>
      </c>
      <c r="R1079">
        <v>0.98421800000000004</v>
      </c>
      <c r="S1079">
        <v>3.0000000000000001E-3</v>
      </c>
      <c r="T1079">
        <v>3.5000000000000003E-2</v>
      </c>
      <c r="U1079">
        <v>6.9</v>
      </c>
      <c r="V1079">
        <v>20.7988</v>
      </c>
      <c r="W1079">
        <v>84.520499999999998</v>
      </c>
    </row>
    <row r="1080" spans="1:23" x14ac:dyDescent="0.3">
      <c r="A1080">
        <v>1468</v>
      </c>
      <c r="B1080">
        <v>20</v>
      </c>
      <c r="C1080" s="1">
        <v>44971.480543981481</v>
      </c>
      <c r="D1080" t="s">
        <v>13</v>
      </c>
      <c r="E1080" s="5">
        <f>YEAR(C1080)</f>
        <v>2023</v>
      </c>
      <c r="F1080" s="5">
        <f>MONTH(C1080)</f>
        <v>2</v>
      </c>
      <c r="G1080" s="5">
        <f>F1080+12</f>
        <v>14</v>
      </c>
      <c r="H1080" s="5">
        <f>F1080+8</f>
        <v>10</v>
      </c>
      <c r="I1080" s="5" t="str">
        <f>IF(OR(F1080=1,F1080=2,F1080=3),"winter",IF(OR(F1080=4,F1080=5,F1080=6),"spring",IF(OR(F1080=7,F1080=8,F1080=9),"summer","autumn")))</f>
        <v>winter</v>
      </c>
      <c r="J1080" s="5">
        <f>WEEKNUM(C1080)+52</f>
        <v>59</v>
      </c>
      <c r="K1080" s="5">
        <f>J1080-20</f>
        <v>39</v>
      </c>
      <c r="L1080" s="8">
        <f>C1080</f>
        <v>44971.480543981481</v>
      </c>
      <c r="M1080" t="str">
        <f>IF(OR(B1080=1,B1080=2,B1080=3,B1080=4,B1080=9,B1080=10,B1080=11,B1080=12,B1080=17,B1080=18,B1080=19,B1080=20),"Bajo biomasa","Suelo desnudo")</f>
        <v>Bajo biomasa</v>
      </c>
      <c r="N1080" t="str">
        <f>IF(OR(B1080=4,B1080=7,B1080=10,B1080=14,B1080=18,B1080=21),"tree","soil")</f>
        <v>soil</v>
      </c>
      <c r="O1080">
        <v>3.2105999999999999</v>
      </c>
      <c r="P1080">
        <f>IF(R1080&gt;0.95,O1080,NA())</f>
        <v>3.2105999999999999</v>
      </c>
      <c r="Q1080">
        <v>1.4609700000000001</v>
      </c>
      <c r="R1080">
        <v>0.99383900000000003</v>
      </c>
      <c r="S1080">
        <v>4.0000000000000001E-3</v>
      </c>
      <c r="T1080">
        <v>1.2999999999999999E-2</v>
      </c>
      <c r="U1080">
        <v>6.9</v>
      </c>
      <c r="V1080">
        <v>20.872599999999998</v>
      </c>
      <c r="W1080">
        <v>84.535399999999996</v>
      </c>
    </row>
    <row r="1081" spans="1:23" x14ac:dyDescent="0.3">
      <c r="A1081">
        <v>1470</v>
      </c>
      <c r="B1081">
        <v>22</v>
      </c>
      <c r="C1081" s="1">
        <v>44971.484837962962</v>
      </c>
      <c r="D1081" t="s">
        <v>13</v>
      </c>
      <c r="E1081" s="5">
        <f>YEAR(C1081)</f>
        <v>2023</v>
      </c>
      <c r="F1081" s="5">
        <f>MONTH(C1081)</f>
        <v>2</v>
      </c>
      <c r="G1081" s="5">
        <f>F1081+12</f>
        <v>14</v>
      </c>
      <c r="H1081" s="5">
        <f>F1081+8</f>
        <v>10</v>
      </c>
      <c r="I1081" s="5" t="str">
        <f>IF(OR(F1081=1,F1081=2,F1081=3),"winter",IF(OR(F1081=4,F1081=5,F1081=6),"spring",IF(OR(F1081=7,F1081=8,F1081=9),"summer","autumn")))</f>
        <v>winter</v>
      </c>
      <c r="J1081" s="5">
        <f>WEEKNUM(C1081)+52</f>
        <v>59</v>
      </c>
      <c r="K1081" s="5">
        <f>J1081-20</f>
        <v>39</v>
      </c>
      <c r="L1081" s="8">
        <f>C1081</f>
        <v>44971.484837962962</v>
      </c>
      <c r="M1081" t="str">
        <f>IF(OR(B1081=1,B1081=2,B1081=3,B1081=4,B1081=9,B1081=10,B1081=11,B1081=12,B1081=17,B1081=18,B1081=19,B1081=20),"Bajo biomasa","Suelo desnudo")</f>
        <v>Suelo desnudo</v>
      </c>
      <c r="N1081" t="str">
        <f>IF(OR(B1081=4,B1081=7,B1081=10,B1081=14,B1081=18,B1081=21),"tree","soil")</f>
        <v>soil</v>
      </c>
      <c r="O1081">
        <v>1.59897</v>
      </c>
      <c r="P1081">
        <f>IF(R1081&gt;0.95,O1081,NA())</f>
        <v>1.59897</v>
      </c>
      <c r="Q1081">
        <v>1.6838900000000001</v>
      </c>
      <c r="R1081">
        <v>0.98869099999999999</v>
      </c>
      <c r="S1081">
        <v>2E-3</v>
      </c>
      <c r="T1081">
        <v>0</v>
      </c>
      <c r="U1081">
        <v>6.9</v>
      </c>
      <c r="V1081">
        <v>20.978100000000001</v>
      </c>
      <c r="W1081">
        <v>84.549599999999998</v>
      </c>
    </row>
    <row r="1082" spans="1:23" x14ac:dyDescent="0.3">
      <c r="A1082">
        <v>1471</v>
      </c>
      <c r="B1082">
        <v>23</v>
      </c>
      <c r="C1082" s="1">
        <v>44971.487071759257</v>
      </c>
      <c r="D1082" t="s">
        <v>13</v>
      </c>
      <c r="E1082" s="5">
        <f>YEAR(C1082)</f>
        <v>2023</v>
      </c>
      <c r="F1082" s="5">
        <f>MONTH(C1082)</f>
        <v>2</v>
      </c>
      <c r="G1082" s="5">
        <f>F1082+12</f>
        <v>14</v>
      </c>
      <c r="H1082" s="5">
        <f>F1082+8</f>
        <v>10</v>
      </c>
      <c r="I1082" s="5" t="str">
        <f>IF(OR(F1082=1,F1082=2,F1082=3),"winter",IF(OR(F1082=4,F1082=5,F1082=6),"spring",IF(OR(F1082=7,F1082=8,F1082=9),"summer","autumn")))</f>
        <v>winter</v>
      </c>
      <c r="J1082" s="5">
        <f>WEEKNUM(C1082)+52</f>
        <v>59</v>
      </c>
      <c r="K1082" s="5">
        <f>J1082-20</f>
        <v>39</v>
      </c>
      <c r="L1082" s="8">
        <f>C1082</f>
        <v>44971.487071759257</v>
      </c>
      <c r="M1082" t="str">
        <f>IF(OR(B1082=1,B1082=2,B1082=3,B1082=4,B1082=9,B1082=10,B1082=11,B1082=12,B1082=17,B1082=18,B1082=19,B1082=20),"Bajo biomasa","Suelo desnudo")</f>
        <v>Suelo desnudo</v>
      </c>
      <c r="N1082" t="str">
        <f>IF(OR(B1082=4,B1082=7,B1082=10,B1082=14,B1082=18,B1082=21),"tree","soil")</f>
        <v>soil</v>
      </c>
      <c r="O1082">
        <v>2.2025999999999999</v>
      </c>
      <c r="P1082">
        <f>IF(R1082&gt;0.95,O1082,NA())</f>
        <v>2.2025999999999999</v>
      </c>
      <c r="Q1082">
        <v>1.6716299999999999</v>
      </c>
      <c r="R1082">
        <v>0.98783200000000004</v>
      </c>
      <c r="S1082">
        <v>2E-3</v>
      </c>
      <c r="T1082">
        <v>0</v>
      </c>
      <c r="U1082">
        <v>7</v>
      </c>
      <c r="V1082">
        <v>21.041799999999999</v>
      </c>
      <c r="W1082">
        <v>84.551100000000005</v>
      </c>
    </row>
    <row r="1083" spans="1:23" x14ac:dyDescent="0.3">
      <c r="A1083">
        <v>1472</v>
      </c>
      <c r="B1083">
        <v>24</v>
      </c>
      <c r="C1083" s="1">
        <v>44971.489247685182</v>
      </c>
      <c r="D1083" t="s">
        <v>13</v>
      </c>
      <c r="E1083" s="5">
        <f>YEAR(C1083)</f>
        <v>2023</v>
      </c>
      <c r="F1083" s="5">
        <f>MONTH(C1083)</f>
        <v>2</v>
      </c>
      <c r="G1083" s="5">
        <f>F1083+12</f>
        <v>14</v>
      </c>
      <c r="H1083" s="5">
        <f>F1083+8</f>
        <v>10</v>
      </c>
      <c r="I1083" s="5" t="str">
        <f>IF(OR(F1083=1,F1083=2,F1083=3),"winter",IF(OR(F1083=4,F1083=5,F1083=6),"spring",IF(OR(F1083=7,F1083=8,F1083=9),"summer","autumn")))</f>
        <v>winter</v>
      </c>
      <c r="J1083" s="5">
        <f>WEEKNUM(C1083)+52</f>
        <v>59</v>
      </c>
      <c r="K1083" s="5">
        <f>J1083-20</f>
        <v>39</v>
      </c>
      <c r="L1083" s="8">
        <f>C1083</f>
        <v>44971.489247685182</v>
      </c>
      <c r="M1083" t="str">
        <f>IF(OR(B1083=1,B1083=2,B1083=3,B1083=4,B1083=9,B1083=10,B1083=11,B1083=12,B1083=17,B1083=18,B1083=19,B1083=20),"Bajo biomasa","Suelo desnudo")</f>
        <v>Suelo desnudo</v>
      </c>
      <c r="N1083" t="str">
        <f>IF(OR(B1083=4,B1083=7,B1083=10,B1083=14,B1083=18,B1083=21),"tree","soil")</f>
        <v>soil</v>
      </c>
      <c r="O1083">
        <v>2.0406</v>
      </c>
      <c r="P1083">
        <f>IF(R1083&gt;0.95,O1083,NA())</f>
        <v>2.0406</v>
      </c>
      <c r="Q1083">
        <v>1.6614599999999999</v>
      </c>
      <c r="R1083">
        <v>0.98815600000000003</v>
      </c>
      <c r="S1083">
        <v>4.0000000000000001E-3</v>
      </c>
      <c r="T1083">
        <v>0.02</v>
      </c>
      <c r="U1083">
        <v>7.1</v>
      </c>
      <c r="V1083">
        <v>21.102699999999999</v>
      </c>
      <c r="W1083">
        <v>84.555199999999999</v>
      </c>
    </row>
    <row r="1084" spans="1:23" x14ac:dyDescent="0.3">
      <c r="A1084">
        <v>1473</v>
      </c>
      <c r="B1084">
        <v>1</v>
      </c>
      <c r="C1084" s="1">
        <v>44971.539953703701</v>
      </c>
      <c r="D1084" t="s">
        <v>15</v>
      </c>
      <c r="E1084" s="5">
        <f>YEAR(C1084)</f>
        <v>2023</v>
      </c>
      <c r="F1084" s="5">
        <f>MONTH(C1084)</f>
        <v>2</v>
      </c>
      <c r="G1084" s="5">
        <f>F1084+12</f>
        <v>14</v>
      </c>
      <c r="H1084" s="5">
        <f>F1084+8</f>
        <v>10</v>
      </c>
      <c r="I1084" s="5" t="str">
        <f>IF(OR(F1084=1,F1084=2,F1084=3),"winter",IF(OR(F1084=4,F1084=5,F1084=6),"spring",IF(OR(F1084=7,F1084=8,F1084=9),"summer","autumn")))</f>
        <v>winter</v>
      </c>
      <c r="J1084" s="5">
        <f>WEEKNUM(C1084)+52</f>
        <v>59</v>
      </c>
      <c r="K1084" s="5">
        <f>J1084-20</f>
        <v>39</v>
      </c>
      <c r="L1084" s="8">
        <f>C1084</f>
        <v>44971.539953703701</v>
      </c>
      <c r="M1084" t="str">
        <f>IF(OR(B1084=1,B1084=2,B1084=3,B1084=7,B1084=8,B1084=9,B1084=13,B1084=14,B1084=15),"Bajo biomasa","Suelo desnudo")</f>
        <v>Bajo biomasa</v>
      </c>
      <c r="O1084">
        <v>3.4467300000000001</v>
      </c>
      <c r="P1084">
        <f>IF(R1084&gt;0.95,O1084,NA())</f>
        <v>3.4467300000000001</v>
      </c>
      <c r="Q1084">
        <v>1.49936</v>
      </c>
      <c r="R1084">
        <v>0.99170199999999997</v>
      </c>
      <c r="S1084">
        <v>8.0000000000000002E-3</v>
      </c>
      <c r="T1084">
        <v>0.216</v>
      </c>
      <c r="U1084">
        <v>13.1</v>
      </c>
      <c r="V1084">
        <v>18.525600000000001</v>
      </c>
      <c r="W1084">
        <v>83.461500000000001</v>
      </c>
    </row>
    <row r="1085" spans="1:23" x14ac:dyDescent="0.3">
      <c r="A1085">
        <v>1474</v>
      </c>
      <c r="B1085">
        <v>2</v>
      </c>
      <c r="C1085" s="1">
        <v>44971.542511574073</v>
      </c>
      <c r="D1085" t="s">
        <v>15</v>
      </c>
      <c r="E1085" s="5">
        <f>YEAR(C1085)</f>
        <v>2023</v>
      </c>
      <c r="F1085" s="5">
        <f>MONTH(C1085)</f>
        <v>2</v>
      </c>
      <c r="G1085" s="5">
        <f>F1085+12</f>
        <v>14</v>
      </c>
      <c r="H1085" s="5">
        <f>F1085+8</f>
        <v>10</v>
      </c>
      <c r="I1085" s="5" t="str">
        <f>IF(OR(F1085=1,F1085=2,F1085=3),"winter",IF(OR(F1085=4,F1085=5,F1085=6),"spring",IF(OR(F1085=7,F1085=8,F1085=9),"summer","autumn")))</f>
        <v>winter</v>
      </c>
      <c r="J1085" s="5">
        <f>WEEKNUM(C1085)+52</f>
        <v>59</v>
      </c>
      <c r="K1085" s="5">
        <f>J1085-20</f>
        <v>39</v>
      </c>
      <c r="L1085" s="8">
        <f>C1085</f>
        <v>44971.542511574073</v>
      </c>
      <c r="M1085" t="str">
        <f>IF(OR(B1085=1,B1085=2,B1085=3,B1085=7,B1085=8,B1085=9,B1085=13,B1085=14,B1085=15),"Bajo biomasa","Suelo desnudo")</f>
        <v>Bajo biomasa</v>
      </c>
      <c r="O1085">
        <v>2.7824900000000001</v>
      </c>
      <c r="P1085">
        <f>IF(R1085&gt;0.95,O1085,NA())</f>
        <v>2.7824900000000001</v>
      </c>
      <c r="Q1085">
        <v>1.5995299999999999</v>
      </c>
      <c r="R1085">
        <v>0.98909499999999995</v>
      </c>
      <c r="S1085">
        <v>8.9999999999999993E-3</v>
      </c>
      <c r="T1085">
        <v>8.8999999999999996E-2</v>
      </c>
      <c r="U1085">
        <v>12.7</v>
      </c>
      <c r="V1085">
        <v>21.005600000000001</v>
      </c>
      <c r="W1085">
        <v>83.456800000000001</v>
      </c>
    </row>
    <row r="1086" spans="1:23" x14ac:dyDescent="0.3">
      <c r="A1086">
        <v>1475</v>
      </c>
      <c r="B1086">
        <v>3</v>
      </c>
      <c r="C1086" s="1">
        <v>44971.544675925928</v>
      </c>
      <c r="D1086" t="s">
        <v>15</v>
      </c>
      <c r="E1086" s="5">
        <f>YEAR(C1086)</f>
        <v>2023</v>
      </c>
      <c r="F1086" s="5">
        <f>MONTH(C1086)</f>
        <v>2</v>
      </c>
      <c r="G1086" s="5">
        <f>F1086+12</f>
        <v>14</v>
      </c>
      <c r="H1086" s="5">
        <f>F1086+8</f>
        <v>10</v>
      </c>
      <c r="I1086" s="5" t="str">
        <f>IF(OR(F1086=1,F1086=2,F1086=3),"winter",IF(OR(F1086=4,F1086=5,F1086=6),"spring",IF(OR(F1086=7,F1086=8,F1086=9),"summer","autumn")))</f>
        <v>winter</v>
      </c>
      <c r="J1086" s="5">
        <f>WEEKNUM(C1086)+52</f>
        <v>59</v>
      </c>
      <c r="K1086" s="5">
        <f>J1086-20</f>
        <v>39</v>
      </c>
      <c r="L1086" s="8">
        <f>C1086</f>
        <v>44971.544675925928</v>
      </c>
      <c r="M1086" t="str">
        <f>IF(OR(B1086=1,B1086=2,B1086=3,B1086=7,B1086=8,B1086=9,B1086=13,B1086=14,B1086=15),"Bajo biomasa","Suelo desnudo")</f>
        <v>Bajo biomasa</v>
      </c>
      <c r="O1086">
        <v>1.6826700000000001</v>
      </c>
      <c r="P1086">
        <f>IF(R1086&gt;0.95,O1086,NA())</f>
        <v>1.6826700000000001</v>
      </c>
      <c r="Q1086">
        <v>2.0323799999999999</v>
      </c>
      <c r="R1086">
        <v>0.969275</v>
      </c>
      <c r="S1086">
        <v>3.0000000000000001E-3</v>
      </c>
      <c r="T1086">
        <v>3.5999999999999997E-2</v>
      </c>
      <c r="U1086">
        <v>12.4</v>
      </c>
      <c r="V1086">
        <v>22.180199999999999</v>
      </c>
      <c r="W1086">
        <v>83.453000000000003</v>
      </c>
    </row>
    <row r="1087" spans="1:23" x14ac:dyDescent="0.3">
      <c r="A1087">
        <v>1476</v>
      </c>
      <c r="B1087">
        <v>4</v>
      </c>
      <c r="C1087" s="1">
        <v>44971.546875</v>
      </c>
      <c r="D1087" t="s">
        <v>15</v>
      </c>
      <c r="E1087" s="5">
        <f>YEAR(C1087)</f>
        <v>2023</v>
      </c>
      <c r="F1087" s="5">
        <f>MONTH(C1087)</f>
        <v>2</v>
      </c>
      <c r="G1087" s="5">
        <f>F1087+12</f>
        <v>14</v>
      </c>
      <c r="H1087" s="5">
        <f>F1087+8</f>
        <v>10</v>
      </c>
      <c r="I1087" s="5" t="str">
        <f>IF(OR(F1087=1,F1087=2,F1087=3),"winter",IF(OR(F1087=4,F1087=5,F1087=6),"spring",IF(OR(F1087=7,F1087=8,F1087=9),"summer","autumn")))</f>
        <v>winter</v>
      </c>
      <c r="J1087" s="5">
        <f>WEEKNUM(C1087)+52</f>
        <v>59</v>
      </c>
      <c r="K1087" s="5">
        <f>J1087-20</f>
        <v>39</v>
      </c>
      <c r="L1087" s="8">
        <f>C1087</f>
        <v>44971.546875</v>
      </c>
      <c r="M1087" t="str">
        <f>IF(OR(B1087=1,B1087=2,B1087=3,B1087=7,B1087=8,B1087=9,B1087=13,B1087=14,B1087=15),"Bajo biomasa","Suelo desnudo")</f>
        <v>Suelo desnudo</v>
      </c>
      <c r="O1087">
        <v>1.0103800000000001</v>
      </c>
      <c r="P1087" t="e">
        <f>IF(R1087&gt;0.95,O1087,NA())</f>
        <v>#N/A</v>
      </c>
      <c r="Q1087">
        <v>3.6364999999999998</v>
      </c>
      <c r="R1087">
        <v>0.83716299999999999</v>
      </c>
      <c r="S1087">
        <v>5.0000000000000001E-3</v>
      </c>
      <c r="T1087">
        <v>0.191</v>
      </c>
      <c r="U1087">
        <v>11.9</v>
      </c>
      <c r="V1087">
        <v>22.818899999999999</v>
      </c>
      <c r="W1087">
        <v>83.462000000000003</v>
      </c>
    </row>
    <row r="1088" spans="1:23" x14ac:dyDescent="0.3">
      <c r="A1088">
        <v>1477</v>
      </c>
      <c r="B1088">
        <v>5</v>
      </c>
      <c r="C1088" s="1">
        <v>44971.548958333333</v>
      </c>
      <c r="D1088" t="s">
        <v>15</v>
      </c>
      <c r="E1088" s="5">
        <f>YEAR(C1088)</f>
        <v>2023</v>
      </c>
      <c r="F1088" s="5">
        <f>MONTH(C1088)</f>
        <v>2</v>
      </c>
      <c r="G1088" s="5">
        <f>F1088+12</f>
        <v>14</v>
      </c>
      <c r="H1088" s="5">
        <f>F1088+8</f>
        <v>10</v>
      </c>
      <c r="I1088" s="5" t="str">
        <f>IF(OR(F1088=1,F1088=2,F1088=3),"winter",IF(OR(F1088=4,F1088=5,F1088=6),"spring",IF(OR(F1088=7,F1088=8,F1088=9),"summer","autumn")))</f>
        <v>winter</v>
      </c>
      <c r="J1088" s="5">
        <f>WEEKNUM(C1088)+52</f>
        <v>59</v>
      </c>
      <c r="K1088" s="5">
        <f>J1088-20</f>
        <v>39</v>
      </c>
      <c r="L1088" s="8">
        <f>C1088</f>
        <v>44971.548958333333</v>
      </c>
      <c r="M1088" t="str">
        <f>IF(OR(B1088=1,B1088=2,B1088=3,B1088=7,B1088=8,B1088=9,B1088=13,B1088=14,B1088=15),"Bajo biomasa","Suelo desnudo")</f>
        <v>Suelo desnudo</v>
      </c>
      <c r="O1088">
        <v>0.85610699999999995</v>
      </c>
      <c r="P1088" t="e">
        <f>IF(R1088&gt;0.95,O1088,NA())</f>
        <v>#N/A</v>
      </c>
      <c r="Q1088">
        <v>3.2704499999999999</v>
      </c>
      <c r="R1088">
        <v>0.91960900000000001</v>
      </c>
      <c r="S1088">
        <v>3.0000000000000001E-3</v>
      </c>
      <c r="T1088">
        <v>6.9000000000000006E-2</v>
      </c>
      <c r="U1088">
        <v>11.1</v>
      </c>
      <c r="V1088">
        <v>23.3049</v>
      </c>
      <c r="W1088">
        <v>83.474699999999999</v>
      </c>
    </row>
    <row r="1089" spans="1:23" x14ac:dyDescent="0.3">
      <c r="A1089">
        <v>1478</v>
      </c>
      <c r="B1089">
        <v>6</v>
      </c>
      <c r="C1089" s="1">
        <v>44971.551018518519</v>
      </c>
      <c r="D1089" t="s">
        <v>15</v>
      </c>
      <c r="E1089" s="5">
        <f>YEAR(C1089)</f>
        <v>2023</v>
      </c>
      <c r="F1089" s="5">
        <f>MONTH(C1089)</f>
        <v>2</v>
      </c>
      <c r="G1089" s="5">
        <f>F1089+12</f>
        <v>14</v>
      </c>
      <c r="H1089" s="5">
        <f>F1089+8</f>
        <v>10</v>
      </c>
      <c r="I1089" s="5" t="str">
        <f>IF(OR(F1089=1,F1089=2,F1089=3),"winter",IF(OR(F1089=4,F1089=5,F1089=6),"spring",IF(OR(F1089=7,F1089=8,F1089=9),"summer","autumn")))</f>
        <v>winter</v>
      </c>
      <c r="J1089" s="5">
        <f>WEEKNUM(C1089)+52</f>
        <v>59</v>
      </c>
      <c r="K1089" s="5">
        <f>J1089-20</f>
        <v>39</v>
      </c>
      <c r="L1089" s="8">
        <f>C1089</f>
        <v>44971.551018518519</v>
      </c>
      <c r="M1089" t="str">
        <f>IF(OR(B1089=1,B1089=2,B1089=3,B1089=7,B1089=8,B1089=9,B1089=13,B1089=14,B1089=15),"Bajo biomasa","Suelo desnudo")</f>
        <v>Suelo desnudo</v>
      </c>
      <c r="O1089">
        <v>0.52665099999999998</v>
      </c>
      <c r="P1089" t="e">
        <f>IF(R1089&gt;0.95,O1089,NA())</f>
        <v>#N/A</v>
      </c>
      <c r="Q1089">
        <v>5.9324199999999996</v>
      </c>
      <c r="R1089">
        <v>0.74524400000000002</v>
      </c>
      <c r="S1089">
        <v>6.0000000000000001E-3</v>
      </c>
      <c r="T1089">
        <v>0.183</v>
      </c>
      <c r="U1089">
        <v>10.6</v>
      </c>
      <c r="V1089">
        <v>23.631</v>
      </c>
      <c r="W1089">
        <v>83.488699999999994</v>
      </c>
    </row>
    <row r="1090" spans="1:23" x14ac:dyDescent="0.3">
      <c r="A1090">
        <v>1479</v>
      </c>
      <c r="B1090">
        <v>10</v>
      </c>
      <c r="C1090" s="1">
        <v>44971.553668981483</v>
      </c>
      <c r="D1090" t="s">
        <v>15</v>
      </c>
      <c r="E1090" s="5">
        <f>YEAR(C1090)</f>
        <v>2023</v>
      </c>
      <c r="F1090" s="5">
        <f>MONTH(C1090)</f>
        <v>2</v>
      </c>
      <c r="G1090" s="5">
        <f>F1090+12</f>
        <v>14</v>
      </c>
      <c r="H1090" s="5">
        <f>F1090+8</f>
        <v>10</v>
      </c>
      <c r="I1090" s="5" t="str">
        <f>IF(OR(F1090=1,F1090=2,F1090=3),"winter",IF(OR(F1090=4,F1090=5,F1090=6),"spring",IF(OR(F1090=7,F1090=8,F1090=9),"summer","autumn")))</f>
        <v>winter</v>
      </c>
      <c r="J1090" s="5">
        <f>WEEKNUM(C1090)+52</f>
        <v>59</v>
      </c>
      <c r="K1090" s="5">
        <f>J1090-20</f>
        <v>39</v>
      </c>
      <c r="L1090" s="8">
        <f>C1090</f>
        <v>44971.553668981483</v>
      </c>
      <c r="M1090" t="str">
        <f>IF(OR(B1090=1,B1090=2,B1090=3,B1090=7,B1090=8,B1090=9,B1090=13,B1090=14,B1090=15),"Bajo biomasa","Suelo desnudo")</f>
        <v>Suelo desnudo</v>
      </c>
      <c r="O1090">
        <v>0.65457100000000001</v>
      </c>
      <c r="P1090" t="e">
        <f>IF(R1090&gt;0.95,O1090,NA())</f>
        <v>#N/A</v>
      </c>
      <c r="Q1090">
        <v>5.2460699999999996</v>
      </c>
      <c r="R1090">
        <v>0.78309300000000004</v>
      </c>
      <c r="S1090">
        <v>5.0000000000000001E-3</v>
      </c>
      <c r="T1090">
        <v>0.127</v>
      </c>
      <c r="U1090">
        <v>9.8000000000000007</v>
      </c>
      <c r="V1090">
        <v>23.5442</v>
      </c>
      <c r="W1090">
        <v>83.511099999999999</v>
      </c>
    </row>
    <row r="1091" spans="1:23" x14ac:dyDescent="0.3">
      <c r="A1091">
        <v>1480</v>
      </c>
      <c r="B1091">
        <v>11</v>
      </c>
      <c r="C1091" s="1">
        <v>44971.555763888886</v>
      </c>
      <c r="D1091" t="s">
        <v>15</v>
      </c>
      <c r="E1091" s="5">
        <f>YEAR(C1091)</f>
        <v>2023</v>
      </c>
      <c r="F1091" s="5">
        <f>MONTH(C1091)</f>
        <v>2</v>
      </c>
      <c r="G1091" s="5">
        <f>F1091+12</f>
        <v>14</v>
      </c>
      <c r="H1091" s="5">
        <f>F1091+8</f>
        <v>10</v>
      </c>
      <c r="I1091" s="5" t="str">
        <f>IF(OR(F1091=1,F1091=2,F1091=3),"winter",IF(OR(F1091=4,F1091=5,F1091=6),"spring",IF(OR(F1091=7,F1091=8,F1091=9),"summer","autumn")))</f>
        <v>winter</v>
      </c>
      <c r="J1091" s="5">
        <f>WEEKNUM(C1091)+52</f>
        <v>59</v>
      </c>
      <c r="K1091" s="5">
        <f>J1091-20</f>
        <v>39</v>
      </c>
      <c r="L1091" s="8">
        <f>C1091</f>
        <v>44971.555763888886</v>
      </c>
      <c r="M1091" t="str">
        <f>IF(OR(B1091=1,B1091=2,B1091=3,B1091=7,B1091=8,B1091=9,B1091=13,B1091=14,B1091=15),"Bajo biomasa","Suelo desnudo")</f>
        <v>Suelo desnudo</v>
      </c>
      <c r="O1091">
        <v>0.84269499999999997</v>
      </c>
      <c r="P1091" t="e">
        <f>IF(R1091&gt;0.95,O1091,NA())</f>
        <v>#N/A</v>
      </c>
      <c r="Q1091">
        <v>5.2297700000000003</v>
      </c>
      <c r="R1091">
        <v>0.77507499999999996</v>
      </c>
      <c r="S1091">
        <v>4.0000000000000001E-3</v>
      </c>
      <c r="T1091">
        <v>0.04</v>
      </c>
      <c r="U1091">
        <v>9.5</v>
      </c>
      <c r="V1091">
        <v>23.450600000000001</v>
      </c>
      <c r="W1091">
        <v>83.499600000000001</v>
      </c>
    </row>
    <row r="1092" spans="1:23" x14ac:dyDescent="0.3">
      <c r="A1092">
        <v>1481</v>
      </c>
      <c r="B1092">
        <v>12</v>
      </c>
      <c r="C1092" s="1">
        <v>44971.557858796295</v>
      </c>
      <c r="D1092" t="s">
        <v>15</v>
      </c>
      <c r="E1092" s="5">
        <f>YEAR(C1092)</f>
        <v>2023</v>
      </c>
      <c r="F1092" s="5">
        <f>MONTH(C1092)</f>
        <v>2</v>
      </c>
      <c r="G1092" s="5">
        <f>F1092+12</f>
        <v>14</v>
      </c>
      <c r="H1092" s="5">
        <f>F1092+8</f>
        <v>10</v>
      </c>
      <c r="I1092" s="5" t="str">
        <f>IF(OR(F1092=1,F1092=2,F1092=3),"winter",IF(OR(F1092=4,F1092=5,F1092=6),"spring",IF(OR(F1092=7,F1092=8,F1092=9),"summer","autumn")))</f>
        <v>winter</v>
      </c>
      <c r="J1092" s="5">
        <f>WEEKNUM(C1092)+52</f>
        <v>59</v>
      </c>
      <c r="K1092" s="5">
        <f>J1092-20</f>
        <v>39</v>
      </c>
      <c r="L1092" s="8">
        <f>C1092</f>
        <v>44971.557858796295</v>
      </c>
      <c r="M1092" t="str">
        <f>IF(OR(B1092=1,B1092=2,B1092=3,B1092=7,B1092=8,B1092=9,B1092=13,B1092=14,B1092=15),"Bajo biomasa","Suelo desnudo")</f>
        <v>Suelo desnudo</v>
      </c>
      <c r="O1092">
        <v>0.43296899999999999</v>
      </c>
      <c r="P1092" t="e">
        <f>IF(R1092&gt;0.95,O1092,NA())</f>
        <v>#N/A</v>
      </c>
      <c r="Q1092">
        <v>8.1749600000000004</v>
      </c>
      <c r="R1092">
        <v>0.61461100000000002</v>
      </c>
      <c r="S1092">
        <v>3.0000000000000001E-3</v>
      </c>
      <c r="T1092">
        <v>4.8000000000000001E-2</v>
      </c>
      <c r="U1092">
        <v>9.5</v>
      </c>
      <c r="V1092">
        <v>23.443100000000001</v>
      </c>
      <c r="W1092">
        <v>83.495999999999995</v>
      </c>
    </row>
    <row r="1093" spans="1:23" x14ac:dyDescent="0.3">
      <c r="A1093">
        <v>1482</v>
      </c>
      <c r="B1093">
        <v>7</v>
      </c>
      <c r="C1093" s="1">
        <v>44971.560196759259</v>
      </c>
      <c r="D1093" t="s">
        <v>15</v>
      </c>
      <c r="E1093" s="5">
        <f>YEAR(C1093)</f>
        <v>2023</v>
      </c>
      <c r="F1093" s="5">
        <f>MONTH(C1093)</f>
        <v>2</v>
      </c>
      <c r="G1093" s="5">
        <f>F1093+12</f>
        <v>14</v>
      </c>
      <c r="H1093" s="5">
        <f>F1093+8</f>
        <v>10</v>
      </c>
      <c r="I1093" s="5" t="str">
        <f>IF(OR(F1093=1,F1093=2,F1093=3),"winter",IF(OR(F1093=4,F1093=5,F1093=6),"spring",IF(OR(F1093=7,F1093=8,F1093=9),"summer","autumn")))</f>
        <v>winter</v>
      </c>
      <c r="J1093" s="5">
        <f>WEEKNUM(C1093)+52</f>
        <v>59</v>
      </c>
      <c r="K1093" s="5">
        <f>J1093-20</f>
        <v>39</v>
      </c>
      <c r="L1093" s="8">
        <f>C1093</f>
        <v>44971.560196759259</v>
      </c>
      <c r="M1093" t="str">
        <f>IF(OR(B1093=1,B1093=2,B1093=3,B1093=7,B1093=8,B1093=9,B1093=13,B1093=14,B1093=15),"Bajo biomasa","Suelo desnudo")</f>
        <v>Bajo biomasa</v>
      </c>
      <c r="O1093">
        <v>1.7888900000000001</v>
      </c>
      <c r="P1093">
        <f>IF(R1093&gt;0.95,O1093,NA())</f>
        <v>1.7888900000000001</v>
      </c>
      <c r="Q1093">
        <v>2.2859600000000002</v>
      </c>
      <c r="R1093">
        <v>0.96624299999999996</v>
      </c>
      <c r="S1093">
        <v>7.0000000000000001E-3</v>
      </c>
      <c r="T1093">
        <v>0.17530000000000001</v>
      </c>
      <c r="U1093">
        <v>9.1</v>
      </c>
      <c r="V1093">
        <v>23.256</v>
      </c>
      <c r="W1093">
        <v>83.490099999999998</v>
      </c>
    </row>
    <row r="1094" spans="1:23" x14ac:dyDescent="0.3">
      <c r="A1094">
        <v>1483</v>
      </c>
      <c r="B1094">
        <v>8</v>
      </c>
      <c r="C1094" s="1">
        <v>44971.562395833331</v>
      </c>
      <c r="D1094" t="s">
        <v>15</v>
      </c>
      <c r="E1094" s="5">
        <f>YEAR(C1094)</f>
        <v>2023</v>
      </c>
      <c r="F1094" s="5">
        <f>MONTH(C1094)</f>
        <v>2</v>
      </c>
      <c r="G1094" s="5">
        <f>F1094+12</f>
        <v>14</v>
      </c>
      <c r="H1094" s="5">
        <f>F1094+8</f>
        <v>10</v>
      </c>
      <c r="I1094" s="5" t="str">
        <f>IF(OR(F1094=1,F1094=2,F1094=3),"winter",IF(OR(F1094=4,F1094=5,F1094=6),"spring",IF(OR(F1094=7,F1094=8,F1094=9),"summer","autumn")))</f>
        <v>winter</v>
      </c>
      <c r="J1094" s="5">
        <f>WEEKNUM(C1094)+52</f>
        <v>59</v>
      </c>
      <c r="K1094" s="5">
        <f>J1094-20</f>
        <v>39</v>
      </c>
      <c r="L1094" s="8">
        <f>C1094</f>
        <v>44971.562395833331</v>
      </c>
      <c r="M1094" t="str">
        <f>IF(OR(B1094=1,B1094=2,B1094=3,B1094=7,B1094=8,B1094=9,B1094=13,B1094=14,B1094=15),"Bajo biomasa","Suelo desnudo")</f>
        <v>Bajo biomasa</v>
      </c>
      <c r="O1094">
        <v>2.28586</v>
      </c>
      <c r="P1094">
        <f>IF(R1094&gt;0.95,O1094,NA())</f>
        <v>2.28586</v>
      </c>
      <c r="Q1094">
        <v>1.8507400000000001</v>
      </c>
      <c r="R1094">
        <v>0.98208200000000001</v>
      </c>
      <c r="S1094">
        <v>5.0000000000000001E-3</v>
      </c>
      <c r="T1094">
        <v>0.105</v>
      </c>
      <c r="U1094">
        <v>9</v>
      </c>
      <c r="V1094">
        <v>23.219899999999999</v>
      </c>
      <c r="W1094">
        <v>83.474800000000002</v>
      </c>
    </row>
    <row r="1095" spans="1:23" x14ac:dyDescent="0.3">
      <c r="A1095">
        <v>1484</v>
      </c>
      <c r="B1095">
        <v>9</v>
      </c>
      <c r="C1095" s="1">
        <v>44971.56449074074</v>
      </c>
      <c r="D1095" t="s">
        <v>15</v>
      </c>
      <c r="E1095" s="5">
        <f>YEAR(C1095)</f>
        <v>2023</v>
      </c>
      <c r="F1095" s="5">
        <f>MONTH(C1095)</f>
        <v>2</v>
      </c>
      <c r="G1095" s="5">
        <f>F1095+12</f>
        <v>14</v>
      </c>
      <c r="H1095" s="5">
        <f>F1095+8</f>
        <v>10</v>
      </c>
      <c r="I1095" s="5" t="str">
        <f>IF(OR(F1095=1,F1095=2,F1095=3),"winter",IF(OR(F1095=4,F1095=5,F1095=6),"spring",IF(OR(F1095=7,F1095=8,F1095=9),"summer","autumn")))</f>
        <v>winter</v>
      </c>
      <c r="J1095" s="5">
        <f>WEEKNUM(C1095)+52</f>
        <v>59</v>
      </c>
      <c r="K1095" s="5">
        <f>J1095-20</f>
        <v>39</v>
      </c>
      <c r="L1095" s="8">
        <f>C1095</f>
        <v>44971.56449074074</v>
      </c>
      <c r="M1095" t="str">
        <f>IF(OR(B1095=1,B1095=2,B1095=3,B1095=7,B1095=8,B1095=9,B1095=13,B1095=14,B1095=15),"Bajo biomasa","Suelo desnudo")</f>
        <v>Bajo biomasa</v>
      </c>
      <c r="O1095">
        <v>1.8126500000000001</v>
      </c>
      <c r="P1095">
        <f>IF(R1095&gt;0.95,O1095,NA())</f>
        <v>1.8126500000000001</v>
      </c>
      <c r="Q1095">
        <v>2.2507199999999998</v>
      </c>
      <c r="R1095">
        <v>0.967615</v>
      </c>
      <c r="S1095">
        <v>5.0000000000000001E-3</v>
      </c>
      <c r="T1095">
        <v>8.5000000000000006E-2</v>
      </c>
      <c r="U1095">
        <v>8.9</v>
      </c>
      <c r="V1095">
        <v>23.224299999999999</v>
      </c>
      <c r="W1095">
        <v>83.466999999999999</v>
      </c>
    </row>
    <row r="1096" spans="1:23" x14ac:dyDescent="0.3">
      <c r="A1096">
        <v>1485</v>
      </c>
      <c r="B1096">
        <v>13</v>
      </c>
      <c r="C1096" s="1">
        <v>44971.566828703704</v>
      </c>
      <c r="D1096" t="s">
        <v>15</v>
      </c>
      <c r="E1096" s="5">
        <f>YEAR(C1096)</f>
        <v>2023</v>
      </c>
      <c r="F1096" s="5">
        <f>MONTH(C1096)</f>
        <v>2</v>
      </c>
      <c r="G1096" s="5">
        <f>F1096+12</f>
        <v>14</v>
      </c>
      <c r="H1096" s="5">
        <f>F1096+8</f>
        <v>10</v>
      </c>
      <c r="I1096" s="5" t="str">
        <f>IF(OR(F1096=1,F1096=2,F1096=3),"winter",IF(OR(F1096=4,F1096=5,F1096=6),"spring",IF(OR(F1096=7,F1096=8,F1096=9),"summer","autumn")))</f>
        <v>winter</v>
      </c>
      <c r="J1096" s="5">
        <f>WEEKNUM(C1096)+52</f>
        <v>59</v>
      </c>
      <c r="K1096" s="5">
        <f>J1096-20</f>
        <v>39</v>
      </c>
      <c r="L1096" s="8">
        <f>C1096</f>
        <v>44971.566828703704</v>
      </c>
      <c r="M1096" t="str">
        <f>IF(OR(B1096=1,B1096=2,B1096=3,B1096=7,B1096=8,B1096=9,B1096=13,B1096=14,B1096=15),"Bajo biomasa","Suelo desnudo")</f>
        <v>Bajo biomasa</v>
      </c>
      <c r="O1096">
        <v>2.4200900000000001</v>
      </c>
      <c r="P1096">
        <f>IF(R1096&gt;0.95,O1096,NA())</f>
        <v>2.4200900000000001</v>
      </c>
      <c r="Q1096">
        <v>1.73281</v>
      </c>
      <c r="R1096">
        <v>0.98595600000000005</v>
      </c>
      <c r="S1096">
        <v>4.0000000000000001E-3</v>
      </c>
      <c r="T1096">
        <v>3.5999999999999997E-2</v>
      </c>
      <c r="U1096">
        <v>8.8000000000000007</v>
      </c>
      <c r="V1096">
        <v>23.1738</v>
      </c>
      <c r="W1096">
        <v>83.446899999999999</v>
      </c>
    </row>
    <row r="1097" spans="1:23" x14ac:dyDescent="0.3">
      <c r="A1097">
        <v>1486</v>
      </c>
      <c r="B1097">
        <v>14</v>
      </c>
      <c r="C1097" s="1">
        <v>44971.569062499999</v>
      </c>
      <c r="D1097" t="s">
        <v>15</v>
      </c>
      <c r="E1097" s="5">
        <f>YEAR(C1097)</f>
        <v>2023</v>
      </c>
      <c r="F1097" s="5">
        <f>MONTH(C1097)</f>
        <v>2</v>
      </c>
      <c r="G1097" s="5">
        <f>F1097+12</f>
        <v>14</v>
      </c>
      <c r="H1097" s="5">
        <f>F1097+8</f>
        <v>10</v>
      </c>
      <c r="I1097" s="5" t="str">
        <f>IF(OR(F1097=1,F1097=2,F1097=3),"winter",IF(OR(F1097=4,F1097=5,F1097=6),"spring",IF(OR(F1097=7,F1097=8,F1097=9),"summer","autumn")))</f>
        <v>winter</v>
      </c>
      <c r="J1097" s="5">
        <f>WEEKNUM(C1097)+52</f>
        <v>59</v>
      </c>
      <c r="K1097" s="5">
        <f>J1097-20</f>
        <v>39</v>
      </c>
      <c r="L1097" s="8">
        <f>C1097</f>
        <v>44971.569062499999</v>
      </c>
      <c r="M1097" t="str">
        <f>IF(OR(B1097=1,B1097=2,B1097=3,B1097=7,B1097=8,B1097=9,B1097=13,B1097=14,B1097=15),"Bajo biomasa","Suelo desnudo")</f>
        <v>Bajo biomasa</v>
      </c>
      <c r="O1097">
        <v>1.39337</v>
      </c>
      <c r="P1097">
        <f>IF(R1097&gt;0.95,O1097,NA())</f>
        <v>1.39337</v>
      </c>
      <c r="Q1097">
        <v>2.3760699999999999</v>
      </c>
      <c r="R1097">
        <v>0.96454099999999998</v>
      </c>
      <c r="S1097">
        <v>6.0000000000000001E-3</v>
      </c>
      <c r="T1097">
        <v>0.155</v>
      </c>
      <c r="U1097">
        <v>9.1</v>
      </c>
      <c r="V1097">
        <v>23.202500000000001</v>
      </c>
      <c r="W1097">
        <v>83.4285</v>
      </c>
    </row>
    <row r="1098" spans="1:23" x14ac:dyDescent="0.3">
      <c r="A1098">
        <v>1487</v>
      </c>
      <c r="B1098">
        <v>15</v>
      </c>
      <c r="C1098" s="1">
        <v>44971.571192129632</v>
      </c>
      <c r="D1098" t="s">
        <v>15</v>
      </c>
      <c r="E1098" s="5">
        <f>YEAR(C1098)</f>
        <v>2023</v>
      </c>
      <c r="F1098" s="5">
        <f>MONTH(C1098)</f>
        <v>2</v>
      </c>
      <c r="G1098" s="5">
        <f>F1098+12</f>
        <v>14</v>
      </c>
      <c r="H1098" s="5">
        <f>F1098+8</f>
        <v>10</v>
      </c>
      <c r="I1098" s="5" t="str">
        <f>IF(OR(F1098=1,F1098=2,F1098=3),"winter",IF(OR(F1098=4,F1098=5,F1098=6),"spring",IF(OR(F1098=7,F1098=8,F1098=9),"summer","autumn")))</f>
        <v>winter</v>
      </c>
      <c r="J1098" s="5">
        <f>WEEKNUM(C1098)+52</f>
        <v>59</v>
      </c>
      <c r="K1098" s="5">
        <f>J1098-20</f>
        <v>39</v>
      </c>
      <c r="L1098" s="8">
        <f>C1098</f>
        <v>44971.571192129632</v>
      </c>
      <c r="M1098" t="str">
        <f>IF(OR(B1098=1,B1098=2,B1098=3,B1098=7,B1098=8,B1098=9,B1098=13,B1098=14,B1098=15),"Bajo biomasa","Suelo desnudo")</f>
        <v>Bajo biomasa</v>
      </c>
      <c r="O1098">
        <v>1.4848600000000001</v>
      </c>
      <c r="P1098">
        <f>IF(R1098&gt;0.95,O1098,NA())</f>
        <v>1.4848600000000001</v>
      </c>
      <c r="Q1098">
        <v>2.4335300000000002</v>
      </c>
      <c r="R1098">
        <v>0.95924399999999999</v>
      </c>
      <c r="S1098">
        <v>7.0000000000000001E-3</v>
      </c>
      <c r="T1098">
        <v>0.17799999999999999</v>
      </c>
      <c r="U1098">
        <v>9.1999999999999993</v>
      </c>
      <c r="V1098">
        <v>23.175999999999998</v>
      </c>
      <c r="W1098">
        <v>83.42</v>
      </c>
    </row>
    <row r="1099" spans="1:23" x14ac:dyDescent="0.3">
      <c r="A1099">
        <v>1488</v>
      </c>
      <c r="B1099">
        <v>16</v>
      </c>
      <c r="C1099" s="1">
        <v>44971.57335648148</v>
      </c>
      <c r="D1099" t="s">
        <v>15</v>
      </c>
      <c r="E1099" s="5">
        <f>YEAR(C1099)</f>
        <v>2023</v>
      </c>
      <c r="F1099" s="5">
        <f>MONTH(C1099)</f>
        <v>2</v>
      </c>
      <c r="G1099" s="5">
        <f>F1099+12</f>
        <v>14</v>
      </c>
      <c r="H1099" s="5">
        <f>F1099+8</f>
        <v>10</v>
      </c>
      <c r="I1099" s="5" t="str">
        <f>IF(OR(F1099=1,F1099=2,F1099=3),"winter",IF(OR(F1099=4,F1099=5,F1099=6),"spring",IF(OR(F1099=7,F1099=8,F1099=9),"summer","autumn")))</f>
        <v>winter</v>
      </c>
      <c r="J1099" s="5">
        <f>WEEKNUM(C1099)+52</f>
        <v>59</v>
      </c>
      <c r="K1099" s="5">
        <f>J1099-20</f>
        <v>39</v>
      </c>
      <c r="L1099" s="8">
        <f>C1099</f>
        <v>44971.57335648148</v>
      </c>
      <c r="M1099" t="str">
        <f>IF(OR(B1099=1,B1099=2,B1099=3,B1099=7,B1099=8,B1099=9,B1099=13,B1099=14,B1099=15),"Bajo biomasa","Suelo desnudo")</f>
        <v>Suelo desnudo</v>
      </c>
      <c r="O1099">
        <v>0.64210900000000004</v>
      </c>
      <c r="P1099" t="e">
        <f>IF(R1099&gt;0.95,O1099,NA())</f>
        <v>#N/A</v>
      </c>
      <c r="Q1099">
        <v>6.0432199999999998</v>
      </c>
      <c r="R1099">
        <v>0.72943400000000003</v>
      </c>
      <c r="S1099">
        <v>4.0000000000000001E-3</v>
      </c>
      <c r="T1099">
        <v>0.10100000000000001</v>
      </c>
      <c r="U1099">
        <v>9.3000000000000007</v>
      </c>
      <c r="V1099">
        <v>23.349399999999999</v>
      </c>
      <c r="W1099">
        <v>83.406899999999993</v>
      </c>
    </row>
    <row r="1100" spans="1:23" x14ac:dyDescent="0.3">
      <c r="A1100">
        <v>1489</v>
      </c>
      <c r="B1100">
        <v>17</v>
      </c>
      <c r="C1100" s="1">
        <v>44971.575486111113</v>
      </c>
      <c r="D1100" t="s">
        <v>15</v>
      </c>
      <c r="E1100" s="5">
        <f>YEAR(C1100)</f>
        <v>2023</v>
      </c>
      <c r="F1100" s="5">
        <f>MONTH(C1100)</f>
        <v>2</v>
      </c>
      <c r="G1100" s="5">
        <f>F1100+12</f>
        <v>14</v>
      </c>
      <c r="H1100" s="5">
        <f>F1100+8</f>
        <v>10</v>
      </c>
      <c r="I1100" s="5" t="str">
        <f>IF(OR(F1100=1,F1100=2,F1100=3),"winter",IF(OR(F1100=4,F1100=5,F1100=6),"spring",IF(OR(F1100=7,F1100=8,F1100=9),"summer","autumn")))</f>
        <v>winter</v>
      </c>
      <c r="J1100" s="5">
        <f>WEEKNUM(C1100)+52</f>
        <v>59</v>
      </c>
      <c r="K1100" s="5">
        <f>J1100-20</f>
        <v>39</v>
      </c>
      <c r="L1100" s="8">
        <f>C1100</f>
        <v>44971.575486111113</v>
      </c>
      <c r="M1100" t="str">
        <f>IF(OR(B1100=1,B1100=2,B1100=3,B1100=7,B1100=8,B1100=9,B1100=13,B1100=14,B1100=15),"Bajo biomasa","Suelo desnudo")</f>
        <v>Suelo desnudo</v>
      </c>
      <c r="O1100">
        <v>0.84297500000000003</v>
      </c>
      <c r="P1100" t="e">
        <f>IF(R1100&gt;0.95,O1100,NA())</f>
        <v>#N/A</v>
      </c>
      <c r="Q1100">
        <v>4.15543</v>
      </c>
      <c r="R1100">
        <v>0.85643000000000002</v>
      </c>
      <c r="S1100">
        <v>4.0000000000000001E-3</v>
      </c>
      <c r="T1100">
        <v>8.3000000000000004E-2</v>
      </c>
      <c r="U1100">
        <v>9.8000000000000007</v>
      </c>
      <c r="V1100">
        <v>23.4801</v>
      </c>
      <c r="W1100">
        <v>83.399100000000004</v>
      </c>
    </row>
    <row r="1101" spans="1:23" x14ac:dyDescent="0.3">
      <c r="A1101">
        <v>1490</v>
      </c>
      <c r="B1101">
        <v>18</v>
      </c>
      <c r="C1101" s="1">
        <v>44971.578229166669</v>
      </c>
      <c r="D1101" t="s">
        <v>15</v>
      </c>
      <c r="E1101" s="5">
        <f>YEAR(C1101)</f>
        <v>2023</v>
      </c>
      <c r="F1101" s="5">
        <f>MONTH(C1101)</f>
        <v>2</v>
      </c>
      <c r="G1101" s="5">
        <f>F1101+12</f>
        <v>14</v>
      </c>
      <c r="H1101" s="5">
        <f>F1101+8</f>
        <v>10</v>
      </c>
      <c r="I1101" s="5" t="str">
        <f>IF(OR(F1101=1,F1101=2,F1101=3),"winter",IF(OR(F1101=4,F1101=5,F1101=6),"spring",IF(OR(F1101=7,F1101=8,F1101=9),"summer","autumn")))</f>
        <v>winter</v>
      </c>
      <c r="J1101" s="5">
        <f>WEEKNUM(C1101)+52</f>
        <v>59</v>
      </c>
      <c r="K1101" s="5">
        <f>J1101-20</f>
        <v>39</v>
      </c>
      <c r="L1101" s="8">
        <f>C1101</f>
        <v>44971.578229166669</v>
      </c>
      <c r="M1101" t="str">
        <f>IF(OR(B1101=1,B1101=2,B1101=3,B1101=7,B1101=8,B1101=9,B1101=13,B1101=14,B1101=15),"Bajo biomasa","Suelo desnudo")</f>
        <v>Suelo desnudo</v>
      </c>
      <c r="O1101">
        <v>0.65786500000000003</v>
      </c>
      <c r="P1101" t="e">
        <f>IF(R1101&gt;0.95,O1101,NA())</f>
        <v>#N/A</v>
      </c>
      <c r="Q1101">
        <v>5.7915799999999997</v>
      </c>
      <c r="R1101">
        <v>0.71476899999999999</v>
      </c>
      <c r="S1101">
        <v>3.0000000000000001E-3</v>
      </c>
      <c r="T1101">
        <v>6.6000000000000003E-2</v>
      </c>
      <c r="U1101">
        <v>10.199999999999999</v>
      </c>
      <c r="V1101">
        <v>23.751000000000001</v>
      </c>
      <c r="W1101">
        <v>83.39</v>
      </c>
    </row>
    <row r="1102" spans="1:23" x14ac:dyDescent="0.3">
      <c r="A1102">
        <v>1491</v>
      </c>
      <c r="B1102">
        <v>1</v>
      </c>
      <c r="C1102" s="6">
        <v>44980.461053240739</v>
      </c>
      <c r="D1102" s="1" t="s">
        <v>30</v>
      </c>
      <c r="E1102" s="5">
        <f>YEAR(C1102)</f>
        <v>2023</v>
      </c>
      <c r="F1102" s="5">
        <f>MONTH(C1102)</f>
        <v>2</v>
      </c>
      <c r="G1102" s="5">
        <f>F1102+12</f>
        <v>14</v>
      </c>
      <c r="H1102" s="5">
        <f>F1102+8</f>
        <v>10</v>
      </c>
      <c r="I1102" s="5" t="str">
        <f>IF(OR(F1102=1,F1102=2,F1102=3),"winter",IF(OR(F1102=4,F1102=5,F1102=6),"spring",IF(OR(F1102=7,F1102=8,F1102=9),"summer","autumn")))</f>
        <v>winter</v>
      </c>
      <c r="J1102" s="5">
        <f>WEEKNUM(C1102)+52</f>
        <v>60</v>
      </c>
      <c r="K1102" s="5">
        <f>J1102-20</f>
        <v>40</v>
      </c>
      <c r="L1102" s="8">
        <f>C1102</f>
        <v>44980.461053240739</v>
      </c>
      <c r="M1102" t="str">
        <f>IF(OR(B1102=1,B1102=2,B1102=3,B1102=4,B1102=9,B1102=10,B1102=11,B1102=12,B1102=17,B1102=18,B1102=19,B1102=20),"Bajo biomasa","Suelo desnudo")</f>
        <v>Bajo biomasa</v>
      </c>
      <c r="N1102" t="str">
        <f>IF(OR(B1102=4,B1102=7,B1102=10,B1102=14,B1102=18,B1102=21),"tree","soil")</f>
        <v>soil</v>
      </c>
      <c r="O1102">
        <v>0.89036300000000002</v>
      </c>
      <c r="Q1102">
        <v>2.1497899999999999</v>
      </c>
      <c r="R1102">
        <v>0.96961900000000001</v>
      </c>
      <c r="S1102">
        <v>9999</v>
      </c>
      <c r="T1102">
        <v>1999.8</v>
      </c>
      <c r="U1102">
        <v>16.3</v>
      </c>
      <c r="V1102">
        <v>11.7828</v>
      </c>
      <c r="W1102">
        <v>87.496700000000004</v>
      </c>
    </row>
    <row r="1103" spans="1:23" x14ac:dyDescent="0.3">
      <c r="A1103">
        <v>1492</v>
      </c>
      <c r="B1103">
        <v>2</v>
      </c>
      <c r="C1103" s="6">
        <v>44980.463125000002</v>
      </c>
      <c r="D1103" s="1" t="s">
        <v>30</v>
      </c>
      <c r="E1103" s="5">
        <f>YEAR(C1103)</f>
        <v>2023</v>
      </c>
      <c r="F1103" s="5">
        <f>MONTH(C1103)</f>
        <v>2</v>
      </c>
      <c r="G1103" s="5">
        <f>F1103+12</f>
        <v>14</v>
      </c>
      <c r="H1103" s="5">
        <f>F1103+8</f>
        <v>10</v>
      </c>
      <c r="I1103" s="5" t="str">
        <f>IF(OR(F1103=1,F1103=2,F1103=3),"winter",IF(OR(F1103=4,F1103=5,F1103=6),"spring",IF(OR(F1103=7,F1103=8,F1103=9),"summer","autumn")))</f>
        <v>winter</v>
      </c>
      <c r="J1103" s="5">
        <f>WEEKNUM(C1103)+52</f>
        <v>60</v>
      </c>
      <c r="K1103" s="5">
        <f>J1103-20</f>
        <v>40</v>
      </c>
      <c r="L1103" s="8">
        <f>C1103</f>
        <v>44980.463125000002</v>
      </c>
      <c r="M1103" t="str">
        <f>IF(OR(B1103=1,B1103=2,B1103=3,B1103=4,B1103=9,B1103=10,B1103=11,B1103=12,B1103=17,B1103=18,B1103=19,B1103=20),"Bajo biomasa","Suelo desnudo")</f>
        <v>Bajo biomasa</v>
      </c>
      <c r="N1103" t="str">
        <f>IF(OR(B1103=4,B1103=7,B1103=10,B1103=14,B1103=18,B1103=21),"tree","soil")</f>
        <v>soil</v>
      </c>
      <c r="O1103">
        <v>1.6941299999999999</v>
      </c>
      <c r="Q1103">
        <v>1.7460800000000001</v>
      </c>
      <c r="R1103">
        <v>0.98608600000000002</v>
      </c>
      <c r="S1103">
        <v>3.0000000000000001E-3</v>
      </c>
      <c r="T1103">
        <v>0</v>
      </c>
      <c r="U1103">
        <v>15.713800000000001</v>
      </c>
      <c r="V1103">
        <v>12.7133</v>
      </c>
      <c r="W1103">
        <v>87.497200000000007</v>
      </c>
    </row>
    <row r="1104" spans="1:23" x14ac:dyDescent="0.3">
      <c r="A1104">
        <v>1493</v>
      </c>
      <c r="B1104">
        <v>3</v>
      </c>
      <c r="C1104" s="6">
        <v>44980.465405092589</v>
      </c>
      <c r="D1104" s="1" t="s">
        <v>30</v>
      </c>
      <c r="E1104" s="5">
        <f>YEAR(C1104)</f>
        <v>2023</v>
      </c>
      <c r="F1104" s="5">
        <f>MONTH(C1104)</f>
        <v>2</v>
      </c>
      <c r="G1104" s="5">
        <f>F1104+12</f>
        <v>14</v>
      </c>
      <c r="H1104" s="5">
        <f>F1104+8</f>
        <v>10</v>
      </c>
      <c r="I1104" s="5" t="str">
        <f>IF(OR(F1104=1,F1104=2,F1104=3),"winter",IF(OR(F1104=4,F1104=5,F1104=6),"spring",IF(OR(F1104=7,F1104=8,F1104=9),"summer","autumn")))</f>
        <v>winter</v>
      </c>
      <c r="J1104" s="5">
        <f>WEEKNUM(C1104)+52</f>
        <v>60</v>
      </c>
      <c r="K1104" s="5">
        <f>J1104-20</f>
        <v>40</v>
      </c>
      <c r="L1104" s="8">
        <f>C1104</f>
        <v>44980.465405092589</v>
      </c>
      <c r="M1104" t="str">
        <f>IF(OR(B1104=1,B1104=2,B1104=3,B1104=4,B1104=9,B1104=10,B1104=11,B1104=12,B1104=17,B1104=18,B1104=19,B1104=20),"Bajo biomasa","Suelo desnudo")</f>
        <v>Bajo biomasa</v>
      </c>
      <c r="N1104" t="str">
        <f>IF(OR(B1104=4,B1104=7,B1104=10,B1104=14,B1104=18,B1104=21),"tree","soil")</f>
        <v>soil</v>
      </c>
      <c r="O1104">
        <v>1.1534199999999999</v>
      </c>
      <c r="Q1104">
        <v>2.4688099999999999</v>
      </c>
      <c r="R1104">
        <v>0.961561</v>
      </c>
      <c r="S1104">
        <v>2.31818E-3</v>
      </c>
      <c r="T1104">
        <v>2.2436399999999999E-2</v>
      </c>
      <c r="U1104">
        <v>14.8909</v>
      </c>
      <c r="V1104">
        <v>12.065799999999999</v>
      </c>
      <c r="W1104">
        <v>87.465500000000006</v>
      </c>
    </row>
    <row r="1105" spans="1:23" x14ac:dyDescent="0.3">
      <c r="A1105">
        <v>1494</v>
      </c>
      <c r="B1105">
        <v>5</v>
      </c>
      <c r="C1105" s="6">
        <v>44980.469641203701</v>
      </c>
      <c r="D1105" s="1" t="s">
        <v>30</v>
      </c>
      <c r="E1105" s="5">
        <f>YEAR(C1105)</f>
        <v>2023</v>
      </c>
      <c r="F1105" s="5">
        <f>MONTH(C1105)</f>
        <v>2</v>
      </c>
      <c r="G1105" s="5">
        <f>F1105+12</f>
        <v>14</v>
      </c>
      <c r="H1105" s="5">
        <f>F1105+8</f>
        <v>10</v>
      </c>
      <c r="I1105" s="5" t="str">
        <f>IF(OR(F1105=1,F1105=2,F1105=3),"winter",IF(OR(F1105=4,F1105=5,F1105=6),"spring",IF(OR(F1105=7,F1105=8,F1105=9),"summer","autumn")))</f>
        <v>winter</v>
      </c>
      <c r="J1105" s="5">
        <f>WEEKNUM(C1105)+52</f>
        <v>60</v>
      </c>
      <c r="K1105" s="5">
        <f>J1105-20</f>
        <v>40</v>
      </c>
      <c r="L1105" s="8">
        <f>C1105</f>
        <v>44980.469641203701</v>
      </c>
      <c r="M1105" t="str">
        <f>IF(OR(B1105=1,B1105=2,B1105=3,B1105=4,B1105=9,B1105=10,B1105=11,B1105=12,B1105=17,B1105=18,B1105=19,B1105=20),"Bajo biomasa","Suelo desnudo")</f>
        <v>Suelo desnudo</v>
      </c>
      <c r="N1105" t="str">
        <f>IF(OR(B1105=4,B1105=7,B1105=10,B1105=14,B1105=18,B1105=21),"tree","soil")</f>
        <v>soil</v>
      </c>
      <c r="O1105">
        <v>1.1807000000000001</v>
      </c>
      <c r="Q1105">
        <v>2.16622</v>
      </c>
      <c r="R1105">
        <v>0.97348400000000002</v>
      </c>
      <c r="S1105">
        <v>3.0000000000000001E-3</v>
      </c>
      <c r="T1105">
        <v>0</v>
      </c>
      <c r="U1105">
        <v>13.8</v>
      </c>
      <c r="V1105">
        <v>12.498799999999999</v>
      </c>
      <c r="W1105">
        <v>87.457999999999998</v>
      </c>
    </row>
    <row r="1106" spans="1:23" x14ac:dyDescent="0.3">
      <c r="A1106">
        <v>1495</v>
      </c>
      <c r="B1106">
        <v>6</v>
      </c>
      <c r="C1106" s="6">
        <v>44980.471817129626</v>
      </c>
      <c r="D1106" s="1" t="s">
        <v>30</v>
      </c>
      <c r="E1106" s="5">
        <f>YEAR(C1106)</f>
        <v>2023</v>
      </c>
      <c r="F1106" s="5">
        <f>MONTH(C1106)</f>
        <v>2</v>
      </c>
      <c r="G1106" s="5">
        <f>F1106+12</f>
        <v>14</v>
      </c>
      <c r="H1106" s="5">
        <f>F1106+8</f>
        <v>10</v>
      </c>
      <c r="I1106" s="5" t="str">
        <f>IF(OR(F1106=1,F1106=2,F1106=3),"winter",IF(OR(F1106=4,F1106=5,F1106=6),"spring",IF(OR(F1106=7,F1106=8,F1106=9),"summer","autumn")))</f>
        <v>winter</v>
      </c>
      <c r="J1106" s="5">
        <f>WEEKNUM(C1106)+52</f>
        <v>60</v>
      </c>
      <c r="K1106" s="5">
        <f>J1106-20</f>
        <v>40</v>
      </c>
      <c r="L1106" s="8">
        <f>C1106</f>
        <v>44980.471817129626</v>
      </c>
      <c r="M1106" t="str">
        <f>IF(OR(B1106=1,B1106=2,B1106=3,B1106=4,B1106=9,B1106=10,B1106=11,B1106=12,B1106=17,B1106=18,B1106=19,B1106=20),"Bajo biomasa","Suelo desnudo")</f>
        <v>Suelo desnudo</v>
      </c>
      <c r="N1106" t="str">
        <f>IF(OR(B1106=4,B1106=7,B1106=10,B1106=14,B1106=18,B1106=21),"tree","soil")</f>
        <v>soil</v>
      </c>
      <c r="O1106">
        <v>1.4891700000000001</v>
      </c>
      <c r="Q1106">
        <v>2.11972</v>
      </c>
      <c r="R1106">
        <v>0.97557300000000002</v>
      </c>
      <c r="S1106">
        <v>3.0000000000000001E-3</v>
      </c>
      <c r="T1106">
        <v>0</v>
      </c>
      <c r="U1106">
        <v>13.8582</v>
      </c>
      <c r="V1106">
        <v>13.233000000000001</v>
      </c>
      <c r="W1106">
        <v>87.454099999999997</v>
      </c>
    </row>
    <row r="1107" spans="1:23" x14ac:dyDescent="0.3">
      <c r="A1107">
        <v>1496</v>
      </c>
      <c r="B1107">
        <v>8</v>
      </c>
      <c r="C1107" s="6">
        <v>44980.475995370369</v>
      </c>
      <c r="D1107" s="1" t="s">
        <v>30</v>
      </c>
      <c r="E1107" s="5">
        <f>YEAR(C1107)</f>
        <v>2023</v>
      </c>
      <c r="F1107" s="5">
        <f>MONTH(C1107)</f>
        <v>2</v>
      </c>
      <c r="G1107" s="5">
        <f>F1107+12</f>
        <v>14</v>
      </c>
      <c r="H1107" s="5">
        <f>F1107+8</f>
        <v>10</v>
      </c>
      <c r="I1107" s="5" t="str">
        <f>IF(OR(F1107=1,F1107=2,F1107=3),"winter",IF(OR(F1107=4,F1107=5,F1107=6),"spring",IF(OR(F1107=7,F1107=8,F1107=9),"summer","autumn")))</f>
        <v>winter</v>
      </c>
      <c r="J1107" s="5">
        <f>WEEKNUM(C1107)+52</f>
        <v>60</v>
      </c>
      <c r="K1107" s="5">
        <f>J1107-20</f>
        <v>40</v>
      </c>
      <c r="L1107" s="8">
        <f>C1107</f>
        <v>44980.475995370369</v>
      </c>
      <c r="M1107" t="str">
        <f>IF(OR(B1107=1,B1107=2,B1107=3,B1107=4,B1107=9,B1107=10,B1107=11,B1107=12,B1107=17,B1107=18,B1107=19,B1107=20),"Bajo biomasa","Suelo desnudo")</f>
        <v>Suelo desnudo</v>
      </c>
      <c r="N1107" t="str">
        <f>IF(OR(B1107=4,B1107=7,B1107=10,B1107=14,B1107=18,B1107=21),"tree","soil")</f>
        <v>soil</v>
      </c>
      <c r="O1107">
        <v>2.0894599999999999</v>
      </c>
      <c r="Q1107">
        <v>1.86141</v>
      </c>
      <c r="R1107">
        <v>0.98366299999999995</v>
      </c>
      <c r="S1107">
        <v>5.0000000000000001E-3</v>
      </c>
      <c r="T1107">
        <v>0</v>
      </c>
      <c r="U1107">
        <v>14.0464</v>
      </c>
      <c r="V1107">
        <v>12.810499999999999</v>
      </c>
      <c r="W1107">
        <v>87.477000000000004</v>
      </c>
    </row>
    <row r="1108" spans="1:23" x14ac:dyDescent="0.3">
      <c r="A1108">
        <v>1497</v>
      </c>
      <c r="B1108">
        <v>9</v>
      </c>
      <c r="C1108" s="6">
        <v>44980.478090277778</v>
      </c>
      <c r="D1108" s="1" t="s">
        <v>30</v>
      </c>
      <c r="E1108" s="5">
        <f>YEAR(C1108)</f>
        <v>2023</v>
      </c>
      <c r="F1108" s="5">
        <f>MONTH(C1108)</f>
        <v>2</v>
      </c>
      <c r="G1108" s="5">
        <f>F1108+12</f>
        <v>14</v>
      </c>
      <c r="H1108" s="5">
        <f>F1108+8</f>
        <v>10</v>
      </c>
      <c r="I1108" s="5" t="str">
        <f>IF(OR(F1108=1,F1108=2,F1108=3),"winter",IF(OR(F1108=4,F1108=5,F1108=6),"spring",IF(OR(F1108=7,F1108=8,F1108=9),"summer","autumn")))</f>
        <v>winter</v>
      </c>
      <c r="J1108" s="5">
        <f>WEEKNUM(C1108)+52</f>
        <v>60</v>
      </c>
      <c r="K1108" s="5">
        <f>J1108-20</f>
        <v>40</v>
      </c>
      <c r="L1108" s="8">
        <f>C1108</f>
        <v>44980.478090277778</v>
      </c>
      <c r="M1108" t="str">
        <f>IF(OR(B1108=1,B1108=2,B1108=3,B1108=4,B1108=9,B1108=10,B1108=11,B1108=12,B1108=17,B1108=18,B1108=19,B1108=20),"Bajo biomasa","Suelo desnudo")</f>
        <v>Bajo biomasa</v>
      </c>
      <c r="N1108" t="str">
        <f>IF(OR(B1108=4,B1108=7,B1108=10,B1108=14,B1108=18,B1108=21),"tree","soil")</f>
        <v>soil</v>
      </c>
      <c r="O1108">
        <v>1.6325799999999999</v>
      </c>
      <c r="Q1108">
        <v>2.0344799999999998</v>
      </c>
      <c r="R1108">
        <v>0.973383</v>
      </c>
      <c r="S1108">
        <v>2E-3</v>
      </c>
      <c r="T1108">
        <v>0</v>
      </c>
      <c r="U1108">
        <v>13.7455</v>
      </c>
      <c r="V1108">
        <v>12.237399999999999</v>
      </c>
      <c r="W1108">
        <v>87.459100000000007</v>
      </c>
    </row>
    <row r="1109" spans="1:23" x14ac:dyDescent="0.3">
      <c r="A1109">
        <v>1498</v>
      </c>
      <c r="B1109">
        <v>11</v>
      </c>
      <c r="C1109" s="6">
        <v>44980.482268518521</v>
      </c>
      <c r="D1109" s="1" t="s">
        <v>30</v>
      </c>
      <c r="E1109" s="5">
        <f>YEAR(C1109)</f>
        <v>2023</v>
      </c>
      <c r="F1109" s="5">
        <f>MONTH(C1109)</f>
        <v>2</v>
      </c>
      <c r="G1109" s="5">
        <f>F1109+12</f>
        <v>14</v>
      </c>
      <c r="H1109" s="5">
        <f>F1109+8</f>
        <v>10</v>
      </c>
      <c r="I1109" s="5" t="str">
        <f>IF(OR(F1109=1,F1109=2,F1109=3),"winter",IF(OR(F1109=4,F1109=5,F1109=6),"spring",IF(OR(F1109=7,F1109=8,F1109=9),"summer","autumn")))</f>
        <v>winter</v>
      </c>
      <c r="J1109" s="5">
        <f>WEEKNUM(C1109)+52</f>
        <v>60</v>
      </c>
      <c r="K1109" s="5">
        <f>J1109-20</f>
        <v>40</v>
      </c>
      <c r="L1109" s="8">
        <f>C1109</f>
        <v>44980.482268518521</v>
      </c>
      <c r="M1109" t="str">
        <f>IF(OR(B1109=1,B1109=2,B1109=3,B1109=4,B1109=9,B1109=10,B1109=11,B1109=12,B1109=17,B1109=18,B1109=19,B1109=20),"Bajo biomasa","Suelo desnudo")</f>
        <v>Bajo biomasa</v>
      </c>
      <c r="N1109" t="str">
        <f>IF(OR(B1109=4,B1109=7,B1109=10,B1109=14,B1109=18,B1109=21),"tree","soil")</f>
        <v>soil</v>
      </c>
      <c r="O1109">
        <v>2.8267199999999999</v>
      </c>
      <c r="Q1109">
        <v>1.79396</v>
      </c>
      <c r="R1109">
        <v>0.98122399999999999</v>
      </c>
      <c r="S1109">
        <v>2E-3</v>
      </c>
      <c r="T1109">
        <v>0</v>
      </c>
      <c r="U1109">
        <v>13.1</v>
      </c>
      <c r="V1109">
        <v>12.4856</v>
      </c>
      <c r="W1109">
        <v>87.459900000000005</v>
      </c>
    </row>
    <row r="1110" spans="1:23" x14ac:dyDescent="0.3">
      <c r="A1110">
        <v>1499</v>
      </c>
      <c r="B1110">
        <v>12</v>
      </c>
      <c r="C1110" s="6">
        <v>44980.484409722223</v>
      </c>
      <c r="D1110" s="1" t="s">
        <v>30</v>
      </c>
      <c r="E1110" s="5">
        <f>YEAR(C1110)</f>
        <v>2023</v>
      </c>
      <c r="F1110" s="5">
        <f>MONTH(C1110)</f>
        <v>2</v>
      </c>
      <c r="G1110" s="5">
        <f>F1110+12</f>
        <v>14</v>
      </c>
      <c r="H1110" s="5">
        <f>F1110+8</f>
        <v>10</v>
      </c>
      <c r="I1110" s="5" t="str">
        <f>IF(OR(F1110=1,F1110=2,F1110=3),"winter",IF(OR(F1110=4,F1110=5,F1110=6),"spring",IF(OR(F1110=7,F1110=8,F1110=9),"summer","autumn")))</f>
        <v>winter</v>
      </c>
      <c r="J1110" s="5">
        <f>WEEKNUM(C1110)+52</f>
        <v>60</v>
      </c>
      <c r="K1110" s="5">
        <f>J1110-20</f>
        <v>40</v>
      </c>
      <c r="L1110" s="8">
        <f>C1110</f>
        <v>44980.484409722223</v>
      </c>
      <c r="M1110" t="str">
        <f>IF(OR(B1110=1,B1110=2,B1110=3,B1110=4,B1110=9,B1110=10,B1110=11,B1110=12,B1110=17,B1110=18,B1110=19,B1110=20),"Bajo biomasa","Suelo desnudo")</f>
        <v>Bajo biomasa</v>
      </c>
      <c r="N1110" t="str">
        <f>IF(OR(B1110=4,B1110=7,B1110=10,B1110=14,B1110=18,B1110=21),"tree","soil")</f>
        <v>soil</v>
      </c>
      <c r="O1110">
        <v>1.90892</v>
      </c>
      <c r="Q1110">
        <v>1.80525</v>
      </c>
      <c r="R1110">
        <v>0.98529999999999995</v>
      </c>
      <c r="S1110">
        <v>1E-3</v>
      </c>
      <c r="T1110">
        <v>0</v>
      </c>
      <c r="U1110">
        <v>12.88</v>
      </c>
      <c r="V1110">
        <v>11.9581</v>
      </c>
      <c r="W1110">
        <v>87.460999999999999</v>
      </c>
    </row>
    <row r="1111" spans="1:23" x14ac:dyDescent="0.3">
      <c r="A1111">
        <v>1500</v>
      </c>
      <c r="B1111">
        <v>13</v>
      </c>
      <c r="C1111" s="6">
        <v>44980.486539351848</v>
      </c>
      <c r="D1111" s="1" t="s">
        <v>30</v>
      </c>
      <c r="E1111" s="5">
        <f>YEAR(C1111)</f>
        <v>2023</v>
      </c>
      <c r="F1111" s="5">
        <f>MONTH(C1111)</f>
        <v>2</v>
      </c>
      <c r="G1111" s="5">
        <f>F1111+12</f>
        <v>14</v>
      </c>
      <c r="H1111" s="5">
        <f>F1111+8</f>
        <v>10</v>
      </c>
      <c r="I1111" s="5" t="str">
        <f>IF(OR(F1111=1,F1111=2,F1111=3),"winter",IF(OR(F1111=4,F1111=5,F1111=6),"spring",IF(OR(F1111=7,F1111=8,F1111=9),"summer","autumn")))</f>
        <v>winter</v>
      </c>
      <c r="J1111" s="5">
        <f>WEEKNUM(C1111)+52</f>
        <v>60</v>
      </c>
      <c r="K1111" s="5">
        <f>J1111-20</f>
        <v>40</v>
      </c>
      <c r="L1111" s="8">
        <f>C1111</f>
        <v>44980.486539351848</v>
      </c>
      <c r="M1111" t="str">
        <f>IF(OR(B1111=1,B1111=2,B1111=3,B1111=4,B1111=9,B1111=10,B1111=11,B1111=12,B1111=17,B1111=18,B1111=19,B1111=20),"Bajo biomasa","Suelo desnudo")</f>
        <v>Suelo desnudo</v>
      </c>
      <c r="N1111" t="str">
        <f>IF(OR(B1111=4,B1111=7,B1111=10,B1111=14,B1111=18,B1111=21),"tree","soil")</f>
        <v>soil</v>
      </c>
      <c r="O1111">
        <v>1.50644</v>
      </c>
      <c r="Q1111">
        <v>2.5812200000000001</v>
      </c>
      <c r="R1111">
        <v>0.93042000000000002</v>
      </c>
      <c r="S1111">
        <v>3.0000000000000001E-3</v>
      </c>
      <c r="T1111">
        <v>0</v>
      </c>
      <c r="U1111">
        <v>13</v>
      </c>
      <c r="V1111">
        <v>12.575900000000001</v>
      </c>
      <c r="W1111">
        <v>87.45</v>
      </c>
    </row>
    <row r="1112" spans="1:23" x14ac:dyDescent="0.3">
      <c r="A1112">
        <v>1501</v>
      </c>
      <c r="B1112">
        <v>15</v>
      </c>
      <c r="C1112" s="6">
        <v>44980.490717592591</v>
      </c>
      <c r="D1112" s="1" t="s">
        <v>30</v>
      </c>
      <c r="E1112" s="5">
        <f>YEAR(C1112)</f>
        <v>2023</v>
      </c>
      <c r="F1112" s="5">
        <f>MONTH(C1112)</f>
        <v>2</v>
      </c>
      <c r="G1112" s="5">
        <f>F1112+12</f>
        <v>14</v>
      </c>
      <c r="H1112" s="5">
        <f>F1112+8</f>
        <v>10</v>
      </c>
      <c r="I1112" s="5" t="str">
        <f>IF(OR(F1112=1,F1112=2,F1112=3),"winter",IF(OR(F1112=4,F1112=5,F1112=6),"spring",IF(OR(F1112=7,F1112=8,F1112=9),"summer","autumn")))</f>
        <v>winter</v>
      </c>
      <c r="J1112" s="5">
        <f>WEEKNUM(C1112)+52</f>
        <v>60</v>
      </c>
      <c r="K1112" s="5">
        <f>J1112-20</f>
        <v>40</v>
      </c>
      <c r="L1112" s="8">
        <f>C1112</f>
        <v>44980.490717592591</v>
      </c>
      <c r="M1112" t="str">
        <f>IF(OR(B1112=1,B1112=2,B1112=3,B1112=4,B1112=9,B1112=10,B1112=11,B1112=12,B1112=17,B1112=18,B1112=19,B1112=20),"Bajo biomasa","Suelo desnudo")</f>
        <v>Suelo desnudo</v>
      </c>
      <c r="N1112" t="str">
        <f>IF(OR(B1112=4,B1112=7,B1112=10,B1112=14,B1112=18,B1112=21),"tree","soil")</f>
        <v>soil</v>
      </c>
      <c r="O1112">
        <v>1.2988299999999999</v>
      </c>
      <c r="Q1112">
        <v>3.4570500000000002</v>
      </c>
      <c r="R1112">
        <v>0.91455699999999995</v>
      </c>
      <c r="S1112">
        <v>3.0000000000000001E-3</v>
      </c>
      <c r="T1112">
        <v>0</v>
      </c>
      <c r="U1112">
        <v>13.229100000000001</v>
      </c>
      <c r="V1112">
        <v>12.6008</v>
      </c>
      <c r="W1112">
        <v>87.441999999999993</v>
      </c>
    </row>
    <row r="1113" spans="1:23" x14ac:dyDescent="0.3">
      <c r="A1113">
        <v>1502</v>
      </c>
      <c r="B1113">
        <v>16</v>
      </c>
      <c r="C1113" s="6">
        <v>44980.492800925924</v>
      </c>
      <c r="D1113" s="1" t="s">
        <v>30</v>
      </c>
      <c r="E1113" s="5">
        <f>YEAR(C1113)</f>
        <v>2023</v>
      </c>
      <c r="F1113" s="5">
        <f>MONTH(C1113)</f>
        <v>2</v>
      </c>
      <c r="G1113" s="5">
        <f>F1113+12</f>
        <v>14</v>
      </c>
      <c r="H1113" s="5">
        <f>F1113+8</f>
        <v>10</v>
      </c>
      <c r="I1113" s="5" t="str">
        <f>IF(OR(F1113=1,F1113=2,F1113=3),"winter",IF(OR(F1113=4,F1113=5,F1113=6),"spring",IF(OR(F1113=7,F1113=8,F1113=9),"summer","autumn")))</f>
        <v>winter</v>
      </c>
      <c r="J1113" s="5">
        <f>WEEKNUM(C1113)+52</f>
        <v>60</v>
      </c>
      <c r="K1113" s="5">
        <f>J1113-20</f>
        <v>40</v>
      </c>
      <c r="L1113" s="8">
        <f>C1113</f>
        <v>44980.492800925924</v>
      </c>
      <c r="M1113" t="str">
        <f>IF(OR(B1113=1,B1113=2,B1113=3,B1113=4,B1113=9,B1113=10,B1113=11,B1113=12,B1113=17,B1113=18,B1113=19,B1113=20),"Bajo biomasa","Suelo desnudo")</f>
        <v>Suelo desnudo</v>
      </c>
      <c r="N1113" t="str">
        <f>IF(OR(B1113=4,B1113=7,B1113=10,B1113=14,B1113=18,B1113=21),"tree","soil")</f>
        <v>soil</v>
      </c>
      <c r="O1113">
        <v>0.94708000000000003</v>
      </c>
      <c r="Q1113">
        <v>4.3634399999999998</v>
      </c>
      <c r="R1113">
        <v>0.80325000000000002</v>
      </c>
      <c r="S1113">
        <v>3.0000000000000001E-3</v>
      </c>
      <c r="T1113">
        <v>0</v>
      </c>
      <c r="U1113">
        <v>13.1709</v>
      </c>
      <c r="V1113">
        <v>12.082100000000001</v>
      </c>
      <c r="W1113">
        <v>87.441500000000005</v>
      </c>
    </row>
    <row r="1114" spans="1:23" x14ac:dyDescent="0.3">
      <c r="A1114">
        <v>1503</v>
      </c>
      <c r="B1114">
        <v>17</v>
      </c>
      <c r="C1114" s="6">
        <v>44980.494872685187</v>
      </c>
      <c r="D1114" s="1" t="s">
        <v>30</v>
      </c>
      <c r="E1114" s="5">
        <f>YEAR(C1114)</f>
        <v>2023</v>
      </c>
      <c r="F1114" s="5">
        <f>MONTH(C1114)</f>
        <v>2</v>
      </c>
      <c r="G1114" s="5">
        <f>F1114+12</f>
        <v>14</v>
      </c>
      <c r="H1114" s="5">
        <f>F1114+8</f>
        <v>10</v>
      </c>
      <c r="I1114" s="5" t="str">
        <f>IF(OR(F1114=1,F1114=2,F1114=3),"winter",IF(OR(F1114=4,F1114=5,F1114=6),"spring",IF(OR(F1114=7,F1114=8,F1114=9),"summer","autumn")))</f>
        <v>winter</v>
      </c>
      <c r="J1114" s="5">
        <f>WEEKNUM(C1114)+52</f>
        <v>60</v>
      </c>
      <c r="K1114" s="5">
        <f>J1114-20</f>
        <v>40</v>
      </c>
      <c r="L1114" s="8">
        <f>C1114</f>
        <v>44980.494872685187</v>
      </c>
      <c r="M1114" t="str">
        <f>IF(OR(B1114=1,B1114=2,B1114=3,B1114=4,B1114=9,B1114=10,B1114=11,B1114=12,B1114=17,B1114=18,B1114=19,B1114=20),"Bajo biomasa","Suelo desnudo")</f>
        <v>Bajo biomasa</v>
      </c>
      <c r="N1114" t="str">
        <f>IF(OR(B1114=4,B1114=7,B1114=10,B1114=14,B1114=18,B1114=21),"tree","soil")</f>
        <v>soil</v>
      </c>
      <c r="O1114">
        <v>1.77427</v>
      </c>
      <c r="Q1114">
        <v>1.99048</v>
      </c>
      <c r="R1114">
        <v>0.97974300000000003</v>
      </c>
      <c r="S1114">
        <v>3.0000000000000001E-3</v>
      </c>
      <c r="T1114">
        <v>0</v>
      </c>
      <c r="U1114">
        <v>13.1</v>
      </c>
      <c r="V1114">
        <v>13.1326</v>
      </c>
      <c r="W1114">
        <v>87.427499999999995</v>
      </c>
    </row>
    <row r="1115" spans="1:23" x14ac:dyDescent="0.3">
      <c r="A1115">
        <v>1504</v>
      </c>
      <c r="B1115">
        <v>19</v>
      </c>
      <c r="C1115" s="6">
        <v>44980.499062499999</v>
      </c>
      <c r="D1115" s="1" t="s">
        <v>30</v>
      </c>
      <c r="E1115" s="5">
        <f>YEAR(C1115)</f>
        <v>2023</v>
      </c>
      <c r="F1115" s="5">
        <f>MONTH(C1115)</f>
        <v>2</v>
      </c>
      <c r="G1115" s="5">
        <f>F1115+12</f>
        <v>14</v>
      </c>
      <c r="H1115" s="5">
        <f>F1115+8</f>
        <v>10</v>
      </c>
      <c r="I1115" s="5" t="str">
        <f>IF(OR(F1115=1,F1115=2,F1115=3),"winter",IF(OR(F1115=4,F1115=5,F1115=6),"spring",IF(OR(F1115=7,F1115=8,F1115=9),"summer","autumn")))</f>
        <v>winter</v>
      </c>
      <c r="J1115" s="5">
        <f>WEEKNUM(C1115)+52</f>
        <v>60</v>
      </c>
      <c r="K1115" s="5">
        <f>J1115-20</f>
        <v>40</v>
      </c>
      <c r="L1115" s="8">
        <f>C1115</f>
        <v>44980.499062499999</v>
      </c>
      <c r="M1115" t="str">
        <f>IF(OR(B1115=1,B1115=2,B1115=3,B1115=4,B1115=9,B1115=10,B1115=11,B1115=12,B1115=17,B1115=18,B1115=19,B1115=20),"Bajo biomasa","Suelo desnudo")</f>
        <v>Bajo biomasa</v>
      </c>
      <c r="N1115" t="str">
        <f>IF(OR(B1115=4,B1115=7,B1115=10,B1115=14,B1115=18,B1115=21),"tree","soil")</f>
        <v>soil</v>
      </c>
      <c r="O1115">
        <v>1.0034400000000001</v>
      </c>
      <c r="Q1115">
        <v>2.6216300000000001</v>
      </c>
      <c r="R1115">
        <v>0.95735999999999999</v>
      </c>
      <c r="S1115">
        <v>2E-3</v>
      </c>
      <c r="T1115">
        <v>0</v>
      </c>
      <c r="U1115">
        <v>13.3291</v>
      </c>
      <c r="V1115">
        <v>12.9924</v>
      </c>
      <c r="W1115">
        <v>87.408500000000004</v>
      </c>
    </row>
    <row r="1116" spans="1:23" x14ac:dyDescent="0.3">
      <c r="A1116">
        <v>1505</v>
      </c>
      <c r="B1116">
        <v>20</v>
      </c>
      <c r="C1116" s="6">
        <v>44980.501157407409</v>
      </c>
      <c r="D1116" s="1" t="s">
        <v>30</v>
      </c>
      <c r="E1116" s="5">
        <f>YEAR(C1116)</f>
        <v>2023</v>
      </c>
      <c r="F1116" s="5">
        <f>MONTH(C1116)</f>
        <v>2</v>
      </c>
      <c r="G1116" s="5">
        <f>F1116+12</f>
        <v>14</v>
      </c>
      <c r="H1116" s="5">
        <f>F1116+8</f>
        <v>10</v>
      </c>
      <c r="I1116" s="5" t="str">
        <f>IF(OR(F1116=1,F1116=2,F1116=3),"winter",IF(OR(F1116=4,F1116=5,F1116=6),"spring",IF(OR(F1116=7,F1116=8,F1116=9),"summer","autumn")))</f>
        <v>winter</v>
      </c>
      <c r="J1116" s="5">
        <f>WEEKNUM(C1116)+52</f>
        <v>60</v>
      </c>
      <c r="K1116" s="5">
        <f>J1116-20</f>
        <v>40</v>
      </c>
      <c r="L1116" s="8">
        <f>C1116</f>
        <v>44980.501157407409</v>
      </c>
      <c r="M1116" t="str">
        <f>IF(OR(B1116=1,B1116=2,B1116=3,B1116=4,B1116=9,B1116=10,B1116=11,B1116=12,B1116=17,B1116=18,B1116=19,B1116=20),"Bajo biomasa","Suelo desnudo")</f>
        <v>Bajo biomasa</v>
      </c>
      <c r="N1116" t="str">
        <f>IF(OR(B1116=4,B1116=7,B1116=10,B1116=14,B1116=18,B1116=21),"tree","soil")</f>
        <v>soil</v>
      </c>
      <c r="O1116">
        <v>1.26959</v>
      </c>
      <c r="Q1116">
        <v>2.6107300000000002</v>
      </c>
      <c r="R1116">
        <v>0.95778700000000005</v>
      </c>
      <c r="S1116">
        <v>4.0000000000000001E-3</v>
      </c>
      <c r="T1116">
        <v>0</v>
      </c>
      <c r="U1116">
        <v>14</v>
      </c>
      <c r="V1116">
        <v>13.194000000000001</v>
      </c>
      <c r="W1116">
        <v>87.41</v>
      </c>
    </row>
    <row r="1117" spans="1:23" x14ac:dyDescent="0.3">
      <c r="A1117">
        <v>1506</v>
      </c>
      <c r="B1117">
        <v>22</v>
      </c>
      <c r="C1117" s="6">
        <v>44980.505312499998</v>
      </c>
      <c r="D1117" s="1" t="s">
        <v>30</v>
      </c>
      <c r="E1117" s="5">
        <f>YEAR(C1117)</f>
        <v>2023</v>
      </c>
      <c r="F1117" s="5">
        <f>MONTH(C1117)</f>
        <v>2</v>
      </c>
      <c r="G1117" s="5">
        <f>F1117+12</f>
        <v>14</v>
      </c>
      <c r="H1117" s="5">
        <f>F1117+8</f>
        <v>10</v>
      </c>
      <c r="I1117" s="5" t="str">
        <f>IF(OR(F1117=1,F1117=2,F1117=3),"winter",IF(OR(F1117=4,F1117=5,F1117=6),"spring",IF(OR(F1117=7,F1117=8,F1117=9),"summer","autumn")))</f>
        <v>winter</v>
      </c>
      <c r="J1117" s="5">
        <f>WEEKNUM(C1117)+52</f>
        <v>60</v>
      </c>
      <c r="K1117" s="5">
        <f>J1117-20</f>
        <v>40</v>
      </c>
      <c r="L1117" s="8">
        <f>C1117</f>
        <v>44980.505312499998</v>
      </c>
      <c r="M1117" t="str">
        <f>IF(OR(B1117=1,B1117=2,B1117=3,B1117=4,B1117=9,B1117=10,B1117=11,B1117=12,B1117=17,B1117=18,B1117=19,B1117=20),"Bajo biomasa","Suelo desnudo")</f>
        <v>Suelo desnudo</v>
      </c>
      <c r="N1117" t="str">
        <f>IF(OR(B1117=4,B1117=7,B1117=10,B1117=14,B1117=18,B1117=21),"tree","soil")</f>
        <v>soil</v>
      </c>
      <c r="O1117">
        <v>1.4454899999999999</v>
      </c>
      <c r="Q1117">
        <v>2.77128</v>
      </c>
      <c r="R1117">
        <v>0.92299600000000004</v>
      </c>
      <c r="S1117">
        <v>3.0000000000000001E-3</v>
      </c>
      <c r="T1117">
        <v>0</v>
      </c>
      <c r="U1117">
        <v>14.5091</v>
      </c>
      <c r="V1117">
        <v>13.346299999999999</v>
      </c>
      <c r="W1117">
        <v>87.445599999999999</v>
      </c>
    </row>
    <row r="1118" spans="1:23" x14ac:dyDescent="0.3">
      <c r="A1118">
        <v>1507</v>
      </c>
      <c r="B1118">
        <v>23</v>
      </c>
      <c r="C1118" s="6">
        <v>44980.507418981484</v>
      </c>
      <c r="D1118" s="1" t="s">
        <v>30</v>
      </c>
      <c r="E1118" s="5">
        <f>YEAR(C1118)</f>
        <v>2023</v>
      </c>
      <c r="F1118" s="5">
        <f>MONTH(C1118)</f>
        <v>2</v>
      </c>
      <c r="G1118" s="5">
        <f>F1118+12</f>
        <v>14</v>
      </c>
      <c r="H1118" s="5">
        <f>F1118+8</f>
        <v>10</v>
      </c>
      <c r="I1118" s="5" t="str">
        <f>IF(OR(F1118=1,F1118=2,F1118=3),"winter",IF(OR(F1118=4,F1118=5,F1118=6),"spring",IF(OR(F1118=7,F1118=8,F1118=9),"summer","autumn")))</f>
        <v>winter</v>
      </c>
      <c r="J1118" s="5">
        <f>WEEKNUM(C1118)+52</f>
        <v>60</v>
      </c>
      <c r="K1118" s="5">
        <f>J1118-20</f>
        <v>40</v>
      </c>
      <c r="L1118" s="8">
        <f>C1118</f>
        <v>44980.507418981484</v>
      </c>
      <c r="M1118" t="str">
        <f>IF(OR(B1118=1,B1118=2,B1118=3,B1118=4,B1118=9,B1118=10,B1118=11,B1118=12,B1118=17,B1118=18,B1118=19,B1118=20),"Bajo biomasa","Suelo desnudo")</f>
        <v>Suelo desnudo</v>
      </c>
      <c r="N1118" t="str">
        <f>IF(OR(B1118=4,B1118=7,B1118=10,B1118=14,B1118=18,B1118=21),"tree","soil")</f>
        <v>soil</v>
      </c>
      <c r="O1118">
        <v>0.90930500000000003</v>
      </c>
      <c r="Q1118">
        <v>2.8582399999999999</v>
      </c>
      <c r="R1118">
        <v>0.93307799999999996</v>
      </c>
      <c r="S1118">
        <v>4.0000000000000001E-3</v>
      </c>
      <c r="T1118">
        <v>0</v>
      </c>
      <c r="U1118">
        <v>14.7</v>
      </c>
      <c r="V1118">
        <v>13.505699999999999</v>
      </c>
      <c r="W1118">
        <v>87.443899999999999</v>
      </c>
    </row>
    <row r="1119" spans="1:23" x14ac:dyDescent="0.3">
      <c r="A1119">
        <v>1508</v>
      </c>
      <c r="B1119">
        <v>24</v>
      </c>
      <c r="C1119" s="6">
        <v>44980.509513888886</v>
      </c>
      <c r="D1119" s="1" t="s">
        <v>30</v>
      </c>
      <c r="E1119" s="5">
        <f>YEAR(C1119)</f>
        <v>2023</v>
      </c>
      <c r="F1119" s="5">
        <f>MONTH(C1119)</f>
        <v>2</v>
      </c>
      <c r="G1119" s="5">
        <f>F1119+12</f>
        <v>14</v>
      </c>
      <c r="H1119" s="5">
        <f>F1119+8</f>
        <v>10</v>
      </c>
      <c r="I1119" s="5" t="str">
        <f>IF(OR(F1119=1,F1119=2,F1119=3),"winter",IF(OR(F1119=4,F1119=5,F1119=6),"spring",IF(OR(F1119=7,F1119=8,F1119=9),"summer","autumn")))</f>
        <v>winter</v>
      </c>
      <c r="J1119" s="5">
        <f>WEEKNUM(C1119)+52</f>
        <v>60</v>
      </c>
      <c r="K1119" s="5">
        <f>J1119-20</f>
        <v>40</v>
      </c>
      <c r="L1119" s="8">
        <f>C1119</f>
        <v>44980.509513888886</v>
      </c>
      <c r="M1119" t="str">
        <f>IF(OR(B1119=1,B1119=2,B1119=3,B1119=4,B1119=9,B1119=10,B1119=11,B1119=12,B1119=17,B1119=18,B1119=19,B1119=20),"Bajo biomasa","Suelo desnudo")</f>
        <v>Suelo desnudo</v>
      </c>
      <c r="N1119" t="str">
        <f>IF(OR(B1119=4,B1119=7,B1119=10,B1119=14,B1119=18,B1119=21),"tree","soil")</f>
        <v>soil</v>
      </c>
      <c r="O1119">
        <v>0.84299199999999996</v>
      </c>
      <c r="Q1119">
        <v>3.73</v>
      </c>
      <c r="R1119">
        <v>0.87511099999999997</v>
      </c>
      <c r="S1119">
        <v>3.0000000000000001E-3</v>
      </c>
      <c r="T1119">
        <v>0</v>
      </c>
      <c r="U1119">
        <v>14.954499999999999</v>
      </c>
      <c r="V1119">
        <v>12.988200000000001</v>
      </c>
      <c r="W1119">
        <v>87.432500000000005</v>
      </c>
    </row>
    <row r="1120" spans="1:23" x14ac:dyDescent="0.3">
      <c r="A1120">
        <v>1509</v>
      </c>
      <c r="B1120">
        <v>1</v>
      </c>
      <c r="C1120" s="6">
        <v>44980.55096064815</v>
      </c>
      <c r="D1120" s="1" t="s">
        <v>29</v>
      </c>
      <c r="E1120" s="5">
        <f>YEAR(C1120)</f>
        <v>2023</v>
      </c>
      <c r="F1120" s="5">
        <f>MONTH(C1120)</f>
        <v>2</v>
      </c>
      <c r="G1120" s="5">
        <f>F1120+12</f>
        <v>14</v>
      </c>
      <c r="H1120" s="5">
        <f>F1120+8</f>
        <v>10</v>
      </c>
      <c r="I1120" s="5" t="str">
        <f>IF(OR(F1120=1,F1120=2,F1120=3),"winter",IF(OR(F1120=4,F1120=5,F1120=6),"spring",IF(OR(F1120=7,F1120=8,F1120=9),"summer","autumn")))</f>
        <v>winter</v>
      </c>
      <c r="J1120" s="5">
        <f>WEEKNUM(C1120)+52</f>
        <v>60</v>
      </c>
      <c r="K1120" s="5">
        <f>J1120-20</f>
        <v>40</v>
      </c>
      <c r="L1120" s="8">
        <f>C1120</f>
        <v>44980.55096064815</v>
      </c>
      <c r="M1120" t="str">
        <f>IF(OR(B1120=1,B1120=2,B1120=3,B1120=7,B1120=8,B1120=9,B1120=13,B1120=14,B1120=15),"Bajo biomasa","Suelo desnudo")</f>
        <v>Bajo biomasa</v>
      </c>
      <c r="N1120" s="1"/>
      <c r="O1120">
        <v>1.4958</v>
      </c>
      <c r="Q1120">
        <v>2.64127</v>
      </c>
      <c r="R1120">
        <v>0.95724200000000004</v>
      </c>
      <c r="S1120">
        <v>4.0000000000000001E-3</v>
      </c>
      <c r="T1120">
        <v>0</v>
      </c>
      <c r="U1120">
        <v>18.530899999999999</v>
      </c>
      <c r="V1120">
        <v>16.4224</v>
      </c>
      <c r="W1120">
        <v>84.532899999999998</v>
      </c>
    </row>
    <row r="1121" spans="1:23" x14ac:dyDescent="0.3">
      <c r="A1121">
        <v>1510</v>
      </c>
      <c r="B1121">
        <v>2</v>
      </c>
      <c r="C1121" s="6">
        <v>44980.553217592591</v>
      </c>
      <c r="D1121" s="1" t="s">
        <v>29</v>
      </c>
      <c r="E1121" s="5">
        <f>YEAR(C1121)</f>
        <v>2023</v>
      </c>
      <c r="F1121" s="5">
        <f>MONTH(C1121)</f>
        <v>2</v>
      </c>
      <c r="G1121" s="5">
        <f>F1121+12</f>
        <v>14</v>
      </c>
      <c r="H1121" s="5">
        <f>F1121+8</f>
        <v>10</v>
      </c>
      <c r="I1121" s="5" t="str">
        <f>IF(OR(F1121=1,F1121=2,F1121=3),"winter",IF(OR(F1121=4,F1121=5,F1121=6),"spring",IF(OR(F1121=7,F1121=8,F1121=9),"summer","autumn")))</f>
        <v>winter</v>
      </c>
      <c r="J1121" s="5">
        <f>WEEKNUM(C1121)+52</f>
        <v>60</v>
      </c>
      <c r="K1121" s="5">
        <f>J1121-20</f>
        <v>40</v>
      </c>
      <c r="L1121" s="8">
        <f>C1121</f>
        <v>44980.553217592591</v>
      </c>
      <c r="M1121" t="str">
        <f>IF(OR(B1121=1,B1121=2,B1121=3,B1121=7,B1121=8,B1121=9,B1121=13,B1121=14,B1121=15),"Bajo biomasa","Suelo desnudo")</f>
        <v>Bajo biomasa</v>
      </c>
      <c r="N1121" s="1"/>
      <c r="O1121">
        <v>1.3938299999999999</v>
      </c>
      <c r="Q1121">
        <v>2.8437199999999998</v>
      </c>
      <c r="R1121">
        <v>0.94895600000000002</v>
      </c>
      <c r="S1121">
        <v>4.0000000000000001E-3</v>
      </c>
      <c r="T1121">
        <v>0</v>
      </c>
      <c r="U1121">
        <v>19.293600000000001</v>
      </c>
      <c r="V1121">
        <v>18.6465</v>
      </c>
      <c r="W1121">
        <v>84.5364</v>
      </c>
    </row>
    <row r="1122" spans="1:23" x14ac:dyDescent="0.3">
      <c r="A1122">
        <v>1511</v>
      </c>
      <c r="B1122">
        <v>3</v>
      </c>
      <c r="C1122" s="6">
        <v>44980.555300925924</v>
      </c>
      <c r="D1122" s="1" t="s">
        <v>29</v>
      </c>
      <c r="E1122" s="5">
        <f>YEAR(C1122)</f>
        <v>2023</v>
      </c>
      <c r="F1122" s="5">
        <f>MONTH(C1122)</f>
        <v>2</v>
      </c>
      <c r="G1122" s="5">
        <f>F1122+12</f>
        <v>14</v>
      </c>
      <c r="H1122" s="5">
        <f>F1122+8</f>
        <v>10</v>
      </c>
      <c r="I1122" s="5" t="str">
        <f>IF(OR(F1122=1,F1122=2,F1122=3),"winter",IF(OR(F1122=4,F1122=5,F1122=6),"spring",IF(OR(F1122=7,F1122=8,F1122=9),"summer","autumn")))</f>
        <v>winter</v>
      </c>
      <c r="J1122" s="5">
        <f>WEEKNUM(C1122)+52</f>
        <v>60</v>
      </c>
      <c r="K1122" s="5">
        <f>J1122-20</f>
        <v>40</v>
      </c>
      <c r="L1122" s="8">
        <f>C1122</f>
        <v>44980.555300925924</v>
      </c>
      <c r="M1122" t="str">
        <f>IF(OR(B1122=1,B1122=2,B1122=3,B1122=7,B1122=8,B1122=9,B1122=13,B1122=14,B1122=15),"Bajo biomasa","Suelo desnudo")</f>
        <v>Bajo biomasa</v>
      </c>
      <c r="N1122" s="1"/>
      <c r="O1122">
        <v>1.6130100000000001</v>
      </c>
      <c r="Q1122">
        <v>2.6953900000000002</v>
      </c>
      <c r="R1122">
        <v>0.95507699999999995</v>
      </c>
      <c r="S1122">
        <v>3.0000000000000001E-3</v>
      </c>
      <c r="T1122">
        <v>0</v>
      </c>
      <c r="U1122">
        <v>19.892700000000001</v>
      </c>
      <c r="V1122">
        <v>16.6661</v>
      </c>
      <c r="W1122">
        <v>84.523399999999995</v>
      </c>
    </row>
    <row r="1123" spans="1:23" x14ac:dyDescent="0.3">
      <c r="A1123">
        <v>1512</v>
      </c>
      <c r="B1123">
        <v>4</v>
      </c>
      <c r="C1123" s="6">
        <v>44980.557604166665</v>
      </c>
      <c r="D1123" s="1" t="s">
        <v>29</v>
      </c>
      <c r="E1123" s="5">
        <f>YEAR(C1123)</f>
        <v>2023</v>
      </c>
      <c r="F1123" s="5">
        <f>MONTH(C1123)</f>
        <v>2</v>
      </c>
      <c r="G1123" s="5">
        <f>F1123+12</f>
        <v>14</v>
      </c>
      <c r="H1123" s="5">
        <f>F1123+8</f>
        <v>10</v>
      </c>
      <c r="I1123" s="5" t="str">
        <f>IF(OR(F1123=1,F1123=2,F1123=3),"winter",IF(OR(F1123=4,F1123=5,F1123=6),"spring",IF(OR(F1123=7,F1123=8,F1123=9),"summer","autumn")))</f>
        <v>winter</v>
      </c>
      <c r="J1123" s="5">
        <f>WEEKNUM(C1123)+52</f>
        <v>60</v>
      </c>
      <c r="K1123" s="5">
        <f>J1123-20</f>
        <v>40</v>
      </c>
      <c r="L1123" s="8">
        <f>C1123</f>
        <v>44980.557604166665</v>
      </c>
      <c r="M1123" t="str">
        <f>IF(OR(B1123=1,B1123=2,B1123=3,B1123=7,B1123=8,B1123=9,B1123=13,B1123=14,B1123=15),"Bajo biomasa","Suelo desnudo")</f>
        <v>Suelo desnudo</v>
      </c>
      <c r="N1123" s="1"/>
      <c r="O1123">
        <v>1.7369399999999999</v>
      </c>
      <c r="Q1123">
        <v>2.0351400000000002</v>
      </c>
      <c r="R1123">
        <v>0.97247399999999995</v>
      </c>
      <c r="S1123">
        <v>1E-3</v>
      </c>
      <c r="T1123">
        <v>0</v>
      </c>
      <c r="U1123">
        <v>19.325500000000002</v>
      </c>
      <c r="V1123">
        <v>16.609100000000002</v>
      </c>
      <c r="W1123">
        <v>84.5304</v>
      </c>
    </row>
    <row r="1124" spans="1:23" x14ac:dyDescent="0.3">
      <c r="A1124">
        <v>1513</v>
      </c>
      <c r="B1124">
        <v>5</v>
      </c>
      <c r="C1124" s="6">
        <v>44980.559687499997</v>
      </c>
      <c r="D1124" s="1" t="s">
        <v>29</v>
      </c>
      <c r="E1124" s="5">
        <f>YEAR(C1124)</f>
        <v>2023</v>
      </c>
      <c r="F1124" s="5">
        <f>MONTH(C1124)</f>
        <v>2</v>
      </c>
      <c r="G1124" s="5">
        <f>F1124+12</f>
        <v>14</v>
      </c>
      <c r="H1124" s="5">
        <f>F1124+8</f>
        <v>10</v>
      </c>
      <c r="I1124" s="5" t="str">
        <f>IF(OR(F1124=1,F1124=2,F1124=3),"winter",IF(OR(F1124=4,F1124=5,F1124=6),"spring",IF(OR(F1124=7,F1124=8,F1124=9),"summer","autumn")))</f>
        <v>winter</v>
      </c>
      <c r="J1124" s="5">
        <f>WEEKNUM(C1124)+52</f>
        <v>60</v>
      </c>
      <c r="K1124" s="5">
        <f>J1124-20</f>
        <v>40</v>
      </c>
      <c r="L1124" s="8">
        <f>C1124</f>
        <v>44980.559687499997</v>
      </c>
      <c r="M1124" t="str">
        <f>IF(OR(B1124=1,B1124=2,B1124=3,B1124=7,B1124=8,B1124=9,B1124=13,B1124=14,B1124=15),"Bajo biomasa","Suelo desnudo")</f>
        <v>Suelo desnudo</v>
      </c>
      <c r="N1124" s="1"/>
      <c r="O1124">
        <v>1.08779</v>
      </c>
      <c r="Q1124">
        <v>3.75664</v>
      </c>
      <c r="R1124">
        <v>0.89661100000000005</v>
      </c>
      <c r="S1124">
        <v>1E-3</v>
      </c>
      <c r="T1124">
        <v>0</v>
      </c>
      <c r="U1124">
        <v>18.552700000000002</v>
      </c>
      <c r="V1124">
        <v>14.676</v>
      </c>
      <c r="W1124">
        <v>84.548199999999994</v>
      </c>
    </row>
    <row r="1125" spans="1:23" x14ac:dyDescent="0.3">
      <c r="A1125">
        <v>1514</v>
      </c>
      <c r="B1125">
        <v>6</v>
      </c>
      <c r="C1125" s="6">
        <v>44980.561956018515</v>
      </c>
      <c r="D1125" s="1" t="s">
        <v>29</v>
      </c>
      <c r="E1125" s="5">
        <f>YEAR(C1125)</f>
        <v>2023</v>
      </c>
      <c r="F1125" s="5">
        <f>MONTH(C1125)</f>
        <v>2</v>
      </c>
      <c r="G1125" s="5">
        <f>F1125+12</f>
        <v>14</v>
      </c>
      <c r="H1125" s="5">
        <f>F1125+8</f>
        <v>10</v>
      </c>
      <c r="I1125" s="5" t="str">
        <f>IF(OR(F1125=1,F1125=2,F1125=3),"winter",IF(OR(F1125=4,F1125=5,F1125=6),"spring",IF(OR(F1125=7,F1125=8,F1125=9),"summer","autumn")))</f>
        <v>winter</v>
      </c>
      <c r="J1125" s="5">
        <f>WEEKNUM(C1125)+52</f>
        <v>60</v>
      </c>
      <c r="K1125" s="5">
        <f>J1125-20</f>
        <v>40</v>
      </c>
      <c r="L1125" s="8">
        <f>C1125</f>
        <v>44980.561956018515</v>
      </c>
      <c r="M1125" t="str">
        <f>IF(OR(B1125=1,B1125=2,B1125=3,B1125=7,B1125=8,B1125=9,B1125=13,B1125=14,B1125=15),"Bajo biomasa","Suelo desnudo")</f>
        <v>Suelo desnudo</v>
      </c>
      <c r="N1125" s="1"/>
      <c r="O1125">
        <v>1.9674700000000001</v>
      </c>
      <c r="Q1125">
        <v>1.95841</v>
      </c>
      <c r="R1125">
        <v>0.98058500000000004</v>
      </c>
      <c r="S1125">
        <v>4.0000000000000001E-3</v>
      </c>
      <c r="T1125">
        <v>2.0872700000000001E-2</v>
      </c>
      <c r="U1125">
        <v>17.3218</v>
      </c>
      <c r="V1125">
        <v>13.3347</v>
      </c>
      <c r="W1125">
        <v>84.536000000000001</v>
      </c>
    </row>
    <row r="1126" spans="1:23" x14ac:dyDescent="0.3">
      <c r="A1126">
        <v>1515</v>
      </c>
      <c r="B1126">
        <v>7</v>
      </c>
      <c r="C1126" s="6">
        <v>44980.564629629633</v>
      </c>
      <c r="D1126" s="1" t="s">
        <v>29</v>
      </c>
      <c r="E1126" s="5">
        <f>YEAR(C1126)</f>
        <v>2023</v>
      </c>
      <c r="F1126" s="5">
        <f>MONTH(C1126)</f>
        <v>2</v>
      </c>
      <c r="G1126" s="5">
        <f>F1126+12</f>
        <v>14</v>
      </c>
      <c r="H1126" s="5">
        <f>F1126+8</f>
        <v>10</v>
      </c>
      <c r="I1126" s="5" t="str">
        <f>IF(OR(F1126=1,F1126=2,F1126=3),"winter",IF(OR(F1126=4,F1126=5,F1126=6),"spring",IF(OR(F1126=7,F1126=8,F1126=9),"summer","autumn")))</f>
        <v>winter</v>
      </c>
      <c r="J1126" s="5">
        <f>WEEKNUM(C1126)+52</f>
        <v>60</v>
      </c>
      <c r="K1126" s="5">
        <f>J1126-20</f>
        <v>40</v>
      </c>
      <c r="L1126" s="8">
        <f>C1126</f>
        <v>44980.564629629633</v>
      </c>
      <c r="M1126" t="str">
        <f>IF(OR(B1126=1,B1126=2,B1126=3,B1126=7,B1126=8,B1126=9,B1126=13,B1126=14,B1126=15),"Bajo biomasa","Suelo desnudo")</f>
        <v>Bajo biomasa</v>
      </c>
      <c r="N1126" s="1"/>
      <c r="O1126">
        <v>0.841391</v>
      </c>
      <c r="Q1126">
        <v>4.0720700000000001</v>
      </c>
      <c r="R1126">
        <v>0.83940700000000001</v>
      </c>
      <c r="S1126">
        <v>3.0000000000000001E-3</v>
      </c>
      <c r="T1126" t="s">
        <v>42</v>
      </c>
      <c r="U1126">
        <v>16.3</v>
      </c>
      <c r="V1126">
        <v>15.8908</v>
      </c>
      <c r="W1126">
        <v>84.512</v>
      </c>
    </row>
    <row r="1127" spans="1:23" x14ac:dyDescent="0.3">
      <c r="A1127">
        <v>1516</v>
      </c>
      <c r="B1127">
        <v>8</v>
      </c>
      <c r="C1127" s="6">
        <v>44980.567175925928</v>
      </c>
      <c r="D1127" s="1" t="s">
        <v>29</v>
      </c>
      <c r="E1127" s="5">
        <f>YEAR(C1127)</f>
        <v>2023</v>
      </c>
      <c r="F1127" s="5">
        <f>MONTH(C1127)</f>
        <v>2</v>
      </c>
      <c r="G1127" s="5">
        <f>F1127+12</f>
        <v>14</v>
      </c>
      <c r="H1127" s="5">
        <f>F1127+8</f>
        <v>10</v>
      </c>
      <c r="I1127" s="5" t="str">
        <f>IF(OR(F1127=1,F1127=2,F1127=3),"winter",IF(OR(F1127=4,F1127=5,F1127=6),"spring",IF(OR(F1127=7,F1127=8,F1127=9),"summer","autumn")))</f>
        <v>winter</v>
      </c>
      <c r="J1127" s="5">
        <f>WEEKNUM(C1127)+52</f>
        <v>60</v>
      </c>
      <c r="K1127" s="5">
        <f>J1127-20</f>
        <v>40</v>
      </c>
      <c r="L1127" s="8">
        <f>C1127</f>
        <v>44980.567175925928</v>
      </c>
      <c r="M1127" t="str">
        <f>IF(OR(B1127=1,B1127=2,B1127=3,B1127=7,B1127=8,B1127=9,B1127=13,B1127=14,B1127=15),"Bajo biomasa","Suelo desnudo")</f>
        <v>Bajo biomasa</v>
      </c>
      <c r="N1127" s="1"/>
      <c r="O1127">
        <v>1.3028500000000001</v>
      </c>
      <c r="Q1127">
        <v>3.0175000000000001</v>
      </c>
      <c r="R1127">
        <v>0.92554800000000004</v>
      </c>
      <c r="S1127">
        <v>3.0000000000000001E-3</v>
      </c>
      <c r="T1127" t="s">
        <v>42</v>
      </c>
      <c r="U1127">
        <v>16.813600000000001</v>
      </c>
      <c r="V1127">
        <v>16.836200000000002</v>
      </c>
      <c r="W1127">
        <v>84.479500000000002</v>
      </c>
    </row>
    <row r="1128" spans="1:23" x14ac:dyDescent="0.3">
      <c r="A1128">
        <v>1517</v>
      </c>
      <c r="B1128">
        <v>9</v>
      </c>
      <c r="C1128" s="6">
        <v>44980.56927083333</v>
      </c>
      <c r="D1128" s="1" t="s">
        <v>29</v>
      </c>
      <c r="E1128" s="5">
        <f>YEAR(C1128)</f>
        <v>2023</v>
      </c>
      <c r="F1128" s="5">
        <f>MONTH(C1128)</f>
        <v>2</v>
      </c>
      <c r="G1128" s="5">
        <f>F1128+12</f>
        <v>14</v>
      </c>
      <c r="H1128" s="5">
        <f>F1128+8</f>
        <v>10</v>
      </c>
      <c r="I1128" s="5" t="str">
        <f>IF(OR(F1128=1,F1128=2,F1128=3),"winter",IF(OR(F1128=4,F1128=5,F1128=6),"spring",IF(OR(F1128=7,F1128=8,F1128=9),"summer","autumn")))</f>
        <v>winter</v>
      </c>
      <c r="J1128" s="5">
        <f>WEEKNUM(C1128)+52</f>
        <v>60</v>
      </c>
      <c r="K1128" s="5">
        <f>J1128-20</f>
        <v>40</v>
      </c>
      <c r="L1128" s="8">
        <f>C1128</f>
        <v>44980.56927083333</v>
      </c>
      <c r="M1128" t="str">
        <f>IF(OR(B1128=1,B1128=2,B1128=3,B1128=7,B1128=8,B1128=9,B1128=13,B1128=14,B1128=15),"Bajo biomasa","Suelo desnudo")</f>
        <v>Bajo biomasa</v>
      </c>
      <c r="N1128" s="1"/>
      <c r="O1128">
        <v>1.0180100000000001</v>
      </c>
      <c r="Q1128">
        <v>3.9886699999999999</v>
      </c>
      <c r="R1128">
        <v>0.88882099999999997</v>
      </c>
      <c r="S1128">
        <v>5.0000000000000001E-3</v>
      </c>
      <c r="T1128" t="s">
        <v>42</v>
      </c>
      <c r="U1128">
        <v>17.38</v>
      </c>
      <c r="V1128">
        <v>17.4497</v>
      </c>
      <c r="W1128">
        <v>84.460300000000004</v>
      </c>
    </row>
    <row r="1129" spans="1:23" x14ac:dyDescent="0.3">
      <c r="A1129">
        <v>1518</v>
      </c>
      <c r="B1129">
        <v>10</v>
      </c>
      <c r="C1129" s="6">
        <v>44980.571898148148</v>
      </c>
      <c r="D1129" s="1" t="s">
        <v>29</v>
      </c>
      <c r="E1129" s="5">
        <f>YEAR(C1129)</f>
        <v>2023</v>
      </c>
      <c r="F1129" s="5">
        <f>MONTH(C1129)</f>
        <v>2</v>
      </c>
      <c r="G1129" s="5">
        <f>F1129+12</f>
        <v>14</v>
      </c>
      <c r="H1129" s="5">
        <f>F1129+8</f>
        <v>10</v>
      </c>
      <c r="I1129" s="5" t="str">
        <f>IF(OR(F1129=1,F1129=2,F1129=3),"winter",IF(OR(F1129=4,F1129=5,F1129=6),"spring",IF(OR(F1129=7,F1129=8,F1129=9),"summer","autumn")))</f>
        <v>winter</v>
      </c>
      <c r="J1129" s="5">
        <f>WEEKNUM(C1129)+52</f>
        <v>60</v>
      </c>
      <c r="K1129" s="5">
        <f>J1129-20</f>
        <v>40</v>
      </c>
      <c r="L1129" s="8">
        <f>C1129</f>
        <v>44980.571898148148</v>
      </c>
      <c r="M1129" t="str">
        <f>IF(OR(B1129=1,B1129=2,B1129=3,B1129=7,B1129=8,B1129=9,B1129=13,B1129=14,B1129=15),"Bajo biomasa","Suelo desnudo")</f>
        <v>Suelo desnudo</v>
      </c>
      <c r="N1129" s="1"/>
      <c r="O1129">
        <v>0.71435400000000004</v>
      </c>
      <c r="Q1129">
        <v>5.1910299999999996</v>
      </c>
      <c r="R1129">
        <v>0.79621500000000001</v>
      </c>
      <c r="S1129">
        <v>1E-3</v>
      </c>
      <c r="T1129" t="s">
        <v>42</v>
      </c>
      <c r="U1129">
        <v>18.109100000000002</v>
      </c>
      <c r="V1129">
        <v>15.090999999999999</v>
      </c>
      <c r="W1129">
        <v>84.486000000000004</v>
      </c>
    </row>
    <row r="1130" spans="1:23" x14ac:dyDescent="0.3">
      <c r="A1130">
        <v>1519</v>
      </c>
      <c r="B1130">
        <v>11</v>
      </c>
      <c r="C1130" s="6">
        <v>44980.574016203704</v>
      </c>
      <c r="D1130" s="1" t="s">
        <v>29</v>
      </c>
      <c r="E1130" s="5">
        <f>YEAR(C1130)</f>
        <v>2023</v>
      </c>
      <c r="F1130" s="5">
        <f>MONTH(C1130)</f>
        <v>2</v>
      </c>
      <c r="G1130" s="5">
        <f>F1130+12</f>
        <v>14</v>
      </c>
      <c r="H1130" s="5">
        <f>F1130+8</f>
        <v>10</v>
      </c>
      <c r="I1130" s="5" t="str">
        <f>IF(OR(F1130=1,F1130=2,F1130=3),"winter",IF(OR(F1130=4,F1130=5,F1130=6),"spring",IF(OR(F1130=7,F1130=8,F1130=9),"summer","autumn")))</f>
        <v>winter</v>
      </c>
      <c r="J1130" s="5">
        <f>WEEKNUM(C1130)+52</f>
        <v>60</v>
      </c>
      <c r="K1130" s="5">
        <f>J1130-20</f>
        <v>40</v>
      </c>
      <c r="L1130" s="8">
        <f>C1130</f>
        <v>44980.574016203704</v>
      </c>
      <c r="M1130" t="str">
        <f>IF(OR(B1130=1,B1130=2,B1130=3,B1130=7,B1130=8,B1130=9,B1130=13,B1130=14,B1130=15),"Bajo biomasa","Suelo desnudo")</f>
        <v>Suelo desnudo</v>
      </c>
      <c r="N1130" s="1"/>
      <c r="O1130">
        <v>1.2888200000000001</v>
      </c>
      <c r="Q1130">
        <v>2.9893800000000001</v>
      </c>
      <c r="R1130">
        <v>0.93649899999999997</v>
      </c>
      <c r="S1130">
        <v>3.0000000000000001E-3</v>
      </c>
      <c r="T1130" t="s">
        <v>42</v>
      </c>
      <c r="U1130">
        <v>18.063600000000001</v>
      </c>
      <c r="V1130">
        <v>13.6875</v>
      </c>
      <c r="W1130">
        <v>84.502499999999998</v>
      </c>
    </row>
    <row r="1131" spans="1:23" x14ac:dyDescent="0.3">
      <c r="A1131">
        <v>1520</v>
      </c>
      <c r="B1131">
        <v>12</v>
      </c>
      <c r="C1131" s="6">
        <v>44980.576168981483</v>
      </c>
      <c r="D1131" s="1" t="s">
        <v>29</v>
      </c>
      <c r="E1131" s="5">
        <f>YEAR(C1131)</f>
        <v>2023</v>
      </c>
      <c r="F1131" s="5">
        <f>MONTH(C1131)</f>
        <v>2</v>
      </c>
      <c r="G1131" s="5">
        <f>F1131+12</f>
        <v>14</v>
      </c>
      <c r="H1131" s="5">
        <f>F1131+8</f>
        <v>10</v>
      </c>
      <c r="I1131" s="5" t="str">
        <f>IF(OR(F1131=1,F1131=2,F1131=3),"winter",IF(OR(F1131=4,F1131=5,F1131=6),"spring",IF(OR(F1131=7,F1131=8,F1131=9),"summer","autumn")))</f>
        <v>winter</v>
      </c>
      <c r="J1131" s="5">
        <f>WEEKNUM(C1131)+52</f>
        <v>60</v>
      </c>
      <c r="K1131" s="5">
        <f>J1131-20</f>
        <v>40</v>
      </c>
      <c r="L1131" s="8">
        <f>C1131</f>
        <v>44980.576168981483</v>
      </c>
      <c r="M1131" t="str">
        <f>IF(OR(B1131=1,B1131=2,B1131=3,B1131=7,B1131=8,B1131=9,B1131=13,B1131=14,B1131=15),"Bajo biomasa","Suelo desnudo")</f>
        <v>Suelo desnudo</v>
      </c>
      <c r="N1131" s="1"/>
      <c r="O1131">
        <v>1.31351</v>
      </c>
      <c r="Q1131">
        <v>2.4373800000000001</v>
      </c>
      <c r="R1131">
        <v>0.96213000000000004</v>
      </c>
      <c r="S1131">
        <v>3.0000000000000001E-3</v>
      </c>
      <c r="T1131" t="s">
        <v>42</v>
      </c>
      <c r="U1131">
        <v>18.854500000000002</v>
      </c>
      <c r="V1131">
        <v>13.7051</v>
      </c>
      <c r="W1131">
        <v>84.499200000000002</v>
      </c>
    </row>
    <row r="1132" spans="1:23" x14ac:dyDescent="0.3">
      <c r="A1132">
        <v>1521</v>
      </c>
      <c r="B1132">
        <v>13</v>
      </c>
      <c r="C1132" s="6">
        <v>44980.57880787037</v>
      </c>
      <c r="D1132" s="1" t="s">
        <v>29</v>
      </c>
      <c r="E1132" s="5">
        <f>YEAR(C1132)</f>
        <v>2023</v>
      </c>
      <c r="F1132" s="5">
        <f>MONTH(C1132)</f>
        <v>2</v>
      </c>
      <c r="G1132" s="5">
        <f>F1132+12</f>
        <v>14</v>
      </c>
      <c r="H1132" s="5">
        <f>F1132+8</f>
        <v>10</v>
      </c>
      <c r="I1132" s="5" t="str">
        <f>IF(OR(F1132=1,F1132=2,F1132=3),"winter",IF(OR(F1132=4,F1132=5,F1132=6),"spring",IF(OR(F1132=7,F1132=8,F1132=9),"summer","autumn")))</f>
        <v>winter</v>
      </c>
      <c r="J1132" s="5">
        <f>WEEKNUM(C1132)+52</f>
        <v>60</v>
      </c>
      <c r="K1132" s="5">
        <f>J1132-20</f>
        <v>40</v>
      </c>
      <c r="L1132" s="8">
        <f>C1132</f>
        <v>44980.57880787037</v>
      </c>
      <c r="M1132" t="str">
        <f>IF(OR(B1132=1,B1132=2,B1132=3,B1132=7,B1132=8,B1132=9,B1132=13,B1132=14,B1132=15),"Bajo biomasa","Suelo desnudo")</f>
        <v>Bajo biomasa</v>
      </c>
      <c r="N1132" s="1"/>
      <c r="O1132">
        <v>1.1375999999999999</v>
      </c>
      <c r="Q1132">
        <v>3.45526</v>
      </c>
      <c r="R1132">
        <v>0.87720699999999996</v>
      </c>
      <c r="S1132" t="s">
        <v>41</v>
      </c>
      <c r="T1132">
        <v>2908.8</v>
      </c>
      <c r="U1132">
        <v>17.8</v>
      </c>
      <c r="V1132">
        <v>14.5953</v>
      </c>
      <c r="W1132">
        <v>84.434700000000007</v>
      </c>
    </row>
    <row r="1133" spans="1:23" x14ac:dyDescent="0.3">
      <c r="A1133">
        <v>1522</v>
      </c>
      <c r="B1133">
        <v>14</v>
      </c>
      <c r="C1133" s="6">
        <v>44980.580983796295</v>
      </c>
      <c r="D1133" s="1" t="s">
        <v>29</v>
      </c>
      <c r="E1133" s="5">
        <f>YEAR(C1133)</f>
        <v>2023</v>
      </c>
      <c r="F1133" s="5">
        <f>MONTH(C1133)</f>
        <v>2</v>
      </c>
      <c r="G1133" s="5">
        <f>F1133+12</f>
        <v>14</v>
      </c>
      <c r="H1133" s="5">
        <f>F1133+8</f>
        <v>10</v>
      </c>
      <c r="I1133" s="5" t="str">
        <f>IF(OR(F1133=1,F1133=2,F1133=3),"winter",IF(OR(F1133=4,F1133=5,F1133=6),"spring",IF(OR(F1133=7,F1133=8,F1133=9),"summer","autumn")))</f>
        <v>winter</v>
      </c>
      <c r="J1133" s="5">
        <f>WEEKNUM(C1133)+52</f>
        <v>60</v>
      </c>
      <c r="K1133" s="5">
        <f>J1133-20</f>
        <v>40</v>
      </c>
      <c r="L1133" s="8">
        <f>C1133</f>
        <v>44980.580983796295</v>
      </c>
      <c r="M1133" t="str">
        <f>IF(OR(B1133=1,B1133=2,B1133=3,B1133=7,B1133=8,B1133=9,B1133=13,B1133=14,B1133=15),"Bajo biomasa","Suelo desnudo")</f>
        <v>Bajo biomasa</v>
      </c>
      <c r="N1133" s="1"/>
      <c r="O1133">
        <v>1.0508200000000001</v>
      </c>
      <c r="Q1133">
        <v>3.4513500000000001</v>
      </c>
      <c r="R1133">
        <v>0.85527699999999995</v>
      </c>
      <c r="S1133">
        <v>3.0000000000000001E-3</v>
      </c>
      <c r="T1133" t="s">
        <v>42</v>
      </c>
      <c r="U1133">
        <v>17.7</v>
      </c>
      <c r="V1133">
        <v>15.9747</v>
      </c>
      <c r="W1133">
        <v>84.416799999999995</v>
      </c>
    </row>
    <row r="1134" spans="1:23" x14ac:dyDescent="0.3">
      <c r="A1134">
        <v>1523</v>
      </c>
      <c r="B1134">
        <v>15</v>
      </c>
      <c r="C1134" s="6">
        <v>44980.583078703705</v>
      </c>
      <c r="D1134" s="1" t="s">
        <v>29</v>
      </c>
      <c r="E1134" s="5">
        <f>YEAR(C1134)</f>
        <v>2023</v>
      </c>
      <c r="F1134" s="5">
        <f>MONTH(C1134)</f>
        <v>2</v>
      </c>
      <c r="G1134" s="5">
        <f>F1134+12</f>
        <v>14</v>
      </c>
      <c r="H1134" s="5">
        <f>F1134+8</f>
        <v>10</v>
      </c>
      <c r="I1134" s="5" t="str">
        <f>IF(OR(F1134=1,F1134=2,F1134=3),"winter",IF(OR(F1134=4,F1134=5,F1134=6),"spring",IF(OR(F1134=7,F1134=8,F1134=9),"summer","autumn")))</f>
        <v>winter</v>
      </c>
      <c r="J1134" s="5">
        <f>WEEKNUM(C1134)+52</f>
        <v>60</v>
      </c>
      <c r="K1134" s="5">
        <f>J1134-20</f>
        <v>40</v>
      </c>
      <c r="L1134" s="8">
        <f>C1134</f>
        <v>44980.583078703705</v>
      </c>
      <c r="M1134" t="str">
        <f>IF(OR(B1134=1,B1134=2,B1134=3,B1134=7,B1134=8,B1134=9,B1134=13,B1134=14,B1134=15),"Bajo biomasa","Suelo desnudo")</f>
        <v>Bajo biomasa</v>
      </c>
      <c r="N1134" s="1"/>
      <c r="O1134">
        <v>0.90753600000000001</v>
      </c>
      <c r="Q1134">
        <v>2.7334499999999999</v>
      </c>
      <c r="R1134">
        <v>0.92963799999999996</v>
      </c>
      <c r="S1134">
        <v>3.0000000000000001E-3</v>
      </c>
      <c r="T1134" t="s">
        <v>42</v>
      </c>
      <c r="U1134">
        <v>18.186399999999999</v>
      </c>
      <c r="V1134">
        <v>15.402699999999999</v>
      </c>
      <c r="W1134">
        <v>84.411699999999996</v>
      </c>
    </row>
    <row r="1135" spans="1:23" x14ac:dyDescent="0.3">
      <c r="A1135">
        <v>1524</v>
      </c>
      <c r="B1135">
        <v>16</v>
      </c>
      <c r="C1135" s="6">
        <v>44980.585150462961</v>
      </c>
      <c r="D1135" s="1" t="s">
        <v>29</v>
      </c>
      <c r="E1135" s="5">
        <f>YEAR(C1135)</f>
        <v>2023</v>
      </c>
      <c r="F1135" s="5">
        <f>MONTH(C1135)</f>
        <v>2</v>
      </c>
      <c r="G1135" s="5">
        <f>F1135+12</f>
        <v>14</v>
      </c>
      <c r="H1135" s="5">
        <f>F1135+8</f>
        <v>10</v>
      </c>
      <c r="I1135" s="5" t="str">
        <f>IF(OR(F1135=1,F1135=2,F1135=3),"winter",IF(OR(F1135=4,F1135=5,F1135=6),"spring",IF(OR(F1135=7,F1135=8,F1135=9),"summer","autumn")))</f>
        <v>winter</v>
      </c>
      <c r="J1135" s="5">
        <f>WEEKNUM(C1135)+52</f>
        <v>60</v>
      </c>
      <c r="K1135" s="5">
        <f>J1135-20</f>
        <v>40</v>
      </c>
      <c r="L1135" s="8">
        <f>C1135</f>
        <v>44980.585150462961</v>
      </c>
      <c r="M1135" t="str">
        <f>IF(OR(B1135=1,B1135=2,B1135=3,B1135=7,B1135=8,B1135=9,B1135=13,B1135=14,B1135=15),"Bajo biomasa","Suelo desnudo")</f>
        <v>Suelo desnudo</v>
      </c>
      <c r="N1135" s="1"/>
      <c r="O1135">
        <v>0.73276200000000002</v>
      </c>
      <c r="Q1135">
        <v>5.2625099999999998</v>
      </c>
      <c r="R1135">
        <v>0.78905499999999995</v>
      </c>
      <c r="S1135">
        <v>3.0000000000000001E-3</v>
      </c>
      <c r="T1135" t="s">
        <v>42</v>
      </c>
      <c r="U1135">
        <v>18.172699999999999</v>
      </c>
      <c r="V1135">
        <v>15.0663</v>
      </c>
      <c r="W1135">
        <v>84.435100000000006</v>
      </c>
    </row>
    <row r="1136" spans="1:23" x14ac:dyDescent="0.3">
      <c r="A1136">
        <v>1525</v>
      </c>
      <c r="B1136">
        <v>17</v>
      </c>
      <c r="C1136" s="6">
        <v>44980.587604166663</v>
      </c>
      <c r="D1136" s="1" t="s">
        <v>29</v>
      </c>
      <c r="E1136" s="5">
        <f>YEAR(C1136)</f>
        <v>2023</v>
      </c>
      <c r="F1136" s="5">
        <f>MONTH(C1136)</f>
        <v>2</v>
      </c>
      <c r="G1136" s="5">
        <f>F1136+12</f>
        <v>14</v>
      </c>
      <c r="H1136" s="5">
        <f>F1136+8</f>
        <v>10</v>
      </c>
      <c r="I1136" s="5" t="str">
        <f>IF(OR(F1136=1,F1136=2,F1136=3),"winter",IF(OR(F1136=4,F1136=5,F1136=6),"spring",IF(OR(F1136=7,F1136=8,F1136=9),"summer","autumn")))</f>
        <v>winter</v>
      </c>
      <c r="J1136" s="5">
        <f>WEEKNUM(C1136)+52</f>
        <v>60</v>
      </c>
      <c r="K1136" s="5">
        <f>J1136-20</f>
        <v>40</v>
      </c>
      <c r="L1136" s="8">
        <f>C1136</f>
        <v>44980.587604166663</v>
      </c>
      <c r="M1136" t="str">
        <f>IF(OR(B1136=1,B1136=2,B1136=3,B1136=7,B1136=8,B1136=9,B1136=13,B1136=14,B1136=15),"Bajo biomasa","Suelo desnudo")</f>
        <v>Suelo desnudo</v>
      </c>
      <c r="N1136" s="1"/>
      <c r="O1136">
        <v>0.78277200000000002</v>
      </c>
      <c r="Q1136">
        <v>3.7221299999999999</v>
      </c>
      <c r="R1136">
        <v>0.87661100000000003</v>
      </c>
      <c r="S1136">
        <v>3.0000000000000001E-3</v>
      </c>
      <c r="T1136">
        <v>1.4999999999999999E-2</v>
      </c>
      <c r="U1136">
        <v>16.5364</v>
      </c>
      <c r="V1136">
        <v>13.1043</v>
      </c>
      <c r="W1136">
        <v>84.400999999999996</v>
      </c>
    </row>
    <row r="1137" spans="1:23" x14ac:dyDescent="0.3">
      <c r="A1137">
        <v>1526</v>
      </c>
      <c r="B1137">
        <v>18</v>
      </c>
      <c r="C1137" s="6">
        <v>44980.589733796296</v>
      </c>
      <c r="D1137" s="1" t="s">
        <v>29</v>
      </c>
      <c r="E1137" s="5">
        <f>YEAR(C1137)</f>
        <v>2023</v>
      </c>
      <c r="F1137" s="5">
        <f>MONTH(C1137)</f>
        <v>2</v>
      </c>
      <c r="G1137" s="5">
        <f>F1137+12</f>
        <v>14</v>
      </c>
      <c r="H1137" s="5">
        <f>F1137+8</f>
        <v>10</v>
      </c>
      <c r="I1137" s="5" t="str">
        <f>IF(OR(F1137=1,F1137=2,F1137=3),"winter",IF(OR(F1137=4,F1137=5,F1137=6),"spring",IF(OR(F1137=7,F1137=8,F1137=9),"summer","autumn")))</f>
        <v>winter</v>
      </c>
      <c r="J1137" s="5">
        <f>WEEKNUM(C1137)+52</f>
        <v>60</v>
      </c>
      <c r="K1137" s="5">
        <f>J1137-20</f>
        <v>40</v>
      </c>
      <c r="L1137" s="8">
        <f>C1137</f>
        <v>44980.589733796296</v>
      </c>
      <c r="M1137" t="str">
        <f>IF(OR(B1137=1,B1137=2,B1137=3,B1137=7,B1137=8,B1137=9,B1137=13,B1137=14,B1137=15),"Bajo biomasa","Suelo desnudo")</f>
        <v>Suelo desnudo</v>
      </c>
      <c r="N1137" s="1"/>
      <c r="O1137">
        <v>2.7161200000000001</v>
      </c>
      <c r="Q1137">
        <v>1.9956799999999999</v>
      </c>
      <c r="R1137">
        <v>0.97226199999999996</v>
      </c>
      <c r="S1137">
        <v>2E-3</v>
      </c>
      <c r="T1137" t="s">
        <v>42</v>
      </c>
      <c r="U1137">
        <v>15.44</v>
      </c>
      <c r="V1137">
        <v>12.914099999999999</v>
      </c>
      <c r="W1137">
        <v>84.424499999999995</v>
      </c>
    </row>
    <row r="1138" spans="1:23" x14ac:dyDescent="0.3">
      <c r="A1138">
        <v>1527</v>
      </c>
      <c r="B1138">
        <v>1</v>
      </c>
      <c r="C1138" s="6">
        <v>44987.461296296293</v>
      </c>
      <c r="D1138" s="1" t="s">
        <v>13</v>
      </c>
      <c r="E1138" s="5">
        <f>YEAR(C1138)</f>
        <v>2023</v>
      </c>
      <c r="F1138" s="5">
        <f>MONTH(C1138)</f>
        <v>3</v>
      </c>
      <c r="G1138" s="5">
        <f>F1138+12</f>
        <v>15</v>
      </c>
      <c r="H1138" s="5">
        <f>F1138+8</f>
        <v>11</v>
      </c>
      <c r="I1138" s="5" t="str">
        <f>IF(OR(F1138=1,F1138=2,F1138=3),"winter",IF(OR(F1138=4,F1138=5,F1138=6),"spring",IF(OR(F1138=7,F1138=8,F1138=9),"summer","autumn")))</f>
        <v>winter</v>
      </c>
      <c r="J1138" s="5">
        <f>WEEKNUM(C1138)+52</f>
        <v>61</v>
      </c>
      <c r="K1138" s="5">
        <f>J1138-20</f>
        <v>41</v>
      </c>
      <c r="L1138" s="8">
        <f>C1138</f>
        <v>44987.461296296293</v>
      </c>
      <c r="M1138" t="str">
        <f>IF(OR(B1138=1,B1138=2,B1138=3,B1138=4,B1138=9,B1138=10,B1138=11,B1138=12,B1138=17,B1138=18,B1138=19,B1138=20),"Bajo biomasa","Suelo desnudo")</f>
        <v>Bajo biomasa</v>
      </c>
      <c r="N1138" t="str">
        <f>IF(OR(B1138=4,B1138=7,B1138=10,B1138=14,B1138=18,B1138=21),"tree","soil")</f>
        <v>soil</v>
      </c>
      <c r="O1138">
        <v>1.0583199999999999</v>
      </c>
      <c r="Q1138">
        <v>2.2110799999999999</v>
      </c>
      <c r="R1138">
        <v>0.97323999999999999</v>
      </c>
      <c r="S1138">
        <v>2E-3</v>
      </c>
      <c r="T1138" t="s">
        <v>42</v>
      </c>
      <c r="U1138">
        <v>14.2827</v>
      </c>
      <c r="V1138">
        <v>6.5094399999999997</v>
      </c>
      <c r="W1138">
        <v>83.391400000000004</v>
      </c>
    </row>
    <row r="1139" spans="1:23" x14ac:dyDescent="0.3">
      <c r="A1139">
        <v>1528</v>
      </c>
      <c r="B1139">
        <v>2</v>
      </c>
      <c r="C1139" s="6">
        <v>44987.463368055556</v>
      </c>
      <c r="D1139" s="1" t="s">
        <v>13</v>
      </c>
      <c r="E1139" s="5">
        <f>YEAR(C1139)</f>
        <v>2023</v>
      </c>
      <c r="F1139" s="5">
        <f>MONTH(C1139)</f>
        <v>3</v>
      </c>
      <c r="G1139" s="5">
        <f>F1139+12</f>
        <v>15</v>
      </c>
      <c r="H1139" s="5">
        <f>F1139+8</f>
        <v>11</v>
      </c>
      <c r="I1139" s="5" t="str">
        <f>IF(OR(F1139=1,F1139=2,F1139=3),"winter",IF(OR(F1139=4,F1139=5,F1139=6),"spring",IF(OR(F1139=7,F1139=8,F1139=9),"summer","autumn")))</f>
        <v>winter</v>
      </c>
      <c r="J1139" s="5">
        <f>WEEKNUM(C1139)+52</f>
        <v>61</v>
      </c>
      <c r="K1139" s="5">
        <f>J1139-20</f>
        <v>41</v>
      </c>
      <c r="L1139" s="8">
        <f>C1139</f>
        <v>44987.463368055556</v>
      </c>
      <c r="M1139" t="str">
        <f>IF(OR(B1139=1,B1139=2,B1139=3,B1139=4,B1139=9,B1139=10,B1139=11,B1139=12,B1139=17,B1139=18,B1139=19,B1139=20),"Bajo biomasa","Suelo desnudo")</f>
        <v>Bajo biomasa</v>
      </c>
      <c r="N1139" t="str">
        <f>IF(OR(B1139=4,B1139=7,B1139=10,B1139=14,B1139=18,B1139=21),"tree","soil")</f>
        <v>soil</v>
      </c>
      <c r="O1139">
        <v>0.997004</v>
      </c>
      <c r="Q1139">
        <v>2.2359399999999998</v>
      </c>
      <c r="R1139">
        <v>0.97269899999999998</v>
      </c>
      <c r="S1139">
        <v>3.0000000000000001E-3</v>
      </c>
      <c r="T1139" t="s">
        <v>42</v>
      </c>
      <c r="U1139">
        <v>12.5364</v>
      </c>
      <c r="V1139">
        <v>6.3084600000000002</v>
      </c>
      <c r="W1139">
        <v>83.380899999999997</v>
      </c>
    </row>
    <row r="1140" spans="1:23" x14ac:dyDescent="0.3">
      <c r="A1140">
        <v>1529</v>
      </c>
      <c r="B1140">
        <v>3</v>
      </c>
      <c r="C1140" s="6">
        <v>44987.465462962966</v>
      </c>
      <c r="D1140" s="1" t="s">
        <v>13</v>
      </c>
      <c r="E1140" s="5">
        <f>YEAR(C1140)</f>
        <v>2023</v>
      </c>
      <c r="F1140" s="5">
        <f>MONTH(C1140)</f>
        <v>3</v>
      </c>
      <c r="G1140" s="5">
        <f>F1140+12</f>
        <v>15</v>
      </c>
      <c r="H1140" s="5">
        <f>F1140+8</f>
        <v>11</v>
      </c>
      <c r="I1140" s="5" t="str">
        <f>IF(OR(F1140=1,F1140=2,F1140=3),"winter",IF(OR(F1140=4,F1140=5,F1140=6),"spring",IF(OR(F1140=7,F1140=8,F1140=9),"summer","autumn")))</f>
        <v>winter</v>
      </c>
      <c r="J1140" s="5">
        <f>WEEKNUM(C1140)+52</f>
        <v>61</v>
      </c>
      <c r="K1140" s="5">
        <f>J1140-20</f>
        <v>41</v>
      </c>
      <c r="L1140" s="8">
        <f>C1140</f>
        <v>44987.465462962966</v>
      </c>
      <c r="M1140" t="str">
        <f>IF(OR(B1140=1,B1140=2,B1140=3,B1140=4,B1140=9,B1140=10,B1140=11,B1140=12,B1140=17,B1140=18,B1140=19,B1140=20),"Bajo biomasa","Suelo desnudo")</f>
        <v>Bajo biomasa</v>
      </c>
      <c r="N1140" t="str">
        <f>IF(OR(B1140=4,B1140=7,B1140=10,B1140=14,B1140=18,B1140=21),"tree","soil")</f>
        <v>soil</v>
      </c>
      <c r="O1140">
        <v>1.7258</v>
      </c>
      <c r="Q1140">
        <v>1.6368100000000001</v>
      </c>
      <c r="R1140">
        <v>0.98965400000000003</v>
      </c>
      <c r="S1140">
        <v>1E-3</v>
      </c>
      <c r="T1140" t="s">
        <v>42</v>
      </c>
      <c r="U1140">
        <v>11.4955</v>
      </c>
      <c r="V1140">
        <v>4.9274800000000001</v>
      </c>
      <c r="W1140">
        <v>83.373099999999994</v>
      </c>
    </row>
    <row r="1141" spans="1:23" x14ac:dyDescent="0.3">
      <c r="A1141">
        <v>1530</v>
      </c>
      <c r="B1141">
        <v>5</v>
      </c>
      <c r="C1141" s="6">
        <v>44987.469710648147</v>
      </c>
      <c r="D1141" s="1" t="s">
        <v>13</v>
      </c>
      <c r="E1141" s="5">
        <f>YEAR(C1141)</f>
        <v>2023</v>
      </c>
      <c r="F1141" s="5">
        <f>MONTH(C1141)</f>
        <v>3</v>
      </c>
      <c r="G1141" s="5">
        <f>F1141+12</f>
        <v>15</v>
      </c>
      <c r="H1141" s="5">
        <f>F1141+8</f>
        <v>11</v>
      </c>
      <c r="I1141" s="5" t="str">
        <f>IF(OR(F1141=1,F1141=2,F1141=3),"winter",IF(OR(F1141=4,F1141=5,F1141=6),"spring",IF(OR(F1141=7,F1141=8,F1141=9),"summer","autumn")))</f>
        <v>winter</v>
      </c>
      <c r="J1141" s="5">
        <f>WEEKNUM(C1141)+52</f>
        <v>61</v>
      </c>
      <c r="K1141" s="5">
        <f>J1141-20</f>
        <v>41</v>
      </c>
      <c r="L1141" s="8">
        <f>C1141</f>
        <v>44987.469710648147</v>
      </c>
      <c r="M1141" t="str">
        <f>IF(OR(B1141=1,B1141=2,B1141=3,B1141=4,B1141=9,B1141=10,B1141=11,B1141=12,B1141=17,B1141=18,B1141=19,B1141=20),"Bajo biomasa","Suelo desnudo")</f>
        <v>Suelo desnudo</v>
      </c>
      <c r="N1141" t="str">
        <f>IF(OR(B1141=4,B1141=7,B1141=10,B1141=14,B1141=18,B1141=21),"tree","soil")</f>
        <v>soil</v>
      </c>
      <c r="O1141">
        <v>2.9010400000000001</v>
      </c>
      <c r="Q1141">
        <v>1.4323300000000001</v>
      </c>
      <c r="R1141">
        <v>0.99607999999999997</v>
      </c>
      <c r="S1141">
        <v>1E-3</v>
      </c>
      <c r="T1141" t="s">
        <v>42</v>
      </c>
      <c r="U1141">
        <v>9.9181799999999996</v>
      </c>
      <c r="V1141">
        <v>6.4564000000000004</v>
      </c>
      <c r="W1141">
        <v>83.355199999999996</v>
      </c>
    </row>
    <row r="1142" spans="1:23" x14ac:dyDescent="0.3">
      <c r="A1142">
        <v>1531</v>
      </c>
      <c r="B1142">
        <v>6</v>
      </c>
      <c r="C1142" s="6">
        <v>44987.47184027778</v>
      </c>
      <c r="D1142" s="1" t="s">
        <v>13</v>
      </c>
      <c r="E1142" s="5">
        <f>YEAR(C1142)</f>
        <v>2023</v>
      </c>
      <c r="F1142" s="5">
        <f>MONTH(C1142)</f>
        <v>3</v>
      </c>
      <c r="G1142" s="5">
        <f>F1142+12</f>
        <v>15</v>
      </c>
      <c r="H1142" s="5">
        <f>F1142+8</f>
        <v>11</v>
      </c>
      <c r="I1142" s="5" t="str">
        <f>IF(OR(F1142=1,F1142=2,F1142=3),"winter",IF(OR(F1142=4,F1142=5,F1142=6),"spring",IF(OR(F1142=7,F1142=8,F1142=9),"summer","autumn")))</f>
        <v>winter</v>
      </c>
      <c r="J1142" s="5">
        <f>WEEKNUM(C1142)+52</f>
        <v>61</v>
      </c>
      <c r="K1142" s="5">
        <f>J1142-20</f>
        <v>41</v>
      </c>
      <c r="L1142" s="8">
        <f>C1142</f>
        <v>44987.47184027778</v>
      </c>
      <c r="M1142" t="str">
        <f>IF(OR(B1142=1,B1142=2,B1142=3,B1142=4,B1142=9,B1142=10,B1142=11,B1142=12,B1142=17,B1142=18,B1142=19,B1142=20),"Bajo biomasa","Suelo desnudo")</f>
        <v>Suelo desnudo</v>
      </c>
      <c r="N1142" t="str">
        <f>IF(OR(B1142=4,B1142=7,B1142=10,B1142=14,B1142=18,B1142=21),"tree","soil")</f>
        <v>soil</v>
      </c>
      <c r="O1142">
        <v>1.0700499999999999</v>
      </c>
      <c r="Q1142">
        <v>2.17537</v>
      </c>
      <c r="R1142">
        <v>0.97448599999999996</v>
      </c>
      <c r="S1142">
        <v>2E-3</v>
      </c>
      <c r="T1142" t="s">
        <v>42</v>
      </c>
      <c r="U1142">
        <v>9.9290900000000004</v>
      </c>
      <c r="V1142">
        <v>5.5171599999999996</v>
      </c>
      <c r="W1142">
        <v>83.370599999999996</v>
      </c>
    </row>
    <row r="1143" spans="1:23" x14ac:dyDescent="0.3">
      <c r="A1143">
        <v>1532</v>
      </c>
      <c r="B1143">
        <v>8</v>
      </c>
      <c r="C1143" s="6">
        <v>44987.476099537038</v>
      </c>
      <c r="D1143" s="1" t="s">
        <v>13</v>
      </c>
      <c r="E1143" s="5">
        <f>YEAR(C1143)</f>
        <v>2023</v>
      </c>
      <c r="F1143" s="5">
        <f>MONTH(C1143)</f>
        <v>3</v>
      </c>
      <c r="G1143" s="5">
        <f>F1143+12</f>
        <v>15</v>
      </c>
      <c r="H1143" s="5">
        <f>F1143+8</f>
        <v>11</v>
      </c>
      <c r="I1143" s="5" t="str">
        <f>IF(OR(F1143=1,F1143=2,F1143=3),"winter",IF(OR(F1143=4,F1143=5,F1143=6),"spring",IF(OR(F1143=7,F1143=8,F1143=9),"summer","autumn")))</f>
        <v>winter</v>
      </c>
      <c r="J1143" s="5">
        <f>WEEKNUM(C1143)+52</f>
        <v>61</v>
      </c>
      <c r="K1143" s="5">
        <f>J1143-20</f>
        <v>41</v>
      </c>
      <c r="L1143" s="8">
        <f>C1143</f>
        <v>44987.476099537038</v>
      </c>
      <c r="M1143" t="str">
        <f>IF(OR(B1143=1,B1143=2,B1143=3,B1143=4,B1143=9,B1143=10,B1143=11,B1143=12,B1143=17,B1143=18,B1143=19,B1143=20),"Bajo biomasa","Suelo desnudo")</f>
        <v>Suelo desnudo</v>
      </c>
      <c r="N1143" t="str">
        <f>IF(OR(B1143=4,B1143=7,B1143=10,B1143=14,B1143=18,B1143=21),"tree","soil")</f>
        <v>soil</v>
      </c>
      <c r="O1143">
        <v>0.74350799999999995</v>
      </c>
      <c r="Q1143">
        <v>2.7976299999999998</v>
      </c>
      <c r="R1143">
        <v>0.95070200000000005</v>
      </c>
      <c r="S1143">
        <v>1E-3</v>
      </c>
      <c r="T1143" t="s">
        <v>42</v>
      </c>
      <c r="U1143">
        <v>8.3581800000000008</v>
      </c>
      <c r="V1143">
        <v>4.5194900000000002</v>
      </c>
      <c r="W1143">
        <v>83.354699999999994</v>
      </c>
    </row>
    <row r="1144" spans="1:23" x14ac:dyDescent="0.3">
      <c r="A1144">
        <v>1533</v>
      </c>
      <c r="B1144">
        <v>9</v>
      </c>
      <c r="C1144" s="6">
        <v>44987.478298611109</v>
      </c>
      <c r="D1144" s="1" t="s">
        <v>13</v>
      </c>
      <c r="E1144" s="5">
        <f>YEAR(C1144)</f>
        <v>2023</v>
      </c>
      <c r="F1144" s="5">
        <f>MONTH(C1144)</f>
        <v>3</v>
      </c>
      <c r="G1144" s="5">
        <f>F1144+12</f>
        <v>15</v>
      </c>
      <c r="H1144" s="5">
        <f>F1144+8</f>
        <v>11</v>
      </c>
      <c r="I1144" s="5" t="str">
        <f>IF(OR(F1144=1,F1144=2,F1144=3),"winter",IF(OR(F1144=4,F1144=5,F1144=6),"spring",IF(OR(F1144=7,F1144=8,F1144=9),"summer","autumn")))</f>
        <v>winter</v>
      </c>
      <c r="J1144" s="5">
        <f>WEEKNUM(C1144)+52</f>
        <v>61</v>
      </c>
      <c r="K1144" s="5">
        <f>J1144-20</f>
        <v>41</v>
      </c>
      <c r="L1144" s="8">
        <f>C1144</f>
        <v>44987.478298611109</v>
      </c>
      <c r="M1144" t="str">
        <f>IF(OR(B1144=1,B1144=2,B1144=3,B1144=4,B1144=9,B1144=10,B1144=11,B1144=12,B1144=17,B1144=18,B1144=19,B1144=20),"Bajo biomasa","Suelo desnudo")</f>
        <v>Bajo biomasa</v>
      </c>
      <c r="N1144" t="str">
        <f>IF(OR(B1144=4,B1144=7,B1144=10,B1144=14,B1144=18,B1144=21),"tree","soil")</f>
        <v>soil</v>
      </c>
      <c r="O1144">
        <v>1.3093699999999999</v>
      </c>
      <c r="Q1144">
        <v>2.1069300000000002</v>
      </c>
      <c r="R1144">
        <v>0.96922900000000001</v>
      </c>
      <c r="S1144">
        <v>3.0000000000000001E-3</v>
      </c>
      <c r="T1144" t="s">
        <v>42</v>
      </c>
      <c r="U1144">
        <v>7.12364</v>
      </c>
      <c r="V1144">
        <v>2.5882800000000001</v>
      </c>
      <c r="W1144">
        <v>83.388999999999996</v>
      </c>
    </row>
    <row r="1145" spans="1:23" x14ac:dyDescent="0.3">
      <c r="A1145">
        <v>1534</v>
      </c>
      <c r="B1145">
        <v>11</v>
      </c>
      <c r="C1145" s="6">
        <v>44987.483807870369</v>
      </c>
      <c r="D1145" s="1" t="s">
        <v>13</v>
      </c>
      <c r="E1145" s="5">
        <f>YEAR(C1145)</f>
        <v>2023</v>
      </c>
      <c r="F1145" s="5">
        <f>MONTH(C1145)</f>
        <v>3</v>
      </c>
      <c r="G1145" s="5">
        <f>F1145+12</f>
        <v>15</v>
      </c>
      <c r="H1145" s="5">
        <f>F1145+8</f>
        <v>11</v>
      </c>
      <c r="I1145" s="5" t="str">
        <f>IF(OR(F1145=1,F1145=2,F1145=3),"winter",IF(OR(F1145=4,F1145=5,F1145=6),"spring",IF(OR(F1145=7,F1145=8,F1145=9),"summer","autumn")))</f>
        <v>winter</v>
      </c>
      <c r="J1145" s="5">
        <f>WEEKNUM(C1145)+52</f>
        <v>61</v>
      </c>
      <c r="K1145" s="5">
        <f>J1145-20</f>
        <v>41</v>
      </c>
      <c r="L1145" s="8">
        <f>C1145</f>
        <v>44987.483807870369</v>
      </c>
      <c r="M1145" t="str">
        <f>IF(OR(B1145=1,B1145=2,B1145=3,B1145=4,B1145=9,B1145=10,B1145=11,B1145=12,B1145=17,B1145=18,B1145=19,B1145=20),"Bajo biomasa","Suelo desnudo")</f>
        <v>Bajo biomasa</v>
      </c>
      <c r="N1145" t="str">
        <f>IF(OR(B1145=4,B1145=7,B1145=10,B1145=14,B1145=18,B1145=21),"tree","soil")</f>
        <v>soil</v>
      </c>
      <c r="O1145">
        <v>1.64611</v>
      </c>
      <c r="Q1145">
        <v>1.8892899999999999</v>
      </c>
      <c r="R1145">
        <v>0.98375000000000001</v>
      </c>
      <c r="S1145">
        <v>2E-3</v>
      </c>
      <c r="T1145" t="s">
        <v>42</v>
      </c>
      <c r="U1145">
        <v>5.6472699999999998</v>
      </c>
      <c r="V1145">
        <v>3.2262499999999998</v>
      </c>
      <c r="W1145">
        <v>83.389600000000002</v>
      </c>
    </row>
    <row r="1146" spans="1:23" x14ac:dyDescent="0.3">
      <c r="A1146">
        <v>1535</v>
      </c>
      <c r="B1146">
        <v>12</v>
      </c>
      <c r="C1146" s="6">
        <v>44987.485879629632</v>
      </c>
      <c r="D1146" s="1" t="s">
        <v>13</v>
      </c>
      <c r="E1146" s="5">
        <f>YEAR(C1146)</f>
        <v>2023</v>
      </c>
      <c r="F1146" s="5">
        <f>MONTH(C1146)</f>
        <v>3</v>
      </c>
      <c r="G1146" s="5">
        <f>F1146+12</f>
        <v>15</v>
      </c>
      <c r="H1146" s="5">
        <f>F1146+8</f>
        <v>11</v>
      </c>
      <c r="I1146" s="5" t="str">
        <f>IF(OR(F1146=1,F1146=2,F1146=3),"winter",IF(OR(F1146=4,F1146=5,F1146=6),"spring",IF(OR(F1146=7,F1146=8,F1146=9),"summer","autumn")))</f>
        <v>winter</v>
      </c>
      <c r="J1146" s="5">
        <f>WEEKNUM(C1146)+52</f>
        <v>61</v>
      </c>
      <c r="K1146" s="5">
        <f>J1146-20</f>
        <v>41</v>
      </c>
      <c r="L1146" s="8">
        <f>C1146</f>
        <v>44987.485879629632</v>
      </c>
      <c r="M1146" t="str">
        <f>IF(OR(B1146=1,B1146=2,B1146=3,B1146=4,B1146=9,B1146=10,B1146=11,B1146=12,B1146=17,B1146=18,B1146=19,B1146=20),"Bajo biomasa","Suelo desnudo")</f>
        <v>Bajo biomasa</v>
      </c>
      <c r="N1146" t="str">
        <f>IF(OR(B1146=4,B1146=7,B1146=10,B1146=14,B1146=18,B1146=21),"tree","soil")</f>
        <v>soil</v>
      </c>
      <c r="O1146">
        <v>2.0653899999999998</v>
      </c>
      <c r="Q1146">
        <v>1.65184</v>
      </c>
      <c r="R1146">
        <v>0.99055000000000004</v>
      </c>
      <c r="S1146">
        <v>2E-3</v>
      </c>
      <c r="T1146" t="s">
        <v>42</v>
      </c>
      <c r="U1146">
        <v>5.3</v>
      </c>
      <c r="V1146">
        <v>3.9188700000000001</v>
      </c>
      <c r="W1146">
        <v>83.373000000000005</v>
      </c>
    </row>
    <row r="1147" spans="1:23" x14ac:dyDescent="0.3">
      <c r="A1147">
        <v>1536</v>
      </c>
      <c r="B1147">
        <v>13</v>
      </c>
      <c r="C1147" s="6">
        <v>44987.48810185185</v>
      </c>
      <c r="D1147" s="1" t="s">
        <v>13</v>
      </c>
      <c r="E1147" s="5">
        <f>YEAR(C1147)</f>
        <v>2023</v>
      </c>
      <c r="F1147" s="5">
        <f>MONTH(C1147)</f>
        <v>3</v>
      </c>
      <c r="G1147" s="5">
        <f>F1147+12</f>
        <v>15</v>
      </c>
      <c r="H1147" s="5">
        <f>F1147+8</f>
        <v>11</v>
      </c>
      <c r="I1147" s="5" t="str">
        <f>IF(OR(F1147=1,F1147=2,F1147=3),"winter",IF(OR(F1147=4,F1147=5,F1147=6),"spring",IF(OR(F1147=7,F1147=8,F1147=9),"summer","autumn")))</f>
        <v>winter</v>
      </c>
      <c r="J1147" s="5">
        <f>WEEKNUM(C1147)+52</f>
        <v>61</v>
      </c>
      <c r="K1147" s="5">
        <f>J1147-20</f>
        <v>41</v>
      </c>
      <c r="L1147" s="8">
        <f>C1147</f>
        <v>44987.48810185185</v>
      </c>
      <c r="M1147" t="str">
        <f>IF(OR(B1147=1,B1147=2,B1147=3,B1147=4,B1147=9,B1147=10,B1147=11,B1147=12,B1147=17,B1147=18,B1147=19,B1147=20),"Bajo biomasa","Suelo desnudo")</f>
        <v>Suelo desnudo</v>
      </c>
      <c r="N1147" t="str">
        <f>IF(OR(B1147=4,B1147=7,B1147=10,B1147=14,B1147=18,B1147=21),"tree","soil")</f>
        <v>soil</v>
      </c>
      <c r="O1147">
        <v>1.3044800000000001</v>
      </c>
      <c r="Q1147">
        <v>2.10405</v>
      </c>
      <c r="R1147">
        <v>0.97162700000000002</v>
      </c>
      <c r="S1147" t="s">
        <v>41</v>
      </c>
      <c r="T1147">
        <v>3726.9</v>
      </c>
      <c r="U1147">
        <v>5.0999999999999996</v>
      </c>
      <c r="V1147">
        <v>4.55009</v>
      </c>
      <c r="W1147">
        <v>83.401899999999998</v>
      </c>
    </row>
    <row r="1148" spans="1:23" x14ac:dyDescent="0.3">
      <c r="A1148">
        <v>1537</v>
      </c>
      <c r="B1148">
        <v>15</v>
      </c>
      <c r="C1148" s="6">
        <v>44987.492523148147</v>
      </c>
      <c r="D1148" s="1" t="s">
        <v>13</v>
      </c>
      <c r="E1148" s="5">
        <f>YEAR(C1148)</f>
        <v>2023</v>
      </c>
      <c r="F1148" s="5">
        <f>MONTH(C1148)</f>
        <v>3</v>
      </c>
      <c r="G1148" s="5">
        <f>F1148+12</f>
        <v>15</v>
      </c>
      <c r="H1148" s="5">
        <f>F1148+8</f>
        <v>11</v>
      </c>
      <c r="I1148" s="5" t="str">
        <f>IF(OR(F1148=1,F1148=2,F1148=3),"winter",IF(OR(F1148=4,F1148=5,F1148=6),"spring",IF(OR(F1148=7,F1148=8,F1148=9),"summer","autumn")))</f>
        <v>winter</v>
      </c>
      <c r="J1148" s="5">
        <f>WEEKNUM(C1148)+52</f>
        <v>61</v>
      </c>
      <c r="K1148" s="5">
        <f>J1148-20</f>
        <v>41</v>
      </c>
      <c r="L1148" s="8">
        <f>C1148</f>
        <v>44987.492523148147</v>
      </c>
      <c r="M1148" t="str">
        <f>IF(OR(B1148=1,B1148=2,B1148=3,B1148=4,B1148=9,B1148=10,B1148=11,B1148=12,B1148=17,B1148=18,B1148=19,B1148=20),"Bajo biomasa","Suelo desnudo")</f>
        <v>Suelo desnudo</v>
      </c>
      <c r="N1148" t="str">
        <f>IF(OR(B1148=4,B1148=7,B1148=10,B1148=14,B1148=18,B1148=21),"tree","soil")</f>
        <v>soil</v>
      </c>
      <c r="O1148">
        <v>1.47451</v>
      </c>
      <c r="Q1148">
        <v>1.9851300000000001</v>
      </c>
      <c r="R1148">
        <v>0.980433</v>
      </c>
      <c r="S1148">
        <v>2E-3</v>
      </c>
      <c r="T1148" t="s">
        <v>42</v>
      </c>
      <c r="U1148">
        <v>5</v>
      </c>
      <c r="V1148">
        <v>3.5349499999999998</v>
      </c>
      <c r="W1148">
        <v>83.417299999999997</v>
      </c>
    </row>
    <row r="1149" spans="1:23" x14ac:dyDescent="0.3">
      <c r="A1149">
        <v>1538</v>
      </c>
      <c r="B1149">
        <v>16</v>
      </c>
      <c r="C1149" s="6">
        <v>44987.494618055556</v>
      </c>
      <c r="D1149" s="1" t="s">
        <v>13</v>
      </c>
      <c r="E1149" s="5">
        <f>YEAR(C1149)</f>
        <v>2023</v>
      </c>
      <c r="F1149" s="5">
        <f>MONTH(C1149)</f>
        <v>3</v>
      </c>
      <c r="G1149" s="5">
        <f>F1149+12</f>
        <v>15</v>
      </c>
      <c r="H1149" s="5">
        <f>F1149+8</f>
        <v>11</v>
      </c>
      <c r="I1149" s="5" t="str">
        <f>IF(OR(F1149=1,F1149=2,F1149=3),"winter",IF(OR(F1149=4,F1149=5,F1149=6),"spring",IF(OR(F1149=7,F1149=8,F1149=9),"summer","autumn")))</f>
        <v>winter</v>
      </c>
      <c r="J1149" s="5">
        <f>WEEKNUM(C1149)+52</f>
        <v>61</v>
      </c>
      <c r="K1149" s="5">
        <f>J1149-20</f>
        <v>41</v>
      </c>
      <c r="L1149" s="8">
        <f>C1149</f>
        <v>44987.494618055556</v>
      </c>
      <c r="M1149" t="str">
        <f>IF(OR(B1149=1,B1149=2,B1149=3,B1149=4,B1149=9,B1149=10,B1149=11,B1149=12,B1149=17,B1149=18,B1149=19,B1149=20),"Bajo biomasa","Suelo desnudo")</f>
        <v>Suelo desnudo</v>
      </c>
      <c r="N1149" t="str">
        <f>IF(OR(B1149=4,B1149=7,B1149=10,B1149=14,B1149=18,B1149=21),"tree","soil")</f>
        <v>soil</v>
      </c>
      <c r="O1149">
        <v>2.4417800000000001</v>
      </c>
      <c r="Q1149">
        <v>1.60762</v>
      </c>
      <c r="R1149">
        <v>0.99171200000000004</v>
      </c>
      <c r="S1149">
        <v>2E-3</v>
      </c>
      <c r="T1149" t="s">
        <v>42</v>
      </c>
      <c r="U1149">
        <v>5.40909</v>
      </c>
      <c r="V1149">
        <v>3.7233700000000001</v>
      </c>
      <c r="W1149">
        <v>83.423100000000005</v>
      </c>
    </row>
    <row r="1150" spans="1:23" x14ac:dyDescent="0.3">
      <c r="A1150">
        <v>1539</v>
      </c>
      <c r="B1150">
        <v>17</v>
      </c>
      <c r="C1150" s="6">
        <v>44987.49690972222</v>
      </c>
      <c r="D1150" s="1" t="s">
        <v>13</v>
      </c>
      <c r="E1150" s="5">
        <f>YEAR(C1150)</f>
        <v>2023</v>
      </c>
      <c r="F1150" s="5">
        <f>MONTH(C1150)</f>
        <v>3</v>
      </c>
      <c r="G1150" s="5">
        <f>F1150+12</f>
        <v>15</v>
      </c>
      <c r="H1150" s="5">
        <f>F1150+8</f>
        <v>11</v>
      </c>
      <c r="I1150" s="5" t="str">
        <f>IF(OR(F1150=1,F1150=2,F1150=3),"winter",IF(OR(F1150=4,F1150=5,F1150=6),"spring",IF(OR(F1150=7,F1150=8,F1150=9),"summer","autumn")))</f>
        <v>winter</v>
      </c>
      <c r="J1150" s="5">
        <f>WEEKNUM(C1150)+52</f>
        <v>61</v>
      </c>
      <c r="K1150" s="5">
        <f>J1150-20</f>
        <v>41</v>
      </c>
      <c r="L1150" s="8">
        <f>C1150</f>
        <v>44987.49690972222</v>
      </c>
      <c r="M1150" t="str">
        <f>IF(OR(B1150=1,B1150=2,B1150=3,B1150=4,B1150=9,B1150=10,B1150=11,B1150=12,B1150=17,B1150=18,B1150=19,B1150=20),"Bajo biomasa","Suelo desnudo")</f>
        <v>Bajo biomasa</v>
      </c>
      <c r="N1150" t="str">
        <f>IF(OR(B1150=4,B1150=7,B1150=10,B1150=14,B1150=18,B1150=21),"tree","soil")</f>
        <v>soil</v>
      </c>
      <c r="O1150">
        <v>1.66849</v>
      </c>
      <c r="Q1150">
        <v>1.6827700000000001</v>
      </c>
      <c r="R1150">
        <v>0.98957200000000001</v>
      </c>
      <c r="S1150">
        <v>2E-3</v>
      </c>
      <c r="T1150" t="s">
        <v>42</v>
      </c>
      <c r="U1150">
        <v>5.7</v>
      </c>
      <c r="V1150">
        <v>3.8257300000000001</v>
      </c>
      <c r="W1150">
        <v>83.422799999999995</v>
      </c>
    </row>
    <row r="1151" spans="1:23" x14ac:dyDescent="0.3">
      <c r="A1151">
        <v>1540</v>
      </c>
      <c r="B1151">
        <v>19</v>
      </c>
      <c r="C1151" s="6">
        <v>44987.501111111109</v>
      </c>
      <c r="D1151" s="1" t="s">
        <v>13</v>
      </c>
      <c r="E1151" s="5">
        <f>YEAR(C1151)</f>
        <v>2023</v>
      </c>
      <c r="F1151" s="5">
        <f>MONTH(C1151)</f>
        <v>3</v>
      </c>
      <c r="G1151" s="5">
        <f>F1151+12</f>
        <v>15</v>
      </c>
      <c r="H1151" s="5">
        <f>F1151+8</f>
        <v>11</v>
      </c>
      <c r="I1151" s="5" t="str">
        <f>IF(OR(F1151=1,F1151=2,F1151=3),"winter",IF(OR(F1151=4,F1151=5,F1151=6),"spring",IF(OR(F1151=7,F1151=8,F1151=9),"summer","autumn")))</f>
        <v>winter</v>
      </c>
      <c r="J1151" s="5">
        <f>WEEKNUM(C1151)+52</f>
        <v>61</v>
      </c>
      <c r="K1151" s="5">
        <f>J1151-20</f>
        <v>41</v>
      </c>
      <c r="L1151" s="8">
        <f>C1151</f>
        <v>44987.501111111109</v>
      </c>
      <c r="M1151" t="str">
        <f>IF(OR(B1151=1,B1151=2,B1151=3,B1151=4,B1151=9,B1151=10,B1151=11,B1151=12,B1151=17,B1151=18,B1151=19,B1151=20),"Bajo biomasa","Suelo desnudo")</f>
        <v>Bajo biomasa</v>
      </c>
      <c r="N1151" t="str">
        <f>IF(OR(B1151=4,B1151=7,B1151=10,B1151=14,B1151=18,B1151=21),"tree","soil")</f>
        <v>soil</v>
      </c>
      <c r="O1151">
        <v>1.5565500000000001</v>
      </c>
      <c r="Q1151">
        <v>1.66218</v>
      </c>
      <c r="R1151">
        <v>0.98867099999999997</v>
      </c>
      <c r="S1151">
        <v>2E-3</v>
      </c>
      <c r="T1151" t="s">
        <v>42</v>
      </c>
      <c r="U1151">
        <v>5.35182</v>
      </c>
      <c r="V1151">
        <v>4.0546800000000003</v>
      </c>
      <c r="W1151">
        <v>83.4148</v>
      </c>
    </row>
    <row r="1152" spans="1:23" x14ac:dyDescent="0.3">
      <c r="A1152">
        <v>1541</v>
      </c>
      <c r="B1152">
        <v>20</v>
      </c>
      <c r="C1152" s="6">
        <v>44987.503206018519</v>
      </c>
      <c r="D1152" s="1" t="s">
        <v>13</v>
      </c>
      <c r="E1152" s="5">
        <f>YEAR(C1152)</f>
        <v>2023</v>
      </c>
      <c r="F1152" s="5">
        <f>MONTH(C1152)</f>
        <v>3</v>
      </c>
      <c r="G1152" s="5">
        <f>F1152+12</f>
        <v>15</v>
      </c>
      <c r="H1152" s="5">
        <f>F1152+8</f>
        <v>11</v>
      </c>
      <c r="I1152" s="5" t="str">
        <f>IF(OR(F1152=1,F1152=2,F1152=3),"winter",IF(OR(F1152=4,F1152=5,F1152=6),"spring",IF(OR(F1152=7,F1152=8,F1152=9),"summer","autumn")))</f>
        <v>winter</v>
      </c>
      <c r="J1152" s="5">
        <f>WEEKNUM(C1152)+52</f>
        <v>61</v>
      </c>
      <c r="K1152" s="5">
        <f>J1152-20</f>
        <v>41</v>
      </c>
      <c r="L1152" s="8">
        <f>C1152</f>
        <v>44987.503206018519</v>
      </c>
      <c r="M1152" t="str">
        <f>IF(OR(B1152=1,B1152=2,B1152=3,B1152=4,B1152=9,B1152=10,B1152=11,B1152=12,B1152=17,B1152=18,B1152=19,B1152=20),"Bajo biomasa","Suelo desnudo")</f>
        <v>Bajo biomasa</v>
      </c>
      <c r="N1152" t="str">
        <f>IF(OR(B1152=4,B1152=7,B1152=10,B1152=14,B1152=18,B1152=21),"tree","soil")</f>
        <v>soil</v>
      </c>
      <c r="O1152">
        <v>3.4268299999999998</v>
      </c>
      <c r="Q1152">
        <v>1.39703</v>
      </c>
      <c r="R1152">
        <v>0.99690199999999995</v>
      </c>
      <c r="S1152">
        <v>2E-3</v>
      </c>
      <c r="T1152" t="s">
        <v>42</v>
      </c>
      <c r="U1152">
        <v>5.2</v>
      </c>
      <c r="V1152">
        <v>4.4991500000000002</v>
      </c>
      <c r="W1152">
        <v>83.411699999999996</v>
      </c>
    </row>
    <row r="1153" spans="1:23" x14ac:dyDescent="0.3">
      <c r="A1153">
        <v>1542</v>
      </c>
      <c r="B1153">
        <v>22</v>
      </c>
      <c r="C1153" s="6">
        <v>44987.507800925923</v>
      </c>
      <c r="D1153" s="1" t="s">
        <v>13</v>
      </c>
      <c r="E1153" s="5">
        <f>YEAR(C1153)</f>
        <v>2023</v>
      </c>
      <c r="F1153" s="5">
        <f>MONTH(C1153)</f>
        <v>3</v>
      </c>
      <c r="G1153" s="5">
        <f>F1153+12</f>
        <v>15</v>
      </c>
      <c r="H1153" s="5">
        <f>F1153+8</f>
        <v>11</v>
      </c>
      <c r="I1153" s="5" t="str">
        <f>IF(OR(F1153=1,F1153=2,F1153=3),"winter",IF(OR(F1153=4,F1153=5,F1153=6),"spring",IF(OR(F1153=7,F1153=8,F1153=9),"summer","autumn")))</f>
        <v>winter</v>
      </c>
      <c r="J1153" s="5">
        <f>WEEKNUM(C1153)+52</f>
        <v>61</v>
      </c>
      <c r="K1153" s="5">
        <f>J1153-20</f>
        <v>41</v>
      </c>
      <c r="L1153" s="8">
        <f>C1153</f>
        <v>44987.507800925923</v>
      </c>
      <c r="M1153" t="str">
        <f>IF(OR(B1153=1,B1153=2,B1153=3,B1153=4,B1153=9,B1153=10,B1153=11,B1153=12,B1153=17,B1153=18,B1153=19,B1153=20),"Bajo biomasa","Suelo desnudo")</f>
        <v>Suelo desnudo</v>
      </c>
      <c r="N1153" t="str">
        <f>IF(OR(B1153=4,B1153=7,B1153=10,B1153=14,B1153=18,B1153=21),"tree","soil")</f>
        <v>soil</v>
      </c>
      <c r="O1153">
        <v>1.57728</v>
      </c>
      <c r="Q1153">
        <v>1.9588000000000001</v>
      </c>
      <c r="R1153">
        <v>0.97933400000000004</v>
      </c>
      <c r="S1153">
        <v>2E-3</v>
      </c>
      <c r="T1153" t="s">
        <v>42</v>
      </c>
      <c r="U1153">
        <v>5.4545500000000002</v>
      </c>
      <c r="V1153">
        <v>3.5602100000000001</v>
      </c>
      <c r="W1153">
        <v>83.439499999999995</v>
      </c>
    </row>
    <row r="1154" spans="1:23" x14ac:dyDescent="0.3">
      <c r="A1154">
        <v>1543</v>
      </c>
      <c r="B1154">
        <v>23</v>
      </c>
      <c r="C1154" s="6">
        <v>44987.510057870371</v>
      </c>
      <c r="D1154" s="1" t="s">
        <v>13</v>
      </c>
      <c r="E1154" s="5">
        <f>YEAR(C1154)</f>
        <v>2023</v>
      </c>
      <c r="F1154" s="5">
        <f>MONTH(C1154)</f>
        <v>3</v>
      </c>
      <c r="G1154" s="5">
        <f>F1154+12</f>
        <v>15</v>
      </c>
      <c r="H1154" s="5">
        <f>F1154+8</f>
        <v>11</v>
      </c>
      <c r="I1154" s="5" t="str">
        <f>IF(OR(F1154=1,F1154=2,F1154=3),"winter",IF(OR(F1154=4,F1154=5,F1154=6),"spring",IF(OR(F1154=7,F1154=8,F1154=9),"summer","autumn")))</f>
        <v>winter</v>
      </c>
      <c r="J1154" s="5">
        <f>WEEKNUM(C1154)+52</f>
        <v>61</v>
      </c>
      <c r="K1154" s="5">
        <f>J1154-20</f>
        <v>41</v>
      </c>
      <c r="L1154" s="8">
        <f>C1154</f>
        <v>44987.510057870371</v>
      </c>
      <c r="M1154" t="str">
        <f>IF(OR(B1154=1,B1154=2,B1154=3,B1154=4,B1154=9,B1154=10,B1154=11,B1154=12,B1154=17,B1154=18,B1154=19,B1154=20),"Bajo biomasa","Suelo desnudo")</f>
        <v>Suelo desnudo</v>
      </c>
      <c r="N1154" t="str">
        <f>IF(OR(B1154=4,B1154=7,B1154=10,B1154=14,B1154=18,B1154=21),"tree","soil")</f>
        <v>soil</v>
      </c>
      <c r="O1154">
        <v>2.04481</v>
      </c>
      <c r="Q1154">
        <v>1.7413400000000001</v>
      </c>
      <c r="R1154">
        <v>0.988066</v>
      </c>
      <c r="S1154">
        <v>2E-3</v>
      </c>
      <c r="T1154" t="s">
        <v>42</v>
      </c>
      <c r="U1154">
        <v>5.4</v>
      </c>
      <c r="V1154">
        <v>3.49675</v>
      </c>
      <c r="W1154">
        <v>83.443299999999994</v>
      </c>
    </row>
    <row r="1155" spans="1:23" x14ac:dyDescent="0.3">
      <c r="A1155">
        <v>1544</v>
      </c>
      <c r="B1155">
        <v>24</v>
      </c>
      <c r="C1155" s="6">
        <v>44987.512233796297</v>
      </c>
      <c r="D1155" s="1" t="s">
        <v>13</v>
      </c>
      <c r="E1155" s="5">
        <f>YEAR(C1155)</f>
        <v>2023</v>
      </c>
      <c r="F1155" s="5">
        <f>MONTH(C1155)</f>
        <v>3</v>
      </c>
      <c r="G1155" s="5">
        <f>F1155+12</f>
        <v>15</v>
      </c>
      <c r="H1155" s="5">
        <f>F1155+8</f>
        <v>11</v>
      </c>
      <c r="I1155" s="5" t="str">
        <f>IF(OR(F1155=1,F1155=2,F1155=3),"winter",IF(OR(F1155=4,F1155=5,F1155=6),"spring",IF(OR(F1155=7,F1155=8,F1155=9),"summer","autumn")))</f>
        <v>winter</v>
      </c>
      <c r="J1155" s="5">
        <f>WEEKNUM(C1155)+52</f>
        <v>61</v>
      </c>
      <c r="K1155" s="5">
        <f>J1155-20</f>
        <v>41</v>
      </c>
      <c r="L1155" s="8">
        <f>C1155</f>
        <v>44987.512233796297</v>
      </c>
      <c r="M1155" t="str">
        <f>IF(OR(B1155=1,B1155=2,B1155=3,B1155=4,B1155=9,B1155=10,B1155=11,B1155=12,B1155=17,B1155=18,B1155=19,B1155=20),"Bajo biomasa","Suelo desnudo")</f>
        <v>Suelo desnudo</v>
      </c>
      <c r="N1155" t="str">
        <f>IF(OR(B1155=4,B1155=7,B1155=10,B1155=14,B1155=18,B1155=21),"tree","soil")</f>
        <v>soil</v>
      </c>
      <c r="O1155">
        <v>1.3680000000000001</v>
      </c>
      <c r="Q1155">
        <v>1.8141499999999999</v>
      </c>
      <c r="R1155">
        <v>0.98270199999999996</v>
      </c>
      <c r="S1155">
        <v>3.0000000000000001E-3</v>
      </c>
      <c r="T1155" t="s">
        <v>42</v>
      </c>
      <c r="U1155">
        <v>5.5490899999999996</v>
      </c>
      <c r="V1155">
        <v>4.1227600000000004</v>
      </c>
      <c r="W1155">
        <v>83.437299999999993</v>
      </c>
    </row>
    <row r="1156" spans="1:23" x14ac:dyDescent="0.3">
      <c r="A1156">
        <v>1545</v>
      </c>
      <c r="B1156">
        <v>1</v>
      </c>
      <c r="C1156" s="6">
        <v>44987.559039351851</v>
      </c>
      <c r="D1156" s="1" t="s">
        <v>15</v>
      </c>
      <c r="E1156" s="5">
        <f>YEAR(C1156)</f>
        <v>2023</v>
      </c>
      <c r="F1156" s="5">
        <f>MONTH(C1156)</f>
        <v>3</v>
      </c>
      <c r="G1156" s="5">
        <f>F1156+12</f>
        <v>15</v>
      </c>
      <c r="H1156" s="5">
        <f>F1156+8</f>
        <v>11</v>
      </c>
      <c r="I1156" s="5" t="str">
        <f>IF(OR(F1156=1,F1156=2,F1156=3),"winter",IF(OR(F1156=4,F1156=5,F1156=6),"spring",IF(OR(F1156=7,F1156=8,F1156=9),"summer","autumn")))</f>
        <v>winter</v>
      </c>
      <c r="J1156" s="5">
        <f>WEEKNUM(C1156)+52</f>
        <v>61</v>
      </c>
      <c r="K1156" s="5">
        <f>J1156-20</f>
        <v>41</v>
      </c>
      <c r="L1156" s="8">
        <f>C1156</f>
        <v>44987.559039351851</v>
      </c>
      <c r="M1156" t="str">
        <f>IF(OR(B1156=1,B1156=2,B1156=3,B1156=7,B1156=8,B1156=9,B1156=13,B1156=14,B1156=15),"Bajo biomasa","Suelo desnudo")</f>
        <v>Bajo biomasa</v>
      </c>
      <c r="N1156" s="1"/>
      <c r="O1156">
        <v>2.04148</v>
      </c>
      <c r="Q1156">
        <v>1.8707199999999999</v>
      </c>
      <c r="R1156">
        <v>0.97962499999999997</v>
      </c>
      <c r="S1156">
        <v>5.0000000000000001E-3</v>
      </c>
      <c r="T1156">
        <v>6.9590899999999997E-2</v>
      </c>
      <c r="U1156">
        <v>10.3909</v>
      </c>
      <c r="V1156">
        <v>11.737</v>
      </c>
      <c r="W1156">
        <v>82.364699999999999</v>
      </c>
    </row>
    <row r="1157" spans="1:23" x14ac:dyDescent="0.3">
      <c r="A1157">
        <v>1546</v>
      </c>
      <c r="B1157">
        <v>2</v>
      </c>
      <c r="C1157" s="6">
        <v>44987.561226851853</v>
      </c>
      <c r="D1157" s="1" t="s">
        <v>15</v>
      </c>
      <c r="E1157" s="5">
        <f>YEAR(C1157)</f>
        <v>2023</v>
      </c>
      <c r="F1157" s="5">
        <f>MONTH(C1157)</f>
        <v>3</v>
      </c>
      <c r="G1157" s="5">
        <f>F1157+12</f>
        <v>15</v>
      </c>
      <c r="H1157" s="5">
        <f>F1157+8</f>
        <v>11</v>
      </c>
      <c r="I1157" s="5" t="str">
        <f>IF(OR(F1157=1,F1157=2,F1157=3),"winter",IF(OR(F1157=4,F1157=5,F1157=6),"spring",IF(OR(F1157=7,F1157=8,F1157=9),"summer","autumn")))</f>
        <v>winter</v>
      </c>
      <c r="J1157" s="5">
        <f>WEEKNUM(C1157)+52</f>
        <v>61</v>
      </c>
      <c r="K1157" s="5">
        <f>J1157-20</f>
        <v>41</v>
      </c>
      <c r="L1157" s="8">
        <f>C1157</f>
        <v>44987.561226851853</v>
      </c>
      <c r="M1157" t="str">
        <f>IF(OR(B1157=1,B1157=2,B1157=3,B1157=7,B1157=8,B1157=9,B1157=13,B1157=14,B1157=15),"Bajo biomasa","Suelo desnudo")</f>
        <v>Bajo biomasa</v>
      </c>
      <c r="N1157" s="1"/>
      <c r="O1157">
        <v>1.5277700000000001</v>
      </c>
      <c r="Q1157">
        <v>2.16093</v>
      </c>
      <c r="R1157">
        <v>0.96801999999999999</v>
      </c>
      <c r="S1157">
        <v>3.1818200000000002E-4</v>
      </c>
      <c r="T1157">
        <v>2.1454500000000001E-2</v>
      </c>
      <c r="U1157">
        <v>11.569100000000001</v>
      </c>
      <c r="V1157">
        <v>13.223000000000001</v>
      </c>
      <c r="W1157">
        <v>82.366200000000006</v>
      </c>
    </row>
    <row r="1158" spans="1:23" x14ac:dyDescent="0.3">
      <c r="A1158">
        <v>1547</v>
      </c>
      <c r="B1158">
        <v>3</v>
      </c>
      <c r="C1158" s="6">
        <v>44987.563310185185</v>
      </c>
      <c r="D1158" s="1" t="s">
        <v>15</v>
      </c>
      <c r="E1158" s="5">
        <f>YEAR(C1158)</f>
        <v>2023</v>
      </c>
      <c r="F1158" s="5">
        <f>MONTH(C1158)</f>
        <v>3</v>
      </c>
      <c r="G1158" s="5">
        <f>F1158+12</f>
        <v>15</v>
      </c>
      <c r="H1158" s="5">
        <f>F1158+8</f>
        <v>11</v>
      </c>
      <c r="I1158" s="5" t="str">
        <f>IF(OR(F1158=1,F1158=2,F1158=3),"winter",IF(OR(F1158=4,F1158=5,F1158=6),"spring",IF(OR(F1158=7,F1158=8,F1158=9),"summer","autumn")))</f>
        <v>winter</v>
      </c>
      <c r="J1158" s="5">
        <f>WEEKNUM(C1158)+52</f>
        <v>61</v>
      </c>
      <c r="K1158" s="5">
        <f>J1158-20</f>
        <v>41</v>
      </c>
      <c r="L1158" s="8">
        <f>C1158</f>
        <v>44987.563310185185</v>
      </c>
      <c r="M1158" t="str">
        <f>IF(OR(B1158=1,B1158=2,B1158=3,B1158=7,B1158=8,B1158=9,B1158=13,B1158=14,B1158=15),"Bajo biomasa","Suelo desnudo")</f>
        <v>Bajo biomasa</v>
      </c>
      <c r="N1158" s="1"/>
      <c r="O1158">
        <v>1.2183299999999999</v>
      </c>
      <c r="Q1158">
        <v>3.3245300000000002</v>
      </c>
      <c r="R1158">
        <v>0.92652199999999996</v>
      </c>
      <c r="S1158">
        <v>7.7272699999999996E-4</v>
      </c>
      <c r="T1158" t="s">
        <v>42</v>
      </c>
      <c r="U1158">
        <v>13.1782</v>
      </c>
      <c r="V1158">
        <v>12.927199999999999</v>
      </c>
      <c r="W1158">
        <v>82.366900000000001</v>
      </c>
    </row>
    <row r="1159" spans="1:23" x14ac:dyDescent="0.3">
      <c r="A1159">
        <v>1548</v>
      </c>
      <c r="B1159">
        <v>4</v>
      </c>
      <c r="C1159" s="6">
        <v>44987.565532407411</v>
      </c>
      <c r="D1159" s="1" t="s">
        <v>15</v>
      </c>
      <c r="E1159" s="5">
        <f>YEAR(C1159)</f>
        <v>2023</v>
      </c>
      <c r="F1159" s="5">
        <f>MONTH(C1159)</f>
        <v>3</v>
      </c>
      <c r="G1159" s="5">
        <f>F1159+12</f>
        <v>15</v>
      </c>
      <c r="H1159" s="5">
        <f>F1159+8</f>
        <v>11</v>
      </c>
      <c r="I1159" s="5" t="str">
        <f>IF(OR(F1159=1,F1159=2,F1159=3),"winter",IF(OR(F1159=4,F1159=5,F1159=6),"spring",IF(OR(F1159=7,F1159=8,F1159=9),"summer","autumn")))</f>
        <v>winter</v>
      </c>
      <c r="J1159" s="5">
        <f>WEEKNUM(C1159)+52</f>
        <v>61</v>
      </c>
      <c r="K1159" s="5">
        <f>J1159-20</f>
        <v>41</v>
      </c>
      <c r="L1159" s="8">
        <f>C1159</f>
        <v>44987.565532407411</v>
      </c>
      <c r="M1159" t="str">
        <f>IF(OR(B1159=1,B1159=2,B1159=3,B1159=7,B1159=8,B1159=9,B1159=13,B1159=14,B1159=15),"Bajo biomasa","Suelo desnudo")</f>
        <v>Suelo desnudo</v>
      </c>
      <c r="N1159" s="1"/>
      <c r="O1159">
        <v>1.14191</v>
      </c>
      <c r="Q1159">
        <v>2.7440500000000001</v>
      </c>
      <c r="R1159">
        <v>0.93112700000000004</v>
      </c>
      <c r="S1159">
        <v>3.0000000000000001E-3</v>
      </c>
      <c r="T1159">
        <v>3.49818E-2</v>
      </c>
      <c r="U1159">
        <v>14.4527</v>
      </c>
      <c r="V1159">
        <v>11.9787</v>
      </c>
      <c r="W1159">
        <v>82.385999999999996</v>
      </c>
    </row>
    <row r="1160" spans="1:23" x14ac:dyDescent="0.3">
      <c r="A1160">
        <v>1549</v>
      </c>
      <c r="B1160">
        <v>5</v>
      </c>
      <c r="C1160" s="6">
        <v>44987.567627314813</v>
      </c>
      <c r="D1160" s="1" t="s">
        <v>15</v>
      </c>
      <c r="E1160" s="5">
        <f>YEAR(C1160)</f>
        <v>2023</v>
      </c>
      <c r="F1160" s="5">
        <f>MONTH(C1160)</f>
        <v>3</v>
      </c>
      <c r="G1160" s="5">
        <f>F1160+12</f>
        <v>15</v>
      </c>
      <c r="H1160" s="5">
        <f>F1160+8</f>
        <v>11</v>
      </c>
      <c r="I1160" s="5" t="str">
        <f>IF(OR(F1160=1,F1160=2,F1160=3),"winter",IF(OR(F1160=4,F1160=5,F1160=6),"spring",IF(OR(F1160=7,F1160=8,F1160=9),"summer","autumn")))</f>
        <v>winter</v>
      </c>
      <c r="J1160" s="5">
        <f>WEEKNUM(C1160)+52</f>
        <v>61</v>
      </c>
      <c r="K1160" s="5">
        <f>J1160-20</f>
        <v>41</v>
      </c>
      <c r="L1160" s="8">
        <f>C1160</f>
        <v>44987.567627314813</v>
      </c>
      <c r="M1160" t="str">
        <f>IF(OR(B1160=1,B1160=2,B1160=3,B1160=7,B1160=8,B1160=9,B1160=13,B1160=14,B1160=15),"Bajo biomasa","Suelo desnudo")</f>
        <v>Suelo desnudo</v>
      </c>
      <c r="N1160" s="1"/>
      <c r="O1160">
        <v>1.1487000000000001</v>
      </c>
      <c r="Q1160">
        <v>2.7406100000000002</v>
      </c>
      <c r="R1160">
        <v>0.93375699999999995</v>
      </c>
      <c r="S1160">
        <v>3.0000000000000001E-3</v>
      </c>
      <c r="T1160">
        <v>7.0554500000000006E-2</v>
      </c>
      <c r="U1160">
        <v>14.9</v>
      </c>
      <c r="V1160">
        <v>12.1241</v>
      </c>
      <c r="W1160">
        <v>82.385599999999997</v>
      </c>
    </row>
    <row r="1161" spans="1:23" x14ac:dyDescent="0.3">
      <c r="A1161">
        <v>1550</v>
      </c>
      <c r="B1161">
        <v>6</v>
      </c>
      <c r="C1161" s="6">
        <v>44987.569722222222</v>
      </c>
      <c r="D1161" s="1" t="s">
        <v>15</v>
      </c>
      <c r="E1161" s="5">
        <f>YEAR(C1161)</f>
        <v>2023</v>
      </c>
      <c r="F1161" s="5">
        <f>MONTH(C1161)</f>
        <v>3</v>
      </c>
      <c r="G1161" s="5">
        <f>F1161+12</f>
        <v>15</v>
      </c>
      <c r="H1161" s="5">
        <f>F1161+8</f>
        <v>11</v>
      </c>
      <c r="I1161" s="5" t="str">
        <f>IF(OR(F1161=1,F1161=2,F1161=3),"winter",IF(OR(F1161=4,F1161=5,F1161=6),"spring",IF(OR(F1161=7,F1161=8,F1161=9),"summer","autumn")))</f>
        <v>winter</v>
      </c>
      <c r="J1161" s="5">
        <f>WEEKNUM(C1161)+52</f>
        <v>61</v>
      </c>
      <c r="K1161" s="5">
        <f>J1161-20</f>
        <v>41</v>
      </c>
      <c r="L1161" s="8">
        <f>C1161</f>
        <v>44987.569722222222</v>
      </c>
      <c r="M1161" t="str">
        <f>IF(OR(B1161=1,B1161=2,B1161=3,B1161=7,B1161=8,B1161=9,B1161=13,B1161=14,B1161=15),"Bajo biomasa","Suelo desnudo")</f>
        <v>Suelo desnudo</v>
      </c>
      <c r="N1161" s="1"/>
      <c r="O1161">
        <v>0.59926400000000002</v>
      </c>
      <c r="Q1161">
        <v>6.6177799999999998</v>
      </c>
      <c r="R1161">
        <v>0.71338000000000001</v>
      </c>
      <c r="S1161">
        <v>3.0000000000000001E-3</v>
      </c>
      <c r="T1161" t="s">
        <v>42</v>
      </c>
      <c r="U1161">
        <v>14.6473</v>
      </c>
      <c r="V1161">
        <v>12.0722</v>
      </c>
      <c r="W1161">
        <v>82.379900000000006</v>
      </c>
    </row>
    <row r="1162" spans="1:23" x14ac:dyDescent="0.3">
      <c r="A1162">
        <v>1551</v>
      </c>
      <c r="B1162">
        <v>10</v>
      </c>
      <c r="C1162" s="6">
        <v>44987.572141203702</v>
      </c>
      <c r="D1162" s="1" t="s">
        <v>15</v>
      </c>
      <c r="E1162" s="5">
        <f>YEAR(C1162)</f>
        <v>2023</v>
      </c>
      <c r="F1162" s="5">
        <f>MONTH(C1162)</f>
        <v>3</v>
      </c>
      <c r="G1162" s="5">
        <f>F1162+12</f>
        <v>15</v>
      </c>
      <c r="H1162" s="5">
        <f>F1162+8</f>
        <v>11</v>
      </c>
      <c r="I1162" s="5" t="str">
        <f>IF(OR(F1162=1,F1162=2,F1162=3),"winter",IF(OR(F1162=4,F1162=5,F1162=6),"spring",IF(OR(F1162=7,F1162=8,F1162=9),"summer","autumn")))</f>
        <v>winter</v>
      </c>
      <c r="J1162" s="5">
        <f>WEEKNUM(C1162)+52</f>
        <v>61</v>
      </c>
      <c r="K1162" s="5">
        <f>J1162-20</f>
        <v>41</v>
      </c>
      <c r="L1162" s="8">
        <f>C1162</f>
        <v>44987.572141203702</v>
      </c>
      <c r="M1162" t="str">
        <f>IF(OR(B1162=1,B1162=2,B1162=3,B1162=7,B1162=8,B1162=9,B1162=13,B1162=14,B1162=15),"Bajo biomasa","Suelo desnudo")</f>
        <v>Suelo desnudo</v>
      </c>
      <c r="N1162" s="1"/>
      <c r="O1162">
        <v>0.65254800000000002</v>
      </c>
      <c r="Q1162">
        <v>5.0054800000000004</v>
      </c>
      <c r="R1162">
        <v>0.78090199999999999</v>
      </c>
      <c r="S1162">
        <v>1E-3</v>
      </c>
      <c r="T1162">
        <v>2.2990900000000002E-2</v>
      </c>
      <c r="U1162">
        <v>14.441800000000001</v>
      </c>
      <c r="V1162">
        <v>11.470700000000001</v>
      </c>
      <c r="W1162">
        <v>82.403000000000006</v>
      </c>
    </row>
    <row r="1163" spans="1:23" x14ac:dyDescent="0.3">
      <c r="A1163">
        <v>1552</v>
      </c>
      <c r="B1163">
        <v>11</v>
      </c>
      <c r="C1163" s="6">
        <v>44987.574606481481</v>
      </c>
      <c r="D1163" s="1" t="s">
        <v>15</v>
      </c>
      <c r="E1163" s="5">
        <f>YEAR(C1163)</f>
        <v>2023</v>
      </c>
      <c r="F1163" s="5">
        <f>MONTH(C1163)</f>
        <v>3</v>
      </c>
      <c r="G1163" s="5">
        <f>F1163+12</f>
        <v>15</v>
      </c>
      <c r="H1163" s="5">
        <f>F1163+8</f>
        <v>11</v>
      </c>
      <c r="I1163" s="5" t="str">
        <f>IF(OR(F1163=1,F1163=2,F1163=3),"winter",IF(OR(F1163=4,F1163=5,F1163=6),"spring",IF(OR(F1163=7,F1163=8,F1163=9),"summer","autumn")))</f>
        <v>winter</v>
      </c>
      <c r="J1163" s="5">
        <f>WEEKNUM(C1163)+52</f>
        <v>61</v>
      </c>
      <c r="K1163" s="5">
        <f>J1163-20</f>
        <v>41</v>
      </c>
      <c r="L1163" s="8">
        <f>C1163</f>
        <v>44987.574606481481</v>
      </c>
      <c r="M1163" t="str">
        <f>IF(OR(B1163=1,B1163=2,B1163=3,B1163=7,B1163=8,B1163=9,B1163=13,B1163=14,B1163=15),"Bajo biomasa","Suelo desnudo")</f>
        <v>Suelo desnudo</v>
      </c>
      <c r="N1163" s="1"/>
      <c r="O1163">
        <v>0.900397</v>
      </c>
      <c r="Q1163">
        <v>4.0927300000000004</v>
      </c>
      <c r="R1163">
        <v>0.81611599999999995</v>
      </c>
      <c r="S1163">
        <v>4.0000000000000001E-3</v>
      </c>
      <c r="T1163">
        <v>7.1636400000000003E-2</v>
      </c>
      <c r="U1163">
        <v>15.336399999999999</v>
      </c>
      <c r="V1163">
        <v>11.3726</v>
      </c>
      <c r="W1163">
        <v>82.430599999999998</v>
      </c>
    </row>
    <row r="1164" spans="1:23" x14ac:dyDescent="0.3">
      <c r="A1164">
        <v>1553</v>
      </c>
      <c r="B1164">
        <v>12</v>
      </c>
      <c r="C1164" s="6">
        <v>44987.57671296296</v>
      </c>
      <c r="D1164" s="1" t="s">
        <v>15</v>
      </c>
      <c r="E1164" s="5">
        <f>YEAR(C1164)</f>
        <v>2023</v>
      </c>
      <c r="F1164" s="5">
        <f>MONTH(C1164)</f>
        <v>3</v>
      </c>
      <c r="G1164" s="5">
        <f>F1164+12</f>
        <v>15</v>
      </c>
      <c r="H1164" s="5">
        <f>F1164+8</f>
        <v>11</v>
      </c>
      <c r="I1164" s="5" t="str">
        <f>IF(OR(F1164=1,F1164=2,F1164=3),"winter",IF(OR(F1164=4,F1164=5,F1164=6),"spring",IF(OR(F1164=7,F1164=8,F1164=9),"summer","autumn")))</f>
        <v>winter</v>
      </c>
      <c r="J1164" s="5">
        <f>WEEKNUM(C1164)+52</f>
        <v>61</v>
      </c>
      <c r="K1164" s="5">
        <f>J1164-20</f>
        <v>41</v>
      </c>
      <c r="L1164" s="8">
        <f>C1164</f>
        <v>44987.57671296296</v>
      </c>
      <c r="M1164" t="str">
        <f>IF(OR(B1164=1,B1164=2,B1164=3,B1164=7,B1164=8,B1164=9,B1164=13,B1164=14,B1164=15),"Bajo biomasa","Suelo desnudo")</f>
        <v>Suelo desnudo</v>
      </c>
      <c r="N1164" s="1"/>
      <c r="O1164">
        <v>0.61412699999999998</v>
      </c>
      <c r="Q1164">
        <v>2.7639</v>
      </c>
      <c r="R1164">
        <v>0.95231600000000005</v>
      </c>
      <c r="S1164">
        <v>3.0000000000000001E-3</v>
      </c>
      <c r="T1164">
        <v>2.3927299999999999E-2</v>
      </c>
      <c r="U1164">
        <v>16.1127</v>
      </c>
      <c r="V1164">
        <v>10.581</v>
      </c>
      <c r="W1164">
        <v>82.421599999999998</v>
      </c>
    </row>
    <row r="1165" spans="1:23" x14ac:dyDescent="0.3">
      <c r="A1165">
        <v>1554</v>
      </c>
      <c r="B1165">
        <v>7</v>
      </c>
      <c r="C1165" s="6">
        <v>44987.579097222224</v>
      </c>
      <c r="D1165" s="1" t="s">
        <v>15</v>
      </c>
      <c r="E1165" s="5">
        <f>YEAR(C1165)</f>
        <v>2023</v>
      </c>
      <c r="F1165" s="5">
        <f>MONTH(C1165)</f>
        <v>3</v>
      </c>
      <c r="G1165" s="5">
        <f>F1165+12</f>
        <v>15</v>
      </c>
      <c r="H1165" s="5">
        <f>F1165+8</f>
        <v>11</v>
      </c>
      <c r="I1165" s="5" t="str">
        <f>IF(OR(F1165=1,F1165=2,F1165=3),"winter",IF(OR(F1165=4,F1165=5,F1165=6),"spring",IF(OR(F1165=7,F1165=8,F1165=9),"summer","autumn")))</f>
        <v>winter</v>
      </c>
      <c r="J1165" s="5">
        <f>WEEKNUM(C1165)+52</f>
        <v>61</v>
      </c>
      <c r="K1165" s="5">
        <f>J1165-20</f>
        <v>41</v>
      </c>
      <c r="L1165" s="8">
        <f>C1165</f>
        <v>44987.579097222224</v>
      </c>
      <c r="M1165" t="str">
        <f>IF(OR(B1165=1,B1165=2,B1165=3,B1165=7,B1165=8,B1165=9,B1165=13,B1165=14,B1165=15),"Bajo biomasa","Suelo desnudo")</f>
        <v>Bajo biomasa</v>
      </c>
      <c r="N1165" s="1"/>
      <c r="O1165">
        <v>1.3855</v>
      </c>
      <c r="Q1165">
        <v>2.3475700000000002</v>
      </c>
      <c r="R1165">
        <v>0.96897100000000003</v>
      </c>
      <c r="S1165" t="s">
        <v>41</v>
      </c>
      <c r="T1165">
        <v>1999.94</v>
      </c>
      <c r="U1165">
        <v>16</v>
      </c>
      <c r="V1165">
        <v>12.1675</v>
      </c>
      <c r="W1165">
        <v>82.397900000000007</v>
      </c>
    </row>
    <row r="1166" spans="1:23" x14ac:dyDescent="0.3">
      <c r="A1166">
        <v>1555</v>
      </c>
      <c r="B1166">
        <v>8</v>
      </c>
      <c r="C1166" s="6">
        <v>44987.581388888888</v>
      </c>
      <c r="D1166" s="1" t="s">
        <v>15</v>
      </c>
      <c r="E1166" s="5">
        <f>YEAR(C1166)</f>
        <v>2023</v>
      </c>
      <c r="F1166" s="5">
        <f>MONTH(C1166)</f>
        <v>3</v>
      </c>
      <c r="G1166" s="5">
        <f>F1166+12</f>
        <v>15</v>
      </c>
      <c r="H1166" s="5">
        <f>F1166+8</f>
        <v>11</v>
      </c>
      <c r="I1166" s="5" t="str">
        <f>IF(OR(F1166=1,F1166=2,F1166=3),"winter",IF(OR(F1166=4,F1166=5,F1166=6),"spring",IF(OR(F1166=7,F1166=8,F1166=9),"summer","autumn")))</f>
        <v>winter</v>
      </c>
      <c r="J1166" s="5">
        <f>WEEKNUM(C1166)+52</f>
        <v>61</v>
      </c>
      <c r="K1166" s="5">
        <f>J1166-20</f>
        <v>41</v>
      </c>
      <c r="L1166" s="8">
        <f>C1166</f>
        <v>44987.581388888888</v>
      </c>
      <c r="M1166" t="str">
        <f>IF(OR(B1166=1,B1166=2,B1166=3,B1166=7,B1166=8,B1166=9,B1166=13,B1166=14,B1166=15),"Bajo biomasa","Suelo desnudo")</f>
        <v>Bajo biomasa</v>
      </c>
      <c r="N1166" s="1"/>
      <c r="O1166">
        <v>2.2256200000000002</v>
      </c>
      <c r="Q1166">
        <v>1.92076</v>
      </c>
      <c r="R1166">
        <v>0.97963</v>
      </c>
      <c r="S1166">
        <v>1E-3</v>
      </c>
      <c r="T1166" t="s">
        <v>42</v>
      </c>
      <c r="U1166">
        <v>16.318200000000001</v>
      </c>
      <c r="V1166">
        <v>13.4726</v>
      </c>
      <c r="W1166">
        <v>82.406599999999997</v>
      </c>
    </row>
    <row r="1167" spans="1:23" x14ac:dyDescent="0.3">
      <c r="A1167">
        <v>1556</v>
      </c>
      <c r="B1167">
        <v>9</v>
      </c>
      <c r="C1167" s="6">
        <v>44987.583796296298</v>
      </c>
      <c r="D1167" s="1" t="s">
        <v>15</v>
      </c>
      <c r="E1167" s="5">
        <f>YEAR(C1167)</f>
        <v>2023</v>
      </c>
      <c r="F1167" s="5">
        <f>MONTH(C1167)</f>
        <v>3</v>
      </c>
      <c r="G1167" s="5">
        <f>F1167+12</f>
        <v>15</v>
      </c>
      <c r="H1167" s="5">
        <f>F1167+8</f>
        <v>11</v>
      </c>
      <c r="I1167" s="5" t="str">
        <f>IF(OR(F1167=1,F1167=2,F1167=3),"winter",IF(OR(F1167=4,F1167=5,F1167=6),"spring",IF(OR(F1167=7,F1167=8,F1167=9),"summer","autumn")))</f>
        <v>winter</v>
      </c>
      <c r="J1167" s="5">
        <f>WEEKNUM(C1167)+52</f>
        <v>61</v>
      </c>
      <c r="K1167" s="5">
        <f>J1167-20</f>
        <v>41</v>
      </c>
      <c r="L1167" s="8">
        <f>C1167</f>
        <v>44987.583796296298</v>
      </c>
      <c r="M1167" t="str">
        <f>IF(OR(B1167=1,B1167=2,B1167=3,B1167=7,B1167=8,B1167=9,B1167=13,B1167=14,B1167=15),"Bajo biomasa","Suelo desnudo")</f>
        <v>Bajo biomasa</v>
      </c>
      <c r="N1167" s="1"/>
      <c r="O1167">
        <v>1.3240700000000001</v>
      </c>
      <c r="Q1167">
        <v>2.7999700000000001</v>
      </c>
      <c r="R1167">
        <v>0.95096599999999998</v>
      </c>
      <c r="S1167">
        <v>3.0000000000000001E-3</v>
      </c>
      <c r="T1167">
        <v>1E-3</v>
      </c>
      <c r="U1167">
        <v>17.399999999999999</v>
      </c>
      <c r="V1167">
        <v>14.1104</v>
      </c>
      <c r="W1167">
        <v>82.383200000000002</v>
      </c>
    </row>
    <row r="1168" spans="1:23" x14ac:dyDescent="0.3">
      <c r="A1168">
        <v>1557</v>
      </c>
      <c r="B1168">
        <v>13</v>
      </c>
      <c r="C1168" s="6">
        <v>44987.586145833331</v>
      </c>
      <c r="D1168" s="1" t="s">
        <v>15</v>
      </c>
      <c r="E1168" s="5">
        <f>YEAR(C1168)</f>
        <v>2023</v>
      </c>
      <c r="F1168" s="5">
        <f>MONTH(C1168)</f>
        <v>3</v>
      </c>
      <c r="G1168" s="5">
        <f>F1168+12</f>
        <v>15</v>
      </c>
      <c r="H1168" s="5">
        <f>F1168+8</f>
        <v>11</v>
      </c>
      <c r="I1168" s="5" t="str">
        <f>IF(OR(F1168=1,F1168=2,F1168=3),"winter",IF(OR(F1168=4,F1168=5,F1168=6),"spring",IF(OR(F1168=7,F1168=8,F1168=9),"summer","autumn")))</f>
        <v>winter</v>
      </c>
      <c r="J1168" s="5">
        <f>WEEKNUM(C1168)+52</f>
        <v>61</v>
      </c>
      <c r="K1168" s="5">
        <f>J1168-20</f>
        <v>41</v>
      </c>
      <c r="L1168" s="8">
        <f>C1168</f>
        <v>44987.586145833331</v>
      </c>
      <c r="M1168" t="str">
        <f>IF(OR(B1168=1,B1168=2,B1168=3,B1168=7,B1168=8,B1168=9,B1168=13,B1168=14,B1168=15),"Bajo biomasa","Suelo desnudo")</f>
        <v>Bajo biomasa</v>
      </c>
      <c r="N1168" s="1"/>
      <c r="O1168">
        <v>1.9866999999999999</v>
      </c>
      <c r="Q1168">
        <v>1.907</v>
      </c>
      <c r="R1168">
        <v>0.97889599999999999</v>
      </c>
      <c r="S1168">
        <v>1E-3</v>
      </c>
      <c r="T1168">
        <v>3.4518199999999999E-2</v>
      </c>
      <c r="U1168">
        <v>17.691800000000001</v>
      </c>
      <c r="V1168">
        <v>12.1289</v>
      </c>
      <c r="W1168">
        <v>82.351900000000001</v>
      </c>
    </row>
    <row r="1169" spans="1:23" x14ac:dyDescent="0.3">
      <c r="A1169">
        <v>1558</v>
      </c>
      <c r="B1169">
        <v>14</v>
      </c>
      <c r="C1169" s="6">
        <v>44987.58829861111</v>
      </c>
      <c r="D1169" s="1" t="s">
        <v>15</v>
      </c>
      <c r="E1169" s="5">
        <f>YEAR(C1169)</f>
        <v>2023</v>
      </c>
      <c r="F1169" s="5">
        <f>MONTH(C1169)</f>
        <v>3</v>
      </c>
      <c r="G1169" s="5">
        <f>F1169+12</f>
        <v>15</v>
      </c>
      <c r="H1169" s="5">
        <f>F1169+8</f>
        <v>11</v>
      </c>
      <c r="I1169" s="5" t="str">
        <f>IF(OR(F1169=1,F1169=2,F1169=3),"winter",IF(OR(F1169=4,F1169=5,F1169=6),"spring",IF(OR(F1169=7,F1169=8,F1169=9),"summer","autumn")))</f>
        <v>winter</v>
      </c>
      <c r="J1169" s="5">
        <f>WEEKNUM(C1169)+52</f>
        <v>61</v>
      </c>
      <c r="K1169" s="5">
        <f>J1169-20</f>
        <v>41</v>
      </c>
      <c r="L1169" s="8">
        <f>C1169</f>
        <v>44987.58829861111</v>
      </c>
      <c r="M1169" t="str">
        <f>IF(OR(B1169=1,B1169=2,B1169=3,B1169=7,B1169=8,B1169=9,B1169=13,B1169=14,B1169=15),"Bajo biomasa","Suelo desnudo")</f>
        <v>Bajo biomasa</v>
      </c>
      <c r="N1169" s="1"/>
      <c r="O1169">
        <v>1.00078</v>
      </c>
      <c r="Q1169">
        <v>2.5572400000000002</v>
      </c>
      <c r="R1169">
        <v>0.95481000000000005</v>
      </c>
      <c r="S1169">
        <v>1E-3</v>
      </c>
      <c r="T1169">
        <v>7999.2</v>
      </c>
      <c r="U1169">
        <v>17.5</v>
      </c>
      <c r="V1169">
        <v>15.360799999999999</v>
      </c>
      <c r="W1169">
        <v>82.372100000000003</v>
      </c>
    </row>
    <row r="1170" spans="1:23" x14ac:dyDescent="0.3">
      <c r="A1170">
        <v>1559</v>
      </c>
      <c r="B1170">
        <v>15</v>
      </c>
      <c r="C1170" s="6">
        <v>44987.590474537035</v>
      </c>
      <c r="D1170" s="1" t="s">
        <v>15</v>
      </c>
      <c r="E1170" s="5">
        <f>YEAR(C1170)</f>
        <v>2023</v>
      </c>
      <c r="F1170" s="5">
        <f>MONTH(C1170)</f>
        <v>3</v>
      </c>
      <c r="G1170" s="5">
        <f>F1170+12</f>
        <v>15</v>
      </c>
      <c r="H1170" s="5">
        <f>F1170+8</f>
        <v>11</v>
      </c>
      <c r="I1170" s="5" t="str">
        <f>IF(OR(F1170=1,F1170=2,F1170=3),"winter",IF(OR(F1170=4,F1170=5,F1170=6),"spring",IF(OR(F1170=7,F1170=8,F1170=9),"summer","autumn")))</f>
        <v>winter</v>
      </c>
      <c r="J1170" s="5">
        <f>WEEKNUM(C1170)+52</f>
        <v>61</v>
      </c>
      <c r="K1170" s="5">
        <f>J1170-20</f>
        <v>41</v>
      </c>
      <c r="L1170" s="8">
        <f>C1170</f>
        <v>44987.590474537035</v>
      </c>
      <c r="M1170" t="str">
        <f>IF(OR(B1170=1,B1170=2,B1170=3,B1170=7,B1170=8,B1170=9,B1170=13,B1170=14,B1170=15),"Bajo biomasa","Suelo desnudo")</f>
        <v>Bajo biomasa</v>
      </c>
      <c r="N1170" s="1"/>
      <c r="O1170">
        <v>1.3932</v>
      </c>
      <c r="Q1170">
        <v>1.9388799999999999</v>
      </c>
      <c r="R1170">
        <v>0.97941</v>
      </c>
      <c r="S1170">
        <v>3.0000000000000001E-3</v>
      </c>
      <c r="T1170" t="s">
        <v>42</v>
      </c>
      <c r="U1170">
        <v>17</v>
      </c>
      <c r="V1170">
        <v>13.947699999999999</v>
      </c>
      <c r="W1170">
        <v>82.353800000000007</v>
      </c>
    </row>
    <row r="1171" spans="1:23" x14ac:dyDescent="0.3">
      <c r="A1171">
        <v>1560</v>
      </c>
      <c r="B1171">
        <v>16</v>
      </c>
      <c r="C1171" s="6">
        <v>44987.592557870368</v>
      </c>
      <c r="D1171" s="1" t="s">
        <v>15</v>
      </c>
      <c r="E1171" s="5">
        <f>YEAR(C1171)</f>
        <v>2023</v>
      </c>
      <c r="F1171" s="5">
        <f>MONTH(C1171)</f>
        <v>3</v>
      </c>
      <c r="G1171" s="5">
        <f>F1171+12</f>
        <v>15</v>
      </c>
      <c r="H1171" s="5">
        <f>F1171+8</f>
        <v>11</v>
      </c>
      <c r="I1171" s="5" t="str">
        <f>IF(OR(F1171=1,F1171=2,F1171=3),"winter",IF(OR(F1171=4,F1171=5,F1171=6),"spring",IF(OR(F1171=7,F1171=8,F1171=9),"summer","autumn")))</f>
        <v>winter</v>
      </c>
      <c r="J1171" s="5">
        <f>WEEKNUM(C1171)+52</f>
        <v>61</v>
      </c>
      <c r="K1171" s="5">
        <f>J1171-20</f>
        <v>41</v>
      </c>
      <c r="L1171" s="8">
        <f>C1171</f>
        <v>44987.592557870368</v>
      </c>
      <c r="M1171" t="str">
        <f>IF(OR(B1171=1,B1171=2,B1171=3,B1171=7,B1171=8,B1171=9,B1171=13,B1171=14,B1171=15),"Bajo biomasa","Suelo desnudo")</f>
        <v>Suelo desnudo</v>
      </c>
      <c r="N1171" s="1"/>
      <c r="O1171">
        <v>0.49615599999999999</v>
      </c>
      <c r="Q1171">
        <v>8.0115999999999996</v>
      </c>
      <c r="R1171">
        <v>0.60212699999999997</v>
      </c>
      <c r="S1171">
        <v>2E-3</v>
      </c>
      <c r="T1171" t="s">
        <v>42</v>
      </c>
      <c r="U1171">
        <v>16.7</v>
      </c>
      <c r="V1171">
        <v>11.758800000000001</v>
      </c>
      <c r="W1171">
        <v>82.363699999999994</v>
      </c>
    </row>
    <row r="1172" spans="1:23" x14ac:dyDescent="0.3">
      <c r="A1172">
        <v>1561</v>
      </c>
      <c r="B1172">
        <v>17</v>
      </c>
      <c r="C1172" s="6">
        <v>44987.59474537037</v>
      </c>
      <c r="D1172" s="1" t="s">
        <v>15</v>
      </c>
      <c r="E1172" s="5">
        <f>YEAR(C1172)</f>
        <v>2023</v>
      </c>
      <c r="F1172" s="5">
        <f>MONTH(C1172)</f>
        <v>3</v>
      </c>
      <c r="G1172" s="5">
        <f>F1172+12</f>
        <v>15</v>
      </c>
      <c r="H1172" s="5">
        <f>F1172+8</f>
        <v>11</v>
      </c>
      <c r="I1172" s="5" t="str">
        <f>IF(OR(F1172=1,F1172=2,F1172=3),"winter",IF(OR(F1172=4,F1172=5,F1172=6),"spring",IF(OR(F1172=7,F1172=8,F1172=9),"summer","autumn")))</f>
        <v>winter</v>
      </c>
      <c r="J1172" s="5">
        <f>WEEKNUM(C1172)+52</f>
        <v>61</v>
      </c>
      <c r="K1172" s="5">
        <f>J1172-20</f>
        <v>41</v>
      </c>
      <c r="L1172" s="8">
        <f>C1172</f>
        <v>44987.59474537037</v>
      </c>
      <c r="M1172" t="str">
        <f>IF(OR(B1172=1,B1172=2,B1172=3,B1172=7,B1172=8,B1172=9,B1172=13,B1172=14,B1172=15),"Bajo biomasa","Suelo desnudo")</f>
        <v>Suelo desnudo</v>
      </c>
      <c r="N1172" s="1"/>
      <c r="O1172">
        <v>0.65868899999999997</v>
      </c>
      <c r="Q1172">
        <v>4.3016399999999999</v>
      </c>
      <c r="R1172">
        <v>0.81708499999999995</v>
      </c>
      <c r="S1172">
        <v>2E-3</v>
      </c>
      <c r="T1172" t="s">
        <v>42</v>
      </c>
      <c r="U1172">
        <v>16.609100000000002</v>
      </c>
      <c r="V1172">
        <v>12.4885</v>
      </c>
      <c r="W1172">
        <v>82.352599999999995</v>
      </c>
    </row>
    <row r="1173" spans="1:23" x14ac:dyDescent="0.3">
      <c r="A1173">
        <v>1562</v>
      </c>
      <c r="B1173">
        <v>18</v>
      </c>
      <c r="C1173" s="6">
        <v>44987.596828703703</v>
      </c>
      <c r="D1173" s="1" t="s">
        <v>15</v>
      </c>
      <c r="E1173" s="5">
        <f>YEAR(C1173)</f>
        <v>2023</v>
      </c>
      <c r="F1173" s="5">
        <f>MONTH(C1173)</f>
        <v>3</v>
      </c>
      <c r="G1173" s="5">
        <f>F1173+12</f>
        <v>15</v>
      </c>
      <c r="H1173" s="5">
        <f>F1173+8</f>
        <v>11</v>
      </c>
      <c r="I1173" s="5" t="str">
        <f>IF(OR(F1173=1,F1173=2,F1173=3),"winter",IF(OR(F1173=4,F1173=5,F1173=6),"spring",IF(OR(F1173=7,F1173=8,F1173=9),"summer","autumn")))</f>
        <v>winter</v>
      </c>
      <c r="J1173" s="5">
        <f>WEEKNUM(C1173)+52</f>
        <v>61</v>
      </c>
      <c r="K1173" s="5">
        <f>J1173-20</f>
        <v>41</v>
      </c>
      <c r="L1173" s="8">
        <f>C1173</f>
        <v>44987.596828703703</v>
      </c>
      <c r="M1173" t="str">
        <f>IF(OR(B1173=1,B1173=2,B1173=3,B1173=7,B1173=8,B1173=9,B1173=13,B1173=14,B1173=15),"Bajo biomasa","Suelo desnudo")</f>
        <v>Suelo desnudo</v>
      </c>
      <c r="N1173" s="1"/>
      <c r="O1173">
        <v>0.58374000000000004</v>
      </c>
      <c r="Q1173">
        <v>5.5695800000000002</v>
      </c>
      <c r="R1173">
        <v>0.71807100000000001</v>
      </c>
      <c r="S1173">
        <v>3.0000000000000001E-3</v>
      </c>
      <c r="T1173">
        <v>1E-3</v>
      </c>
      <c r="U1173">
        <v>16.8</v>
      </c>
      <c r="V1173">
        <v>11.403700000000001</v>
      </c>
      <c r="W1173">
        <v>82.356099999999998</v>
      </c>
    </row>
    <row r="1174" spans="1:23" x14ac:dyDescent="0.3">
      <c r="A1174">
        <v>1563</v>
      </c>
      <c r="B1174">
        <v>1</v>
      </c>
      <c r="C1174" s="6">
        <v>44994.464456018519</v>
      </c>
      <c r="D1174" s="1" t="s">
        <v>30</v>
      </c>
      <c r="E1174" s="5">
        <f>YEAR(C1174)</f>
        <v>2023</v>
      </c>
      <c r="F1174" s="5">
        <f>MONTH(C1174)</f>
        <v>3</v>
      </c>
      <c r="G1174" s="5">
        <f>F1174+12</f>
        <v>15</v>
      </c>
      <c r="H1174" s="5">
        <f>F1174+8</f>
        <v>11</v>
      </c>
      <c r="I1174" s="5" t="str">
        <f>IF(OR(F1174=1,F1174=2,F1174=3),"winter",IF(OR(F1174=4,F1174=5,F1174=6),"spring",IF(OR(F1174=7,F1174=8,F1174=9),"summer","autumn")))</f>
        <v>winter</v>
      </c>
      <c r="J1174" s="5">
        <f>WEEKNUM(C1174)+52</f>
        <v>62</v>
      </c>
      <c r="K1174" s="5">
        <f>J1174-20</f>
        <v>42</v>
      </c>
      <c r="L1174" s="8">
        <f>C1174</f>
        <v>44994.464456018519</v>
      </c>
      <c r="M1174" t="str">
        <f>IF(OR(B1174=1,B1174=2,B1174=3,B1174=4,B1174=9,B1174=10,B1174=11,B1174=12,B1174=17,B1174=18,B1174=19,B1174=20),"Bajo biomasa","Suelo desnudo")</f>
        <v>Bajo biomasa</v>
      </c>
      <c r="N1174" t="str">
        <f>IF(OR(B1174=4,B1174=7,B1174=10,B1174=14,B1174=18,B1174=21),"tree","soil")</f>
        <v>soil</v>
      </c>
      <c r="O1174">
        <v>0.58387699999999998</v>
      </c>
      <c r="Q1174">
        <v>3.2586499999999998</v>
      </c>
      <c r="R1174">
        <v>0.88393299999999997</v>
      </c>
      <c r="S1174" t="s">
        <v>41</v>
      </c>
      <c r="T1174">
        <v>272.7</v>
      </c>
      <c r="U1174">
        <v>14.05</v>
      </c>
      <c r="V1174">
        <v>13.452400000000001</v>
      </c>
      <c r="W1174">
        <v>88.155600000000007</v>
      </c>
    </row>
    <row r="1175" spans="1:23" x14ac:dyDescent="0.3">
      <c r="A1175">
        <v>1564</v>
      </c>
      <c r="B1175">
        <v>2</v>
      </c>
      <c r="C1175" s="6">
        <v>44994.46675925926</v>
      </c>
      <c r="D1175" s="1" t="s">
        <v>30</v>
      </c>
      <c r="E1175" s="5">
        <f>YEAR(C1175)</f>
        <v>2023</v>
      </c>
      <c r="F1175" s="5">
        <f>MONTH(C1175)</f>
        <v>3</v>
      </c>
      <c r="G1175" s="5">
        <f>F1175+12</f>
        <v>15</v>
      </c>
      <c r="H1175" s="5">
        <f>F1175+8</f>
        <v>11</v>
      </c>
      <c r="I1175" s="5" t="str">
        <f>IF(OR(F1175=1,F1175=2,F1175=3),"winter",IF(OR(F1175=4,F1175=5,F1175=6),"spring",IF(OR(F1175=7,F1175=8,F1175=9),"summer","autumn")))</f>
        <v>winter</v>
      </c>
      <c r="J1175" s="5">
        <f>WEEKNUM(C1175)+52</f>
        <v>62</v>
      </c>
      <c r="K1175" s="5">
        <f>J1175-20</f>
        <v>42</v>
      </c>
      <c r="L1175" s="8">
        <f>C1175</f>
        <v>44994.46675925926</v>
      </c>
      <c r="M1175" t="str">
        <f>IF(OR(B1175=1,B1175=2,B1175=3,B1175=4,B1175=9,B1175=10,B1175=11,B1175=12,B1175=17,B1175=18,B1175=19,B1175=20),"Bajo biomasa","Suelo desnudo")</f>
        <v>Bajo biomasa</v>
      </c>
      <c r="N1175" t="str">
        <f>IF(OR(B1175=4,B1175=7,B1175=10,B1175=14,B1175=18,B1175=21),"tree","soil")</f>
        <v>soil</v>
      </c>
      <c r="O1175">
        <v>8.2295699999999999E-2</v>
      </c>
      <c r="Q1175">
        <v>33.186700000000002</v>
      </c>
      <c r="R1175">
        <v>1.0102699999999999E-2</v>
      </c>
      <c r="S1175">
        <v>1E-3</v>
      </c>
      <c r="T1175" t="s">
        <v>42</v>
      </c>
      <c r="U1175">
        <v>14.06</v>
      </c>
      <c r="V1175">
        <v>13.842000000000001</v>
      </c>
      <c r="W1175">
        <v>88.143299999999996</v>
      </c>
    </row>
    <row r="1176" spans="1:23" x14ac:dyDescent="0.3">
      <c r="A1176">
        <v>1565</v>
      </c>
      <c r="B1176">
        <v>3</v>
      </c>
      <c r="C1176" s="6">
        <v>44994.468842592592</v>
      </c>
      <c r="D1176" s="1" t="s">
        <v>30</v>
      </c>
      <c r="E1176" s="5">
        <f>YEAR(C1176)</f>
        <v>2023</v>
      </c>
      <c r="F1176" s="5">
        <f>MONTH(C1176)</f>
        <v>3</v>
      </c>
      <c r="G1176" s="5">
        <f>F1176+12</f>
        <v>15</v>
      </c>
      <c r="H1176" s="5">
        <f>F1176+8</f>
        <v>11</v>
      </c>
      <c r="I1176" s="5" t="str">
        <f>IF(OR(F1176=1,F1176=2,F1176=3),"winter",IF(OR(F1176=4,F1176=5,F1176=6),"spring",IF(OR(F1176=7,F1176=8,F1176=9),"summer","autumn")))</f>
        <v>winter</v>
      </c>
      <c r="J1176" s="5">
        <f>WEEKNUM(C1176)+52</f>
        <v>62</v>
      </c>
      <c r="K1176" s="5">
        <f>J1176-20</f>
        <v>42</v>
      </c>
      <c r="L1176" s="8">
        <f>C1176</f>
        <v>44994.468842592592</v>
      </c>
      <c r="M1176" t="str">
        <f>IF(OR(B1176=1,B1176=2,B1176=3,B1176=4,B1176=9,B1176=10,B1176=11,B1176=12,B1176=17,B1176=18,B1176=19,B1176=20),"Bajo biomasa","Suelo desnudo")</f>
        <v>Bajo biomasa</v>
      </c>
      <c r="N1176" t="str">
        <f>IF(OR(B1176=4,B1176=7,B1176=10,B1176=14,B1176=18,B1176=21),"tree","soil")</f>
        <v>soil</v>
      </c>
      <c r="O1176">
        <v>-3.7683E-3</v>
      </c>
      <c r="Q1176">
        <v>652.37400000000002</v>
      </c>
      <c r="R1176">
        <v>2.8634599999999999E-4</v>
      </c>
      <c r="S1176">
        <v>3.0000000000000001E-3</v>
      </c>
      <c r="T1176" t="s">
        <v>42</v>
      </c>
      <c r="U1176">
        <v>14.36</v>
      </c>
      <c r="V1176">
        <v>13.929500000000001</v>
      </c>
      <c r="W1176">
        <v>88.158500000000004</v>
      </c>
    </row>
    <row r="1177" spans="1:23" x14ac:dyDescent="0.3">
      <c r="A1177">
        <v>1566</v>
      </c>
      <c r="B1177">
        <v>5</v>
      </c>
      <c r="C1177" s="6">
        <v>44994.473067129627</v>
      </c>
      <c r="D1177" s="1" t="s">
        <v>30</v>
      </c>
      <c r="E1177" s="5">
        <f>YEAR(C1177)</f>
        <v>2023</v>
      </c>
      <c r="F1177" s="5">
        <f>MONTH(C1177)</f>
        <v>3</v>
      </c>
      <c r="G1177" s="5">
        <f>F1177+12</f>
        <v>15</v>
      </c>
      <c r="H1177" s="5">
        <f>F1177+8</f>
        <v>11</v>
      </c>
      <c r="I1177" s="5" t="str">
        <f>IF(OR(F1177=1,F1177=2,F1177=3),"winter",IF(OR(F1177=4,F1177=5,F1177=6),"spring",IF(OR(F1177=7,F1177=8,F1177=9),"summer","autumn")))</f>
        <v>winter</v>
      </c>
      <c r="J1177" s="5">
        <f>WEEKNUM(C1177)+52</f>
        <v>62</v>
      </c>
      <c r="K1177" s="5">
        <f>J1177-20</f>
        <v>42</v>
      </c>
      <c r="L1177" s="8">
        <f>C1177</f>
        <v>44994.473067129627</v>
      </c>
      <c r="M1177" t="str">
        <f>IF(OR(B1177=1,B1177=2,B1177=3,B1177=4,B1177=9,B1177=10,B1177=11,B1177=12,B1177=17,B1177=18,B1177=19,B1177=20),"Bajo biomasa","Suelo desnudo")</f>
        <v>Suelo desnudo</v>
      </c>
      <c r="N1177" t="str">
        <f>IF(OR(B1177=4,B1177=7,B1177=10,B1177=14,B1177=18,B1177=21),"tree","soil")</f>
        <v>soil</v>
      </c>
      <c r="O1177">
        <v>-6.7874199999999996E-2</v>
      </c>
      <c r="Q1177">
        <v>31.436199999999999</v>
      </c>
      <c r="R1177">
        <v>0.107597</v>
      </c>
      <c r="S1177">
        <v>2E-3</v>
      </c>
      <c r="T1177" t="s">
        <v>42</v>
      </c>
      <c r="U1177">
        <v>14.69</v>
      </c>
      <c r="V1177">
        <v>14.083600000000001</v>
      </c>
      <c r="W1177">
        <v>88.165499999999994</v>
      </c>
    </row>
    <row r="1178" spans="1:23" x14ac:dyDescent="0.3">
      <c r="A1178">
        <v>1567</v>
      </c>
      <c r="B1178">
        <v>6</v>
      </c>
      <c r="C1178" s="6">
        <v>44994.47515046296</v>
      </c>
      <c r="D1178" s="1" t="s">
        <v>30</v>
      </c>
      <c r="E1178" s="5">
        <f>YEAR(C1178)</f>
        <v>2023</v>
      </c>
      <c r="F1178" s="5">
        <f>MONTH(C1178)</f>
        <v>3</v>
      </c>
      <c r="G1178" s="5">
        <f>F1178+12</f>
        <v>15</v>
      </c>
      <c r="H1178" s="5">
        <f>F1178+8</f>
        <v>11</v>
      </c>
      <c r="I1178" s="5" t="str">
        <f>IF(OR(F1178=1,F1178=2,F1178=3),"winter",IF(OR(F1178=4,F1178=5,F1178=6),"spring",IF(OR(F1178=7,F1178=8,F1178=9),"summer","autumn")))</f>
        <v>winter</v>
      </c>
      <c r="J1178" s="5">
        <f>WEEKNUM(C1178)+52</f>
        <v>62</v>
      </c>
      <c r="K1178" s="5">
        <f>J1178-20</f>
        <v>42</v>
      </c>
      <c r="L1178" s="8">
        <f>C1178</f>
        <v>44994.47515046296</v>
      </c>
      <c r="M1178" t="str">
        <f>IF(OR(B1178=1,B1178=2,B1178=3,B1178=4,B1178=9,B1178=10,B1178=11,B1178=12,B1178=17,B1178=18,B1178=19,B1178=20),"Bajo biomasa","Suelo desnudo")</f>
        <v>Suelo desnudo</v>
      </c>
      <c r="N1178" t="str">
        <f>IF(OR(B1178=4,B1178=7,B1178=10,B1178=14,B1178=18,B1178=21),"tree","soil")</f>
        <v>soil</v>
      </c>
      <c r="O1178">
        <v>1.9622000000000001E-2</v>
      </c>
      <c r="Q1178">
        <v>147.096</v>
      </c>
      <c r="R1178">
        <v>5.6049300000000002E-3</v>
      </c>
      <c r="S1178">
        <v>2E-3</v>
      </c>
      <c r="T1178" t="s">
        <v>42</v>
      </c>
      <c r="U1178">
        <v>14.8291</v>
      </c>
      <c r="V1178">
        <v>14.1576</v>
      </c>
      <c r="W1178">
        <v>88.164000000000001</v>
      </c>
    </row>
    <row r="1179" spans="1:23" x14ac:dyDescent="0.3">
      <c r="A1179">
        <v>1568</v>
      </c>
      <c r="B1179">
        <v>8</v>
      </c>
      <c r="C1179" s="6">
        <v>44994.479317129626</v>
      </c>
      <c r="D1179" s="1" t="s">
        <v>30</v>
      </c>
      <c r="E1179" s="5">
        <f>YEAR(C1179)</f>
        <v>2023</v>
      </c>
      <c r="F1179" s="5">
        <f>MONTH(C1179)</f>
        <v>3</v>
      </c>
      <c r="G1179" s="5">
        <f>F1179+12</f>
        <v>15</v>
      </c>
      <c r="H1179" s="5">
        <f>F1179+8</f>
        <v>11</v>
      </c>
      <c r="I1179" s="5" t="str">
        <f>IF(OR(F1179=1,F1179=2,F1179=3),"winter",IF(OR(F1179=4,F1179=5,F1179=6),"spring",IF(OR(F1179=7,F1179=8,F1179=9),"summer","autumn")))</f>
        <v>winter</v>
      </c>
      <c r="J1179" s="5">
        <f>WEEKNUM(C1179)+52</f>
        <v>62</v>
      </c>
      <c r="K1179" s="5">
        <f>J1179-20</f>
        <v>42</v>
      </c>
      <c r="L1179" s="8">
        <f>C1179</f>
        <v>44994.479317129626</v>
      </c>
      <c r="M1179" t="str">
        <f>IF(OR(B1179=1,B1179=2,B1179=3,B1179=4,B1179=9,B1179=10,B1179=11,B1179=12,B1179=17,B1179=18,B1179=19,B1179=20),"Bajo biomasa","Suelo desnudo")</f>
        <v>Suelo desnudo</v>
      </c>
      <c r="N1179" t="str">
        <f>IF(OR(B1179=4,B1179=7,B1179=10,B1179=14,B1179=18,B1179=21),"tree","soil")</f>
        <v>soil</v>
      </c>
      <c r="O1179">
        <v>1.48919</v>
      </c>
      <c r="Q1179">
        <v>2.3437299999999999</v>
      </c>
      <c r="R1179">
        <v>0.94778899999999999</v>
      </c>
      <c r="S1179">
        <v>3.0000000000000001E-3</v>
      </c>
      <c r="T1179" t="s">
        <v>42</v>
      </c>
      <c r="U1179">
        <v>15.309100000000001</v>
      </c>
      <c r="V1179">
        <v>14.520899999999999</v>
      </c>
      <c r="W1179">
        <v>88.165499999999994</v>
      </c>
    </row>
    <row r="1180" spans="1:23" x14ac:dyDescent="0.3">
      <c r="A1180">
        <v>1569</v>
      </c>
      <c r="B1180">
        <v>9</v>
      </c>
      <c r="C1180" s="6">
        <v>44994.481412037036</v>
      </c>
      <c r="D1180" s="1" t="s">
        <v>30</v>
      </c>
      <c r="E1180" s="5">
        <f>YEAR(C1180)</f>
        <v>2023</v>
      </c>
      <c r="F1180" s="5">
        <f>MONTH(C1180)</f>
        <v>3</v>
      </c>
      <c r="G1180" s="5">
        <f>F1180+12</f>
        <v>15</v>
      </c>
      <c r="H1180" s="5">
        <f>F1180+8</f>
        <v>11</v>
      </c>
      <c r="I1180" s="5" t="str">
        <f>IF(OR(F1180=1,F1180=2,F1180=3),"winter",IF(OR(F1180=4,F1180=5,F1180=6),"spring",IF(OR(F1180=7,F1180=8,F1180=9),"summer","autumn")))</f>
        <v>winter</v>
      </c>
      <c r="J1180" s="5">
        <f>WEEKNUM(C1180)+52</f>
        <v>62</v>
      </c>
      <c r="K1180" s="5">
        <f>J1180-20</f>
        <v>42</v>
      </c>
      <c r="L1180" s="8">
        <f>C1180</f>
        <v>44994.481412037036</v>
      </c>
      <c r="M1180" t="str">
        <f>IF(OR(B1180=1,B1180=2,B1180=3,B1180=4,B1180=9,B1180=10,B1180=11,B1180=12,B1180=17,B1180=18,B1180=19,B1180=20),"Bajo biomasa","Suelo desnudo")</f>
        <v>Bajo biomasa</v>
      </c>
      <c r="N1180" t="str">
        <f>IF(OR(B1180=4,B1180=7,B1180=10,B1180=14,B1180=18,B1180=21),"tree","soil")</f>
        <v>soil</v>
      </c>
      <c r="O1180">
        <v>1.34998</v>
      </c>
      <c r="Q1180">
        <v>2.6251199999999999</v>
      </c>
      <c r="R1180">
        <v>0.92089500000000002</v>
      </c>
      <c r="S1180">
        <v>2E-3</v>
      </c>
      <c r="T1180" t="s">
        <v>42</v>
      </c>
      <c r="U1180">
        <v>15.2</v>
      </c>
      <c r="V1180">
        <v>14.7751</v>
      </c>
      <c r="W1180">
        <v>88.141300000000001</v>
      </c>
    </row>
    <row r="1181" spans="1:23" x14ac:dyDescent="0.3">
      <c r="A1181">
        <v>1570</v>
      </c>
      <c r="B1181">
        <v>11</v>
      </c>
      <c r="C1181" s="6">
        <v>44994.485590277778</v>
      </c>
      <c r="D1181" s="1" t="s">
        <v>30</v>
      </c>
      <c r="E1181" s="5">
        <f>YEAR(C1181)</f>
        <v>2023</v>
      </c>
      <c r="F1181" s="5">
        <f>MONTH(C1181)</f>
        <v>3</v>
      </c>
      <c r="G1181" s="5">
        <f>F1181+12</f>
        <v>15</v>
      </c>
      <c r="H1181" s="5">
        <f>F1181+8</f>
        <v>11</v>
      </c>
      <c r="I1181" s="5" t="str">
        <f>IF(OR(F1181=1,F1181=2,F1181=3),"winter",IF(OR(F1181=4,F1181=5,F1181=6),"spring",IF(OR(F1181=7,F1181=8,F1181=9),"summer","autumn")))</f>
        <v>winter</v>
      </c>
      <c r="J1181" s="5">
        <f>WEEKNUM(C1181)+52</f>
        <v>62</v>
      </c>
      <c r="K1181" s="5">
        <f>J1181-20</f>
        <v>42</v>
      </c>
      <c r="L1181" s="8">
        <f>C1181</f>
        <v>44994.485590277778</v>
      </c>
      <c r="M1181" t="str">
        <f>IF(OR(B1181=1,B1181=2,B1181=3,B1181=4,B1181=9,B1181=10,B1181=11,B1181=12,B1181=17,B1181=18,B1181=19,B1181=20),"Bajo biomasa","Suelo desnudo")</f>
        <v>Bajo biomasa</v>
      </c>
      <c r="N1181" t="str">
        <f>IF(OR(B1181=4,B1181=7,B1181=10,B1181=14,B1181=18,B1181=21),"tree","soil")</f>
        <v>soil</v>
      </c>
      <c r="O1181">
        <v>1.0757000000000001</v>
      </c>
      <c r="Q1181">
        <v>3.3871000000000002</v>
      </c>
      <c r="R1181">
        <v>0.87751500000000004</v>
      </c>
      <c r="S1181">
        <v>4.0000000000000001E-3</v>
      </c>
      <c r="T1181" t="s">
        <v>42</v>
      </c>
      <c r="U1181">
        <v>15.5</v>
      </c>
      <c r="V1181">
        <v>15.506500000000001</v>
      </c>
      <c r="W1181">
        <v>88.149100000000004</v>
      </c>
    </row>
    <row r="1182" spans="1:23" x14ac:dyDescent="0.3">
      <c r="A1182">
        <v>1571</v>
      </c>
      <c r="B1182">
        <v>12</v>
      </c>
      <c r="C1182" s="6">
        <v>44994.487662037034</v>
      </c>
      <c r="D1182" s="1" t="s">
        <v>30</v>
      </c>
      <c r="E1182" s="5">
        <f>YEAR(C1182)</f>
        <v>2023</v>
      </c>
      <c r="F1182" s="5">
        <f>MONTH(C1182)</f>
        <v>3</v>
      </c>
      <c r="G1182" s="5">
        <f>F1182+12</f>
        <v>15</v>
      </c>
      <c r="H1182" s="5">
        <f>F1182+8</f>
        <v>11</v>
      </c>
      <c r="I1182" s="5" t="str">
        <f>IF(OR(F1182=1,F1182=2,F1182=3),"winter",IF(OR(F1182=4,F1182=5,F1182=6),"spring",IF(OR(F1182=7,F1182=8,F1182=9),"summer","autumn")))</f>
        <v>winter</v>
      </c>
      <c r="J1182" s="5">
        <f>WEEKNUM(C1182)+52</f>
        <v>62</v>
      </c>
      <c r="K1182" s="5">
        <f>J1182-20</f>
        <v>42</v>
      </c>
      <c r="L1182" s="8">
        <f>C1182</f>
        <v>44994.487662037034</v>
      </c>
      <c r="M1182" t="str">
        <f>IF(OR(B1182=1,B1182=2,B1182=3,B1182=4,B1182=9,B1182=10,B1182=11,B1182=12,B1182=17,B1182=18,B1182=19,B1182=20),"Bajo biomasa","Suelo desnudo")</f>
        <v>Bajo biomasa</v>
      </c>
      <c r="N1182" t="str">
        <f>IF(OR(B1182=4,B1182=7,B1182=10,B1182=14,B1182=18,B1182=21),"tree","soil")</f>
        <v>soil</v>
      </c>
      <c r="O1182">
        <v>0.96749399999999997</v>
      </c>
      <c r="Q1182">
        <v>2.7699099999999999</v>
      </c>
      <c r="R1182">
        <v>0.93928599999999995</v>
      </c>
      <c r="S1182">
        <v>2E-3</v>
      </c>
      <c r="T1182" t="s">
        <v>42</v>
      </c>
      <c r="U1182">
        <v>15.7</v>
      </c>
      <c r="V1182">
        <v>15.222300000000001</v>
      </c>
      <c r="W1182">
        <v>88.169300000000007</v>
      </c>
    </row>
    <row r="1183" spans="1:23" x14ac:dyDescent="0.3">
      <c r="A1183">
        <v>1572</v>
      </c>
      <c r="B1183">
        <v>13</v>
      </c>
      <c r="C1183" s="6">
        <v>44994.489733796298</v>
      </c>
      <c r="D1183" s="1" t="s">
        <v>30</v>
      </c>
      <c r="E1183" s="5">
        <f>YEAR(C1183)</f>
        <v>2023</v>
      </c>
      <c r="F1183" s="5">
        <f>MONTH(C1183)</f>
        <v>3</v>
      </c>
      <c r="G1183" s="5">
        <f>F1183+12</f>
        <v>15</v>
      </c>
      <c r="H1183" s="5">
        <f>F1183+8</f>
        <v>11</v>
      </c>
      <c r="I1183" s="5" t="str">
        <f>IF(OR(F1183=1,F1183=2,F1183=3),"winter",IF(OR(F1183=4,F1183=5,F1183=6),"spring",IF(OR(F1183=7,F1183=8,F1183=9),"summer","autumn")))</f>
        <v>winter</v>
      </c>
      <c r="J1183" s="5">
        <f>WEEKNUM(C1183)+52</f>
        <v>62</v>
      </c>
      <c r="K1183" s="5">
        <f>J1183-20</f>
        <v>42</v>
      </c>
      <c r="L1183" s="8">
        <f>C1183</f>
        <v>44994.489733796298</v>
      </c>
      <c r="M1183" t="str">
        <f>IF(OR(B1183=1,B1183=2,B1183=3,B1183=4,B1183=9,B1183=10,B1183=11,B1183=12,B1183=17,B1183=18,B1183=19,B1183=20),"Bajo biomasa","Suelo desnudo")</f>
        <v>Suelo desnudo</v>
      </c>
      <c r="N1183" t="str">
        <f>IF(OR(B1183=4,B1183=7,B1183=10,B1183=14,B1183=18,B1183=21),"tree","soil")</f>
        <v>soil</v>
      </c>
      <c r="O1183">
        <v>1.15977</v>
      </c>
      <c r="Q1183">
        <v>2.6383800000000002</v>
      </c>
      <c r="R1183">
        <v>0.93327800000000005</v>
      </c>
      <c r="S1183">
        <v>2E-3</v>
      </c>
      <c r="T1183" t="s">
        <v>42</v>
      </c>
      <c r="U1183">
        <v>15.7845</v>
      </c>
      <c r="V1183">
        <v>15.6539</v>
      </c>
      <c r="W1183">
        <v>88.178799999999995</v>
      </c>
    </row>
    <row r="1184" spans="1:23" x14ac:dyDescent="0.3">
      <c r="A1184">
        <v>1573</v>
      </c>
      <c r="B1184">
        <v>15</v>
      </c>
      <c r="C1184" s="6">
        <v>44994.494027777779</v>
      </c>
      <c r="D1184" s="1" t="s">
        <v>30</v>
      </c>
      <c r="E1184" s="5">
        <f>YEAR(C1184)</f>
        <v>2023</v>
      </c>
      <c r="F1184" s="5">
        <f>MONTH(C1184)</f>
        <v>3</v>
      </c>
      <c r="G1184" s="5">
        <f>F1184+12</f>
        <v>15</v>
      </c>
      <c r="H1184" s="5">
        <f>F1184+8</f>
        <v>11</v>
      </c>
      <c r="I1184" s="5" t="str">
        <f>IF(OR(F1184=1,F1184=2,F1184=3),"winter",IF(OR(F1184=4,F1184=5,F1184=6),"spring",IF(OR(F1184=7,F1184=8,F1184=9),"summer","autumn")))</f>
        <v>winter</v>
      </c>
      <c r="J1184" s="5">
        <f>WEEKNUM(C1184)+52</f>
        <v>62</v>
      </c>
      <c r="K1184" s="5">
        <f>J1184-20</f>
        <v>42</v>
      </c>
      <c r="L1184" s="8">
        <f>C1184</f>
        <v>44994.494027777779</v>
      </c>
      <c r="M1184" t="str">
        <f>IF(OR(B1184=1,B1184=2,B1184=3,B1184=4,B1184=9,B1184=10,B1184=11,B1184=12,B1184=17,B1184=18,B1184=19,B1184=20),"Bajo biomasa","Suelo desnudo")</f>
        <v>Suelo desnudo</v>
      </c>
      <c r="N1184" t="str">
        <f>IF(OR(B1184=4,B1184=7,B1184=10,B1184=14,B1184=18,B1184=21),"tree","soil")</f>
        <v>soil</v>
      </c>
      <c r="O1184">
        <v>0.90193599999999996</v>
      </c>
      <c r="Q1184">
        <v>3.3038400000000001</v>
      </c>
      <c r="R1184">
        <v>0.89731899999999998</v>
      </c>
      <c r="S1184">
        <v>2E-3</v>
      </c>
      <c r="T1184" t="s">
        <v>42</v>
      </c>
      <c r="U1184">
        <v>16.6691</v>
      </c>
      <c r="V1184">
        <v>17.175899999999999</v>
      </c>
      <c r="W1184">
        <v>88.180400000000006</v>
      </c>
    </row>
    <row r="1185" spans="1:23" x14ac:dyDescent="0.3">
      <c r="A1185">
        <v>1574</v>
      </c>
      <c r="B1185">
        <v>16</v>
      </c>
      <c r="C1185" s="6">
        <v>44994.496111111112</v>
      </c>
      <c r="D1185" s="1" t="s">
        <v>30</v>
      </c>
      <c r="E1185" s="5">
        <f>YEAR(C1185)</f>
        <v>2023</v>
      </c>
      <c r="F1185" s="5">
        <f>MONTH(C1185)</f>
        <v>3</v>
      </c>
      <c r="G1185" s="5">
        <f>F1185+12</f>
        <v>15</v>
      </c>
      <c r="H1185" s="5">
        <f>F1185+8</f>
        <v>11</v>
      </c>
      <c r="I1185" s="5" t="str">
        <f>IF(OR(F1185=1,F1185=2,F1185=3),"winter",IF(OR(F1185=4,F1185=5,F1185=6),"spring",IF(OR(F1185=7,F1185=8,F1185=9),"summer","autumn")))</f>
        <v>winter</v>
      </c>
      <c r="J1185" s="5">
        <f>WEEKNUM(C1185)+52</f>
        <v>62</v>
      </c>
      <c r="K1185" s="5">
        <f>J1185-20</f>
        <v>42</v>
      </c>
      <c r="L1185" s="8">
        <f>C1185</f>
        <v>44994.496111111112</v>
      </c>
      <c r="M1185" t="str">
        <f>IF(OR(B1185=1,B1185=2,B1185=3,B1185=4,B1185=9,B1185=10,B1185=11,B1185=12,B1185=17,B1185=18,B1185=19,B1185=20),"Bajo biomasa","Suelo desnudo")</f>
        <v>Suelo desnudo</v>
      </c>
      <c r="N1185" t="str">
        <f>IF(OR(B1185=4,B1185=7,B1185=10,B1185=14,B1185=18,B1185=21),"tree","soil")</f>
        <v>soil</v>
      </c>
      <c r="O1185">
        <v>0.132495</v>
      </c>
      <c r="Q1185">
        <v>19.107099999999999</v>
      </c>
      <c r="R1185">
        <v>0.230489</v>
      </c>
      <c r="S1185">
        <v>3.0000000000000001E-3</v>
      </c>
      <c r="T1185" t="s">
        <v>42</v>
      </c>
      <c r="U1185">
        <v>16.949100000000001</v>
      </c>
      <c r="V1185">
        <v>16.571300000000001</v>
      </c>
      <c r="W1185">
        <v>88.1905</v>
      </c>
    </row>
    <row r="1186" spans="1:23" x14ac:dyDescent="0.3">
      <c r="A1186">
        <v>1575</v>
      </c>
      <c r="B1186">
        <v>17</v>
      </c>
      <c r="C1186" s="6">
        <v>44994.498182870368</v>
      </c>
      <c r="D1186" s="1" t="s">
        <v>30</v>
      </c>
      <c r="E1186" s="5">
        <f>YEAR(C1186)</f>
        <v>2023</v>
      </c>
      <c r="F1186" s="5">
        <f>MONTH(C1186)</f>
        <v>3</v>
      </c>
      <c r="G1186" s="5">
        <f>F1186+12</f>
        <v>15</v>
      </c>
      <c r="H1186" s="5">
        <f>F1186+8</f>
        <v>11</v>
      </c>
      <c r="I1186" s="5" t="str">
        <f>IF(OR(F1186=1,F1186=2,F1186=3),"winter",IF(OR(F1186=4,F1186=5,F1186=6),"spring",IF(OR(F1186=7,F1186=8,F1186=9),"summer","autumn")))</f>
        <v>winter</v>
      </c>
      <c r="J1186" s="5">
        <f>WEEKNUM(C1186)+52</f>
        <v>62</v>
      </c>
      <c r="K1186" s="5">
        <f>J1186-20</f>
        <v>42</v>
      </c>
      <c r="L1186" s="8">
        <f>C1186</f>
        <v>44994.498182870368</v>
      </c>
      <c r="M1186" t="str">
        <f>IF(OR(B1186=1,B1186=2,B1186=3,B1186=4,B1186=9,B1186=10,B1186=11,B1186=12,B1186=17,B1186=18,B1186=19,B1186=20),"Bajo biomasa","Suelo desnudo")</f>
        <v>Bajo biomasa</v>
      </c>
      <c r="N1186" t="str">
        <f>IF(OR(B1186=4,B1186=7,B1186=10,B1186=14,B1186=18,B1186=21),"tree","soil")</f>
        <v>soil</v>
      </c>
      <c r="O1186">
        <v>1.09108</v>
      </c>
      <c r="Q1186">
        <v>2.55803</v>
      </c>
      <c r="R1186">
        <v>0.95568600000000004</v>
      </c>
      <c r="S1186">
        <v>1E-3</v>
      </c>
      <c r="T1186" t="s">
        <v>42</v>
      </c>
      <c r="U1186">
        <v>17</v>
      </c>
      <c r="V1186">
        <v>16.952000000000002</v>
      </c>
      <c r="W1186">
        <v>88.177599999999998</v>
      </c>
    </row>
    <row r="1187" spans="1:23" x14ac:dyDescent="0.3">
      <c r="A1187">
        <v>1576</v>
      </c>
      <c r="B1187">
        <v>19</v>
      </c>
      <c r="C1187" s="6">
        <v>44994.50236111111</v>
      </c>
      <c r="D1187" s="1" t="s">
        <v>30</v>
      </c>
      <c r="E1187" s="5">
        <f>YEAR(C1187)</f>
        <v>2023</v>
      </c>
      <c r="F1187" s="5">
        <f>MONTH(C1187)</f>
        <v>3</v>
      </c>
      <c r="G1187" s="5">
        <f>F1187+12</f>
        <v>15</v>
      </c>
      <c r="H1187" s="5">
        <f>F1187+8</f>
        <v>11</v>
      </c>
      <c r="I1187" s="5" t="str">
        <f>IF(OR(F1187=1,F1187=2,F1187=3),"winter",IF(OR(F1187=4,F1187=5,F1187=6),"spring",IF(OR(F1187=7,F1187=8,F1187=9),"summer","autumn")))</f>
        <v>winter</v>
      </c>
      <c r="J1187" s="5">
        <f>WEEKNUM(C1187)+52</f>
        <v>62</v>
      </c>
      <c r="K1187" s="5">
        <f>J1187-20</f>
        <v>42</v>
      </c>
      <c r="L1187" s="8">
        <f>C1187</f>
        <v>44994.50236111111</v>
      </c>
      <c r="M1187" t="str">
        <f>IF(OR(B1187=1,B1187=2,B1187=3,B1187=4,B1187=9,B1187=10,B1187=11,B1187=12,B1187=17,B1187=18,B1187=19,B1187=20),"Bajo biomasa","Suelo desnudo")</f>
        <v>Bajo biomasa</v>
      </c>
      <c r="N1187" t="str">
        <f>IF(OR(B1187=4,B1187=7,B1187=10,B1187=14,B1187=18,B1187=21),"tree","soil")</f>
        <v>soil</v>
      </c>
      <c r="O1187">
        <v>0.459949</v>
      </c>
      <c r="Q1187">
        <v>5.8250900000000003</v>
      </c>
      <c r="R1187">
        <v>0.74853400000000003</v>
      </c>
      <c r="S1187">
        <v>2E-3</v>
      </c>
      <c r="T1187" t="s">
        <v>42</v>
      </c>
      <c r="U1187">
        <v>16.949100000000001</v>
      </c>
      <c r="V1187">
        <v>16.7332</v>
      </c>
      <c r="W1187">
        <v>88.180800000000005</v>
      </c>
    </row>
    <row r="1188" spans="1:23" x14ac:dyDescent="0.3">
      <c r="A1188">
        <v>1577</v>
      </c>
      <c r="B1188">
        <v>20</v>
      </c>
      <c r="C1188" s="6">
        <v>44994.504444444443</v>
      </c>
      <c r="D1188" s="1" t="s">
        <v>30</v>
      </c>
      <c r="E1188" s="5">
        <f>YEAR(C1188)</f>
        <v>2023</v>
      </c>
      <c r="F1188" s="5">
        <f>MONTH(C1188)</f>
        <v>3</v>
      </c>
      <c r="G1188" s="5">
        <f>F1188+12</f>
        <v>15</v>
      </c>
      <c r="H1188" s="5">
        <f>F1188+8</f>
        <v>11</v>
      </c>
      <c r="I1188" s="5" t="str">
        <f>IF(OR(F1188=1,F1188=2,F1188=3),"winter",IF(OR(F1188=4,F1188=5,F1188=6),"spring",IF(OR(F1188=7,F1188=8,F1188=9),"summer","autumn")))</f>
        <v>winter</v>
      </c>
      <c r="J1188" s="5">
        <f>WEEKNUM(C1188)+52</f>
        <v>62</v>
      </c>
      <c r="K1188" s="5">
        <f>J1188-20</f>
        <v>42</v>
      </c>
      <c r="L1188" s="8">
        <f>C1188</f>
        <v>44994.504444444443</v>
      </c>
      <c r="M1188" t="str">
        <f>IF(OR(B1188=1,B1188=2,B1188=3,B1188=4,B1188=9,B1188=10,B1188=11,B1188=12,B1188=17,B1188=18,B1188=19,B1188=20),"Bajo biomasa","Suelo desnudo")</f>
        <v>Bajo biomasa</v>
      </c>
      <c r="N1188" t="str">
        <f>IF(OR(B1188=4,B1188=7,B1188=10,B1188=14,B1188=18,B1188=21),"tree","soil")</f>
        <v>soil</v>
      </c>
      <c r="O1188">
        <v>0.67851300000000003</v>
      </c>
      <c r="Q1188">
        <v>4.2473900000000002</v>
      </c>
      <c r="R1188">
        <v>0.79918100000000003</v>
      </c>
      <c r="S1188">
        <v>2E-3</v>
      </c>
      <c r="T1188" t="s">
        <v>42</v>
      </c>
      <c r="U1188">
        <v>17.223600000000001</v>
      </c>
      <c r="V1188">
        <v>17.142299999999999</v>
      </c>
      <c r="W1188">
        <v>88.178600000000003</v>
      </c>
    </row>
    <row r="1189" spans="1:23" x14ac:dyDescent="0.3">
      <c r="A1189">
        <v>1578</v>
      </c>
      <c r="B1189">
        <v>22</v>
      </c>
      <c r="C1189" s="6">
        <v>44994.508634259262</v>
      </c>
      <c r="D1189" s="1" t="s">
        <v>30</v>
      </c>
      <c r="E1189" s="5">
        <f>YEAR(C1189)</f>
        <v>2023</v>
      </c>
      <c r="F1189" s="5">
        <f>MONTH(C1189)</f>
        <v>3</v>
      </c>
      <c r="G1189" s="5">
        <f>F1189+12</f>
        <v>15</v>
      </c>
      <c r="H1189" s="5">
        <f>F1189+8</f>
        <v>11</v>
      </c>
      <c r="I1189" s="5" t="str">
        <f>IF(OR(F1189=1,F1189=2,F1189=3),"winter",IF(OR(F1189=4,F1189=5,F1189=6),"spring",IF(OR(F1189=7,F1189=8,F1189=9),"summer","autumn")))</f>
        <v>winter</v>
      </c>
      <c r="J1189" s="5">
        <f>WEEKNUM(C1189)+52</f>
        <v>62</v>
      </c>
      <c r="K1189" s="5">
        <f>J1189-20</f>
        <v>42</v>
      </c>
      <c r="L1189" s="8">
        <f>C1189</f>
        <v>44994.508634259262</v>
      </c>
      <c r="M1189" t="str">
        <f>IF(OR(B1189=1,B1189=2,B1189=3,B1189=4,B1189=9,B1189=10,B1189=11,B1189=12,B1189=17,B1189=18,B1189=19,B1189=20),"Bajo biomasa","Suelo desnudo")</f>
        <v>Suelo desnudo</v>
      </c>
      <c r="N1189" t="str">
        <f>IF(OR(B1189=4,B1189=7,B1189=10,B1189=14,B1189=18,B1189=21),"tree","soil")</f>
        <v>soil</v>
      </c>
      <c r="O1189">
        <v>1.18798</v>
      </c>
      <c r="Q1189">
        <v>3.2428300000000001</v>
      </c>
      <c r="R1189">
        <v>0.89627800000000002</v>
      </c>
      <c r="S1189">
        <v>1E-3</v>
      </c>
      <c r="T1189" t="s">
        <v>42</v>
      </c>
      <c r="U1189">
        <v>17.4527</v>
      </c>
      <c r="V1189">
        <v>16.8888</v>
      </c>
      <c r="W1189">
        <v>88.169799999999995</v>
      </c>
    </row>
    <row r="1190" spans="1:23" x14ac:dyDescent="0.3">
      <c r="A1190">
        <v>1579</v>
      </c>
      <c r="B1190">
        <v>23</v>
      </c>
      <c r="C1190" s="6">
        <v>44994.510729166665</v>
      </c>
      <c r="D1190" s="1" t="s">
        <v>30</v>
      </c>
      <c r="E1190" s="5">
        <f>YEAR(C1190)</f>
        <v>2023</v>
      </c>
      <c r="F1190" s="5">
        <f>MONTH(C1190)</f>
        <v>3</v>
      </c>
      <c r="G1190" s="5">
        <f>F1190+12</f>
        <v>15</v>
      </c>
      <c r="H1190" s="5">
        <f>F1190+8</f>
        <v>11</v>
      </c>
      <c r="I1190" s="5" t="str">
        <f>IF(OR(F1190=1,F1190=2,F1190=3),"winter",IF(OR(F1190=4,F1190=5,F1190=6),"spring",IF(OR(F1190=7,F1190=8,F1190=9),"summer","autumn")))</f>
        <v>winter</v>
      </c>
      <c r="J1190" s="5">
        <f>WEEKNUM(C1190)+52</f>
        <v>62</v>
      </c>
      <c r="K1190" s="5">
        <f>J1190-20</f>
        <v>42</v>
      </c>
      <c r="L1190" s="8">
        <f>C1190</f>
        <v>44994.510729166665</v>
      </c>
      <c r="M1190" t="str">
        <f>IF(OR(B1190=1,B1190=2,B1190=3,B1190=4,B1190=9,B1190=10,B1190=11,B1190=12,B1190=17,B1190=18,B1190=19,B1190=20),"Bajo biomasa","Suelo desnudo")</f>
        <v>Suelo desnudo</v>
      </c>
      <c r="N1190" t="str">
        <f>IF(OR(B1190=4,B1190=7,B1190=10,B1190=14,B1190=18,B1190=21),"tree","soil")</f>
        <v>soil</v>
      </c>
      <c r="O1190">
        <v>0.59226999999999996</v>
      </c>
      <c r="Q1190">
        <v>4.3488800000000003</v>
      </c>
      <c r="R1190">
        <v>0.86162799999999995</v>
      </c>
      <c r="S1190">
        <v>2E-3</v>
      </c>
      <c r="T1190" t="s">
        <v>42</v>
      </c>
      <c r="U1190">
        <v>17.654499999999999</v>
      </c>
      <c r="V1190">
        <v>16.379000000000001</v>
      </c>
      <c r="W1190">
        <v>88.168999999999997</v>
      </c>
    </row>
    <row r="1191" spans="1:23" x14ac:dyDescent="0.3">
      <c r="A1191">
        <v>1580</v>
      </c>
      <c r="B1191">
        <v>24</v>
      </c>
      <c r="C1191" s="6">
        <v>44994.512824074074</v>
      </c>
      <c r="D1191" s="1" t="s">
        <v>30</v>
      </c>
      <c r="E1191" s="5">
        <f>YEAR(C1191)</f>
        <v>2023</v>
      </c>
      <c r="F1191" s="5">
        <f>MONTH(C1191)</f>
        <v>3</v>
      </c>
      <c r="G1191" s="5">
        <f>F1191+12</f>
        <v>15</v>
      </c>
      <c r="H1191" s="5">
        <f>F1191+8</f>
        <v>11</v>
      </c>
      <c r="I1191" s="5" t="str">
        <f>IF(OR(F1191=1,F1191=2,F1191=3),"winter",IF(OR(F1191=4,F1191=5,F1191=6),"spring",IF(OR(F1191=7,F1191=8,F1191=9),"summer","autumn")))</f>
        <v>winter</v>
      </c>
      <c r="J1191" s="5">
        <f>WEEKNUM(C1191)+52</f>
        <v>62</v>
      </c>
      <c r="K1191" s="5">
        <f>J1191-20</f>
        <v>42</v>
      </c>
      <c r="L1191" s="8">
        <f>C1191</f>
        <v>44994.512824074074</v>
      </c>
      <c r="M1191" t="str">
        <f>IF(OR(B1191=1,B1191=2,B1191=3,B1191=4,B1191=9,B1191=10,B1191=11,B1191=12,B1191=17,B1191=18,B1191=19,B1191=20),"Bajo biomasa","Suelo desnudo")</f>
        <v>Suelo desnudo</v>
      </c>
      <c r="N1191" t="str">
        <f>IF(OR(B1191=4,B1191=7,B1191=10,B1191=14,B1191=18,B1191=21),"tree","soil")</f>
        <v>soil</v>
      </c>
      <c r="O1191">
        <v>0.186228</v>
      </c>
      <c r="Q1191">
        <v>14.4846</v>
      </c>
      <c r="R1191">
        <v>0.240812</v>
      </c>
      <c r="S1191">
        <v>1E-3</v>
      </c>
      <c r="T1191" t="s">
        <v>42</v>
      </c>
      <c r="U1191">
        <v>17.652699999999999</v>
      </c>
      <c r="V1191">
        <v>16.0519</v>
      </c>
      <c r="W1191">
        <v>88.152900000000002</v>
      </c>
    </row>
    <row r="1192" spans="1:23" x14ac:dyDescent="0.3">
      <c r="A1192">
        <v>1581</v>
      </c>
      <c r="B1192">
        <v>1</v>
      </c>
      <c r="C1192" s="6">
        <v>44994.548263888886</v>
      </c>
      <c r="D1192" s="1" t="s">
        <v>29</v>
      </c>
      <c r="E1192" s="5">
        <f>YEAR(C1192)</f>
        <v>2023</v>
      </c>
      <c r="F1192" s="5">
        <f>MONTH(C1192)</f>
        <v>3</v>
      </c>
      <c r="G1192" s="5">
        <f>F1192+12</f>
        <v>15</v>
      </c>
      <c r="H1192" s="5">
        <f>F1192+8</f>
        <v>11</v>
      </c>
      <c r="I1192" s="5" t="str">
        <f>IF(OR(F1192=1,F1192=2,F1192=3),"winter",IF(OR(F1192=4,F1192=5,F1192=6),"spring",IF(OR(F1192=7,F1192=8,F1192=9),"summer","autumn")))</f>
        <v>winter</v>
      </c>
      <c r="J1192" s="5">
        <f>WEEKNUM(C1192)+52</f>
        <v>62</v>
      </c>
      <c r="K1192" s="5">
        <f>J1192-20</f>
        <v>42</v>
      </c>
      <c r="L1192" s="8">
        <f>C1192</f>
        <v>44994.548263888886</v>
      </c>
      <c r="M1192" t="str">
        <f>IF(OR(B1192=1,B1192=2,B1192=3,B1192=7,B1192=8,B1192=9,B1192=13,B1192=14,B1192=15),"Bajo biomasa","Suelo desnudo")</f>
        <v>Bajo biomasa</v>
      </c>
      <c r="N1192" s="1"/>
      <c r="O1192">
        <v>1.11809</v>
      </c>
      <c r="Q1192">
        <v>2.9205399999999999</v>
      </c>
      <c r="R1192">
        <v>0.93831799999999999</v>
      </c>
      <c r="S1192">
        <v>11998.8</v>
      </c>
      <c r="T1192">
        <v>363.6</v>
      </c>
      <c r="U1192">
        <v>18.5</v>
      </c>
      <c r="V1192">
        <v>16.313300000000002</v>
      </c>
      <c r="W1192">
        <v>85.3857</v>
      </c>
    </row>
    <row r="1193" spans="1:23" x14ac:dyDescent="0.3">
      <c r="A1193">
        <v>1582</v>
      </c>
      <c r="B1193">
        <v>2</v>
      </c>
      <c r="C1193" s="6">
        <v>44994.550416666665</v>
      </c>
      <c r="D1193" s="1" t="s">
        <v>29</v>
      </c>
      <c r="E1193" s="5">
        <f>YEAR(C1193)</f>
        <v>2023</v>
      </c>
      <c r="F1193" s="5">
        <f>MONTH(C1193)</f>
        <v>3</v>
      </c>
      <c r="G1193" s="5">
        <f>F1193+12</f>
        <v>15</v>
      </c>
      <c r="H1193" s="5">
        <f>F1193+8</f>
        <v>11</v>
      </c>
      <c r="I1193" s="5" t="str">
        <f>IF(OR(F1193=1,F1193=2,F1193=3),"winter",IF(OR(F1193=4,F1193=5,F1193=6),"spring",IF(OR(F1193=7,F1193=8,F1193=9),"summer","autumn")))</f>
        <v>winter</v>
      </c>
      <c r="J1193" s="5">
        <f>WEEKNUM(C1193)+52</f>
        <v>62</v>
      </c>
      <c r="K1193" s="5">
        <f>J1193-20</f>
        <v>42</v>
      </c>
      <c r="L1193" s="8">
        <f>C1193</f>
        <v>44994.550416666665</v>
      </c>
      <c r="M1193" t="str">
        <f>IF(OR(B1193=1,B1193=2,B1193=3,B1193=7,B1193=8,B1193=9,B1193=13,B1193=14,B1193=15),"Bajo biomasa","Suelo desnudo")</f>
        <v>Bajo biomasa</v>
      </c>
      <c r="N1193" s="1"/>
      <c r="O1193">
        <v>1.7927999999999999</v>
      </c>
      <c r="Q1193">
        <v>1.7549600000000001</v>
      </c>
      <c r="R1193">
        <v>0.91315800000000003</v>
      </c>
      <c r="S1193">
        <v>3.0000000000000001E-3</v>
      </c>
      <c r="T1193" t="s">
        <v>42</v>
      </c>
      <c r="U1193">
        <v>18.494499999999999</v>
      </c>
      <c r="V1193">
        <v>16.226199999999999</v>
      </c>
      <c r="W1193">
        <v>85.414299999999997</v>
      </c>
    </row>
    <row r="1194" spans="1:23" x14ac:dyDescent="0.3">
      <c r="A1194">
        <v>1583</v>
      </c>
      <c r="B1194">
        <v>3</v>
      </c>
      <c r="C1194" s="6">
        <v>44994.552569444444</v>
      </c>
      <c r="D1194" s="1" t="s">
        <v>29</v>
      </c>
      <c r="E1194" s="5">
        <f>YEAR(C1194)</f>
        <v>2023</v>
      </c>
      <c r="F1194" s="5">
        <f>MONTH(C1194)</f>
        <v>3</v>
      </c>
      <c r="G1194" s="5">
        <f>F1194+12</f>
        <v>15</v>
      </c>
      <c r="H1194" s="5">
        <f>F1194+8</f>
        <v>11</v>
      </c>
      <c r="I1194" s="5" t="str">
        <f>IF(OR(F1194=1,F1194=2,F1194=3),"winter",IF(OR(F1194=4,F1194=5,F1194=6),"spring",IF(OR(F1194=7,F1194=8,F1194=9),"summer","autumn")))</f>
        <v>winter</v>
      </c>
      <c r="J1194" s="5">
        <f>WEEKNUM(C1194)+52</f>
        <v>62</v>
      </c>
      <c r="K1194" s="5">
        <f>J1194-20</f>
        <v>42</v>
      </c>
      <c r="L1194" s="8">
        <f>C1194</f>
        <v>44994.552569444444</v>
      </c>
      <c r="M1194" t="str">
        <f>IF(OR(B1194=1,B1194=2,B1194=3,B1194=7,B1194=8,B1194=9,B1194=13,B1194=14,B1194=15),"Bajo biomasa","Suelo desnudo")</f>
        <v>Bajo biomasa</v>
      </c>
      <c r="N1194" s="1"/>
      <c r="O1194">
        <v>0.96545499999999995</v>
      </c>
      <c r="Q1194">
        <v>3.0102799999999998</v>
      </c>
      <c r="R1194">
        <v>0.94162000000000001</v>
      </c>
      <c r="S1194">
        <v>2E-3</v>
      </c>
      <c r="T1194" t="s">
        <v>42</v>
      </c>
      <c r="U1194">
        <v>18.899999999999999</v>
      </c>
      <c r="V1194">
        <v>16.071000000000002</v>
      </c>
      <c r="W1194">
        <v>85.407700000000006</v>
      </c>
    </row>
    <row r="1195" spans="1:23" x14ac:dyDescent="0.3">
      <c r="A1195">
        <v>1584</v>
      </c>
      <c r="B1195">
        <v>4</v>
      </c>
      <c r="C1195" s="6">
        <v>44994.554664351854</v>
      </c>
      <c r="D1195" s="1" t="s">
        <v>29</v>
      </c>
      <c r="E1195" s="5">
        <f>YEAR(C1195)</f>
        <v>2023</v>
      </c>
      <c r="F1195" s="5">
        <f>MONTH(C1195)</f>
        <v>3</v>
      </c>
      <c r="G1195" s="5">
        <f>F1195+12</f>
        <v>15</v>
      </c>
      <c r="H1195" s="5">
        <f>F1195+8</f>
        <v>11</v>
      </c>
      <c r="I1195" s="5" t="str">
        <f>IF(OR(F1195=1,F1195=2,F1195=3),"winter",IF(OR(F1195=4,F1195=5,F1195=6),"spring",IF(OR(F1195=7,F1195=8,F1195=9),"summer","autumn")))</f>
        <v>winter</v>
      </c>
      <c r="J1195" s="5">
        <f>WEEKNUM(C1195)+52</f>
        <v>62</v>
      </c>
      <c r="K1195" s="5">
        <f>J1195-20</f>
        <v>42</v>
      </c>
      <c r="L1195" s="8">
        <f>C1195</f>
        <v>44994.554664351854</v>
      </c>
      <c r="M1195" t="str">
        <f>IF(OR(B1195=1,B1195=2,B1195=3,B1195=7,B1195=8,B1195=9,B1195=13,B1195=14,B1195=15),"Bajo biomasa","Suelo desnudo")</f>
        <v>Suelo desnudo</v>
      </c>
      <c r="N1195" s="1"/>
      <c r="O1195">
        <v>1.3049299999999999</v>
      </c>
      <c r="Q1195">
        <v>2.5377399999999999</v>
      </c>
      <c r="R1195">
        <v>0.953264</v>
      </c>
      <c r="S1195">
        <v>1E-3</v>
      </c>
      <c r="T1195" t="s">
        <v>42</v>
      </c>
      <c r="U1195">
        <v>18.8</v>
      </c>
      <c r="V1195">
        <v>15.903700000000001</v>
      </c>
      <c r="W1195">
        <v>85.404799999999994</v>
      </c>
    </row>
    <row r="1196" spans="1:23" x14ac:dyDescent="0.3">
      <c r="A1196">
        <v>1585</v>
      </c>
      <c r="B1196">
        <v>5</v>
      </c>
      <c r="C1196" s="6">
        <v>44994.556828703702</v>
      </c>
      <c r="D1196" s="1" t="s">
        <v>29</v>
      </c>
      <c r="E1196" s="5">
        <f>YEAR(C1196)</f>
        <v>2023</v>
      </c>
      <c r="F1196" s="5">
        <f>MONTH(C1196)</f>
        <v>3</v>
      </c>
      <c r="G1196" s="5">
        <f>F1196+12</f>
        <v>15</v>
      </c>
      <c r="H1196" s="5">
        <f>F1196+8</f>
        <v>11</v>
      </c>
      <c r="I1196" s="5" t="str">
        <f>IF(OR(F1196=1,F1196=2,F1196=3),"winter",IF(OR(F1196=4,F1196=5,F1196=6),"spring",IF(OR(F1196=7,F1196=8,F1196=9),"summer","autumn")))</f>
        <v>winter</v>
      </c>
      <c r="J1196" s="5">
        <f>WEEKNUM(C1196)+52</f>
        <v>62</v>
      </c>
      <c r="K1196" s="5">
        <f>J1196-20</f>
        <v>42</v>
      </c>
      <c r="L1196" s="8">
        <f>C1196</f>
        <v>44994.556828703702</v>
      </c>
      <c r="M1196" t="str">
        <f>IF(OR(B1196=1,B1196=2,B1196=3,B1196=7,B1196=8,B1196=9,B1196=13,B1196=14,B1196=15),"Bajo biomasa","Suelo desnudo")</f>
        <v>Suelo desnudo</v>
      </c>
      <c r="N1196" s="1"/>
      <c r="O1196">
        <v>1.42676</v>
      </c>
      <c r="Q1196">
        <v>2.6895199999999999</v>
      </c>
      <c r="R1196">
        <v>0.90420299999999998</v>
      </c>
      <c r="S1196">
        <v>2E-3</v>
      </c>
      <c r="T1196" t="s">
        <v>42</v>
      </c>
      <c r="U1196">
        <v>18.269100000000002</v>
      </c>
      <c r="V1196">
        <v>15.379</v>
      </c>
      <c r="W1196">
        <v>85.395499999999998</v>
      </c>
    </row>
    <row r="1197" spans="1:23" x14ac:dyDescent="0.3">
      <c r="A1197">
        <v>1586</v>
      </c>
      <c r="B1197">
        <v>6</v>
      </c>
      <c r="C1197" s="6">
        <v>44994.564710648148</v>
      </c>
      <c r="D1197" s="1" t="s">
        <v>29</v>
      </c>
      <c r="E1197" s="5">
        <f>YEAR(C1197)</f>
        <v>2023</v>
      </c>
      <c r="F1197" s="5">
        <f>MONTH(C1197)</f>
        <v>3</v>
      </c>
      <c r="G1197" s="5">
        <f>F1197+12</f>
        <v>15</v>
      </c>
      <c r="H1197" s="5">
        <f>F1197+8</f>
        <v>11</v>
      </c>
      <c r="I1197" s="5" t="str">
        <f>IF(OR(F1197=1,F1197=2,F1197=3),"winter",IF(OR(F1197=4,F1197=5,F1197=6),"spring",IF(OR(F1197=7,F1197=8,F1197=9),"summer","autumn")))</f>
        <v>winter</v>
      </c>
      <c r="J1197" s="5">
        <f>WEEKNUM(C1197)+52</f>
        <v>62</v>
      </c>
      <c r="K1197" s="5">
        <f>J1197-20</f>
        <v>42</v>
      </c>
      <c r="L1197" s="8">
        <f>C1197</f>
        <v>44994.564710648148</v>
      </c>
      <c r="M1197" t="str">
        <f>IF(OR(B1197=1,B1197=2,B1197=3,B1197=7,B1197=8,B1197=9,B1197=13,B1197=14,B1197=15),"Bajo biomasa","Suelo desnudo")</f>
        <v>Suelo desnudo</v>
      </c>
      <c r="N1197" s="1"/>
      <c r="O1197">
        <v>1.37687</v>
      </c>
      <c r="Q1197">
        <v>2.54576</v>
      </c>
      <c r="R1197">
        <v>0.960314</v>
      </c>
      <c r="S1197">
        <v>1E-3</v>
      </c>
      <c r="T1197" t="s">
        <v>42</v>
      </c>
      <c r="U1197">
        <v>17.2209</v>
      </c>
      <c r="V1197">
        <v>15.1713</v>
      </c>
      <c r="W1197">
        <v>85.3964</v>
      </c>
    </row>
    <row r="1198" spans="1:23" x14ac:dyDescent="0.3">
      <c r="A1198">
        <v>1587</v>
      </c>
      <c r="B1198">
        <v>7</v>
      </c>
      <c r="C1198" s="6">
        <v>44994.567476851851</v>
      </c>
      <c r="D1198" s="1" t="s">
        <v>29</v>
      </c>
      <c r="E1198" s="5">
        <f>YEAR(C1198)</f>
        <v>2023</v>
      </c>
      <c r="F1198" s="5">
        <f>MONTH(C1198)</f>
        <v>3</v>
      </c>
      <c r="G1198" s="5">
        <f>F1198+12</f>
        <v>15</v>
      </c>
      <c r="H1198" s="5">
        <f>F1198+8</f>
        <v>11</v>
      </c>
      <c r="I1198" s="5" t="str">
        <f>IF(OR(F1198=1,F1198=2,F1198=3),"winter",IF(OR(F1198=4,F1198=5,F1198=6),"spring",IF(OR(F1198=7,F1198=8,F1198=9),"summer","autumn")))</f>
        <v>winter</v>
      </c>
      <c r="J1198" s="5">
        <f>WEEKNUM(C1198)+52</f>
        <v>62</v>
      </c>
      <c r="K1198" s="5">
        <f>J1198-20</f>
        <v>42</v>
      </c>
      <c r="L1198" s="8">
        <f>C1198</f>
        <v>44994.567476851851</v>
      </c>
      <c r="M1198" t="str">
        <f>IF(OR(B1198=1,B1198=2,B1198=3,B1198=7,B1198=8,B1198=9,B1198=13,B1198=14,B1198=15),"Bajo biomasa","Suelo desnudo")</f>
        <v>Bajo biomasa</v>
      </c>
      <c r="N1198" s="1"/>
      <c r="O1198">
        <v>0.59937300000000004</v>
      </c>
      <c r="Q1198">
        <v>4.83453</v>
      </c>
      <c r="R1198">
        <v>0.79845200000000005</v>
      </c>
      <c r="S1198">
        <v>2E-3</v>
      </c>
      <c r="T1198" t="s">
        <v>42</v>
      </c>
      <c r="U1198">
        <v>17.156400000000001</v>
      </c>
      <c r="V1198">
        <v>17.5105</v>
      </c>
      <c r="W1198">
        <v>85.366799999999998</v>
      </c>
    </row>
    <row r="1199" spans="1:23" x14ac:dyDescent="0.3">
      <c r="A1199">
        <v>1588</v>
      </c>
      <c r="B1199">
        <v>8</v>
      </c>
      <c r="C1199" s="6">
        <v>44994.569571759261</v>
      </c>
      <c r="D1199" s="1" t="s">
        <v>29</v>
      </c>
      <c r="E1199" s="5">
        <f>YEAR(C1199)</f>
        <v>2023</v>
      </c>
      <c r="F1199" s="5">
        <f>MONTH(C1199)</f>
        <v>3</v>
      </c>
      <c r="G1199" s="5">
        <f>F1199+12</f>
        <v>15</v>
      </c>
      <c r="H1199" s="5">
        <f>F1199+8</f>
        <v>11</v>
      </c>
      <c r="I1199" s="5" t="str">
        <f>IF(OR(F1199=1,F1199=2,F1199=3),"winter",IF(OR(F1199=4,F1199=5,F1199=6),"spring",IF(OR(F1199=7,F1199=8,F1199=9),"summer","autumn")))</f>
        <v>winter</v>
      </c>
      <c r="J1199" s="5">
        <f>WEEKNUM(C1199)+52</f>
        <v>62</v>
      </c>
      <c r="K1199" s="5">
        <f>J1199-20</f>
        <v>42</v>
      </c>
      <c r="L1199" s="8">
        <f>C1199</f>
        <v>44994.569571759261</v>
      </c>
      <c r="M1199" t="str">
        <f>IF(OR(B1199=1,B1199=2,B1199=3,B1199=7,B1199=8,B1199=9,B1199=13,B1199=14,B1199=15),"Bajo biomasa","Suelo desnudo")</f>
        <v>Bajo biomasa</v>
      </c>
      <c r="N1199" s="1"/>
      <c r="O1199">
        <v>0.733935</v>
      </c>
      <c r="Q1199">
        <v>4.8395299999999999</v>
      </c>
      <c r="R1199">
        <v>0.82103199999999998</v>
      </c>
      <c r="S1199">
        <v>3.0000000000000001E-3</v>
      </c>
      <c r="T1199" t="s">
        <v>42</v>
      </c>
      <c r="U1199">
        <v>17.8156</v>
      </c>
      <c r="V1199">
        <v>17.100899999999999</v>
      </c>
      <c r="W1199">
        <v>85.37</v>
      </c>
    </row>
    <row r="1200" spans="1:23" x14ac:dyDescent="0.3">
      <c r="A1200">
        <v>1589</v>
      </c>
      <c r="B1200">
        <v>9</v>
      </c>
      <c r="C1200" s="6">
        <v>44994.571643518517</v>
      </c>
      <c r="D1200" s="1" t="s">
        <v>29</v>
      </c>
      <c r="E1200" s="5">
        <f>YEAR(C1200)</f>
        <v>2023</v>
      </c>
      <c r="F1200" s="5">
        <f>MONTH(C1200)</f>
        <v>3</v>
      </c>
      <c r="G1200" s="5">
        <f>F1200+12</f>
        <v>15</v>
      </c>
      <c r="H1200" s="5">
        <f>F1200+8</f>
        <v>11</v>
      </c>
      <c r="I1200" s="5" t="str">
        <f>IF(OR(F1200=1,F1200=2,F1200=3),"winter",IF(OR(F1200=4,F1200=5,F1200=6),"spring",IF(OR(F1200=7,F1200=8,F1200=9),"summer","autumn")))</f>
        <v>winter</v>
      </c>
      <c r="J1200" s="5">
        <f>WEEKNUM(C1200)+52</f>
        <v>62</v>
      </c>
      <c r="K1200" s="5">
        <f>J1200-20</f>
        <v>42</v>
      </c>
      <c r="L1200" s="8">
        <f>C1200</f>
        <v>44994.571643518517</v>
      </c>
      <c r="M1200" t="str">
        <f>IF(OR(B1200=1,B1200=2,B1200=3,B1200=7,B1200=8,B1200=9,B1200=13,B1200=14,B1200=15),"Bajo biomasa","Suelo desnudo")</f>
        <v>Bajo biomasa</v>
      </c>
      <c r="N1200" s="1"/>
      <c r="O1200">
        <v>0.63570199999999999</v>
      </c>
      <c r="Q1200">
        <v>4.5792999999999999</v>
      </c>
      <c r="R1200">
        <v>0.84467700000000001</v>
      </c>
      <c r="S1200" t="s">
        <v>41</v>
      </c>
      <c r="T1200">
        <v>2181.6</v>
      </c>
      <c r="U1200">
        <v>18.100000000000001</v>
      </c>
      <c r="V1200">
        <v>17.500800000000002</v>
      </c>
      <c r="W1200">
        <v>85.3536</v>
      </c>
    </row>
    <row r="1201" spans="1:23" x14ac:dyDescent="0.3">
      <c r="A1201">
        <v>1590</v>
      </c>
      <c r="B1201">
        <v>10</v>
      </c>
      <c r="C1201" s="6">
        <v>44994.573819444442</v>
      </c>
      <c r="D1201" s="1" t="s">
        <v>29</v>
      </c>
      <c r="E1201" s="5">
        <f>YEAR(C1201)</f>
        <v>2023</v>
      </c>
      <c r="F1201" s="5">
        <f>MONTH(C1201)</f>
        <v>3</v>
      </c>
      <c r="G1201" s="5">
        <f>F1201+12</f>
        <v>15</v>
      </c>
      <c r="H1201" s="5">
        <f>F1201+8</f>
        <v>11</v>
      </c>
      <c r="I1201" s="5" t="str">
        <f>IF(OR(F1201=1,F1201=2,F1201=3),"winter",IF(OR(F1201=4,F1201=5,F1201=6),"spring",IF(OR(F1201=7,F1201=8,F1201=9),"summer","autumn")))</f>
        <v>winter</v>
      </c>
      <c r="J1201" s="5">
        <f>WEEKNUM(C1201)+52</f>
        <v>62</v>
      </c>
      <c r="K1201" s="5">
        <f>J1201-20</f>
        <v>42</v>
      </c>
      <c r="L1201" s="8">
        <f>C1201</f>
        <v>44994.573819444442</v>
      </c>
      <c r="M1201" t="str">
        <f>IF(OR(B1201=1,B1201=2,B1201=3,B1201=7,B1201=8,B1201=9,B1201=13,B1201=14,B1201=15),"Bajo biomasa","Suelo desnudo")</f>
        <v>Suelo desnudo</v>
      </c>
      <c r="N1201" s="1"/>
      <c r="O1201">
        <v>0.607603</v>
      </c>
      <c r="Q1201">
        <v>4.3338099999999997</v>
      </c>
      <c r="R1201">
        <v>0.79964100000000005</v>
      </c>
      <c r="S1201">
        <v>2E-3</v>
      </c>
      <c r="T1201" t="s">
        <v>42</v>
      </c>
      <c r="U1201">
        <v>18.369399999999999</v>
      </c>
      <c r="V1201">
        <v>16.619900000000001</v>
      </c>
      <c r="W1201">
        <v>85.387799999999999</v>
      </c>
    </row>
    <row r="1202" spans="1:23" x14ac:dyDescent="0.3">
      <c r="A1202">
        <v>1591</v>
      </c>
      <c r="B1202">
        <v>11</v>
      </c>
      <c r="C1202" s="6">
        <v>44994.575902777775</v>
      </c>
      <c r="D1202" s="1" t="s">
        <v>29</v>
      </c>
      <c r="E1202" s="5">
        <f>YEAR(C1202)</f>
        <v>2023</v>
      </c>
      <c r="F1202" s="5">
        <f>MONTH(C1202)</f>
        <v>3</v>
      </c>
      <c r="G1202" s="5">
        <f>F1202+12</f>
        <v>15</v>
      </c>
      <c r="H1202" s="5">
        <f>F1202+8</f>
        <v>11</v>
      </c>
      <c r="I1202" s="5" t="str">
        <f>IF(OR(F1202=1,F1202=2,F1202=3),"winter",IF(OR(F1202=4,F1202=5,F1202=6),"spring",IF(OR(F1202=7,F1202=8,F1202=9),"summer","autumn")))</f>
        <v>winter</v>
      </c>
      <c r="J1202" s="5">
        <f>WEEKNUM(C1202)+52</f>
        <v>62</v>
      </c>
      <c r="K1202" s="5">
        <f>J1202-20</f>
        <v>42</v>
      </c>
      <c r="L1202" s="8">
        <f>C1202</f>
        <v>44994.575902777775</v>
      </c>
      <c r="M1202" t="str">
        <f>IF(OR(B1202=1,B1202=2,B1202=3,B1202=7,B1202=8,B1202=9,B1202=13,B1202=14,B1202=15),"Bajo biomasa","Suelo desnudo")</f>
        <v>Suelo desnudo</v>
      </c>
      <c r="N1202" s="1"/>
      <c r="O1202">
        <v>1.1183000000000001</v>
      </c>
      <c r="Q1202">
        <v>3.2134800000000001</v>
      </c>
      <c r="R1202">
        <v>0.92989599999999994</v>
      </c>
      <c r="S1202">
        <v>2E-3</v>
      </c>
      <c r="T1202" t="s">
        <v>42</v>
      </c>
      <c r="U1202">
        <v>18.48</v>
      </c>
      <c r="V1202">
        <v>15.9482</v>
      </c>
      <c r="W1202">
        <v>85.384100000000004</v>
      </c>
    </row>
    <row r="1203" spans="1:23" x14ac:dyDescent="0.3">
      <c r="A1203">
        <v>1592</v>
      </c>
      <c r="B1203">
        <v>12</v>
      </c>
      <c r="C1203" s="6">
        <v>44994.577962962961</v>
      </c>
      <c r="D1203" s="1" t="s">
        <v>29</v>
      </c>
      <c r="E1203" s="5">
        <f>YEAR(C1203)</f>
        <v>2023</v>
      </c>
      <c r="F1203" s="5">
        <f>MONTH(C1203)</f>
        <v>3</v>
      </c>
      <c r="G1203" s="5">
        <f>F1203+12</f>
        <v>15</v>
      </c>
      <c r="H1203" s="5">
        <f>F1203+8</f>
        <v>11</v>
      </c>
      <c r="I1203" s="5" t="str">
        <f>IF(OR(F1203=1,F1203=2,F1203=3),"winter",IF(OR(F1203=4,F1203=5,F1203=6),"spring",IF(OR(F1203=7,F1203=8,F1203=9),"summer","autumn")))</f>
        <v>winter</v>
      </c>
      <c r="J1203" s="5">
        <f>WEEKNUM(C1203)+52</f>
        <v>62</v>
      </c>
      <c r="K1203" s="5">
        <f>J1203-20</f>
        <v>42</v>
      </c>
      <c r="L1203" s="8">
        <f>C1203</f>
        <v>44994.577962962961</v>
      </c>
      <c r="M1203" t="str">
        <f>IF(OR(B1203=1,B1203=2,B1203=3,B1203=7,B1203=8,B1203=9,B1203=13,B1203=14,B1203=15),"Bajo biomasa","Suelo desnudo")</f>
        <v>Suelo desnudo</v>
      </c>
      <c r="N1203" s="1"/>
      <c r="O1203">
        <v>1.43374</v>
      </c>
      <c r="Q1203">
        <v>2.9372600000000002</v>
      </c>
      <c r="R1203">
        <v>0.93621600000000005</v>
      </c>
      <c r="S1203">
        <v>1E-3</v>
      </c>
      <c r="T1203" t="s">
        <v>42</v>
      </c>
      <c r="U1203">
        <v>18.5091</v>
      </c>
      <c r="V1203">
        <v>15.179399999999999</v>
      </c>
      <c r="W1203">
        <v>85.378799999999998</v>
      </c>
    </row>
    <row r="1204" spans="1:23" x14ac:dyDescent="0.3">
      <c r="A1204">
        <v>1593</v>
      </c>
      <c r="B1204">
        <v>13</v>
      </c>
      <c r="C1204" s="6">
        <v>44994.580057870371</v>
      </c>
      <c r="D1204" s="1" t="s">
        <v>29</v>
      </c>
      <c r="E1204" s="5">
        <f>YEAR(C1204)</f>
        <v>2023</v>
      </c>
      <c r="F1204" s="5">
        <f>MONTH(C1204)</f>
        <v>3</v>
      </c>
      <c r="G1204" s="5">
        <f>F1204+12</f>
        <v>15</v>
      </c>
      <c r="H1204" s="5">
        <f>F1204+8</f>
        <v>11</v>
      </c>
      <c r="I1204" s="5" t="str">
        <f>IF(OR(F1204=1,F1204=2,F1204=3),"winter",IF(OR(F1204=4,F1204=5,F1204=6),"spring",IF(OR(F1204=7,F1204=8,F1204=9),"summer","autumn")))</f>
        <v>winter</v>
      </c>
      <c r="J1204" s="5">
        <f>WEEKNUM(C1204)+52</f>
        <v>62</v>
      </c>
      <c r="K1204" s="5">
        <f>J1204-20</f>
        <v>42</v>
      </c>
      <c r="L1204" s="8">
        <f>C1204</f>
        <v>44994.580057870371</v>
      </c>
      <c r="M1204" t="str">
        <f>IF(OR(B1204=1,B1204=2,B1204=3,B1204=7,B1204=8,B1204=9,B1204=13,B1204=14,B1204=15),"Bajo biomasa","Suelo desnudo")</f>
        <v>Bajo biomasa</v>
      </c>
      <c r="N1204" s="1"/>
      <c r="O1204">
        <v>0.50321899999999997</v>
      </c>
      <c r="Q1204">
        <v>6.3749799999999999</v>
      </c>
      <c r="R1204">
        <v>0.69112099999999999</v>
      </c>
      <c r="S1204">
        <v>1E-3</v>
      </c>
      <c r="T1204" t="s">
        <v>42</v>
      </c>
      <c r="U1204">
        <v>18.260000000000002</v>
      </c>
      <c r="V1204">
        <v>15.567299999999999</v>
      </c>
      <c r="W1204">
        <v>85.308899999999994</v>
      </c>
    </row>
    <row r="1205" spans="1:23" x14ac:dyDescent="0.3">
      <c r="A1205">
        <v>1594</v>
      </c>
      <c r="B1205">
        <v>14</v>
      </c>
      <c r="C1205" s="6">
        <v>44994.582453703704</v>
      </c>
      <c r="D1205" s="1" t="s">
        <v>29</v>
      </c>
      <c r="E1205" s="5">
        <f>YEAR(C1205)</f>
        <v>2023</v>
      </c>
      <c r="F1205" s="5">
        <f>MONTH(C1205)</f>
        <v>3</v>
      </c>
      <c r="G1205" s="5">
        <f>F1205+12</f>
        <v>15</v>
      </c>
      <c r="H1205" s="5">
        <f>F1205+8</f>
        <v>11</v>
      </c>
      <c r="I1205" s="5" t="str">
        <f>IF(OR(F1205=1,F1205=2,F1205=3),"winter",IF(OR(F1205=4,F1205=5,F1205=6),"spring",IF(OR(F1205=7,F1205=8,F1205=9),"summer","autumn")))</f>
        <v>winter</v>
      </c>
      <c r="J1205" s="5">
        <f>WEEKNUM(C1205)+52</f>
        <v>62</v>
      </c>
      <c r="K1205" s="5">
        <f>J1205-20</f>
        <v>42</v>
      </c>
      <c r="L1205" s="8">
        <f>C1205</f>
        <v>44994.582453703704</v>
      </c>
      <c r="M1205" t="str">
        <f>IF(OR(B1205=1,B1205=2,B1205=3,B1205=7,B1205=8,B1205=9,B1205=13,B1205=14,B1205=15),"Bajo biomasa","Suelo desnudo")</f>
        <v>Bajo biomasa</v>
      </c>
      <c r="N1205" s="1"/>
      <c r="O1205">
        <v>0.564195</v>
      </c>
      <c r="Q1205">
        <v>6.94679</v>
      </c>
      <c r="R1205">
        <v>0.70560900000000004</v>
      </c>
      <c r="S1205">
        <v>3.0000000000000001E-3</v>
      </c>
      <c r="T1205" t="s">
        <v>42</v>
      </c>
      <c r="U1205">
        <v>18.399999999999999</v>
      </c>
      <c r="V1205">
        <v>15.866099999999999</v>
      </c>
      <c r="W1205">
        <v>85.311599999999999</v>
      </c>
    </row>
    <row r="1206" spans="1:23" x14ac:dyDescent="0.3">
      <c r="A1206">
        <v>1595</v>
      </c>
      <c r="B1206">
        <v>15</v>
      </c>
      <c r="C1206" s="6">
        <v>44994.584548611114</v>
      </c>
      <c r="D1206" s="1" t="s">
        <v>29</v>
      </c>
      <c r="E1206" s="5">
        <f>YEAR(C1206)</f>
        <v>2023</v>
      </c>
      <c r="F1206" s="5">
        <f>MONTH(C1206)</f>
        <v>3</v>
      </c>
      <c r="G1206" s="5">
        <f>F1206+12</f>
        <v>15</v>
      </c>
      <c r="H1206" s="5">
        <f>F1206+8</f>
        <v>11</v>
      </c>
      <c r="I1206" s="5" t="str">
        <f>IF(OR(F1206=1,F1206=2,F1206=3),"winter",IF(OR(F1206=4,F1206=5,F1206=6),"spring",IF(OR(F1206=7,F1206=8,F1206=9),"summer","autumn")))</f>
        <v>winter</v>
      </c>
      <c r="J1206" s="5">
        <f>WEEKNUM(C1206)+52</f>
        <v>62</v>
      </c>
      <c r="K1206" s="5">
        <f>J1206-20</f>
        <v>42</v>
      </c>
      <c r="L1206" s="8">
        <f>C1206</f>
        <v>44994.584548611114</v>
      </c>
      <c r="M1206" t="str">
        <f>IF(OR(B1206=1,B1206=2,B1206=3,B1206=7,B1206=8,B1206=9,B1206=13,B1206=14,B1206=15),"Bajo biomasa","Suelo desnudo")</f>
        <v>Bajo biomasa</v>
      </c>
      <c r="N1206" s="1"/>
      <c r="O1206">
        <v>0.55846799999999996</v>
      </c>
      <c r="Q1206">
        <v>6.9565200000000003</v>
      </c>
      <c r="R1206">
        <v>0.69201800000000002</v>
      </c>
      <c r="S1206">
        <v>-1999.8</v>
      </c>
      <c r="T1206">
        <v>9544.5</v>
      </c>
      <c r="U1206">
        <v>18.399999999999999</v>
      </c>
      <c r="V1206">
        <v>15.568099999999999</v>
      </c>
      <c r="W1206">
        <v>85.306100000000001</v>
      </c>
    </row>
    <row r="1207" spans="1:23" x14ac:dyDescent="0.3">
      <c r="A1207">
        <v>1596</v>
      </c>
      <c r="B1207">
        <v>16</v>
      </c>
      <c r="C1207" s="6">
        <v>44994.58662037037</v>
      </c>
      <c r="D1207" s="1" t="s">
        <v>29</v>
      </c>
      <c r="E1207" s="5">
        <f>YEAR(C1207)</f>
        <v>2023</v>
      </c>
      <c r="F1207" s="5">
        <f>MONTH(C1207)</f>
        <v>3</v>
      </c>
      <c r="G1207" s="5">
        <f>F1207+12</f>
        <v>15</v>
      </c>
      <c r="H1207" s="5">
        <f>F1207+8</f>
        <v>11</v>
      </c>
      <c r="I1207" s="5" t="str">
        <f>IF(OR(F1207=1,F1207=2,F1207=3),"winter",IF(OR(F1207=4,F1207=5,F1207=6),"spring",IF(OR(F1207=7,F1207=8,F1207=9),"summer","autumn")))</f>
        <v>winter</v>
      </c>
      <c r="J1207" s="5">
        <f>WEEKNUM(C1207)+52</f>
        <v>62</v>
      </c>
      <c r="K1207" s="5">
        <f>J1207-20</f>
        <v>42</v>
      </c>
      <c r="L1207" s="8">
        <f>C1207</f>
        <v>44994.58662037037</v>
      </c>
      <c r="M1207" t="str">
        <f>IF(OR(B1207=1,B1207=2,B1207=3,B1207=7,B1207=8,B1207=9,B1207=13,B1207=14,B1207=15),"Bajo biomasa","Suelo desnudo")</f>
        <v>Suelo desnudo</v>
      </c>
      <c r="N1207" s="1"/>
      <c r="O1207">
        <v>0.64945200000000003</v>
      </c>
      <c r="Q1207">
        <v>6.1040400000000004</v>
      </c>
      <c r="R1207">
        <v>0.66744899999999996</v>
      </c>
      <c r="S1207">
        <v>2E-3</v>
      </c>
      <c r="T1207" t="s">
        <v>42</v>
      </c>
      <c r="U1207">
        <v>18</v>
      </c>
      <c r="V1207">
        <v>15.2262</v>
      </c>
      <c r="W1207">
        <v>85.322900000000004</v>
      </c>
    </row>
    <row r="1208" spans="1:23" x14ac:dyDescent="0.3">
      <c r="A1208">
        <v>1597</v>
      </c>
      <c r="B1208">
        <v>17</v>
      </c>
      <c r="C1208" s="6">
        <v>44994.588831018518</v>
      </c>
      <c r="D1208" s="1" t="s">
        <v>29</v>
      </c>
      <c r="E1208" s="5">
        <f>YEAR(C1208)</f>
        <v>2023</v>
      </c>
      <c r="F1208" s="5">
        <f>MONTH(C1208)</f>
        <v>3</v>
      </c>
      <c r="G1208" s="5">
        <f>F1208+12</f>
        <v>15</v>
      </c>
      <c r="H1208" s="5">
        <f>F1208+8</f>
        <v>11</v>
      </c>
      <c r="I1208" s="5" t="str">
        <f>IF(OR(F1208=1,F1208=2,F1208=3),"winter",IF(OR(F1208=4,F1208=5,F1208=6),"spring",IF(OR(F1208=7,F1208=8,F1208=9),"summer","autumn")))</f>
        <v>winter</v>
      </c>
      <c r="J1208" s="5">
        <f>WEEKNUM(C1208)+52</f>
        <v>62</v>
      </c>
      <c r="K1208" s="5">
        <f>J1208-20</f>
        <v>42</v>
      </c>
      <c r="L1208" s="8">
        <f>C1208</f>
        <v>44994.588831018518</v>
      </c>
      <c r="M1208" t="str">
        <f>IF(OR(B1208=1,B1208=2,B1208=3,B1208=7,B1208=8,B1208=9,B1208=13,B1208=14,B1208=15),"Bajo biomasa","Suelo desnudo")</f>
        <v>Suelo desnudo</v>
      </c>
      <c r="N1208" s="1"/>
      <c r="O1208">
        <v>0.39301199999999997</v>
      </c>
      <c r="Q1208">
        <v>6.2081999999999997</v>
      </c>
      <c r="R1208">
        <v>0.74291399999999996</v>
      </c>
      <c r="S1208">
        <v>3.0000000000000001E-3</v>
      </c>
      <c r="T1208" t="s">
        <v>42</v>
      </c>
      <c r="U1208">
        <v>17.88</v>
      </c>
      <c r="V1208">
        <v>14.7319</v>
      </c>
      <c r="W1208">
        <v>85.326499999999996</v>
      </c>
    </row>
    <row r="1209" spans="1:23" x14ac:dyDescent="0.3">
      <c r="A1209">
        <v>1598</v>
      </c>
      <c r="B1209">
        <v>18</v>
      </c>
      <c r="C1209" s="6">
        <v>44994.591099537036</v>
      </c>
      <c r="D1209" s="1" t="s">
        <v>29</v>
      </c>
      <c r="E1209" s="5">
        <f>YEAR(C1209)</f>
        <v>2023</v>
      </c>
      <c r="F1209" s="5">
        <f>MONTH(C1209)</f>
        <v>3</v>
      </c>
      <c r="G1209" s="5">
        <f>F1209+12</f>
        <v>15</v>
      </c>
      <c r="H1209" s="5">
        <f>F1209+8</f>
        <v>11</v>
      </c>
      <c r="I1209" s="5" t="str">
        <f>IF(OR(F1209=1,F1209=2,F1209=3),"winter",IF(OR(F1209=4,F1209=5,F1209=6),"spring",IF(OR(F1209=7,F1209=8,F1209=9),"summer","autumn")))</f>
        <v>winter</v>
      </c>
      <c r="J1209" s="5">
        <f>WEEKNUM(C1209)+52</f>
        <v>62</v>
      </c>
      <c r="K1209" s="5">
        <f>J1209-20</f>
        <v>42</v>
      </c>
      <c r="L1209" s="8">
        <f>C1209</f>
        <v>44994.591099537036</v>
      </c>
      <c r="M1209" t="str">
        <f>IF(OR(B1209=1,B1209=2,B1209=3,B1209=7,B1209=8,B1209=9,B1209=13,B1209=14,B1209=15),"Bajo biomasa","Suelo desnudo")</f>
        <v>Suelo desnudo</v>
      </c>
      <c r="N1209" s="1"/>
      <c r="O1209">
        <v>2.2248800000000002</v>
      </c>
      <c r="Q1209">
        <v>2.1496499999999998</v>
      </c>
      <c r="R1209">
        <v>0.96854499999999999</v>
      </c>
      <c r="S1209">
        <v>1E-3</v>
      </c>
      <c r="T1209" t="s">
        <v>42</v>
      </c>
      <c r="U1209">
        <v>17.5</v>
      </c>
      <c r="V1209">
        <v>14.551500000000001</v>
      </c>
      <c r="W1209">
        <v>85.320599999999999</v>
      </c>
    </row>
    <row r="1210" spans="1:23" x14ac:dyDescent="0.3">
      <c r="A1210">
        <v>1599</v>
      </c>
      <c r="B1210">
        <v>1</v>
      </c>
      <c r="C1210" s="6">
        <v>44999.426388888889</v>
      </c>
      <c r="D1210" s="1" t="s">
        <v>13</v>
      </c>
      <c r="E1210" s="5">
        <f>YEAR(C1210)</f>
        <v>2023</v>
      </c>
      <c r="F1210" s="5">
        <f>MONTH(C1210)</f>
        <v>3</v>
      </c>
      <c r="G1210" s="5">
        <f>F1210+12</f>
        <v>15</v>
      </c>
      <c r="H1210" s="5">
        <f>F1210+8</f>
        <v>11</v>
      </c>
      <c r="I1210" s="5" t="str">
        <f>IF(OR(F1210=1,F1210=2,F1210=3),"winter",IF(OR(F1210=4,F1210=5,F1210=6),"spring",IF(OR(F1210=7,F1210=8,F1210=9),"summer","autumn")))</f>
        <v>winter</v>
      </c>
      <c r="J1210" s="5">
        <f>WEEKNUM(C1210)+52</f>
        <v>63</v>
      </c>
      <c r="K1210" s="5">
        <f>J1210-20</f>
        <v>43</v>
      </c>
      <c r="L1210" s="8">
        <f>C1210</f>
        <v>44999.426388888889</v>
      </c>
      <c r="M1210" t="str">
        <f>IF(OR(B1210=1,B1210=2,B1210=3,B1210=4,B1210=9,B1210=10,B1210=11,B1210=12,B1210=17,B1210=18,B1210=19,B1210=20),"Bajo biomasa","Suelo desnudo")</f>
        <v>Bajo biomasa</v>
      </c>
      <c r="N1210" t="str">
        <f>IF(OR(B1210=4,B1210=7,B1210=10,B1210=14,B1210=18,B1210=21),"tree","soil")</f>
        <v>soil</v>
      </c>
      <c r="O1210">
        <v>1.3785099999999999</v>
      </c>
      <c r="Q1210">
        <v>3.0783800000000001</v>
      </c>
      <c r="R1210">
        <v>0.88124499999999995</v>
      </c>
      <c r="S1210">
        <v>1E-3</v>
      </c>
      <c r="T1210" t="s">
        <v>42</v>
      </c>
      <c r="U1210">
        <v>18.899999999999999</v>
      </c>
      <c r="V1210">
        <v>17.741599999999998</v>
      </c>
      <c r="W1210">
        <v>84.126599999999996</v>
      </c>
    </row>
    <row r="1211" spans="1:23" x14ac:dyDescent="0.3">
      <c r="A1211">
        <v>1600</v>
      </c>
      <c r="B1211">
        <v>2</v>
      </c>
      <c r="C1211" s="6">
        <v>44999.428680555553</v>
      </c>
      <c r="D1211" s="1" t="s">
        <v>13</v>
      </c>
      <c r="E1211" s="5">
        <f>YEAR(C1211)</f>
        <v>2023</v>
      </c>
      <c r="F1211" s="5">
        <f>MONTH(C1211)</f>
        <v>3</v>
      </c>
      <c r="G1211" s="5">
        <f>F1211+12</f>
        <v>15</v>
      </c>
      <c r="H1211" s="5">
        <f>F1211+8</f>
        <v>11</v>
      </c>
      <c r="I1211" s="5" t="str">
        <f>IF(OR(F1211=1,F1211=2,F1211=3),"winter",IF(OR(F1211=4,F1211=5,F1211=6),"spring",IF(OR(F1211=7,F1211=8,F1211=9),"summer","autumn")))</f>
        <v>winter</v>
      </c>
      <c r="J1211" s="5">
        <f>WEEKNUM(C1211)+52</f>
        <v>63</v>
      </c>
      <c r="K1211" s="5">
        <f>J1211-20</f>
        <v>43</v>
      </c>
      <c r="L1211" s="8">
        <f>C1211</f>
        <v>44999.428680555553</v>
      </c>
      <c r="M1211" t="str">
        <f>IF(OR(B1211=1,B1211=2,B1211=3,B1211=4,B1211=9,B1211=10,B1211=11,B1211=12,B1211=17,B1211=18,B1211=19,B1211=20),"Bajo biomasa","Suelo desnudo")</f>
        <v>Bajo biomasa</v>
      </c>
      <c r="N1211" t="str">
        <f>IF(OR(B1211=4,B1211=7,B1211=10,B1211=14,B1211=18,B1211=21),"tree","soil")</f>
        <v>soil</v>
      </c>
      <c r="O1211">
        <v>1.72139</v>
      </c>
      <c r="Q1211">
        <v>2.0594399999999999</v>
      </c>
      <c r="R1211">
        <v>0.96786700000000003</v>
      </c>
      <c r="S1211">
        <v>2E-3</v>
      </c>
      <c r="T1211" t="s">
        <v>42</v>
      </c>
      <c r="U1211">
        <v>19.100000000000001</v>
      </c>
      <c r="V1211">
        <v>17.460899999999999</v>
      </c>
      <c r="W1211">
        <v>84.110799999999998</v>
      </c>
    </row>
    <row r="1212" spans="1:23" x14ac:dyDescent="0.3">
      <c r="A1212">
        <v>1601</v>
      </c>
      <c r="B1212">
        <v>3</v>
      </c>
      <c r="C1212" s="6">
        <v>44999.430995370371</v>
      </c>
      <c r="D1212" s="1" t="s">
        <v>13</v>
      </c>
      <c r="E1212" s="5">
        <f>YEAR(C1212)</f>
        <v>2023</v>
      </c>
      <c r="F1212" s="5">
        <f>MONTH(C1212)</f>
        <v>3</v>
      </c>
      <c r="G1212" s="5">
        <f>F1212+12</f>
        <v>15</v>
      </c>
      <c r="H1212" s="5">
        <f>F1212+8</f>
        <v>11</v>
      </c>
      <c r="I1212" s="5" t="str">
        <f>IF(OR(F1212=1,F1212=2,F1212=3),"winter",IF(OR(F1212=4,F1212=5,F1212=6),"spring",IF(OR(F1212=7,F1212=8,F1212=9),"summer","autumn")))</f>
        <v>winter</v>
      </c>
      <c r="J1212" s="5">
        <f>WEEKNUM(C1212)+52</f>
        <v>63</v>
      </c>
      <c r="K1212" s="5">
        <f>J1212-20</f>
        <v>43</v>
      </c>
      <c r="L1212" s="8">
        <f>C1212</f>
        <v>44999.430995370371</v>
      </c>
      <c r="M1212" t="str">
        <f>IF(OR(B1212=1,B1212=2,B1212=3,B1212=4,B1212=9,B1212=10,B1212=11,B1212=12,B1212=17,B1212=18,B1212=19,B1212=20),"Bajo biomasa","Suelo desnudo")</f>
        <v>Bajo biomasa</v>
      </c>
      <c r="N1212" t="str">
        <f>IF(OR(B1212=4,B1212=7,B1212=10,B1212=14,B1212=18,B1212=21),"tree","soil")</f>
        <v>soil</v>
      </c>
      <c r="O1212">
        <v>2.9276599999999999</v>
      </c>
      <c r="Q1212">
        <v>1.5909500000000001</v>
      </c>
      <c r="R1212">
        <v>0.98980699999999999</v>
      </c>
      <c r="S1212">
        <v>2E-3</v>
      </c>
      <c r="T1212">
        <v>6999.3</v>
      </c>
      <c r="U1212">
        <v>19.100000000000001</v>
      </c>
      <c r="V1212">
        <v>17.631900000000002</v>
      </c>
      <c r="W1212">
        <v>84.098500000000001</v>
      </c>
    </row>
    <row r="1213" spans="1:23" x14ac:dyDescent="0.3">
      <c r="A1213">
        <v>1602</v>
      </c>
      <c r="B1213">
        <v>5</v>
      </c>
      <c r="C1213" s="6">
        <v>44999.437060185184</v>
      </c>
      <c r="D1213" s="1" t="s">
        <v>13</v>
      </c>
      <c r="E1213" s="5">
        <f>YEAR(C1213)</f>
        <v>2023</v>
      </c>
      <c r="F1213" s="5">
        <f>MONTH(C1213)</f>
        <v>3</v>
      </c>
      <c r="G1213" s="5">
        <f>F1213+12</f>
        <v>15</v>
      </c>
      <c r="H1213" s="5">
        <f>F1213+8</f>
        <v>11</v>
      </c>
      <c r="I1213" s="5" t="str">
        <f>IF(OR(F1213=1,F1213=2,F1213=3),"winter",IF(OR(F1213=4,F1213=5,F1213=6),"spring",IF(OR(F1213=7,F1213=8,F1213=9),"summer","autumn")))</f>
        <v>winter</v>
      </c>
      <c r="J1213" s="5">
        <f>WEEKNUM(C1213)+52</f>
        <v>63</v>
      </c>
      <c r="K1213" s="5">
        <f>J1213-20</f>
        <v>43</v>
      </c>
      <c r="L1213" s="8">
        <f>C1213</f>
        <v>44999.437060185184</v>
      </c>
      <c r="M1213" t="str">
        <f>IF(OR(B1213=1,B1213=2,B1213=3,B1213=4,B1213=9,B1213=10,B1213=11,B1213=12,B1213=17,B1213=18,B1213=19,B1213=20),"Bajo biomasa","Suelo desnudo")</f>
        <v>Suelo desnudo</v>
      </c>
      <c r="N1213" t="str">
        <f>IF(OR(B1213=4,B1213=7,B1213=10,B1213=14,B1213=18,B1213=21),"tree","soil")</f>
        <v>soil</v>
      </c>
      <c r="O1213">
        <v>1.5346500000000001</v>
      </c>
      <c r="Q1213">
        <v>1.6212200000000001</v>
      </c>
      <c r="R1213">
        <v>0.99106399999999994</v>
      </c>
      <c r="S1213">
        <v>2E-3</v>
      </c>
      <c r="T1213" t="s">
        <v>42</v>
      </c>
      <c r="U1213">
        <v>19.7</v>
      </c>
      <c r="V1213">
        <v>17.453199999999999</v>
      </c>
      <c r="W1213">
        <v>84.114999999999995</v>
      </c>
    </row>
    <row r="1214" spans="1:23" x14ac:dyDescent="0.3">
      <c r="A1214">
        <v>1603</v>
      </c>
      <c r="B1214">
        <v>6</v>
      </c>
      <c r="C1214" s="6">
        <v>44999.439131944448</v>
      </c>
      <c r="D1214" s="1" t="s">
        <v>13</v>
      </c>
      <c r="E1214" s="5">
        <f>YEAR(C1214)</f>
        <v>2023</v>
      </c>
      <c r="F1214" s="5">
        <f>MONTH(C1214)</f>
        <v>3</v>
      </c>
      <c r="G1214" s="5">
        <f>F1214+12</f>
        <v>15</v>
      </c>
      <c r="H1214" s="5">
        <f>F1214+8</f>
        <v>11</v>
      </c>
      <c r="I1214" s="5" t="str">
        <f>IF(OR(F1214=1,F1214=2,F1214=3),"winter",IF(OR(F1214=4,F1214=5,F1214=6),"spring",IF(OR(F1214=7,F1214=8,F1214=9),"summer","autumn")))</f>
        <v>winter</v>
      </c>
      <c r="J1214" s="5">
        <f>WEEKNUM(C1214)+52</f>
        <v>63</v>
      </c>
      <c r="K1214" s="5">
        <f>J1214-20</f>
        <v>43</v>
      </c>
      <c r="L1214" s="8">
        <f>C1214</f>
        <v>44999.439131944448</v>
      </c>
      <c r="M1214" t="str">
        <f>IF(OR(B1214=1,B1214=2,B1214=3,B1214=4,B1214=9,B1214=10,B1214=11,B1214=12,B1214=17,B1214=18,B1214=19,B1214=20),"Bajo biomasa","Suelo desnudo")</f>
        <v>Suelo desnudo</v>
      </c>
      <c r="N1214" t="str">
        <f>IF(OR(B1214=4,B1214=7,B1214=10,B1214=14,B1214=18,B1214=21),"tree","soil")</f>
        <v>soil</v>
      </c>
      <c r="O1214">
        <v>1.4916100000000001</v>
      </c>
      <c r="Q1214">
        <v>2.3129499999999998</v>
      </c>
      <c r="R1214">
        <v>0.96936999999999995</v>
      </c>
      <c r="S1214" t="s">
        <v>41</v>
      </c>
      <c r="T1214">
        <v>3363.3</v>
      </c>
      <c r="U1214">
        <v>19.600000000000001</v>
      </c>
      <c r="V1214">
        <v>17.028600000000001</v>
      </c>
      <c r="W1214">
        <v>84.103099999999998</v>
      </c>
    </row>
    <row r="1215" spans="1:23" x14ac:dyDescent="0.3">
      <c r="A1215">
        <v>1604</v>
      </c>
      <c r="B1215">
        <v>8</v>
      </c>
      <c r="C1215" s="6">
        <v>44999.443460648145</v>
      </c>
      <c r="D1215" s="1" t="s">
        <v>13</v>
      </c>
      <c r="E1215" s="5">
        <f>YEAR(C1215)</f>
        <v>2023</v>
      </c>
      <c r="F1215" s="5">
        <f>MONTH(C1215)</f>
        <v>3</v>
      </c>
      <c r="G1215" s="5">
        <f>F1215+12</f>
        <v>15</v>
      </c>
      <c r="H1215" s="5">
        <f>F1215+8</f>
        <v>11</v>
      </c>
      <c r="I1215" s="5" t="str">
        <f>IF(OR(F1215=1,F1215=2,F1215=3),"winter",IF(OR(F1215=4,F1215=5,F1215=6),"spring",IF(OR(F1215=7,F1215=8,F1215=9),"summer","autumn")))</f>
        <v>winter</v>
      </c>
      <c r="J1215" s="5">
        <f>WEEKNUM(C1215)+52</f>
        <v>63</v>
      </c>
      <c r="K1215" s="5">
        <f>J1215-20</f>
        <v>43</v>
      </c>
      <c r="L1215" s="8">
        <f>C1215</f>
        <v>44999.443460648145</v>
      </c>
      <c r="M1215" t="str">
        <f>IF(OR(B1215=1,B1215=2,B1215=3,B1215=4,B1215=9,B1215=10,B1215=11,B1215=12,B1215=17,B1215=18,B1215=19,B1215=20),"Bajo biomasa","Suelo desnudo")</f>
        <v>Suelo desnudo</v>
      </c>
      <c r="N1215" t="str">
        <f>IF(OR(B1215=4,B1215=7,B1215=10,B1215=14,B1215=18,B1215=21),"tree","soil")</f>
        <v>soil</v>
      </c>
      <c r="O1215">
        <v>1.7602800000000001</v>
      </c>
      <c r="Q1215">
        <v>2.0351300000000001</v>
      </c>
      <c r="R1215">
        <v>0.97888600000000003</v>
      </c>
      <c r="S1215" t="s">
        <v>41</v>
      </c>
      <c r="T1215">
        <v>2090.6999999999998</v>
      </c>
      <c r="U1215">
        <v>18.5</v>
      </c>
      <c r="V1215">
        <v>16.618300000000001</v>
      </c>
      <c r="W1215">
        <v>84.103399999999993</v>
      </c>
    </row>
    <row r="1216" spans="1:23" x14ac:dyDescent="0.3">
      <c r="A1216">
        <v>1605</v>
      </c>
      <c r="B1216">
        <v>9</v>
      </c>
      <c r="C1216" s="6">
        <v>44999.445543981485</v>
      </c>
      <c r="D1216" s="1" t="s">
        <v>13</v>
      </c>
      <c r="E1216" s="5">
        <f>YEAR(C1216)</f>
        <v>2023</v>
      </c>
      <c r="F1216" s="5">
        <f>MONTH(C1216)</f>
        <v>3</v>
      </c>
      <c r="G1216" s="5">
        <f>F1216+12</f>
        <v>15</v>
      </c>
      <c r="H1216" s="5">
        <f>F1216+8</f>
        <v>11</v>
      </c>
      <c r="I1216" s="5" t="str">
        <f>IF(OR(F1216=1,F1216=2,F1216=3),"winter",IF(OR(F1216=4,F1216=5,F1216=6),"spring",IF(OR(F1216=7,F1216=8,F1216=9),"summer","autumn")))</f>
        <v>winter</v>
      </c>
      <c r="J1216" s="5">
        <f>WEEKNUM(C1216)+52</f>
        <v>63</v>
      </c>
      <c r="K1216" s="5">
        <f>J1216-20</f>
        <v>43</v>
      </c>
      <c r="L1216" s="8">
        <f>C1216</f>
        <v>44999.445543981485</v>
      </c>
      <c r="M1216" t="str">
        <f>IF(OR(B1216=1,B1216=2,B1216=3,B1216=4,B1216=9,B1216=10,B1216=11,B1216=12,B1216=17,B1216=18,B1216=19,B1216=20),"Bajo biomasa","Suelo desnudo")</f>
        <v>Bajo biomasa</v>
      </c>
      <c r="N1216" t="str">
        <f>IF(OR(B1216=4,B1216=7,B1216=10,B1216=14,B1216=18,B1216=21),"tree","soil")</f>
        <v>soil</v>
      </c>
      <c r="O1216">
        <v>1.4730700000000001</v>
      </c>
      <c r="Q1216">
        <v>2.06562</v>
      </c>
      <c r="R1216">
        <v>0.97789700000000002</v>
      </c>
      <c r="S1216">
        <v>3.0000000000000001E-3</v>
      </c>
      <c r="T1216" t="s">
        <v>42</v>
      </c>
      <c r="U1216">
        <v>17.822700000000001</v>
      </c>
      <c r="V1216">
        <v>14.909700000000001</v>
      </c>
      <c r="W1216">
        <v>84.128299999999996</v>
      </c>
    </row>
    <row r="1217" spans="1:23" x14ac:dyDescent="0.3">
      <c r="A1217">
        <v>1606</v>
      </c>
      <c r="B1217">
        <v>11</v>
      </c>
      <c r="C1217" s="6">
        <v>44999.44971064815</v>
      </c>
      <c r="D1217" s="1" t="s">
        <v>13</v>
      </c>
      <c r="E1217" s="5">
        <f>YEAR(C1217)</f>
        <v>2023</v>
      </c>
      <c r="F1217" s="5">
        <f>MONTH(C1217)</f>
        <v>3</v>
      </c>
      <c r="G1217" s="5">
        <f>F1217+12</f>
        <v>15</v>
      </c>
      <c r="H1217" s="5">
        <f>F1217+8</f>
        <v>11</v>
      </c>
      <c r="I1217" s="5" t="str">
        <f>IF(OR(F1217=1,F1217=2,F1217=3),"winter",IF(OR(F1217=4,F1217=5,F1217=6),"spring",IF(OR(F1217=7,F1217=8,F1217=9),"summer","autumn")))</f>
        <v>winter</v>
      </c>
      <c r="J1217" s="5">
        <f>WEEKNUM(C1217)+52</f>
        <v>63</v>
      </c>
      <c r="K1217" s="5">
        <f>J1217-20</f>
        <v>43</v>
      </c>
      <c r="L1217" s="8">
        <f>C1217</f>
        <v>44999.44971064815</v>
      </c>
      <c r="M1217" t="str">
        <f>IF(OR(B1217=1,B1217=2,B1217=3,B1217=4,B1217=9,B1217=10,B1217=11,B1217=12,B1217=17,B1217=18,B1217=19,B1217=20),"Bajo biomasa","Suelo desnudo")</f>
        <v>Bajo biomasa</v>
      </c>
      <c r="N1217" t="str">
        <f>IF(OR(B1217=4,B1217=7,B1217=10,B1217=14,B1217=18,B1217=21),"tree","soil")</f>
        <v>soil</v>
      </c>
      <c r="O1217">
        <v>1.6315</v>
      </c>
      <c r="Q1217">
        <v>2.0361899999999999</v>
      </c>
      <c r="R1217">
        <v>0.97885699999999998</v>
      </c>
      <c r="S1217">
        <v>2E-3</v>
      </c>
      <c r="T1217" t="s">
        <v>42</v>
      </c>
      <c r="U1217">
        <v>16.992699999999999</v>
      </c>
      <c r="V1217">
        <v>14.687099999999999</v>
      </c>
      <c r="W1217">
        <v>84.130899999999997</v>
      </c>
    </row>
    <row r="1218" spans="1:23" x14ac:dyDescent="0.3">
      <c r="A1218">
        <v>1607</v>
      </c>
      <c r="B1218">
        <v>12</v>
      </c>
      <c r="C1218" s="6">
        <v>44999.451782407406</v>
      </c>
      <c r="D1218" s="1" t="s">
        <v>13</v>
      </c>
      <c r="E1218" s="5">
        <f>YEAR(C1218)</f>
        <v>2023</v>
      </c>
      <c r="F1218" s="5">
        <f>MONTH(C1218)</f>
        <v>3</v>
      </c>
      <c r="G1218" s="5">
        <f>F1218+12</f>
        <v>15</v>
      </c>
      <c r="H1218" s="5">
        <f>F1218+8</f>
        <v>11</v>
      </c>
      <c r="I1218" s="5" t="str">
        <f>IF(OR(F1218=1,F1218=2,F1218=3),"winter",IF(OR(F1218=4,F1218=5,F1218=6),"spring",IF(OR(F1218=7,F1218=8,F1218=9),"summer","autumn")))</f>
        <v>winter</v>
      </c>
      <c r="J1218" s="5">
        <f>WEEKNUM(C1218)+52</f>
        <v>63</v>
      </c>
      <c r="K1218" s="5">
        <f>J1218-20</f>
        <v>43</v>
      </c>
      <c r="L1218" s="8">
        <f>C1218</f>
        <v>44999.451782407406</v>
      </c>
      <c r="M1218" t="str">
        <f>IF(OR(B1218=1,B1218=2,B1218=3,B1218=4,B1218=9,B1218=10,B1218=11,B1218=12,B1218=17,B1218=18,B1218=19,B1218=20),"Bajo biomasa","Suelo desnudo")</f>
        <v>Bajo biomasa</v>
      </c>
      <c r="N1218" t="str">
        <f>IF(OR(B1218=4,B1218=7,B1218=10,B1218=14,B1218=18,B1218=21),"tree","soil")</f>
        <v>soil</v>
      </c>
      <c r="O1218">
        <v>1.5138199999999999</v>
      </c>
      <c r="Q1218">
        <v>2.2489599999999998</v>
      </c>
      <c r="R1218">
        <v>0.97165699999999999</v>
      </c>
      <c r="S1218">
        <v>2E-3</v>
      </c>
      <c r="T1218" t="s">
        <v>42</v>
      </c>
      <c r="U1218">
        <v>16.496400000000001</v>
      </c>
      <c r="V1218">
        <v>14.670299999999999</v>
      </c>
      <c r="W1218">
        <v>84.141300000000001</v>
      </c>
    </row>
    <row r="1219" spans="1:23" x14ac:dyDescent="0.3">
      <c r="A1219">
        <v>1608</v>
      </c>
      <c r="B1219">
        <v>13</v>
      </c>
      <c r="C1219" s="6">
        <v>44999.453865740739</v>
      </c>
      <c r="D1219" s="1" t="s">
        <v>13</v>
      </c>
      <c r="E1219" s="5">
        <f>YEAR(C1219)</f>
        <v>2023</v>
      </c>
      <c r="F1219" s="5">
        <f>MONTH(C1219)</f>
        <v>3</v>
      </c>
      <c r="G1219" s="5">
        <f>F1219+12</f>
        <v>15</v>
      </c>
      <c r="H1219" s="5">
        <f>F1219+8</f>
        <v>11</v>
      </c>
      <c r="I1219" s="5" t="str">
        <f>IF(OR(F1219=1,F1219=2,F1219=3),"winter",IF(OR(F1219=4,F1219=5,F1219=6),"spring",IF(OR(F1219=7,F1219=8,F1219=9),"summer","autumn")))</f>
        <v>winter</v>
      </c>
      <c r="J1219" s="5">
        <f>WEEKNUM(C1219)+52</f>
        <v>63</v>
      </c>
      <c r="K1219" s="5">
        <f>J1219-20</f>
        <v>43</v>
      </c>
      <c r="L1219" s="8">
        <f>C1219</f>
        <v>44999.453865740739</v>
      </c>
      <c r="M1219" t="str">
        <f>IF(OR(B1219=1,B1219=2,B1219=3,B1219=4,B1219=9,B1219=10,B1219=11,B1219=12,B1219=17,B1219=18,B1219=19,B1219=20),"Bajo biomasa","Suelo desnudo")</f>
        <v>Suelo desnudo</v>
      </c>
      <c r="N1219" t="str">
        <f>IF(OR(B1219=4,B1219=7,B1219=10,B1219=14,B1219=18,B1219=21),"tree","soil")</f>
        <v>soil</v>
      </c>
      <c r="O1219">
        <v>1.0540700000000001</v>
      </c>
      <c r="Q1219">
        <v>2.7570800000000002</v>
      </c>
      <c r="R1219">
        <v>0.95211999999999997</v>
      </c>
      <c r="S1219">
        <v>1E-3</v>
      </c>
      <c r="T1219" t="s">
        <v>42</v>
      </c>
      <c r="U1219">
        <v>16.221800000000002</v>
      </c>
      <c r="V1219">
        <v>15.311999999999999</v>
      </c>
      <c r="W1219">
        <v>84.145700000000005</v>
      </c>
    </row>
    <row r="1220" spans="1:23" x14ac:dyDescent="0.3">
      <c r="A1220">
        <v>1609</v>
      </c>
      <c r="B1220">
        <v>15</v>
      </c>
      <c r="C1220" s="6">
        <v>44999.458379629628</v>
      </c>
      <c r="D1220" s="1" t="s">
        <v>13</v>
      </c>
      <c r="E1220" s="5">
        <f>YEAR(C1220)</f>
        <v>2023</v>
      </c>
      <c r="F1220" s="5">
        <f>MONTH(C1220)</f>
        <v>3</v>
      </c>
      <c r="G1220" s="5">
        <f>F1220+12</f>
        <v>15</v>
      </c>
      <c r="H1220" s="5">
        <f>F1220+8</f>
        <v>11</v>
      </c>
      <c r="I1220" s="5" t="str">
        <f>IF(OR(F1220=1,F1220=2,F1220=3),"winter",IF(OR(F1220=4,F1220=5,F1220=6),"spring",IF(OR(F1220=7,F1220=8,F1220=9),"summer","autumn")))</f>
        <v>winter</v>
      </c>
      <c r="J1220" s="5">
        <f>WEEKNUM(C1220)+52</f>
        <v>63</v>
      </c>
      <c r="K1220" s="5">
        <f>J1220-20</f>
        <v>43</v>
      </c>
      <c r="L1220" s="8">
        <f>C1220</f>
        <v>44999.458379629628</v>
      </c>
      <c r="M1220" t="str">
        <f>IF(OR(B1220=1,B1220=2,B1220=3,B1220=4,B1220=9,B1220=10,B1220=11,B1220=12,B1220=17,B1220=18,B1220=19,B1220=20),"Bajo biomasa","Suelo desnudo")</f>
        <v>Suelo desnudo</v>
      </c>
      <c r="N1220" t="str">
        <f>IF(OR(B1220=4,B1220=7,B1220=10,B1220=14,B1220=18,B1220=21),"tree","soil")</f>
        <v>soil</v>
      </c>
      <c r="O1220">
        <v>2.0043600000000001</v>
      </c>
      <c r="Q1220">
        <v>2.0234700000000001</v>
      </c>
      <c r="R1220">
        <v>0.97844799999999998</v>
      </c>
      <c r="S1220">
        <v>2E-3</v>
      </c>
      <c r="T1220" t="s">
        <v>42</v>
      </c>
      <c r="U1220">
        <v>16</v>
      </c>
      <c r="V1220">
        <v>15.1708</v>
      </c>
      <c r="W1220">
        <v>84.146699999999996</v>
      </c>
    </row>
    <row r="1221" spans="1:23" x14ac:dyDescent="0.3">
      <c r="A1221">
        <v>1610</v>
      </c>
      <c r="B1221">
        <v>16</v>
      </c>
      <c r="C1221" s="6">
        <v>44999.460659722223</v>
      </c>
      <c r="D1221" s="1" t="s">
        <v>13</v>
      </c>
      <c r="E1221" s="5">
        <f>YEAR(C1221)</f>
        <v>2023</v>
      </c>
      <c r="F1221" s="5">
        <f>MONTH(C1221)</f>
        <v>3</v>
      </c>
      <c r="G1221" s="5">
        <f>F1221+12</f>
        <v>15</v>
      </c>
      <c r="H1221" s="5">
        <f>F1221+8</f>
        <v>11</v>
      </c>
      <c r="I1221" s="5" t="str">
        <f>IF(OR(F1221=1,F1221=2,F1221=3),"winter",IF(OR(F1221=4,F1221=5,F1221=6),"spring",IF(OR(F1221=7,F1221=8,F1221=9),"summer","autumn")))</f>
        <v>winter</v>
      </c>
      <c r="J1221" s="5">
        <f>WEEKNUM(C1221)+52</f>
        <v>63</v>
      </c>
      <c r="K1221" s="5">
        <f>J1221-20</f>
        <v>43</v>
      </c>
      <c r="L1221" s="8">
        <f>C1221</f>
        <v>44999.460659722223</v>
      </c>
      <c r="M1221" t="str">
        <f>IF(OR(B1221=1,B1221=2,B1221=3,B1221=4,B1221=9,B1221=10,B1221=11,B1221=12,B1221=17,B1221=18,B1221=19,B1221=20),"Bajo biomasa","Suelo desnudo")</f>
        <v>Suelo desnudo</v>
      </c>
      <c r="N1221" t="str">
        <f>IF(OR(B1221=4,B1221=7,B1221=10,B1221=14,B1221=18,B1221=21),"tree","soil")</f>
        <v>soil</v>
      </c>
      <c r="O1221">
        <v>1.0827500000000001</v>
      </c>
      <c r="Q1221">
        <v>3.6925500000000002</v>
      </c>
      <c r="R1221">
        <v>0.89181299999999997</v>
      </c>
      <c r="S1221" t="s">
        <v>41</v>
      </c>
      <c r="T1221">
        <v>8817.2999999999993</v>
      </c>
      <c r="U1221">
        <v>16</v>
      </c>
      <c r="V1221">
        <v>15.119199999999999</v>
      </c>
      <c r="W1221">
        <v>84.161100000000005</v>
      </c>
    </row>
    <row r="1222" spans="1:23" x14ac:dyDescent="0.3">
      <c r="A1222">
        <v>1611</v>
      </c>
      <c r="B1222">
        <v>17</v>
      </c>
      <c r="C1222" s="6">
        <v>44999.462893518517</v>
      </c>
      <c r="D1222" s="1" t="s">
        <v>13</v>
      </c>
      <c r="E1222" s="5">
        <f>YEAR(C1222)</f>
        <v>2023</v>
      </c>
      <c r="F1222" s="5">
        <f>MONTH(C1222)</f>
        <v>3</v>
      </c>
      <c r="G1222" s="5">
        <f>F1222+12</f>
        <v>15</v>
      </c>
      <c r="H1222" s="5">
        <f>F1222+8</f>
        <v>11</v>
      </c>
      <c r="I1222" s="5" t="str">
        <f>IF(OR(F1222=1,F1222=2,F1222=3),"winter",IF(OR(F1222=4,F1222=5,F1222=6),"spring",IF(OR(F1222=7,F1222=8,F1222=9),"summer","autumn")))</f>
        <v>winter</v>
      </c>
      <c r="J1222" s="5">
        <f>WEEKNUM(C1222)+52</f>
        <v>63</v>
      </c>
      <c r="K1222" s="5">
        <f>J1222-20</f>
        <v>43</v>
      </c>
      <c r="L1222" s="8">
        <f>C1222</f>
        <v>44999.462893518517</v>
      </c>
      <c r="M1222" t="str">
        <f>IF(OR(B1222=1,B1222=2,B1222=3,B1222=4,B1222=9,B1222=10,B1222=11,B1222=12,B1222=17,B1222=18,B1222=19,B1222=20),"Bajo biomasa","Suelo desnudo")</f>
        <v>Bajo biomasa</v>
      </c>
      <c r="N1222" t="str">
        <f>IF(OR(B1222=4,B1222=7,B1222=10,B1222=14,B1222=18,B1222=21),"tree","soil")</f>
        <v>soil</v>
      </c>
      <c r="O1222">
        <v>2.7286299999999999</v>
      </c>
      <c r="Q1222">
        <v>1.6081099999999999</v>
      </c>
      <c r="R1222">
        <v>0.99025099999999999</v>
      </c>
      <c r="S1222">
        <v>2E-3</v>
      </c>
      <c r="T1222" t="s">
        <v>42</v>
      </c>
      <c r="U1222">
        <v>15.8436</v>
      </c>
      <c r="V1222">
        <v>14.967499999999999</v>
      </c>
      <c r="W1222">
        <v>84.158900000000003</v>
      </c>
    </row>
    <row r="1223" spans="1:23" x14ac:dyDescent="0.3">
      <c r="A1223">
        <v>1612</v>
      </c>
      <c r="B1223">
        <v>19</v>
      </c>
      <c r="C1223" s="6">
        <v>44999.467789351853</v>
      </c>
      <c r="D1223" s="1" t="s">
        <v>13</v>
      </c>
      <c r="E1223" s="5">
        <f>YEAR(C1223)</f>
        <v>2023</v>
      </c>
      <c r="F1223" s="5">
        <f>MONTH(C1223)</f>
        <v>3</v>
      </c>
      <c r="G1223" s="5">
        <f>F1223+12</f>
        <v>15</v>
      </c>
      <c r="H1223" s="5">
        <f>F1223+8</f>
        <v>11</v>
      </c>
      <c r="I1223" s="5" t="str">
        <f>IF(OR(F1223=1,F1223=2,F1223=3),"winter",IF(OR(F1223=4,F1223=5,F1223=6),"spring",IF(OR(F1223=7,F1223=8,F1223=9),"summer","autumn")))</f>
        <v>winter</v>
      </c>
      <c r="J1223" s="5">
        <f>WEEKNUM(C1223)+52</f>
        <v>63</v>
      </c>
      <c r="K1223" s="5">
        <f>J1223-20</f>
        <v>43</v>
      </c>
      <c r="L1223" s="8">
        <f>C1223</f>
        <v>44999.467789351853</v>
      </c>
      <c r="M1223" t="str">
        <f>IF(OR(B1223=1,B1223=2,B1223=3,B1223=4,B1223=9,B1223=10,B1223=11,B1223=12,B1223=17,B1223=18,B1223=19,B1223=20),"Bajo biomasa","Suelo desnudo")</f>
        <v>Bajo biomasa</v>
      </c>
      <c r="N1223" t="str">
        <f>IF(OR(B1223=4,B1223=7,B1223=10,B1223=14,B1223=18,B1223=21),"tree","soil")</f>
        <v>soil</v>
      </c>
      <c r="O1223">
        <v>1.3231599999999999</v>
      </c>
      <c r="Q1223">
        <v>2.43268</v>
      </c>
      <c r="R1223">
        <v>0.96154600000000001</v>
      </c>
      <c r="S1223">
        <v>2E-3</v>
      </c>
      <c r="T1223" t="s">
        <v>42</v>
      </c>
      <c r="U1223">
        <v>15.4</v>
      </c>
      <c r="V1223">
        <v>14.8964</v>
      </c>
      <c r="W1223">
        <v>84.1601</v>
      </c>
    </row>
    <row r="1224" spans="1:23" x14ac:dyDescent="0.3">
      <c r="A1224">
        <v>1613</v>
      </c>
      <c r="B1224">
        <v>20</v>
      </c>
      <c r="C1224" s="6">
        <v>44999.470717592594</v>
      </c>
      <c r="D1224" s="1" t="s">
        <v>13</v>
      </c>
      <c r="E1224" s="5">
        <f>YEAR(C1224)</f>
        <v>2023</v>
      </c>
      <c r="F1224" s="5">
        <f>MONTH(C1224)</f>
        <v>3</v>
      </c>
      <c r="G1224" s="5">
        <f>F1224+12</f>
        <v>15</v>
      </c>
      <c r="H1224" s="5">
        <f>F1224+8</f>
        <v>11</v>
      </c>
      <c r="I1224" s="5" t="str">
        <f>IF(OR(F1224=1,F1224=2,F1224=3),"winter",IF(OR(F1224=4,F1224=5,F1224=6),"spring",IF(OR(F1224=7,F1224=8,F1224=9),"summer","autumn")))</f>
        <v>winter</v>
      </c>
      <c r="J1224" s="5">
        <f>WEEKNUM(C1224)+52</f>
        <v>63</v>
      </c>
      <c r="K1224" s="5">
        <f>J1224-20</f>
        <v>43</v>
      </c>
      <c r="L1224" s="8">
        <f>C1224</f>
        <v>44999.470717592594</v>
      </c>
      <c r="M1224" t="str">
        <f>IF(OR(B1224=1,B1224=2,B1224=3,B1224=4,B1224=9,B1224=10,B1224=11,B1224=12,B1224=17,B1224=18,B1224=19,B1224=20),"Bajo biomasa","Suelo desnudo")</f>
        <v>Bajo biomasa</v>
      </c>
      <c r="N1224" t="str">
        <f>IF(OR(B1224=4,B1224=7,B1224=10,B1224=14,B1224=18,B1224=21),"tree","soil")</f>
        <v>soil</v>
      </c>
      <c r="O1224">
        <v>1.7904100000000001</v>
      </c>
      <c r="Q1224">
        <v>1.98952</v>
      </c>
      <c r="R1224">
        <v>0.97278399999999998</v>
      </c>
      <c r="S1224">
        <v>2E-3</v>
      </c>
      <c r="T1224" t="s">
        <v>42</v>
      </c>
      <c r="U1224">
        <v>15.4</v>
      </c>
      <c r="V1224">
        <v>15.376799999999999</v>
      </c>
      <c r="W1224">
        <v>84.163200000000003</v>
      </c>
    </row>
    <row r="1225" spans="1:23" x14ac:dyDescent="0.3">
      <c r="A1225">
        <v>1614</v>
      </c>
      <c r="B1225">
        <v>22</v>
      </c>
      <c r="C1225" s="6">
        <v>44999.475219907406</v>
      </c>
      <c r="D1225" s="1" t="s">
        <v>13</v>
      </c>
      <c r="E1225" s="5">
        <f>YEAR(C1225)</f>
        <v>2023</v>
      </c>
      <c r="F1225" s="5">
        <f>MONTH(C1225)</f>
        <v>3</v>
      </c>
      <c r="G1225" s="5">
        <f>F1225+12</f>
        <v>15</v>
      </c>
      <c r="H1225" s="5">
        <f>F1225+8</f>
        <v>11</v>
      </c>
      <c r="I1225" s="5" t="str">
        <f>IF(OR(F1225=1,F1225=2,F1225=3),"winter",IF(OR(F1225=4,F1225=5,F1225=6),"spring",IF(OR(F1225=7,F1225=8,F1225=9),"summer","autumn")))</f>
        <v>winter</v>
      </c>
      <c r="J1225" s="5">
        <f>WEEKNUM(C1225)+52</f>
        <v>63</v>
      </c>
      <c r="K1225" s="5">
        <f>J1225-20</f>
        <v>43</v>
      </c>
      <c r="L1225" s="8">
        <f>C1225</f>
        <v>44999.475219907406</v>
      </c>
      <c r="M1225" t="str">
        <f>IF(OR(B1225=1,B1225=2,B1225=3,B1225=4,B1225=9,B1225=10,B1225=11,B1225=12,B1225=17,B1225=18,B1225=19,B1225=20),"Bajo biomasa","Suelo desnudo")</f>
        <v>Suelo desnudo</v>
      </c>
      <c r="N1225" t="str">
        <f>IF(OR(B1225=4,B1225=7,B1225=10,B1225=14,B1225=18,B1225=21),"tree","soil")</f>
        <v>soil</v>
      </c>
      <c r="O1225">
        <v>1.0827800000000001</v>
      </c>
      <c r="Q1225">
        <v>2.9139699999999999</v>
      </c>
      <c r="R1225">
        <v>0.945469</v>
      </c>
      <c r="S1225">
        <v>2E-3</v>
      </c>
      <c r="T1225" t="s">
        <v>42</v>
      </c>
      <c r="U1225">
        <v>15</v>
      </c>
      <c r="V1225">
        <v>14.8931</v>
      </c>
      <c r="W1225">
        <v>84.168599999999998</v>
      </c>
    </row>
    <row r="1226" spans="1:23" x14ac:dyDescent="0.3">
      <c r="A1226">
        <v>1615</v>
      </c>
      <c r="B1226">
        <v>23</v>
      </c>
      <c r="C1226" s="6">
        <v>44999.477280092593</v>
      </c>
      <c r="D1226" s="1" t="s">
        <v>13</v>
      </c>
      <c r="E1226" s="5">
        <f>YEAR(C1226)</f>
        <v>2023</v>
      </c>
      <c r="F1226" s="5">
        <f>MONTH(C1226)</f>
        <v>3</v>
      </c>
      <c r="G1226" s="5">
        <f>F1226+12</f>
        <v>15</v>
      </c>
      <c r="H1226" s="5">
        <f>F1226+8</f>
        <v>11</v>
      </c>
      <c r="I1226" s="5" t="str">
        <f>IF(OR(F1226=1,F1226=2,F1226=3),"winter",IF(OR(F1226=4,F1226=5,F1226=6),"spring",IF(OR(F1226=7,F1226=8,F1226=9),"summer","autumn")))</f>
        <v>winter</v>
      </c>
      <c r="J1226" s="5">
        <f>WEEKNUM(C1226)+52</f>
        <v>63</v>
      </c>
      <c r="K1226" s="5">
        <f>J1226-20</f>
        <v>43</v>
      </c>
      <c r="L1226" s="8">
        <f>C1226</f>
        <v>44999.477280092593</v>
      </c>
      <c r="M1226" t="str">
        <f>IF(OR(B1226=1,B1226=2,B1226=3,B1226=4,B1226=9,B1226=10,B1226=11,B1226=12,B1226=17,B1226=18,B1226=19,B1226=20),"Bajo biomasa","Suelo desnudo")</f>
        <v>Suelo desnudo</v>
      </c>
      <c r="N1226" t="str">
        <f>IF(OR(B1226=4,B1226=7,B1226=10,B1226=14,B1226=18,B1226=21),"tree","soil")</f>
        <v>soil</v>
      </c>
      <c r="O1226">
        <v>1.20146</v>
      </c>
      <c r="Q1226">
        <v>3.6331000000000002</v>
      </c>
      <c r="R1226">
        <v>0.86442099999999999</v>
      </c>
      <c r="S1226">
        <v>2E-3</v>
      </c>
      <c r="T1226" t="s">
        <v>42</v>
      </c>
      <c r="U1226">
        <v>15.1418</v>
      </c>
      <c r="V1226">
        <v>16.7683</v>
      </c>
      <c r="W1226">
        <v>84.149799999999999</v>
      </c>
    </row>
    <row r="1227" spans="1:23" x14ac:dyDescent="0.3">
      <c r="A1227">
        <v>1616</v>
      </c>
      <c r="B1227">
        <v>24</v>
      </c>
      <c r="C1227" s="6">
        <v>44999.479467592595</v>
      </c>
      <c r="D1227" s="1" t="s">
        <v>13</v>
      </c>
      <c r="E1227" s="5">
        <f>YEAR(C1227)</f>
        <v>2023</v>
      </c>
      <c r="F1227" s="5">
        <f>MONTH(C1227)</f>
        <v>3</v>
      </c>
      <c r="G1227" s="5">
        <f>F1227+12</f>
        <v>15</v>
      </c>
      <c r="H1227" s="5">
        <f>F1227+8</f>
        <v>11</v>
      </c>
      <c r="I1227" s="5" t="str">
        <f>IF(OR(F1227=1,F1227=2,F1227=3),"winter",IF(OR(F1227=4,F1227=5,F1227=6),"spring",IF(OR(F1227=7,F1227=8,F1227=9),"summer","autumn")))</f>
        <v>winter</v>
      </c>
      <c r="J1227" s="5">
        <f>WEEKNUM(C1227)+52</f>
        <v>63</v>
      </c>
      <c r="K1227" s="5">
        <f>J1227-20</f>
        <v>43</v>
      </c>
      <c r="L1227" s="8">
        <f>C1227</f>
        <v>44999.479467592595</v>
      </c>
      <c r="M1227" t="str">
        <f>IF(OR(B1227=1,B1227=2,B1227=3,B1227=4,B1227=9,B1227=10,B1227=11,B1227=12,B1227=17,B1227=18,B1227=19,B1227=20),"Bajo biomasa","Suelo desnudo")</f>
        <v>Suelo desnudo</v>
      </c>
      <c r="N1227" t="str">
        <f>IF(OR(B1227=4,B1227=7,B1227=10,B1227=14,B1227=18,B1227=21),"tree","soil")</f>
        <v>soil</v>
      </c>
      <c r="O1227">
        <v>1.91483</v>
      </c>
      <c r="Q1227">
        <v>1.97251</v>
      </c>
      <c r="R1227">
        <v>0.97894999999999999</v>
      </c>
      <c r="S1227">
        <v>3.0000000000000001E-3</v>
      </c>
      <c r="T1227" t="s">
        <v>42</v>
      </c>
      <c r="U1227">
        <v>15.5327</v>
      </c>
      <c r="V1227">
        <v>15.963699999999999</v>
      </c>
      <c r="W1227">
        <v>84.1691</v>
      </c>
    </row>
    <row r="1228" spans="1:23" x14ac:dyDescent="0.3">
      <c r="A1228">
        <v>1617</v>
      </c>
      <c r="B1228">
        <v>1</v>
      </c>
      <c r="C1228" s="6">
        <v>44999.529895833337</v>
      </c>
      <c r="D1228" s="1" t="s">
        <v>15</v>
      </c>
      <c r="E1228" s="5">
        <f>YEAR(C1228)</f>
        <v>2023</v>
      </c>
      <c r="F1228" s="5">
        <f>MONTH(C1228)</f>
        <v>3</v>
      </c>
      <c r="G1228" s="5">
        <f>F1228+12</f>
        <v>15</v>
      </c>
      <c r="H1228" s="5">
        <f>F1228+8</f>
        <v>11</v>
      </c>
      <c r="I1228" s="5" t="str">
        <f>IF(OR(F1228=1,F1228=2,F1228=3),"winter",IF(OR(F1228=4,F1228=5,F1228=6),"spring",IF(OR(F1228=7,F1228=8,F1228=9),"summer","autumn")))</f>
        <v>winter</v>
      </c>
      <c r="J1228" s="5">
        <f>WEEKNUM(C1228)+52</f>
        <v>63</v>
      </c>
      <c r="K1228" s="5">
        <f>J1228-20</f>
        <v>43</v>
      </c>
      <c r="L1228" s="8">
        <f>C1228</f>
        <v>44999.529895833337</v>
      </c>
      <c r="M1228" t="str">
        <f>IF(OR(B1228=1,B1228=2,B1228=3,B1228=7,B1228=8,B1228=9,B1228=13,B1228=14,B1228=15),"Bajo biomasa","Suelo desnudo")</f>
        <v>Bajo biomasa</v>
      </c>
      <c r="N1228" s="1"/>
      <c r="O1228">
        <v>2.52407</v>
      </c>
      <c r="Q1228">
        <v>1.79677</v>
      </c>
      <c r="R1228">
        <v>0.98234500000000002</v>
      </c>
      <c r="S1228">
        <v>3.0000000000000001E-3</v>
      </c>
      <c r="T1228">
        <v>1.6E-2</v>
      </c>
      <c r="U1228">
        <v>21.14</v>
      </c>
      <c r="V1228">
        <v>23.5871</v>
      </c>
      <c r="W1228">
        <v>83.1096</v>
      </c>
    </row>
    <row r="1229" spans="1:23" x14ac:dyDescent="0.3">
      <c r="A1229">
        <v>1618</v>
      </c>
      <c r="B1229">
        <v>2</v>
      </c>
      <c r="C1229" s="6">
        <v>44999.533587962964</v>
      </c>
      <c r="D1229" s="1" t="s">
        <v>15</v>
      </c>
      <c r="E1229" s="5">
        <f>YEAR(C1229)</f>
        <v>2023</v>
      </c>
      <c r="F1229" s="5">
        <f>MONTH(C1229)</f>
        <v>3</v>
      </c>
      <c r="G1229" s="5">
        <f>F1229+12</f>
        <v>15</v>
      </c>
      <c r="H1229" s="5">
        <f>F1229+8</f>
        <v>11</v>
      </c>
      <c r="I1229" s="5" t="str">
        <f>IF(OR(F1229=1,F1229=2,F1229=3),"winter",IF(OR(F1229=4,F1229=5,F1229=6),"spring",IF(OR(F1229=7,F1229=8,F1229=9),"summer","autumn")))</f>
        <v>winter</v>
      </c>
      <c r="J1229" s="5">
        <f>WEEKNUM(C1229)+52</f>
        <v>63</v>
      </c>
      <c r="K1229" s="5">
        <f>J1229-20</f>
        <v>43</v>
      </c>
      <c r="L1229" s="8">
        <f>C1229</f>
        <v>44999.533587962964</v>
      </c>
      <c r="M1229" t="str">
        <f>IF(OR(B1229=1,B1229=2,B1229=3,B1229=7,B1229=8,B1229=9,B1229=13,B1229=14,B1229=15),"Bajo biomasa","Suelo desnudo")</f>
        <v>Bajo biomasa</v>
      </c>
      <c r="N1229" s="1"/>
      <c r="O1229">
        <v>0.72717299999999996</v>
      </c>
      <c r="Q1229">
        <v>4.5534800000000004</v>
      </c>
      <c r="R1229">
        <v>0.688303</v>
      </c>
      <c r="S1229">
        <v>1E-3</v>
      </c>
      <c r="T1229" t="s">
        <v>43</v>
      </c>
      <c r="U1229">
        <v>21.5</v>
      </c>
      <c r="V1229">
        <v>22.054300000000001</v>
      </c>
      <c r="W1229">
        <v>83.160899999999998</v>
      </c>
    </row>
    <row r="1230" spans="1:23" x14ac:dyDescent="0.3">
      <c r="A1230">
        <v>1619</v>
      </c>
      <c r="B1230">
        <v>3</v>
      </c>
      <c r="C1230" s="6">
        <v>44999.535879629628</v>
      </c>
      <c r="D1230" s="1" t="s">
        <v>15</v>
      </c>
      <c r="E1230" s="5">
        <f>YEAR(C1230)</f>
        <v>2023</v>
      </c>
      <c r="F1230" s="5">
        <f>MONTH(C1230)</f>
        <v>3</v>
      </c>
      <c r="G1230" s="5">
        <f>F1230+12</f>
        <v>15</v>
      </c>
      <c r="H1230" s="5">
        <f>F1230+8</f>
        <v>11</v>
      </c>
      <c r="I1230" s="5" t="str">
        <f>IF(OR(F1230=1,F1230=2,F1230=3),"winter",IF(OR(F1230=4,F1230=5,F1230=6),"spring",IF(OR(F1230=7,F1230=8,F1230=9),"summer","autumn")))</f>
        <v>winter</v>
      </c>
      <c r="J1230" s="5">
        <f>WEEKNUM(C1230)+52</f>
        <v>63</v>
      </c>
      <c r="K1230" s="5">
        <f>J1230-20</f>
        <v>43</v>
      </c>
      <c r="L1230" s="8">
        <f>C1230</f>
        <v>44999.535879629628</v>
      </c>
      <c r="M1230" t="str">
        <f>IF(OR(B1230=1,B1230=2,B1230=3,B1230=7,B1230=8,B1230=9,B1230=13,B1230=14,B1230=15),"Bajo biomasa","Suelo desnudo")</f>
        <v>Bajo biomasa</v>
      </c>
      <c r="N1230" s="1"/>
      <c r="O1230">
        <v>2.2098900000000001</v>
      </c>
      <c r="Q1230">
        <v>1.92839</v>
      </c>
      <c r="R1230">
        <v>0.97983699999999996</v>
      </c>
      <c r="S1230" t="s">
        <v>41</v>
      </c>
      <c r="T1230">
        <v>3363.3</v>
      </c>
      <c r="U1230">
        <v>22.3</v>
      </c>
      <c r="V1230">
        <v>22.290700000000001</v>
      </c>
      <c r="W1230">
        <v>83.146900000000002</v>
      </c>
    </row>
    <row r="1231" spans="1:23" x14ac:dyDescent="0.3">
      <c r="A1231">
        <v>1620</v>
      </c>
      <c r="B1231">
        <v>4</v>
      </c>
      <c r="C1231" s="6">
        <v>44999.538831018515</v>
      </c>
      <c r="D1231" s="1" t="s">
        <v>15</v>
      </c>
      <c r="E1231" s="5">
        <f>YEAR(C1231)</f>
        <v>2023</v>
      </c>
      <c r="F1231" s="5">
        <f>MONTH(C1231)</f>
        <v>3</v>
      </c>
      <c r="G1231" s="5">
        <f>F1231+12</f>
        <v>15</v>
      </c>
      <c r="H1231" s="5">
        <f>F1231+8</f>
        <v>11</v>
      </c>
      <c r="I1231" s="5" t="str">
        <f>IF(OR(F1231=1,F1231=2,F1231=3),"winter",IF(OR(F1231=4,F1231=5,F1231=6),"spring",IF(OR(F1231=7,F1231=8,F1231=9),"summer","autumn")))</f>
        <v>winter</v>
      </c>
      <c r="J1231" s="5">
        <f>WEEKNUM(C1231)+52</f>
        <v>63</v>
      </c>
      <c r="K1231" s="5">
        <f>J1231-20</f>
        <v>43</v>
      </c>
      <c r="L1231" s="8">
        <f>C1231</f>
        <v>44999.538831018515</v>
      </c>
      <c r="M1231" t="str">
        <f>IF(OR(B1231=1,B1231=2,B1231=3,B1231=7,B1231=8,B1231=9,B1231=13,B1231=14,B1231=15),"Bajo biomasa","Suelo desnudo")</f>
        <v>Suelo desnudo</v>
      </c>
      <c r="N1231" s="1"/>
      <c r="O1231">
        <v>1.53024</v>
      </c>
      <c r="Q1231">
        <v>2.2412000000000001</v>
      </c>
      <c r="R1231">
        <v>0.97247799999999995</v>
      </c>
      <c r="S1231" t="s">
        <v>41</v>
      </c>
      <c r="T1231">
        <v>3363.3</v>
      </c>
      <c r="U1231">
        <v>22.6</v>
      </c>
      <c r="V1231">
        <v>21.126200000000001</v>
      </c>
      <c r="W1231">
        <v>83.1614</v>
      </c>
    </row>
    <row r="1232" spans="1:23" x14ac:dyDescent="0.3">
      <c r="A1232">
        <v>1621</v>
      </c>
      <c r="B1232">
        <v>5</v>
      </c>
      <c r="C1232" s="6">
        <v>44999.541018518517</v>
      </c>
      <c r="D1232" s="1" t="s">
        <v>15</v>
      </c>
      <c r="E1232" s="5">
        <f>YEAR(C1232)</f>
        <v>2023</v>
      </c>
      <c r="F1232" s="5">
        <f>MONTH(C1232)</f>
        <v>3</v>
      </c>
      <c r="G1232" s="5">
        <f>F1232+12</f>
        <v>15</v>
      </c>
      <c r="H1232" s="5">
        <f>F1232+8</f>
        <v>11</v>
      </c>
      <c r="I1232" s="5" t="str">
        <f>IF(OR(F1232=1,F1232=2,F1232=3),"winter",IF(OR(F1232=4,F1232=5,F1232=6),"spring",IF(OR(F1232=7,F1232=8,F1232=9),"summer","autumn")))</f>
        <v>winter</v>
      </c>
      <c r="J1232" s="5">
        <f>WEEKNUM(C1232)+52</f>
        <v>63</v>
      </c>
      <c r="K1232" s="5">
        <f>J1232-20</f>
        <v>43</v>
      </c>
      <c r="L1232" s="8">
        <f>C1232</f>
        <v>44999.541018518517</v>
      </c>
      <c r="M1232" t="str">
        <f>IF(OR(B1232=1,B1232=2,B1232=3,B1232=7,B1232=8,B1232=9,B1232=13,B1232=14,B1232=15),"Bajo biomasa","Suelo desnudo")</f>
        <v>Suelo desnudo</v>
      </c>
      <c r="N1232" s="1"/>
      <c r="O1232">
        <v>1.8207800000000001</v>
      </c>
      <c r="Q1232">
        <v>1.95566</v>
      </c>
      <c r="R1232">
        <v>0.98163500000000004</v>
      </c>
      <c r="S1232">
        <v>1E-3</v>
      </c>
      <c r="T1232">
        <v>6.8781800000000004E-2</v>
      </c>
      <c r="U1232">
        <v>22.8673</v>
      </c>
      <c r="V1232">
        <v>21.8689</v>
      </c>
      <c r="W1232">
        <v>83.178100000000001</v>
      </c>
    </row>
    <row r="1233" spans="1:23" x14ac:dyDescent="0.3">
      <c r="A1233">
        <v>1622</v>
      </c>
      <c r="B1233">
        <v>6</v>
      </c>
      <c r="C1233" s="6">
        <v>44999.543136574073</v>
      </c>
      <c r="D1233" s="1" t="s">
        <v>15</v>
      </c>
      <c r="E1233" s="5">
        <f>YEAR(C1233)</f>
        <v>2023</v>
      </c>
      <c r="F1233" s="5">
        <f>MONTH(C1233)</f>
        <v>3</v>
      </c>
      <c r="G1233" s="5">
        <f>F1233+12</f>
        <v>15</v>
      </c>
      <c r="H1233" s="5">
        <f>F1233+8</f>
        <v>11</v>
      </c>
      <c r="I1233" s="5" t="str">
        <f>IF(OR(F1233=1,F1233=2,F1233=3),"winter",IF(OR(F1233=4,F1233=5,F1233=6),"spring",IF(OR(F1233=7,F1233=8,F1233=9),"summer","autumn")))</f>
        <v>winter</v>
      </c>
      <c r="J1233" s="5">
        <f>WEEKNUM(C1233)+52</f>
        <v>63</v>
      </c>
      <c r="K1233" s="5">
        <f>J1233-20</f>
        <v>43</v>
      </c>
      <c r="L1233" s="8">
        <f>C1233</f>
        <v>44999.543136574073</v>
      </c>
      <c r="M1233" t="str">
        <f>IF(OR(B1233=1,B1233=2,B1233=3,B1233=7,B1233=8,B1233=9,B1233=13,B1233=14,B1233=15),"Bajo biomasa","Suelo desnudo")</f>
        <v>Suelo desnudo</v>
      </c>
      <c r="N1233" s="1"/>
      <c r="O1233">
        <v>1.26461</v>
      </c>
      <c r="Q1233">
        <v>2.97194</v>
      </c>
      <c r="R1233">
        <v>0.94315499999999997</v>
      </c>
      <c r="S1233">
        <v>1E-3</v>
      </c>
      <c r="T1233" t="s">
        <v>42</v>
      </c>
      <c r="U1233">
        <v>22.927299999999999</v>
      </c>
      <c r="V1233">
        <v>21.3813</v>
      </c>
      <c r="W1233">
        <v>83.177899999999994</v>
      </c>
    </row>
    <row r="1234" spans="1:23" x14ac:dyDescent="0.3">
      <c r="A1234">
        <v>1623</v>
      </c>
      <c r="B1234">
        <v>10</v>
      </c>
      <c r="C1234" s="6">
        <v>44999.547071759262</v>
      </c>
      <c r="D1234" s="1" t="s">
        <v>15</v>
      </c>
      <c r="E1234" s="5">
        <f>YEAR(C1234)</f>
        <v>2023</v>
      </c>
      <c r="F1234" s="5">
        <f>MONTH(C1234)</f>
        <v>3</v>
      </c>
      <c r="G1234" s="5">
        <f>F1234+12</f>
        <v>15</v>
      </c>
      <c r="H1234" s="5">
        <f>F1234+8</f>
        <v>11</v>
      </c>
      <c r="I1234" s="5" t="str">
        <f>IF(OR(F1234=1,F1234=2,F1234=3),"winter",IF(OR(F1234=4,F1234=5,F1234=6),"spring",IF(OR(F1234=7,F1234=8,F1234=9),"summer","autumn")))</f>
        <v>winter</v>
      </c>
      <c r="J1234" s="5">
        <f>WEEKNUM(C1234)+52</f>
        <v>63</v>
      </c>
      <c r="K1234" s="5">
        <f>J1234-20</f>
        <v>43</v>
      </c>
      <c r="L1234" s="8">
        <f>C1234</f>
        <v>44999.547071759262</v>
      </c>
      <c r="M1234" t="str">
        <f>IF(OR(B1234=1,B1234=2,B1234=3,B1234=7,B1234=8,B1234=9,B1234=13,B1234=14,B1234=15),"Bajo biomasa","Suelo desnudo")</f>
        <v>Suelo desnudo</v>
      </c>
      <c r="N1234" s="1"/>
      <c r="O1234">
        <v>1.3089900000000001</v>
      </c>
      <c r="Q1234">
        <v>2.1091600000000001</v>
      </c>
      <c r="R1234">
        <v>0.97694099999999995</v>
      </c>
      <c r="S1234" t="s">
        <v>41</v>
      </c>
      <c r="T1234">
        <v>2727.05</v>
      </c>
      <c r="U1234">
        <v>22.7</v>
      </c>
      <c r="V1234">
        <v>22.156700000000001</v>
      </c>
      <c r="W1234">
        <v>83.184100000000001</v>
      </c>
    </row>
    <row r="1235" spans="1:23" x14ac:dyDescent="0.3">
      <c r="A1235">
        <v>1624</v>
      </c>
      <c r="B1235">
        <v>11</v>
      </c>
      <c r="C1235" s="6">
        <v>44999.549699074072</v>
      </c>
      <c r="D1235" s="1" t="s">
        <v>15</v>
      </c>
      <c r="E1235" s="5">
        <f>YEAR(C1235)</f>
        <v>2023</v>
      </c>
      <c r="F1235" s="5">
        <f>MONTH(C1235)</f>
        <v>3</v>
      </c>
      <c r="G1235" s="5">
        <f>F1235+12</f>
        <v>15</v>
      </c>
      <c r="H1235" s="5">
        <f>F1235+8</f>
        <v>11</v>
      </c>
      <c r="I1235" s="5" t="str">
        <f>IF(OR(F1235=1,F1235=2,F1235=3),"winter",IF(OR(F1235=4,F1235=5,F1235=6),"spring",IF(OR(F1235=7,F1235=8,F1235=9),"summer","autumn")))</f>
        <v>winter</v>
      </c>
      <c r="J1235" s="5">
        <f>WEEKNUM(C1235)+52</f>
        <v>63</v>
      </c>
      <c r="K1235" s="5">
        <f>J1235-20</f>
        <v>43</v>
      </c>
      <c r="L1235" s="8">
        <f>C1235</f>
        <v>44999.549699074072</v>
      </c>
      <c r="M1235" t="str">
        <f>IF(OR(B1235=1,B1235=2,B1235=3,B1235=7,B1235=8,B1235=9,B1235=13,B1235=14,B1235=15),"Bajo biomasa","Suelo desnudo")</f>
        <v>Suelo desnudo</v>
      </c>
      <c r="N1235" s="1"/>
      <c r="O1235">
        <v>1.3697699999999999</v>
      </c>
      <c r="Q1235">
        <v>2.51715</v>
      </c>
      <c r="R1235">
        <v>0.96239699999999995</v>
      </c>
      <c r="S1235">
        <v>2E-3</v>
      </c>
      <c r="T1235">
        <v>4908.6000000000004</v>
      </c>
      <c r="U1235">
        <v>23</v>
      </c>
      <c r="V1235">
        <v>20.7301</v>
      </c>
      <c r="W1235">
        <v>83.185500000000005</v>
      </c>
    </row>
    <row r="1236" spans="1:23" x14ac:dyDescent="0.3">
      <c r="A1236">
        <v>1625</v>
      </c>
      <c r="B1236">
        <v>12</v>
      </c>
      <c r="C1236" s="6">
        <v>44999.552048611113</v>
      </c>
      <c r="D1236" s="1" t="s">
        <v>15</v>
      </c>
      <c r="E1236" s="5">
        <f>YEAR(C1236)</f>
        <v>2023</v>
      </c>
      <c r="F1236" s="5">
        <f>MONTH(C1236)</f>
        <v>3</v>
      </c>
      <c r="G1236" s="5">
        <f>F1236+12</f>
        <v>15</v>
      </c>
      <c r="H1236" s="5">
        <f>F1236+8</f>
        <v>11</v>
      </c>
      <c r="I1236" s="5" t="str">
        <f>IF(OR(F1236=1,F1236=2,F1236=3),"winter",IF(OR(F1236=4,F1236=5,F1236=6),"spring",IF(OR(F1236=7,F1236=8,F1236=9),"summer","autumn")))</f>
        <v>winter</v>
      </c>
      <c r="J1236" s="5">
        <f>WEEKNUM(C1236)+52</f>
        <v>63</v>
      </c>
      <c r="K1236" s="5">
        <f>J1236-20</f>
        <v>43</v>
      </c>
      <c r="L1236" s="8">
        <f>C1236</f>
        <v>44999.552048611113</v>
      </c>
      <c r="M1236" t="str">
        <f>IF(OR(B1236=1,B1236=2,B1236=3,B1236=7,B1236=8,B1236=9,B1236=13,B1236=14,B1236=15),"Bajo biomasa","Suelo desnudo")</f>
        <v>Suelo desnudo</v>
      </c>
      <c r="N1236" s="1"/>
      <c r="O1236">
        <v>0.902887</v>
      </c>
      <c r="Q1236">
        <v>3.1321300000000001</v>
      </c>
      <c r="R1236">
        <v>0.93670799999999999</v>
      </c>
      <c r="S1236" t="s">
        <v>41</v>
      </c>
      <c r="T1236">
        <v>1818.01</v>
      </c>
      <c r="U1236">
        <v>24</v>
      </c>
      <c r="V1236">
        <v>22.2257</v>
      </c>
      <c r="W1236">
        <v>83.179500000000004</v>
      </c>
    </row>
    <row r="1237" spans="1:23" x14ac:dyDescent="0.3">
      <c r="A1237">
        <v>1626</v>
      </c>
      <c r="B1237">
        <v>7</v>
      </c>
      <c r="C1237" s="6">
        <v>44999.555763888886</v>
      </c>
      <c r="D1237" s="1" t="s">
        <v>15</v>
      </c>
      <c r="E1237" s="5">
        <f>YEAR(C1237)</f>
        <v>2023</v>
      </c>
      <c r="F1237" s="5">
        <f>MONTH(C1237)</f>
        <v>3</v>
      </c>
      <c r="G1237" s="5">
        <f>F1237+12</f>
        <v>15</v>
      </c>
      <c r="H1237" s="5">
        <f>F1237+8</f>
        <v>11</v>
      </c>
      <c r="I1237" s="5" t="str">
        <f>IF(OR(F1237=1,F1237=2,F1237=3),"winter",IF(OR(F1237=4,F1237=5,F1237=6),"spring",IF(OR(F1237=7,F1237=8,F1237=9),"summer","autumn")))</f>
        <v>winter</v>
      </c>
      <c r="J1237" s="5">
        <f>WEEKNUM(C1237)+52</f>
        <v>63</v>
      </c>
      <c r="K1237" s="5">
        <f>J1237-20</f>
        <v>43</v>
      </c>
      <c r="L1237" s="8">
        <f>C1237</f>
        <v>44999.555763888886</v>
      </c>
      <c r="M1237" t="str">
        <f>IF(OR(B1237=1,B1237=2,B1237=3,B1237=7,B1237=8,B1237=9,B1237=13,B1237=14,B1237=15),"Bajo biomasa","Suelo desnudo")</f>
        <v>Bajo biomasa</v>
      </c>
      <c r="N1237" s="1"/>
      <c r="O1237">
        <v>2.2106300000000001</v>
      </c>
      <c r="Q1237">
        <v>1.6245700000000001</v>
      </c>
      <c r="R1237">
        <v>0.99095100000000003</v>
      </c>
      <c r="S1237">
        <v>6.0000000000000001E-3</v>
      </c>
      <c r="T1237">
        <v>0.13653599999999999</v>
      </c>
      <c r="U1237">
        <v>24.307300000000001</v>
      </c>
      <c r="V1237">
        <v>23.335999999999999</v>
      </c>
      <c r="W1237">
        <v>83.170900000000003</v>
      </c>
    </row>
    <row r="1238" spans="1:23" x14ac:dyDescent="0.3">
      <c r="A1238">
        <v>1627</v>
      </c>
      <c r="B1238">
        <v>9</v>
      </c>
      <c r="C1238" s="6">
        <v>44999.561550925922</v>
      </c>
      <c r="D1238" s="1" t="s">
        <v>15</v>
      </c>
      <c r="E1238" s="5">
        <f>YEAR(C1238)</f>
        <v>2023</v>
      </c>
      <c r="F1238" s="5">
        <f>MONTH(C1238)</f>
        <v>3</v>
      </c>
      <c r="G1238" s="5">
        <f>F1238+12</f>
        <v>15</v>
      </c>
      <c r="H1238" s="5">
        <f>F1238+8</f>
        <v>11</v>
      </c>
      <c r="I1238" s="5" t="str">
        <f>IF(OR(F1238=1,F1238=2,F1238=3),"winter",IF(OR(F1238=4,F1238=5,F1238=6),"spring",IF(OR(F1238=7,F1238=8,F1238=9),"summer","autumn")))</f>
        <v>winter</v>
      </c>
      <c r="J1238" s="5">
        <f>WEEKNUM(C1238)+52</f>
        <v>63</v>
      </c>
      <c r="K1238" s="5">
        <f>J1238-20</f>
        <v>43</v>
      </c>
      <c r="L1238" s="8">
        <f>C1238</f>
        <v>44999.561550925922</v>
      </c>
      <c r="M1238" t="str">
        <f>IF(OR(B1238=1,B1238=2,B1238=3,B1238=7,B1238=8,B1238=9,B1238=13,B1238=14,B1238=15),"Bajo biomasa","Suelo desnudo")</f>
        <v>Bajo biomasa</v>
      </c>
      <c r="N1238" s="1"/>
    </row>
    <row r="1239" spans="1:23" x14ac:dyDescent="0.3">
      <c r="A1239">
        <v>1628</v>
      </c>
      <c r="B1239">
        <v>8</v>
      </c>
      <c r="C1239" s="6">
        <v>44999.561527777776</v>
      </c>
      <c r="D1239" s="1" t="s">
        <v>15</v>
      </c>
      <c r="E1239" s="5">
        <f>YEAR(C1239)</f>
        <v>2023</v>
      </c>
      <c r="F1239" s="5">
        <f>MONTH(C1239)</f>
        <v>3</v>
      </c>
      <c r="G1239" s="5">
        <f>F1239+12</f>
        <v>15</v>
      </c>
      <c r="H1239" s="5">
        <f>F1239+8</f>
        <v>11</v>
      </c>
      <c r="I1239" s="5" t="str">
        <f>IF(OR(F1239=1,F1239=2,F1239=3),"winter",IF(OR(F1239=4,F1239=5,F1239=6),"spring",IF(OR(F1239=7,F1239=8,F1239=9),"summer","autumn")))</f>
        <v>winter</v>
      </c>
      <c r="J1239" s="5">
        <f>WEEKNUM(C1239)+52</f>
        <v>63</v>
      </c>
      <c r="K1239" s="5">
        <f>J1239-20</f>
        <v>43</v>
      </c>
      <c r="L1239" s="8">
        <f>C1239</f>
        <v>44999.561527777776</v>
      </c>
      <c r="M1239" t="str">
        <f>IF(OR(B1239=1,B1239=2,B1239=3,B1239=7,B1239=8,B1239=9,B1239=13,B1239=14,B1239=15),"Bajo biomasa","Suelo desnudo")</f>
        <v>Bajo biomasa</v>
      </c>
      <c r="N1239" s="1"/>
      <c r="O1239">
        <v>2.2095799999999999</v>
      </c>
      <c r="Q1239">
        <v>1.7115</v>
      </c>
      <c r="R1239">
        <v>0.98885000000000001</v>
      </c>
      <c r="S1239">
        <v>3.0000000000000001E-3</v>
      </c>
      <c r="T1239" t="s">
        <v>42</v>
      </c>
      <c r="U1239">
        <v>25.025500000000001</v>
      </c>
      <c r="V1239">
        <v>22.648</v>
      </c>
      <c r="W1239">
        <v>83.154300000000006</v>
      </c>
    </row>
    <row r="1240" spans="1:23" x14ac:dyDescent="0.3">
      <c r="A1240">
        <v>1629</v>
      </c>
      <c r="B1240">
        <v>13</v>
      </c>
      <c r="C1240" s="6">
        <v>44999.574548611112</v>
      </c>
      <c r="D1240" s="1" t="s">
        <v>15</v>
      </c>
      <c r="E1240" s="5">
        <f>YEAR(C1240)</f>
        <v>2023</v>
      </c>
      <c r="F1240" s="5">
        <f>MONTH(C1240)</f>
        <v>3</v>
      </c>
      <c r="G1240" s="5">
        <f>F1240+12</f>
        <v>15</v>
      </c>
      <c r="H1240" s="5">
        <f>F1240+8</f>
        <v>11</v>
      </c>
      <c r="I1240" s="5" t="str">
        <f>IF(OR(F1240=1,F1240=2,F1240=3),"winter",IF(OR(F1240=4,F1240=5,F1240=6),"spring",IF(OR(F1240=7,F1240=8,F1240=9),"summer","autumn")))</f>
        <v>winter</v>
      </c>
      <c r="J1240" s="5">
        <f>WEEKNUM(C1240)+52</f>
        <v>63</v>
      </c>
      <c r="K1240" s="5">
        <f>J1240-20</f>
        <v>43</v>
      </c>
      <c r="L1240" s="8">
        <f>C1240</f>
        <v>44999.574548611112</v>
      </c>
      <c r="M1240" t="str">
        <f>IF(OR(B1240=1,B1240=2,B1240=3,B1240=7,B1240=8,B1240=9,B1240=13,B1240=14,B1240=15),"Bajo biomasa","Suelo desnudo")</f>
        <v>Bajo biomasa</v>
      </c>
      <c r="N1240" s="1"/>
      <c r="O1240">
        <v>2.6831100000000001</v>
      </c>
      <c r="Q1240">
        <v>1.4111499999999999</v>
      </c>
      <c r="R1240">
        <v>0.99633499999999997</v>
      </c>
      <c r="S1240">
        <v>-2272.4899999999998</v>
      </c>
      <c r="T1240">
        <v>4272.3599999999997</v>
      </c>
      <c r="U1240">
        <v>23.8</v>
      </c>
      <c r="V1240">
        <v>25.935500000000001</v>
      </c>
      <c r="W1240">
        <v>83.116299999999995</v>
      </c>
    </row>
    <row r="1241" spans="1:23" x14ac:dyDescent="0.3">
      <c r="A1241">
        <v>1630</v>
      </c>
      <c r="B1241">
        <v>14</v>
      </c>
      <c r="C1241" s="6">
        <v>44999.576770833337</v>
      </c>
      <c r="D1241" s="1" t="s">
        <v>15</v>
      </c>
      <c r="E1241" s="5">
        <f>YEAR(C1241)</f>
        <v>2023</v>
      </c>
      <c r="F1241" s="5">
        <f>MONTH(C1241)</f>
        <v>3</v>
      </c>
      <c r="G1241" s="5">
        <f>F1241+12</f>
        <v>15</v>
      </c>
      <c r="H1241" s="5">
        <f>F1241+8</f>
        <v>11</v>
      </c>
      <c r="I1241" s="5" t="str">
        <f>IF(OR(F1241=1,F1241=2,F1241=3),"winter",IF(OR(F1241=4,F1241=5,F1241=6),"spring",IF(OR(F1241=7,F1241=8,F1241=9),"summer","autumn")))</f>
        <v>winter</v>
      </c>
      <c r="J1241" s="5">
        <f>WEEKNUM(C1241)+52</f>
        <v>63</v>
      </c>
      <c r="K1241" s="5">
        <f>J1241-20</f>
        <v>43</v>
      </c>
      <c r="L1241" s="8">
        <f>C1241</f>
        <v>44999.576770833337</v>
      </c>
      <c r="M1241" t="str">
        <f>IF(OR(B1241=1,B1241=2,B1241=3,B1241=7,B1241=8,B1241=9,B1241=13,B1241=14,B1241=15),"Bajo biomasa","Suelo desnudo")</f>
        <v>Bajo biomasa</v>
      </c>
      <c r="N1241" s="1"/>
      <c r="O1241">
        <v>1.90103</v>
      </c>
      <c r="Q1241">
        <v>1.7893699999999999</v>
      </c>
      <c r="R1241">
        <v>0.98099199999999998</v>
      </c>
      <c r="S1241">
        <v>4.0000000000000001E-3</v>
      </c>
      <c r="T1241">
        <v>4817.71</v>
      </c>
      <c r="U1241">
        <v>23.7</v>
      </c>
      <c r="V1241">
        <v>26.304099999999998</v>
      </c>
      <c r="W1241">
        <v>83.115099999999998</v>
      </c>
    </row>
    <row r="1242" spans="1:23" x14ac:dyDescent="0.3">
      <c r="A1242">
        <v>1631</v>
      </c>
      <c r="B1242">
        <v>15</v>
      </c>
      <c r="C1242" s="6">
        <v>44999.578912037039</v>
      </c>
      <c r="D1242" s="1" t="s">
        <v>15</v>
      </c>
      <c r="E1242" s="5">
        <f>YEAR(C1242)</f>
        <v>2023</v>
      </c>
      <c r="F1242" s="5">
        <f>MONTH(C1242)</f>
        <v>3</v>
      </c>
      <c r="G1242" s="5">
        <f>F1242+12</f>
        <v>15</v>
      </c>
      <c r="H1242" s="5">
        <f>F1242+8</f>
        <v>11</v>
      </c>
      <c r="I1242" s="5" t="str">
        <f>IF(OR(F1242=1,F1242=2,F1242=3),"winter",IF(OR(F1242=4,F1242=5,F1242=6),"spring",IF(OR(F1242=7,F1242=8,F1242=9),"summer","autumn")))</f>
        <v>winter</v>
      </c>
      <c r="J1242" s="5">
        <f>WEEKNUM(C1242)+52</f>
        <v>63</v>
      </c>
      <c r="K1242" s="5">
        <f>J1242-20</f>
        <v>43</v>
      </c>
      <c r="L1242" s="8">
        <f>C1242</f>
        <v>44999.578912037039</v>
      </c>
      <c r="M1242" t="str">
        <f>IF(OR(B1242=1,B1242=2,B1242=3,B1242=7,B1242=8,B1242=9,B1242=13,B1242=14,B1242=15),"Bajo biomasa","Suelo desnudo")</f>
        <v>Bajo biomasa</v>
      </c>
      <c r="N1242" s="1"/>
      <c r="O1242">
        <v>2.0562800000000001</v>
      </c>
      <c r="Q1242">
        <v>1.6427400000000001</v>
      </c>
      <c r="R1242">
        <v>0.98982599999999998</v>
      </c>
      <c r="S1242">
        <v>4.0000000000000001E-3</v>
      </c>
      <c r="T1242">
        <v>4.7E-2</v>
      </c>
      <c r="U1242">
        <v>25.059100000000001</v>
      </c>
      <c r="V1242">
        <v>24.0425</v>
      </c>
      <c r="W1242">
        <v>83.119900000000001</v>
      </c>
    </row>
    <row r="1243" spans="1:23" x14ac:dyDescent="0.3">
      <c r="A1243">
        <v>1632</v>
      </c>
      <c r="B1243">
        <v>16</v>
      </c>
      <c r="C1243" s="6">
        <v>44999.580995370372</v>
      </c>
      <c r="D1243" s="1" t="s">
        <v>15</v>
      </c>
      <c r="E1243" s="5">
        <f>YEAR(C1243)</f>
        <v>2023</v>
      </c>
      <c r="F1243" s="5">
        <f>MONTH(C1243)</f>
        <v>3</v>
      </c>
      <c r="G1243" s="5">
        <f>F1243+12</f>
        <v>15</v>
      </c>
      <c r="H1243" s="5">
        <f>F1243+8</f>
        <v>11</v>
      </c>
      <c r="I1243" s="5" t="str">
        <f>IF(OR(F1243=1,F1243=2,F1243=3),"winter",IF(OR(F1243=4,F1243=5,F1243=6),"spring",IF(OR(F1243=7,F1243=8,F1243=9),"summer","autumn")))</f>
        <v>winter</v>
      </c>
      <c r="J1243" s="5">
        <f>WEEKNUM(C1243)+52</f>
        <v>63</v>
      </c>
      <c r="K1243" s="5">
        <f>J1243-20</f>
        <v>43</v>
      </c>
      <c r="L1243" s="8">
        <f>C1243</f>
        <v>44999.580995370372</v>
      </c>
      <c r="M1243" t="str">
        <f>IF(OR(B1243=1,B1243=2,B1243=3,B1243=7,B1243=8,B1243=9,B1243=13,B1243=14,B1243=15),"Bajo biomasa","Suelo desnudo")</f>
        <v>Suelo desnudo</v>
      </c>
      <c r="N1243" s="1"/>
      <c r="O1243">
        <v>1.47194</v>
      </c>
      <c r="Q1243">
        <v>1.92241</v>
      </c>
      <c r="R1243">
        <v>0.98267899999999997</v>
      </c>
      <c r="S1243">
        <v>4.0000000000000001E-3</v>
      </c>
      <c r="T1243">
        <v>3.5581799999999997E-2</v>
      </c>
      <c r="U1243">
        <v>25.6</v>
      </c>
      <c r="V1243">
        <v>23.191800000000001</v>
      </c>
      <c r="W1243">
        <v>83.106800000000007</v>
      </c>
    </row>
    <row r="1244" spans="1:23" x14ac:dyDescent="0.3">
      <c r="A1244">
        <v>1633</v>
      </c>
      <c r="B1244">
        <v>17</v>
      </c>
      <c r="C1244" s="6">
        <v>44999.583275462966</v>
      </c>
      <c r="D1244" s="1" t="s">
        <v>15</v>
      </c>
      <c r="E1244" s="5">
        <f>YEAR(C1244)</f>
        <v>2023</v>
      </c>
      <c r="F1244" s="5">
        <f>MONTH(C1244)</f>
        <v>3</v>
      </c>
      <c r="G1244" s="5">
        <f>F1244+12</f>
        <v>15</v>
      </c>
      <c r="H1244" s="5">
        <f>F1244+8</f>
        <v>11</v>
      </c>
      <c r="I1244" s="5" t="str">
        <f>IF(OR(F1244=1,F1244=2,F1244=3),"winter",IF(OR(F1244=4,F1244=5,F1244=6),"spring",IF(OR(F1244=7,F1244=8,F1244=9),"summer","autumn")))</f>
        <v>winter</v>
      </c>
      <c r="J1244" s="5">
        <f>WEEKNUM(C1244)+52</f>
        <v>63</v>
      </c>
      <c r="K1244" s="5">
        <f>J1244-20</f>
        <v>43</v>
      </c>
      <c r="L1244" s="8">
        <f>C1244</f>
        <v>44999.583275462966</v>
      </c>
      <c r="M1244" t="str">
        <f>IF(OR(B1244=1,B1244=2,B1244=3,B1244=7,B1244=8,B1244=9,B1244=13,B1244=14,B1244=15),"Bajo biomasa","Suelo desnudo")</f>
        <v>Suelo desnudo</v>
      </c>
      <c r="N1244" s="1"/>
      <c r="O1244">
        <v>1.36554</v>
      </c>
      <c r="Q1244">
        <v>1.69133</v>
      </c>
      <c r="R1244">
        <v>0.98807</v>
      </c>
      <c r="S1244">
        <v>9999</v>
      </c>
      <c r="T1244">
        <v>9999</v>
      </c>
      <c r="V1244">
        <v>24.6203</v>
      </c>
      <c r="W1244">
        <v>83.1006</v>
      </c>
    </row>
    <row r="1245" spans="1:23" x14ac:dyDescent="0.3">
      <c r="A1245">
        <v>1634</v>
      </c>
      <c r="B1245">
        <v>18</v>
      </c>
      <c r="C1245" s="6">
        <v>44999.585347222222</v>
      </c>
      <c r="D1245" s="1" t="s">
        <v>15</v>
      </c>
      <c r="E1245" s="5">
        <f>YEAR(C1245)</f>
        <v>2023</v>
      </c>
      <c r="F1245" s="5">
        <f>MONTH(C1245)</f>
        <v>3</v>
      </c>
      <c r="G1245" s="5">
        <f>F1245+12</f>
        <v>15</v>
      </c>
      <c r="H1245" s="5">
        <f>F1245+8</f>
        <v>11</v>
      </c>
      <c r="I1245" s="5" t="str">
        <f>IF(OR(F1245=1,F1245=2,F1245=3),"winter",IF(OR(F1245=4,F1245=5,F1245=6),"spring",IF(OR(F1245=7,F1245=8,F1245=9),"summer","autumn")))</f>
        <v>winter</v>
      </c>
      <c r="J1245" s="5">
        <f>WEEKNUM(C1245)+52</f>
        <v>63</v>
      </c>
      <c r="K1245" s="5">
        <f>J1245-20</f>
        <v>43</v>
      </c>
      <c r="L1245" s="8">
        <f>C1245</f>
        <v>44999.585347222222</v>
      </c>
      <c r="M1245" t="str">
        <f>IF(OR(B1245=1,B1245=2,B1245=3,B1245=7,B1245=8,B1245=9,B1245=13,B1245=14,B1245=15),"Bajo biomasa","Suelo desnudo")</f>
        <v>Suelo desnudo</v>
      </c>
      <c r="N1245" s="1"/>
      <c r="O1245">
        <v>1.5056099999999999</v>
      </c>
      <c r="Q1245">
        <v>1.80399</v>
      </c>
      <c r="R1245">
        <v>0.98656100000000002</v>
      </c>
      <c r="S1245">
        <v>9999</v>
      </c>
      <c r="T1245">
        <v>9999</v>
      </c>
      <c r="V1245">
        <v>22.928999999999998</v>
      </c>
      <c r="W1245">
        <v>83.092399999999998</v>
      </c>
    </row>
    <row r="1246" spans="1:23" x14ac:dyDescent="0.3">
      <c r="A1246">
        <v>1635</v>
      </c>
      <c r="B1246">
        <v>1</v>
      </c>
      <c r="C1246" s="6">
        <v>45015.445706018516</v>
      </c>
      <c r="D1246" s="1" t="s">
        <v>30</v>
      </c>
      <c r="E1246" s="5">
        <f>YEAR(C1246)</f>
        <v>2023</v>
      </c>
      <c r="F1246" s="5">
        <f>MONTH(C1246)</f>
        <v>3</v>
      </c>
      <c r="G1246" s="5">
        <f>F1246+12</f>
        <v>15</v>
      </c>
      <c r="H1246" s="5">
        <f>F1246+8</f>
        <v>11</v>
      </c>
      <c r="I1246" s="5" t="str">
        <f>IF(OR(F1246=1,F1246=2,F1246=3),"winter",IF(OR(F1246=4,F1246=5,F1246=6),"spring",IF(OR(F1246=7,F1246=8,F1246=9),"summer","autumn")))</f>
        <v>winter</v>
      </c>
      <c r="J1246" s="5">
        <f>WEEKNUM(C1246)+52</f>
        <v>65</v>
      </c>
      <c r="K1246" s="5">
        <f>J1246-20</f>
        <v>45</v>
      </c>
      <c r="L1246" s="8">
        <f>C1246</f>
        <v>45015.445706018516</v>
      </c>
      <c r="M1246" t="str">
        <f>IF(OR(B1246=1,B1246=2,B1246=3,B1246=4,B1246=9,B1246=10,B1246=11,B1246=12,B1246=17,B1246=18,B1246=19,B1246=20),"Bajo biomasa","Suelo desnudo")</f>
        <v>Bajo biomasa</v>
      </c>
      <c r="N1246" t="str">
        <f>IF(OR(B1246=4,B1246=7,B1246=10,B1246=14,B1246=18,B1246=21),"tree","soil")</f>
        <v>soil</v>
      </c>
      <c r="O1246">
        <v>0.37667800000000001</v>
      </c>
      <c r="Q1246">
        <v>11.2142</v>
      </c>
      <c r="R1246">
        <v>0.478605</v>
      </c>
      <c r="S1246" t="s">
        <v>41</v>
      </c>
      <c r="T1246">
        <v>1727.1</v>
      </c>
      <c r="U1246">
        <v>22.1</v>
      </c>
      <c r="V1246">
        <v>20.154699999999998</v>
      </c>
      <c r="W1246">
        <v>88.84</v>
      </c>
    </row>
    <row r="1247" spans="1:23" x14ac:dyDescent="0.3">
      <c r="A1247">
        <v>1636</v>
      </c>
      <c r="B1247">
        <v>2</v>
      </c>
      <c r="C1247" s="6">
        <v>45015.447800925926</v>
      </c>
      <c r="D1247" s="1" t="s">
        <v>30</v>
      </c>
      <c r="E1247" s="5">
        <f>YEAR(C1247)</f>
        <v>2023</v>
      </c>
      <c r="F1247" s="5">
        <f>MONTH(C1247)</f>
        <v>3</v>
      </c>
      <c r="G1247" s="5">
        <f>F1247+12</f>
        <v>15</v>
      </c>
      <c r="H1247" s="5">
        <f>F1247+8</f>
        <v>11</v>
      </c>
      <c r="I1247" s="5" t="str">
        <f>IF(OR(F1247=1,F1247=2,F1247=3),"winter",IF(OR(F1247=4,F1247=5,F1247=6),"spring",IF(OR(F1247=7,F1247=8,F1247=9),"summer","autumn")))</f>
        <v>winter</v>
      </c>
      <c r="J1247" s="5">
        <f>WEEKNUM(C1247)+52</f>
        <v>65</v>
      </c>
      <c r="K1247" s="5">
        <f>J1247-20</f>
        <v>45</v>
      </c>
      <c r="L1247" s="8">
        <f>C1247</f>
        <v>45015.447800925926</v>
      </c>
      <c r="M1247" t="str">
        <f>IF(OR(B1247=1,B1247=2,B1247=3,B1247=4,B1247=9,B1247=10,B1247=11,B1247=12,B1247=17,B1247=18,B1247=19,B1247=20),"Bajo biomasa","Suelo desnudo")</f>
        <v>Bajo biomasa</v>
      </c>
      <c r="N1247" t="str">
        <f>IF(OR(B1247=4,B1247=7,B1247=10,B1247=14,B1247=18,B1247=21),"tree","soil")</f>
        <v>soil</v>
      </c>
      <c r="O1247">
        <v>1.0214799999999999</v>
      </c>
      <c r="Q1247">
        <v>2.8240400000000001</v>
      </c>
      <c r="R1247">
        <v>0.92226399999999997</v>
      </c>
      <c r="S1247" t="s">
        <v>41</v>
      </c>
      <c r="T1247">
        <v>3454.2</v>
      </c>
      <c r="U1247">
        <v>21.5</v>
      </c>
      <c r="V1247">
        <v>19.832799999999999</v>
      </c>
      <c r="W1247">
        <v>88.841499999999996</v>
      </c>
    </row>
    <row r="1248" spans="1:23" x14ac:dyDescent="0.3">
      <c r="A1248">
        <v>1637</v>
      </c>
      <c r="B1248">
        <v>3</v>
      </c>
      <c r="C1248" s="6">
        <v>45015.450023148151</v>
      </c>
      <c r="D1248" s="1" t="s">
        <v>30</v>
      </c>
      <c r="E1248" s="5">
        <f>YEAR(C1248)</f>
        <v>2023</v>
      </c>
      <c r="F1248" s="5">
        <f>MONTH(C1248)</f>
        <v>3</v>
      </c>
      <c r="G1248" s="5">
        <f>F1248+12</f>
        <v>15</v>
      </c>
      <c r="H1248" s="5">
        <f>F1248+8</f>
        <v>11</v>
      </c>
      <c r="I1248" s="5" t="str">
        <f>IF(OR(F1248=1,F1248=2,F1248=3),"winter",IF(OR(F1248=4,F1248=5,F1248=6),"spring",IF(OR(F1248=7,F1248=8,F1248=9),"summer","autumn")))</f>
        <v>winter</v>
      </c>
      <c r="J1248" s="5">
        <f>WEEKNUM(C1248)+52</f>
        <v>65</v>
      </c>
      <c r="K1248" s="5">
        <f>J1248-20</f>
        <v>45</v>
      </c>
      <c r="L1248" s="8">
        <f>C1248</f>
        <v>45015.450023148151</v>
      </c>
      <c r="M1248" t="str">
        <f>IF(OR(B1248=1,B1248=2,B1248=3,B1248=4,B1248=9,B1248=10,B1248=11,B1248=12,B1248=17,B1248=18,B1248=19,B1248=20),"Bajo biomasa","Suelo desnudo")</f>
        <v>Bajo biomasa</v>
      </c>
      <c r="N1248" t="str">
        <f>IF(OR(B1248=4,B1248=7,B1248=10,B1248=14,B1248=18,B1248=21),"tree","soil")</f>
        <v>soil</v>
      </c>
      <c r="O1248">
        <v>0.60652700000000004</v>
      </c>
      <c r="Q1248">
        <v>4.5421800000000001</v>
      </c>
      <c r="R1248">
        <v>0.79537199999999997</v>
      </c>
      <c r="S1248">
        <v>12271.5</v>
      </c>
      <c r="T1248">
        <v>545.4</v>
      </c>
      <c r="U1248">
        <v>21.1</v>
      </c>
      <c r="V1248">
        <v>19.6189</v>
      </c>
      <c r="W1248">
        <v>88.852400000000003</v>
      </c>
    </row>
    <row r="1249" spans="1:23" x14ac:dyDescent="0.3">
      <c r="A1249">
        <v>1638</v>
      </c>
      <c r="B1249">
        <v>5</v>
      </c>
      <c r="C1249" s="6">
        <v>45015.454386574071</v>
      </c>
      <c r="D1249" s="1" t="s">
        <v>30</v>
      </c>
      <c r="E1249" s="5">
        <f>YEAR(C1249)</f>
        <v>2023</v>
      </c>
      <c r="F1249" s="5">
        <f>MONTH(C1249)</f>
        <v>3</v>
      </c>
      <c r="G1249" s="5">
        <f>F1249+12</f>
        <v>15</v>
      </c>
      <c r="H1249" s="5">
        <f>F1249+8</f>
        <v>11</v>
      </c>
      <c r="I1249" s="5" t="str">
        <f>IF(OR(F1249=1,F1249=2,F1249=3),"winter",IF(OR(F1249=4,F1249=5,F1249=6),"spring",IF(OR(F1249=7,F1249=8,F1249=9),"summer","autumn")))</f>
        <v>winter</v>
      </c>
      <c r="J1249" s="5">
        <f>WEEKNUM(C1249)+52</f>
        <v>65</v>
      </c>
      <c r="K1249" s="5">
        <f>J1249-20</f>
        <v>45</v>
      </c>
      <c r="L1249" s="8">
        <f>C1249</f>
        <v>45015.454386574071</v>
      </c>
      <c r="M1249" t="str">
        <f>IF(OR(B1249=1,B1249=2,B1249=3,B1249=4,B1249=9,B1249=10,B1249=11,B1249=12,B1249=17,B1249=18,B1249=19,B1249=20),"Bajo biomasa","Suelo desnudo")</f>
        <v>Suelo desnudo</v>
      </c>
      <c r="N1249" t="str">
        <f>IF(OR(B1249=4,B1249=7,B1249=10,B1249=14,B1249=18,B1249=21),"tree","soil")</f>
        <v>soil</v>
      </c>
      <c r="O1249">
        <v>0.41438799999999998</v>
      </c>
      <c r="Q1249">
        <v>10.4381</v>
      </c>
      <c r="R1249">
        <v>0.49983300000000003</v>
      </c>
      <c r="S1249">
        <v>1E-3</v>
      </c>
      <c r="T1249" t="s">
        <v>42</v>
      </c>
      <c r="U1249">
        <v>20.498200000000001</v>
      </c>
      <c r="V1249">
        <v>19.8504</v>
      </c>
      <c r="W1249">
        <v>88.859099999999998</v>
      </c>
    </row>
    <row r="1250" spans="1:23" x14ac:dyDescent="0.3">
      <c r="A1250">
        <v>1639</v>
      </c>
      <c r="B1250">
        <v>6</v>
      </c>
      <c r="C1250" s="6">
        <v>45015.456643518519</v>
      </c>
      <c r="D1250" s="1" t="s">
        <v>30</v>
      </c>
      <c r="E1250" s="5">
        <f>YEAR(C1250)</f>
        <v>2023</v>
      </c>
      <c r="F1250" s="5">
        <f>MONTH(C1250)</f>
        <v>3</v>
      </c>
      <c r="G1250" s="5">
        <f>F1250+12</f>
        <v>15</v>
      </c>
      <c r="H1250" s="5">
        <f>F1250+8</f>
        <v>11</v>
      </c>
      <c r="I1250" s="5" t="str">
        <f>IF(OR(F1250=1,F1250=2,F1250=3),"winter",IF(OR(F1250=4,F1250=5,F1250=6),"spring",IF(OR(F1250=7,F1250=8,F1250=9),"summer","autumn")))</f>
        <v>winter</v>
      </c>
      <c r="J1250" s="5">
        <f>WEEKNUM(C1250)+52</f>
        <v>65</v>
      </c>
      <c r="K1250" s="5">
        <f>J1250-20</f>
        <v>45</v>
      </c>
      <c r="L1250" s="8">
        <f>C1250</f>
        <v>45015.456643518519</v>
      </c>
      <c r="M1250" t="str">
        <f>IF(OR(B1250=1,B1250=2,B1250=3,B1250=4,B1250=9,B1250=10,B1250=11,B1250=12,B1250=17,B1250=18,B1250=19,B1250=20),"Bajo biomasa","Suelo desnudo")</f>
        <v>Suelo desnudo</v>
      </c>
      <c r="N1250" t="str">
        <f>IF(OR(B1250=4,B1250=7,B1250=10,B1250=14,B1250=18,B1250=21),"tree","soil")</f>
        <v>soil</v>
      </c>
      <c r="O1250">
        <v>0.69865600000000005</v>
      </c>
      <c r="Q1250">
        <v>3.6406900000000002</v>
      </c>
      <c r="R1250">
        <v>0.87713600000000003</v>
      </c>
      <c r="S1250">
        <v>3.0000000000000001E-3</v>
      </c>
      <c r="T1250" t="s">
        <v>42</v>
      </c>
      <c r="U1250">
        <v>20.3</v>
      </c>
      <c r="V1250">
        <v>19.931000000000001</v>
      </c>
      <c r="W1250">
        <v>88.8626</v>
      </c>
    </row>
    <row r="1251" spans="1:23" x14ac:dyDescent="0.3">
      <c r="A1251">
        <v>1640</v>
      </c>
      <c r="B1251">
        <v>8</v>
      </c>
      <c r="C1251" s="6">
        <v>45015.460879629631</v>
      </c>
      <c r="D1251" s="1" t="s">
        <v>30</v>
      </c>
      <c r="E1251" s="5">
        <f>YEAR(C1251)</f>
        <v>2023</v>
      </c>
      <c r="F1251" s="5">
        <f>MONTH(C1251)</f>
        <v>3</v>
      </c>
      <c r="G1251" s="5">
        <f>F1251+12</f>
        <v>15</v>
      </c>
      <c r="H1251" s="5">
        <f>F1251+8</f>
        <v>11</v>
      </c>
      <c r="I1251" s="5" t="str">
        <f>IF(OR(F1251=1,F1251=2,F1251=3),"winter",IF(OR(F1251=4,F1251=5,F1251=6),"spring",IF(OR(F1251=7,F1251=8,F1251=9),"summer","autumn")))</f>
        <v>winter</v>
      </c>
      <c r="J1251" s="5">
        <f>WEEKNUM(C1251)+52</f>
        <v>65</v>
      </c>
      <c r="K1251" s="5">
        <f>J1251-20</f>
        <v>45</v>
      </c>
      <c r="L1251" s="8">
        <f>C1251</f>
        <v>45015.460879629631</v>
      </c>
      <c r="M1251" t="str">
        <f>IF(OR(B1251=1,B1251=2,B1251=3,B1251=4,B1251=9,B1251=10,B1251=11,B1251=12,B1251=17,B1251=18,B1251=19,B1251=20),"Bajo biomasa","Suelo desnudo")</f>
        <v>Suelo desnudo</v>
      </c>
      <c r="N1251" t="str">
        <f>IF(OR(B1251=4,B1251=7,B1251=10,B1251=14,B1251=18,B1251=21),"tree","soil")</f>
        <v>soil</v>
      </c>
      <c r="O1251">
        <v>0.95260500000000004</v>
      </c>
      <c r="Q1251">
        <v>4.9040800000000004</v>
      </c>
      <c r="R1251">
        <v>0.82118500000000005</v>
      </c>
      <c r="S1251">
        <v>1E-3</v>
      </c>
      <c r="T1251" t="s">
        <v>42</v>
      </c>
      <c r="U1251">
        <v>21.638200000000001</v>
      </c>
      <c r="V1251">
        <v>22.500399999999999</v>
      </c>
      <c r="W1251">
        <v>88.861099999999993</v>
      </c>
    </row>
    <row r="1252" spans="1:23" x14ac:dyDescent="0.3">
      <c r="A1252">
        <v>1641</v>
      </c>
      <c r="B1252">
        <v>9</v>
      </c>
      <c r="C1252" s="6">
        <v>45015.463240740741</v>
      </c>
      <c r="D1252" s="1" t="s">
        <v>30</v>
      </c>
      <c r="E1252" s="5">
        <f>YEAR(C1252)</f>
        <v>2023</v>
      </c>
      <c r="F1252" s="5">
        <f>MONTH(C1252)</f>
        <v>3</v>
      </c>
      <c r="G1252" s="5">
        <f>F1252+12</f>
        <v>15</v>
      </c>
      <c r="H1252" s="5">
        <f>F1252+8</f>
        <v>11</v>
      </c>
      <c r="I1252" s="5" t="str">
        <f>IF(OR(F1252=1,F1252=2,F1252=3),"winter",IF(OR(F1252=4,F1252=5,F1252=6),"spring",IF(OR(F1252=7,F1252=8,F1252=9),"summer","autumn")))</f>
        <v>winter</v>
      </c>
      <c r="J1252" s="5">
        <f>WEEKNUM(C1252)+52</f>
        <v>65</v>
      </c>
      <c r="K1252" s="5">
        <f>J1252-20</f>
        <v>45</v>
      </c>
      <c r="L1252" s="8">
        <f>C1252</f>
        <v>45015.463240740741</v>
      </c>
      <c r="M1252" t="str">
        <f>IF(OR(B1252=1,B1252=2,B1252=3,B1252=4,B1252=9,B1252=10,B1252=11,B1252=12,B1252=17,B1252=18,B1252=19,B1252=20),"Bajo biomasa","Suelo desnudo")</f>
        <v>Bajo biomasa</v>
      </c>
      <c r="N1252" t="str">
        <f>IF(OR(B1252=4,B1252=7,B1252=10,B1252=14,B1252=18,B1252=21),"tree","soil")</f>
        <v>soil</v>
      </c>
      <c r="O1252">
        <v>0.89452600000000004</v>
      </c>
      <c r="Q1252">
        <v>3.6966700000000001</v>
      </c>
      <c r="R1252">
        <v>0.886405</v>
      </c>
      <c r="S1252">
        <v>1E-3</v>
      </c>
      <c r="T1252" t="s">
        <v>42</v>
      </c>
      <c r="U1252">
        <v>22.592700000000001</v>
      </c>
      <c r="V1252">
        <v>21.9313</v>
      </c>
      <c r="W1252">
        <v>88.900999999999996</v>
      </c>
    </row>
    <row r="1253" spans="1:23" x14ac:dyDescent="0.3">
      <c r="A1253">
        <v>1642</v>
      </c>
      <c r="B1253">
        <v>11</v>
      </c>
      <c r="C1253" s="6">
        <v>45015.468194444446</v>
      </c>
      <c r="D1253" s="1" t="s">
        <v>30</v>
      </c>
      <c r="E1253" s="5">
        <f>YEAR(C1253)</f>
        <v>2023</v>
      </c>
      <c r="F1253" s="5">
        <f>MONTH(C1253)</f>
        <v>3</v>
      </c>
      <c r="G1253" s="5">
        <f>F1253+12</f>
        <v>15</v>
      </c>
      <c r="H1253" s="5">
        <f>F1253+8</f>
        <v>11</v>
      </c>
      <c r="I1253" s="5" t="str">
        <f>IF(OR(F1253=1,F1253=2,F1253=3),"winter",IF(OR(F1253=4,F1253=5,F1253=6),"spring",IF(OR(F1253=7,F1253=8,F1253=9),"summer","autumn")))</f>
        <v>winter</v>
      </c>
      <c r="J1253" s="5">
        <f>WEEKNUM(C1253)+52</f>
        <v>65</v>
      </c>
      <c r="K1253" s="5">
        <f>J1253-20</f>
        <v>45</v>
      </c>
      <c r="L1253" s="8">
        <f>C1253</f>
        <v>45015.468194444446</v>
      </c>
      <c r="M1253" t="str">
        <f>IF(OR(B1253=1,B1253=2,B1253=3,B1253=4,B1253=9,B1253=10,B1253=11,B1253=12,B1253=17,B1253=18,B1253=19,B1253=20),"Bajo biomasa","Suelo desnudo")</f>
        <v>Bajo biomasa</v>
      </c>
      <c r="N1253" t="str">
        <f>IF(OR(B1253=4,B1253=7,B1253=10,B1253=14,B1253=18,B1253=21),"tree","soil")</f>
        <v>soil</v>
      </c>
      <c r="O1253">
        <v>0.64083999999999997</v>
      </c>
      <c r="Q1253">
        <v>5.4138200000000003</v>
      </c>
      <c r="R1253">
        <v>0.78438699999999995</v>
      </c>
      <c r="S1253" t="s">
        <v>41</v>
      </c>
      <c r="T1253">
        <v>5134.62</v>
      </c>
      <c r="U1253">
        <v>22.4</v>
      </c>
      <c r="V1253">
        <v>21.8124</v>
      </c>
      <c r="W1253">
        <v>88.887799999999999</v>
      </c>
    </row>
    <row r="1254" spans="1:23" x14ac:dyDescent="0.3">
      <c r="A1254">
        <v>1643</v>
      </c>
      <c r="B1254">
        <v>12</v>
      </c>
      <c r="C1254" s="6">
        <v>45015.470370370371</v>
      </c>
      <c r="D1254" s="1" t="s">
        <v>30</v>
      </c>
      <c r="E1254" s="5">
        <f>YEAR(C1254)</f>
        <v>2023</v>
      </c>
      <c r="F1254" s="5">
        <f>MONTH(C1254)</f>
        <v>3</v>
      </c>
      <c r="G1254" s="5">
        <f>F1254+12</f>
        <v>15</v>
      </c>
      <c r="H1254" s="5">
        <f>F1254+8</f>
        <v>11</v>
      </c>
      <c r="I1254" s="5" t="str">
        <f>IF(OR(F1254=1,F1254=2,F1254=3),"winter",IF(OR(F1254=4,F1254=5,F1254=6),"spring",IF(OR(F1254=7,F1254=8,F1254=9),"summer","autumn")))</f>
        <v>winter</v>
      </c>
      <c r="J1254" s="5">
        <f>WEEKNUM(C1254)+52</f>
        <v>65</v>
      </c>
      <c r="K1254" s="5">
        <f>J1254-20</f>
        <v>45</v>
      </c>
      <c r="L1254" s="8">
        <f>C1254</f>
        <v>45015.470370370371</v>
      </c>
      <c r="M1254" t="str">
        <f>IF(OR(B1254=1,B1254=2,B1254=3,B1254=4,B1254=9,B1254=10,B1254=11,B1254=12,B1254=17,B1254=18,B1254=19,B1254=20),"Bajo biomasa","Suelo desnudo")</f>
        <v>Bajo biomasa</v>
      </c>
      <c r="N1254" t="str">
        <f>IF(OR(B1254=4,B1254=7,B1254=10,B1254=14,B1254=18,B1254=21),"tree","soil")</f>
        <v>soil</v>
      </c>
      <c r="O1254">
        <v>0.95027399999999995</v>
      </c>
      <c r="Q1254">
        <v>4.0729199999999999</v>
      </c>
      <c r="R1254">
        <v>0.82372500000000004</v>
      </c>
      <c r="S1254">
        <v>1E-3</v>
      </c>
      <c r="T1254" t="s">
        <v>44</v>
      </c>
      <c r="U1254">
        <v>22.1</v>
      </c>
      <c r="V1254">
        <v>21.472100000000001</v>
      </c>
      <c r="W1254">
        <v>88.891199999999998</v>
      </c>
    </row>
    <row r="1255" spans="1:23" x14ac:dyDescent="0.3">
      <c r="A1255">
        <v>1644</v>
      </c>
      <c r="B1255">
        <v>13</v>
      </c>
      <c r="C1255" s="6">
        <v>45015.472534722219</v>
      </c>
      <c r="D1255" s="1" t="s">
        <v>30</v>
      </c>
      <c r="E1255" s="5">
        <f>YEAR(C1255)</f>
        <v>2023</v>
      </c>
      <c r="F1255" s="5">
        <f>MONTH(C1255)</f>
        <v>3</v>
      </c>
      <c r="G1255" s="5">
        <f>F1255+12</f>
        <v>15</v>
      </c>
      <c r="H1255" s="5">
        <f>F1255+8</f>
        <v>11</v>
      </c>
      <c r="I1255" s="5" t="str">
        <f>IF(OR(F1255=1,F1255=2,F1255=3),"winter",IF(OR(F1255=4,F1255=5,F1255=6),"spring",IF(OR(F1255=7,F1255=8,F1255=9),"summer","autumn")))</f>
        <v>winter</v>
      </c>
      <c r="J1255" s="5">
        <f>WEEKNUM(C1255)+52</f>
        <v>65</v>
      </c>
      <c r="K1255" s="5">
        <f>J1255-20</f>
        <v>45</v>
      </c>
      <c r="L1255" s="8">
        <f>C1255</f>
        <v>45015.472534722219</v>
      </c>
      <c r="M1255" t="str">
        <f>IF(OR(B1255=1,B1255=2,B1255=3,B1255=4,B1255=9,B1255=10,B1255=11,B1255=12,B1255=17,B1255=18,B1255=19,B1255=20),"Bajo biomasa","Suelo desnudo")</f>
        <v>Suelo desnudo</v>
      </c>
      <c r="N1255" t="str">
        <f>IF(OR(B1255=4,B1255=7,B1255=10,B1255=14,B1255=18,B1255=21),"tree","soil")</f>
        <v>soil</v>
      </c>
      <c r="O1255">
        <v>1.09141</v>
      </c>
      <c r="Q1255">
        <v>2.7497799999999999</v>
      </c>
      <c r="R1255">
        <v>0.91613900000000004</v>
      </c>
      <c r="S1255">
        <v>1E-3</v>
      </c>
      <c r="T1255" t="s">
        <v>42</v>
      </c>
      <c r="U1255">
        <v>21.9</v>
      </c>
      <c r="V1255">
        <v>20.9315</v>
      </c>
      <c r="W1255">
        <v>88.890799999999999</v>
      </c>
    </row>
    <row r="1256" spans="1:23" x14ac:dyDescent="0.3">
      <c r="A1256">
        <v>1645</v>
      </c>
      <c r="B1256">
        <v>15</v>
      </c>
      <c r="C1256" s="6">
        <v>45015.476770833331</v>
      </c>
      <c r="D1256" s="1" t="s">
        <v>30</v>
      </c>
      <c r="E1256" s="5">
        <f>YEAR(C1256)</f>
        <v>2023</v>
      </c>
      <c r="F1256" s="5">
        <f>MONTH(C1256)</f>
        <v>3</v>
      </c>
      <c r="G1256" s="5">
        <f>F1256+12</f>
        <v>15</v>
      </c>
      <c r="H1256" s="5">
        <f>F1256+8</f>
        <v>11</v>
      </c>
      <c r="I1256" s="5" t="str">
        <f>IF(OR(F1256=1,F1256=2,F1256=3),"winter",IF(OR(F1256=4,F1256=5,F1256=6),"spring",IF(OR(F1256=7,F1256=8,F1256=9),"summer","autumn")))</f>
        <v>winter</v>
      </c>
      <c r="J1256" s="5">
        <f>WEEKNUM(C1256)+52</f>
        <v>65</v>
      </c>
      <c r="K1256" s="5">
        <f>J1256-20</f>
        <v>45</v>
      </c>
      <c r="L1256" s="8">
        <f>C1256</f>
        <v>45015.476770833331</v>
      </c>
      <c r="M1256" t="str">
        <f>IF(OR(B1256=1,B1256=2,B1256=3,B1256=4,B1256=9,B1256=10,B1256=11,B1256=12,B1256=17,B1256=18,B1256=19,B1256=20),"Bajo biomasa","Suelo desnudo")</f>
        <v>Suelo desnudo</v>
      </c>
      <c r="N1256" t="str">
        <f>IF(OR(B1256=4,B1256=7,B1256=10,B1256=14,B1256=18,B1256=21),"tree","soil")</f>
        <v>soil</v>
      </c>
      <c r="O1256">
        <v>0.81414900000000001</v>
      </c>
      <c r="Q1256">
        <v>3.96861</v>
      </c>
      <c r="R1256">
        <v>0.83286400000000005</v>
      </c>
      <c r="S1256">
        <v>2E-3</v>
      </c>
      <c r="T1256" t="s">
        <v>42</v>
      </c>
      <c r="U1256">
        <v>21.9</v>
      </c>
      <c r="V1256">
        <v>21.586099999999998</v>
      </c>
      <c r="W1256">
        <v>88.926000000000002</v>
      </c>
    </row>
    <row r="1257" spans="1:23" x14ac:dyDescent="0.3">
      <c r="A1257">
        <v>1646</v>
      </c>
      <c r="B1257">
        <v>16</v>
      </c>
      <c r="C1257" s="6">
        <v>45015.478842592594</v>
      </c>
      <c r="D1257" s="1" t="s">
        <v>30</v>
      </c>
      <c r="E1257" s="5">
        <f>YEAR(C1257)</f>
        <v>2023</v>
      </c>
      <c r="F1257" s="5">
        <f>MONTH(C1257)</f>
        <v>3</v>
      </c>
      <c r="G1257" s="5">
        <f>F1257+12</f>
        <v>15</v>
      </c>
      <c r="H1257" s="5">
        <f>F1257+8</f>
        <v>11</v>
      </c>
      <c r="I1257" s="5" t="str">
        <f>IF(OR(F1257=1,F1257=2,F1257=3),"winter",IF(OR(F1257=4,F1257=5,F1257=6),"spring",IF(OR(F1257=7,F1257=8,F1257=9),"summer","autumn")))</f>
        <v>winter</v>
      </c>
      <c r="J1257" s="5">
        <f>WEEKNUM(C1257)+52</f>
        <v>65</v>
      </c>
      <c r="K1257" s="5">
        <f>J1257-20</f>
        <v>45</v>
      </c>
      <c r="L1257" s="8">
        <f>C1257</f>
        <v>45015.478842592594</v>
      </c>
      <c r="M1257" t="str">
        <f>IF(OR(B1257=1,B1257=2,B1257=3,B1257=4,B1257=9,B1257=10,B1257=11,B1257=12,B1257=17,B1257=18,B1257=19,B1257=20),"Bajo biomasa","Suelo desnudo")</f>
        <v>Suelo desnudo</v>
      </c>
      <c r="N1257" t="str">
        <f>IF(OR(B1257=4,B1257=7,B1257=10,B1257=14,B1257=18,B1257=21),"tree","soil")</f>
        <v>soil</v>
      </c>
      <c r="O1257">
        <v>8.7674500000000002E-2</v>
      </c>
      <c r="Q1257">
        <v>36.688000000000002</v>
      </c>
      <c r="R1257">
        <v>8.3154000000000006E-2</v>
      </c>
      <c r="S1257">
        <v>1E-3</v>
      </c>
      <c r="T1257" t="s">
        <v>42</v>
      </c>
      <c r="U1257">
        <v>21.9</v>
      </c>
      <c r="V1257">
        <v>21.642199999999999</v>
      </c>
      <c r="W1257">
        <v>88.902199999999993</v>
      </c>
    </row>
    <row r="1258" spans="1:23" x14ac:dyDescent="0.3">
      <c r="A1258">
        <v>1647</v>
      </c>
      <c r="B1258">
        <v>17</v>
      </c>
      <c r="C1258" s="6">
        <v>45015.481041666666</v>
      </c>
      <c r="D1258" s="1" t="s">
        <v>30</v>
      </c>
      <c r="E1258" s="5">
        <f>YEAR(C1258)</f>
        <v>2023</v>
      </c>
      <c r="F1258" s="5">
        <f>MONTH(C1258)</f>
        <v>3</v>
      </c>
      <c r="G1258" s="5">
        <f>F1258+12</f>
        <v>15</v>
      </c>
      <c r="H1258" s="5">
        <f>F1258+8</f>
        <v>11</v>
      </c>
      <c r="I1258" s="5" t="str">
        <f>IF(OR(F1258=1,F1258=2,F1258=3),"winter",IF(OR(F1258=4,F1258=5,F1258=6),"spring",IF(OR(F1258=7,F1258=8,F1258=9),"summer","autumn")))</f>
        <v>winter</v>
      </c>
      <c r="J1258" s="5">
        <f>WEEKNUM(C1258)+52</f>
        <v>65</v>
      </c>
      <c r="K1258" s="5">
        <f>J1258-20</f>
        <v>45</v>
      </c>
      <c r="L1258" s="8">
        <f>C1258</f>
        <v>45015.481041666666</v>
      </c>
      <c r="M1258" t="str">
        <f>IF(OR(B1258=1,B1258=2,B1258=3,B1258=4,B1258=9,B1258=10,B1258=11,B1258=12,B1258=17,B1258=18,B1258=19,B1258=20),"Bajo biomasa","Suelo desnudo")</f>
        <v>Bajo biomasa</v>
      </c>
      <c r="N1258" t="str">
        <f>IF(OR(B1258=4,B1258=7,B1258=10,B1258=14,B1258=18,B1258=21),"tree","soil")</f>
        <v>soil</v>
      </c>
      <c r="O1258">
        <v>0.88155700000000004</v>
      </c>
      <c r="Q1258">
        <v>3.0489099999999998</v>
      </c>
      <c r="R1258">
        <v>0.933755</v>
      </c>
      <c r="S1258">
        <v>2E-3</v>
      </c>
      <c r="T1258" t="s">
        <v>42</v>
      </c>
      <c r="U1258">
        <v>21.856400000000001</v>
      </c>
      <c r="V1258">
        <v>22.654399999999999</v>
      </c>
      <c r="W1258">
        <v>88.888400000000004</v>
      </c>
    </row>
    <row r="1259" spans="1:23" x14ac:dyDescent="0.3">
      <c r="A1259">
        <v>1648</v>
      </c>
      <c r="B1259">
        <v>19</v>
      </c>
      <c r="C1259" s="6">
        <v>45015.485231481478</v>
      </c>
      <c r="D1259" s="1" t="s">
        <v>30</v>
      </c>
      <c r="E1259" s="5">
        <f>YEAR(C1259)</f>
        <v>2023</v>
      </c>
      <c r="F1259" s="5">
        <f>MONTH(C1259)</f>
        <v>3</v>
      </c>
      <c r="G1259" s="5">
        <f>F1259+12</f>
        <v>15</v>
      </c>
      <c r="H1259" s="5">
        <f>F1259+8</f>
        <v>11</v>
      </c>
      <c r="I1259" s="5" t="str">
        <f>IF(OR(F1259=1,F1259=2,F1259=3),"winter",IF(OR(F1259=4,F1259=5,F1259=6),"spring",IF(OR(F1259=7,F1259=8,F1259=9),"summer","autumn")))</f>
        <v>winter</v>
      </c>
      <c r="J1259" s="5">
        <f>WEEKNUM(C1259)+52</f>
        <v>65</v>
      </c>
      <c r="K1259" s="5">
        <f>J1259-20</f>
        <v>45</v>
      </c>
      <c r="L1259" s="8">
        <f>C1259</f>
        <v>45015.485231481478</v>
      </c>
      <c r="M1259" t="str">
        <f>IF(OR(B1259=1,B1259=2,B1259=3,B1259=4,B1259=9,B1259=10,B1259=11,B1259=12,B1259=17,B1259=18,B1259=19,B1259=20),"Bajo biomasa","Suelo desnudo")</f>
        <v>Bajo biomasa</v>
      </c>
      <c r="N1259" t="str">
        <f>IF(OR(B1259=4,B1259=7,B1259=10,B1259=14,B1259=18,B1259=21),"tree","soil")</f>
        <v>soil</v>
      </c>
      <c r="O1259">
        <v>0.43460799999999999</v>
      </c>
      <c r="Q1259">
        <v>6.2692300000000003</v>
      </c>
      <c r="R1259">
        <v>0.72769899999999998</v>
      </c>
      <c r="S1259">
        <v>1E-3</v>
      </c>
      <c r="T1259" t="s">
        <v>42</v>
      </c>
      <c r="U1259">
        <v>21.7</v>
      </c>
      <c r="V1259">
        <v>22.661300000000001</v>
      </c>
      <c r="W1259">
        <v>88.886799999999994</v>
      </c>
    </row>
    <row r="1260" spans="1:23" x14ac:dyDescent="0.3">
      <c r="A1260">
        <v>1649</v>
      </c>
      <c r="B1260">
        <v>20</v>
      </c>
      <c r="C1260" s="6">
        <v>45015.488402777781</v>
      </c>
      <c r="D1260" s="1" t="s">
        <v>30</v>
      </c>
      <c r="E1260" s="5">
        <f>YEAR(C1260)</f>
        <v>2023</v>
      </c>
      <c r="F1260" s="5">
        <f>MONTH(C1260)</f>
        <v>3</v>
      </c>
      <c r="G1260" s="5">
        <f>F1260+12</f>
        <v>15</v>
      </c>
      <c r="H1260" s="5">
        <f>F1260+8</f>
        <v>11</v>
      </c>
      <c r="I1260" s="5" t="str">
        <f>IF(OR(F1260=1,F1260=2,F1260=3),"winter",IF(OR(F1260=4,F1260=5,F1260=6),"spring",IF(OR(F1260=7,F1260=8,F1260=9),"summer","autumn")))</f>
        <v>winter</v>
      </c>
      <c r="J1260" s="5">
        <f>WEEKNUM(C1260)+52</f>
        <v>65</v>
      </c>
      <c r="K1260" s="5">
        <f>J1260-20</f>
        <v>45</v>
      </c>
      <c r="L1260" s="8">
        <f>C1260</f>
        <v>45015.488402777781</v>
      </c>
      <c r="M1260" t="str">
        <f>IF(OR(B1260=1,B1260=2,B1260=3,B1260=4,B1260=9,B1260=10,B1260=11,B1260=12,B1260=17,B1260=18,B1260=19,B1260=20),"Bajo biomasa","Suelo desnudo")</f>
        <v>Bajo biomasa</v>
      </c>
      <c r="N1260" t="str">
        <f>IF(OR(B1260=4,B1260=7,B1260=10,B1260=14,B1260=18,B1260=21),"tree","soil")</f>
        <v>soil</v>
      </c>
      <c r="O1260">
        <v>0.60549399999999998</v>
      </c>
      <c r="Q1260">
        <v>4.6400499999999996</v>
      </c>
      <c r="R1260">
        <v>0.79225699999999999</v>
      </c>
      <c r="S1260">
        <v>1E-3</v>
      </c>
      <c r="T1260" t="s">
        <v>42</v>
      </c>
      <c r="U1260">
        <v>21.7182</v>
      </c>
      <c r="V1260">
        <v>22.468299999999999</v>
      </c>
      <c r="W1260">
        <v>88.886200000000002</v>
      </c>
    </row>
    <row r="1261" spans="1:23" x14ac:dyDescent="0.3">
      <c r="A1261">
        <v>1650</v>
      </c>
      <c r="B1261">
        <v>22</v>
      </c>
      <c r="C1261" s="6">
        <v>45015.492569444446</v>
      </c>
      <c r="D1261" s="1" t="s">
        <v>30</v>
      </c>
      <c r="E1261" s="5">
        <f>YEAR(C1261)</f>
        <v>2023</v>
      </c>
      <c r="F1261" s="5">
        <f>MONTH(C1261)</f>
        <v>3</v>
      </c>
      <c r="G1261" s="5">
        <f>F1261+12</f>
        <v>15</v>
      </c>
      <c r="H1261" s="5">
        <f>F1261+8</f>
        <v>11</v>
      </c>
      <c r="I1261" s="5" t="str">
        <f>IF(OR(F1261=1,F1261=2,F1261=3),"winter",IF(OR(F1261=4,F1261=5,F1261=6),"spring",IF(OR(F1261=7,F1261=8,F1261=9),"summer","autumn")))</f>
        <v>winter</v>
      </c>
      <c r="J1261" s="5">
        <f>WEEKNUM(C1261)+52</f>
        <v>65</v>
      </c>
      <c r="K1261" s="5">
        <f>J1261-20</f>
        <v>45</v>
      </c>
      <c r="L1261" s="8">
        <f>C1261</f>
        <v>45015.492569444446</v>
      </c>
      <c r="M1261" t="str">
        <f>IF(OR(B1261=1,B1261=2,B1261=3,B1261=4,B1261=9,B1261=10,B1261=11,B1261=12,B1261=17,B1261=18,B1261=19,B1261=20),"Bajo biomasa","Suelo desnudo")</f>
        <v>Suelo desnudo</v>
      </c>
      <c r="N1261" t="str">
        <f>IF(OR(B1261=4,B1261=7,B1261=10,B1261=14,B1261=18,B1261=21),"tree","soil")</f>
        <v>soil</v>
      </c>
      <c r="O1261">
        <v>1.25278</v>
      </c>
      <c r="Q1261">
        <v>4.3741599999999998</v>
      </c>
      <c r="R1261">
        <v>0.84302100000000002</v>
      </c>
      <c r="S1261">
        <v>1E-3</v>
      </c>
      <c r="T1261" t="s">
        <v>42</v>
      </c>
      <c r="U1261">
        <v>22.8</v>
      </c>
      <c r="V1261">
        <v>22.605799999999999</v>
      </c>
      <c r="W1261">
        <v>88.906099999999995</v>
      </c>
    </row>
    <row r="1262" spans="1:23" x14ac:dyDescent="0.3">
      <c r="A1262">
        <v>1651</v>
      </c>
      <c r="B1262">
        <v>23</v>
      </c>
      <c r="C1262" s="6">
        <v>45015.494652777779</v>
      </c>
      <c r="D1262" s="1" t="s">
        <v>30</v>
      </c>
      <c r="E1262" s="5">
        <f>YEAR(C1262)</f>
        <v>2023</v>
      </c>
      <c r="F1262" s="5">
        <f>MONTH(C1262)</f>
        <v>3</v>
      </c>
      <c r="G1262" s="5">
        <f>F1262+12</f>
        <v>15</v>
      </c>
      <c r="H1262" s="5">
        <f>F1262+8</f>
        <v>11</v>
      </c>
      <c r="I1262" s="5" t="str">
        <f>IF(OR(F1262=1,F1262=2,F1262=3),"winter",IF(OR(F1262=4,F1262=5,F1262=6),"spring",IF(OR(F1262=7,F1262=8,F1262=9),"summer","autumn")))</f>
        <v>winter</v>
      </c>
      <c r="J1262" s="5">
        <f>WEEKNUM(C1262)+52</f>
        <v>65</v>
      </c>
      <c r="K1262" s="5">
        <f>J1262-20</f>
        <v>45</v>
      </c>
      <c r="L1262" s="8">
        <f>C1262</f>
        <v>45015.494652777779</v>
      </c>
      <c r="M1262" t="str">
        <f>IF(OR(B1262=1,B1262=2,B1262=3,B1262=4,B1262=9,B1262=10,B1262=11,B1262=12,B1262=17,B1262=18,B1262=19,B1262=20),"Bajo biomasa","Suelo desnudo")</f>
        <v>Suelo desnudo</v>
      </c>
      <c r="N1262" t="str">
        <f>IF(OR(B1262=4,B1262=7,B1262=10,B1262=14,B1262=18,B1262=21),"tree","soil")</f>
        <v>soil</v>
      </c>
      <c r="O1262">
        <v>0.60999099999999995</v>
      </c>
      <c r="Q1262">
        <v>4.5006000000000004</v>
      </c>
      <c r="R1262">
        <v>0.80768899999999999</v>
      </c>
      <c r="S1262">
        <v>2E-3</v>
      </c>
      <c r="T1262" t="s">
        <v>42</v>
      </c>
      <c r="U1262">
        <v>22.8</v>
      </c>
      <c r="V1262">
        <v>22.531400000000001</v>
      </c>
      <c r="W1262">
        <v>88.902100000000004</v>
      </c>
    </row>
    <row r="1263" spans="1:23" x14ac:dyDescent="0.3">
      <c r="A1263">
        <v>1652</v>
      </c>
      <c r="B1263">
        <v>24</v>
      </c>
      <c r="C1263" s="6">
        <v>45015.496724537035</v>
      </c>
      <c r="D1263" s="1" t="s">
        <v>30</v>
      </c>
      <c r="E1263" s="5">
        <f>YEAR(C1263)</f>
        <v>2023</v>
      </c>
      <c r="F1263" s="5">
        <f>MONTH(C1263)</f>
        <v>3</v>
      </c>
      <c r="G1263" s="5">
        <f>F1263+12</f>
        <v>15</v>
      </c>
      <c r="H1263" s="5">
        <f>F1263+8</f>
        <v>11</v>
      </c>
      <c r="I1263" s="5" t="str">
        <f>IF(OR(F1263=1,F1263=2,F1263=3),"winter",IF(OR(F1263=4,F1263=5,F1263=6),"spring",IF(OR(F1263=7,F1263=8,F1263=9),"summer","autumn")))</f>
        <v>winter</v>
      </c>
      <c r="J1263" s="5">
        <f>WEEKNUM(C1263)+52</f>
        <v>65</v>
      </c>
      <c r="K1263" s="5">
        <f>J1263-20</f>
        <v>45</v>
      </c>
      <c r="L1263" s="8">
        <f>C1263</f>
        <v>45015.496724537035</v>
      </c>
      <c r="M1263" t="str">
        <f>IF(OR(B1263=1,B1263=2,B1263=3,B1263=4,B1263=9,B1263=10,B1263=11,B1263=12,B1263=17,B1263=18,B1263=19,B1263=20),"Bajo biomasa","Suelo desnudo")</f>
        <v>Suelo desnudo</v>
      </c>
      <c r="N1263" t="str">
        <f>IF(OR(B1263=4,B1263=7,B1263=10,B1263=14,B1263=18,B1263=21),"tree","soil")</f>
        <v>soil</v>
      </c>
      <c r="O1263">
        <v>0.18138899999999999</v>
      </c>
      <c r="Q1263">
        <v>14.2933</v>
      </c>
      <c r="R1263">
        <v>0.33351900000000001</v>
      </c>
      <c r="S1263">
        <v>1E-3</v>
      </c>
      <c r="T1263">
        <v>4272.3</v>
      </c>
      <c r="U1263">
        <v>23</v>
      </c>
      <c r="V1263">
        <v>22.8841</v>
      </c>
      <c r="W1263">
        <v>88.910799999999995</v>
      </c>
    </row>
    <row r="1264" spans="1:23" x14ac:dyDescent="0.3">
      <c r="A1264">
        <v>1653</v>
      </c>
      <c r="B1264">
        <v>1</v>
      </c>
      <c r="C1264" s="6">
        <v>45015.537581018521</v>
      </c>
      <c r="D1264" s="1" t="s">
        <v>29</v>
      </c>
      <c r="E1264" s="5">
        <f>YEAR(C1264)</f>
        <v>2023</v>
      </c>
      <c r="F1264" s="5">
        <f>MONTH(C1264)</f>
        <v>3</v>
      </c>
      <c r="G1264" s="5">
        <f>F1264+12</f>
        <v>15</v>
      </c>
      <c r="H1264" s="5">
        <f>F1264+8</f>
        <v>11</v>
      </c>
      <c r="I1264" s="5" t="str">
        <f>IF(OR(F1264=1,F1264=2,F1264=3),"winter",IF(OR(F1264=4,F1264=5,F1264=6),"spring",IF(OR(F1264=7,F1264=8,F1264=9),"summer","autumn")))</f>
        <v>winter</v>
      </c>
      <c r="J1264" s="5">
        <f>WEEKNUM(C1264)+52</f>
        <v>65</v>
      </c>
      <c r="K1264" s="5">
        <f>J1264-20</f>
        <v>45</v>
      </c>
      <c r="L1264" s="8">
        <f>C1264</f>
        <v>45015.537581018521</v>
      </c>
      <c r="M1264" t="str">
        <f>IF(OR(B1264=1,B1264=2,B1264=3,B1264=7,B1264=8,B1264=9,B1264=13,B1264=14,B1264=15),"Bajo biomasa","Suelo desnudo")</f>
        <v>Bajo biomasa</v>
      </c>
      <c r="N1264" s="1"/>
      <c r="O1264">
        <v>0.73219599999999996</v>
      </c>
      <c r="Q1264">
        <v>3.6776499999999999</v>
      </c>
      <c r="R1264">
        <v>0.86235300000000004</v>
      </c>
      <c r="S1264">
        <v>1E-3</v>
      </c>
      <c r="T1264">
        <v>4090.5</v>
      </c>
      <c r="U1264">
        <v>25.9</v>
      </c>
      <c r="V1264">
        <v>28.715599999999998</v>
      </c>
      <c r="W1264">
        <v>86.1554</v>
      </c>
    </row>
    <row r="1265" spans="1:23" x14ac:dyDescent="0.3">
      <c r="A1265">
        <v>1654</v>
      </c>
      <c r="B1265">
        <v>2</v>
      </c>
      <c r="C1265" s="6">
        <v>45015.539722222224</v>
      </c>
      <c r="D1265" s="1" t="s">
        <v>29</v>
      </c>
      <c r="E1265" s="5">
        <f>YEAR(C1265)</f>
        <v>2023</v>
      </c>
      <c r="F1265" s="5">
        <f>MONTH(C1265)</f>
        <v>3</v>
      </c>
      <c r="G1265" s="5">
        <f>F1265+12</f>
        <v>15</v>
      </c>
      <c r="H1265" s="5">
        <f>F1265+8</f>
        <v>11</v>
      </c>
      <c r="I1265" s="5" t="str">
        <f>IF(OR(F1265=1,F1265=2,F1265=3),"winter",IF(OR(F1265=4,F1265=5,F1265=6),"spring",IF(OR(F1265=7,F1265=8,F1265=9),"summer","autumn")))</f>
        <v>winter</v>
      </c>
      <c r="J1265" s="5">
        <f>WEEKNUM(C1265)+52</f>
        <v>65</v>
      </c>
      <c r="K1265" s="5">
        <f>J1265-20</f>
        <v>45</v>
      </c>
      <c r="L1265" s="8">
        <f>C1265</f>
        <v>45015.539722222224</v>
      </c>
      <c r="M1265" t="str">
        <f>IF(OR(B1265=1,B1265=2,B1265=3,B1265=7,B1265=8,B1265=9,B1265=13,B1265=14,B1265=15),"Bajo biomasa","Suelo desnudo")</f>
        <v>Bajo biomasa</v>
      </c>
      <c r="N1265" s="1"/>
      <c r="O1265">
        <v>0.75428399999999995</v>
      </c>
      <c r="Q1265">
        <v>3.1520299999999999</v>
      </c>
      <c r="R1265">
        <v>0.91333900000000001</v>
      </c>
      <c r="S1265">
        <v>1E-3</v>
      </c>
      <c r="T1265" t="s">
        <v>42</v>
      </c>
      <c r="U1265">
        <v>26.523599999999998</v>
      </c>
      <c r="V1265">
        <v>28.7393</v>
      </c>
      <c r="W1265">
        <v>86.187399999999997</v>
      </c>
    </row>
    <row r="1266" spans="1:23" x14ac:dyDescent="0.3">
      <c r="A1266">
        <v>1655</v>
      </c>
      <c r="B1266">
        <v>3</v>
      </c>
      <c r="C1266" s="6">
        <v>45015.54184027778</v>
      </c>
      <c r="D1266" s="1" t="s">
        <v>29</v>
      </c>
      <c r="E1266" s="5">
        <f>YEAR(C1266)</f>
        <v>2023</v>
      </c>
      <c r="F1266" s="5">
        <f>MONTH(C1266)</f>
        <v>3</v>
      </c>
      <c r="G1266" s="5">
        <f>F1266+12</f>
        <v>15</v>
      </c>
      <c r="H1266" s="5">
        <f>F1266+8</f>
        <v>11</v>
      </c>
      <c r="I1266" s="5" t="str">
        <f>IF(OR(F1266=1,F1266=2,F1266=3),"winter",IF(OR(F1266=4,F1266=5,F1266=6),"spring",IF(OR(F1266=7,F1266=8,F1266=9),"summer","autumn")))</f>
        <v>winter</v>
      </c>
      <c r="J1266" s="5">
        <f>WEEKNUM(C1266)+52</f>
        <v>65</v>
      </c>
      <c r="K1266" s="5">
        <f>J1266-20</f>
        <v>45</v>
      </c>
      <c r="L1266" s="8">
        <f>C1266</f>
        <v>45015.54184027778</v>
      </c>
      <c r="M1266" t="str">
        <f>IF(OR(B1266=1,B1266=2,B1266=3,B1266=7,B1266=8,B1266=9,B1266=13,B1266=14,B1266=15),"Bajo biomasa","Suelo desnudo")</f>
        <v>Bajo biomasa</v>
      </c>
      <c r="N1266" s="1"/>
      <c r="O1266">
        <v>0.8952</v>
      </c>
      <c r="Q1266">
        <v>2.8495300000000001</v>
      </c>
      <c r="R1266">
        <v>0.94826100000000002</v>
      </c>
      <c r="S1266">
        <v>1E-3</v>
      </c>
      <c r="T1266" t="s">
        <v>42</v>
      </c>
      <c r="U1266">
        <v>27.393599999999999</v>
      </c>
      <c r="V1266">
        <v>29.349900000000002</v>
      </c>
      <c r="W1266">
        <v>86.181299999999993</v>
      </c>
    </row>
    <row r="1267" spans="1:23" x14ac:dyDescent="0.3">
      <c r="A1267">
        <v>1656</v>
      </c>
      <c r="B1267">
        <v>4</v>
      </c>
      <c r="C1267" s="6">
        <v>45015.544027777774</v>
      </c>
      <c r="D1267" s="1" t="s">
        <v>29</v>
      </c>
      <c r="E1267" s="5">
        <f>YEAR(C1267)</f>
        <v>2023</v>
      </c>
      <c r="F1267" s="5">
        <f>MONTH(C1267)</f>
        <v>3</v>
      </c>
      <c r="G1267" s="5">
        <f>F1267+12</f>
        <v>15</v>
      </c>
      <c r="H1267" s="5">
        <f>F1267+8</f>
        <v>11</v>
      </c>
      <c r="I1267" s="5" t="str">
        <f>IF(OR(F1267=1,F1267=2,F1267=3),"winter",IF(OR(F1267=4,F1267=5,F1267=6),"spring",IF(OR(F1267=7,F1267=8,F1267=9),"summer","autumn")))</f>
        <v>winter</v>
      </c>
      <c r="J1267" s="5">
        <f>WEEKNUM(C1267)+52</f>
        <v>65</v>
      </c>
      <c r="K1267" s="5">
        <f>J1267-20</f>
        <v>45</v>
      </c>
      <c r="L1267" s="8">
        <f>C1267</f>
        <v>45015.544027777774</v>
      </c>
      <c r="M1267" t="str">
        <f>IF(OR(B1267=1,B1267=2,B1267=3,B1267=7,B1267=8,B1267=9,B1267=13,B1267=14,B1267=15),"Bajo biomasa","Suelo desnudo")</f>
        <v>Suelo desnudo</v>
      </c>
      <c r="N1267" s="1"/>
      <c r="O1267">
        <v>0.84504999999999997</v>
      </c>
      <c r="Q1267">
        <v>3.2435900000000002</v>
      </c>
      <c r="R1267">
        <v>0.92193999999999998</v>
      </c>
      <c r="S1267">
        <v>1E-3</v>
      </c>
      <c r="T1267" t="s">
        <v>42</v>
      </c>
      <c r="U1267">
        <v>27.836400000000001</v>
      </c>
      <c r="V1267">
        <v>29.694700000000001</v>
      </c>
      <c r="W1267">
        <v>86.178799999999995</v>
      </c>
    </row>
    <row r="1268" spans="1:23" x14ac:dyDescent="0.3">
      <c r="A1268">
        <v>1657</v>
      </c>
      <c r="B1268">
        <v>5</v>
      </c>
      <c r="C1268" s="6">
        <v>45015.546111111114</v>
      </c>
      <c r="D1268" s="1" t="s">
        <v>29</v>
      </c>
      <c r="E1268" s="5">
        <f>YEAR(C1268)</f>
        <v>2023</v>
      </c>
      <c r="F1268" s="5">
        <f>MONTH(C1268)</f>
        <v>3</v>
      </c>
      <c r="G1268" s="5">
        <f>F1268+12</f>
        <v>15</v>
      </c>
      <c r="H1268" s="5">
        <f>F1268+8</f>
        <v>11</v>
      </c>
      <c r="I1268" s="5" t="str">
        <f>IF(OR(F1268=1,F1268=2,F1268=3),"winter",IF(OR(F1268=4,F1268=5,F1268=6),"spring",IF(OR(F1268=7,F1268=8,F1268=9),"summer","autumn")))</f>
        <v>winter</v>
      </c>
      <c r="J1268" s="5">
        <f>WEEKNUM(C1268)+52</f>
        <v>65</v>
      </c>
      <c r="K1268" s="5">
        <f>J1268-20</f>
        <v>45</v>
      </c>
      <c r="L1268" s="8">
        <f>C1268</f>
        <v>45015.546111111114</v>
      </c>
      <c r="M1268" t="str">
        <f>IF(OR(B1268=1,B1268=2,B1268=3,B1268=7,B1268=8,B1268=9,B1268=13,B1268=14,B1268=15),"Bajo biomasa","Suelo desnudo")</f>
        <v>Suelo desnudo</v>
      </c>
      <c r="N1268" s="1"/>
      <c r="O1268">
        <v>0.69733500000000004</v>
      </c>
      <c r="Q1268">
        <v>4.1191800000000001</v>
      </c>
      <c r="R1268">
        <v>0.88287300000000002</v>
      </c>
      <c r="S1268">
        <v>2E-3</v>
      </c>
      <c r="T1268">
        <v>454.5</v>
      </c>
      <c r="U1268">
        <v>28.1</v>
      </c>
      <c r="V1268">
        <v>27.079599999999999</v>
      </c>
      <c r="W1268">
        <v>86.215800000000002</v>
      </c>
    </row>
    <row r="1269" spans="1:23" x14ac:dyDescent="0.3">
      <c r="A1269">
        <v>1658</v>
      </c>
      <c r="B1269">
        <v>6</v>
      </c>
      <c r="C1269" s="6">
        <v>45015.550879629627</v>
      </c>
      <c r="D1269" s="1" t="s">
        <v>29</v>
      </c>
      <c r="E1269" s="5">
        <f>YEAR(C1269)</f>
        <v>2023</v>
      </c>
      <c r="F1269" s="5">
        <f>MONTH(C1269)</f>
        <v>3</v>
      </c>
      <c r="G1269" s="5">
        <f>F1269+12</f>
        <v>15</v>
      </c>
      <c r="H1269" s="5">
        <f>F1269+8</f>
        <v>11</v>
      </c>
      <c r="I1269" s="5" t="str">
        <f>IF(OR(F1269=1,F1269=2,F1269=3),"winter",IF(OR(F1269=4,F1269=5,F1269=6),"spring",IF(OR(F1269=7,F1269=8,F1269=9),"summer","autumn")))</f>
        <v>winter</v>
      </c>
      <c r="J1269" s="5">
        <f>WEEKNUM(C1269)+52</f>
        <v>65</v>
      </c>
      <c r="K1269" s="5">
        <f>J1269-20</f>
        <v>45</v>
      </c>
      <c r="L1269" s="8">
        <f>C1269</f>
        <v>45015.550879629627</v>
      </c>
      <c r="M1269" t="str">
        <f>IF(OR(B1269=1,B1269=2,B1269=3,B1269=7,B1269=8,B1269=9,B1269=13,B1269=14,B1269=15),"Bajo biomasa","Suelo desnudo")</f>
        <v>Suelo desnudo</v>
      </c>
      <c r="N1269" s="1"/>
      <c r="O1269">
        <v>1.2761</v>
      </c>
      <c r="Q1269">
        <v>1.78742</v>
      </c>
      <c r="R1269">
        <v>0.97956200000000004</v>
      </c>
      <c r="S1269">
        <v>1E-3</v>
      </c>
      <c r="T1269">
        <v>4090.5</v>
      </c>
      <c r="U1269">
        <v>28.5</v>
      </c>
      <c r="V1269">
        <v>28.645499999999998</v>
      </c>
      <c r="W1269">
        <v>86.186499999999995</v>
      </c>
    </row>
    <row r="1270" spans="1:23" x14ac:dyDescent="0.3">
      <c r="A1270">
        <v>1659</v>
      </c>
      <c r="B1270">
        <v>7</v>
      </c>
      <c r="C1270" s="6">
        <v>45015.553761574076</v>
      </c>
      <c r="D1270" s="1" t="s">
        <v>29</v>
      </c>
      <c r="E1270" s="5">
        <f>YEAR(C1270)</f>
        <v>2023</v>
      </c>
      <c r="F1270" s="5">
        <f>MONTH(C1270)</f>
        <v>3</v>
      </c>
      <c r="G1270" s="5">
        <f>F1270+12</f>
        <v>15</v>
      </c>
      <c r="H1270" s="5">
        <f>F1270+8</f>
        <v>11</v>
      </c>
      <c r="I1270" s="5" t="str">
        <f>IF(OR(F1270=1,F1270=2,F1270=3),"winter",IF(OR(F1270=4,F1270=5,F1270=6),"spring",IF(OR(F1270=7,F1270=8,F1270=9),"summer","autumn")))</f>
        <v>winter</v>
      </c>
      <c r="J1270" s="5">
        <f>WEEKNUM(C1270)+52</f>
        <v>65</v>
      </c>
      <c r="K1270" s="5">
        <f>J1270-20</f>
        <v>45</v>
      </c>
      <c r="L1270" s="8">
        <f>C1270</f>
        <v>45015.553761574076</v>
      </c>
      <c r="M1270" t="str">
        <f>IF(OR(B1270=1,B1270=2,B1270=3,B1270=7,B1270=8,B1270=9,B1270=13,B1270=14,B1270=15),"Bajo biomasa","Suelo desnudo")</f>
        <v>Bajo biomasa</v>
      </c>
      <c r="N1270" s="1"/>
      <c r="O1270">
        <v>0.25480900000000001</v>
      </c>
      <c r="Q1270">
        <v>7.0674299999999999</v>
      </c>
      <c r="R1270">
        <v>0.61193299999999995</v>
      </c>
      <c r="S1270">
        <v>1E-3</v>
      </c>
      <c r="T1270">
        <v>818.1</v>
      </c>
      <c r="U1270">
        <v>28.1</v>
      </c>
      <c r="V1270">
        <v>29.029699999999998</v>
      </c>
      <c r="W1270">
        <v>86.147099999999995</v>
      </c>
    </row>
    <row r="1271" spans="1:23" x14ac:dyDescent="0.3">
      <c r="A1271">
        <v>1660</v>
      </c>
      <c r="B1271">
        <v>8</v>
      </c>
      <c r="C1271" s="6">
        <v>45015.55609953704</v>
      </c>
      <c r="D1271" s="1" t="s">
        <v>29</v>
      </c>
      <c r="E1271" s="5">
        <f>YEAR(C1271)</f>
        <v>2023</v>
      </c>
      <c r="F1271" s="5">
        <f>MONTH(C1271)</f>
        <v>3</v>
      </c>
      <c r="G1271" s="5">
        <f>F1271+12</f>
        <v>15</v>
      </c>
      <c r="H1271" s="5">
        <f>F1271+8</f>
        <v>11</v>
      </c>
      <c r="I1271" s="5" t="str">
        <f>IF(OR(F1271=1,F1271=2,F1271=3),"winter",IF(OR(F1271=4,F1271=5,F1271=6),"spring",IF(OR(F1271=7,F1271=8,F1271=9),"summer","autumn")))</f>
        <v>winter</v>
      </c>
      <c r="J1271" s="5">
        <f>WEEKNUM(C1271)+52</f>
        <v>65</v>
      </c>
      <c r="K1271" s="5">
        <f>J1271-20</f>
        <v>45</v>
      </c>
      <c r="L1271" s="8">
        <f>C1271</f>
        <v>45015.55609953704</v>
      </c>
      <c r="M1271" t="str">
        <f>IF(OR(B1271=1,B1271=2,B1271=3,B1271=7,B1271=8,B1271=9,B1271=13,B1271=14,B1271=15),"Bajo biomasa","Suelo desnudo")</f>
        <v>Bajo biomasa</v>
      </c>
      <c r="N1271" s="1"/>
      <c r="O1271">
        <v>0.79855500000000001</v>
      </c>
      <c r="Q1271">
        <v>2.9595899999999999</v>
      </c>
      <c r="R1271">
        <v>0.91088199999999997</v>
      </c>
      <c r="S1271">
        <v>1E-3</v>
      </c>
      <c r="T1271" t="s">
        <v>42</v>
      </c>
      <c r="U1271">
        <v>29.598199999999999</v>
      </c>
      <c r="V1271">
        <v>28.717300000000002</v>
      </c>
      <c r="W1271">
        <v>86.160899999999998</v>
      </c>
    </row>
    <row r="1272" spans="1:23" x14ac:dyDescent="0.3">
      <c r="A1272">
        <v>1661</v>
      </c>
      <c r="B1272">
        <v>9</v>
      </c>
      <c r="C1272" s="6">
        <v>45015.558275462965</v>
      </c>
      <c r="D1272" s="1" t="s">
        <v>29</v>
      </c>
      <c r="E1272" s="5">
        <f>YEAR(C1272)</f>
        <v>2023</v>
      </c>
      <c r="F1272" s="5">
        <f>MONTH(C1272)</f>
        <v>3</v>
      </c>
      <c r="G1272" s="5">
        <f>F1272+12</f>
        <v>15</v>
      </c>
      <c r="H1272" s="5">
        <f>F1272+8</f>
        <v>11</v>
      </c>
      <c r="I1272" s="5" t="str">
        <f>IF(OR(F1272=1,F1272=2,F1272=3),"winter",IF(OR(F1272=4,F1272=5,F1272=6),"spring",IF(OR(F1272=7,F1272=8,F1272=9),"summer","autumn")))</f>
        <v>winter</v>
      </c>
      <c r="J1272" s="5">
        <f>WEEKNUM(C1272)+52</f>
        <v>65</v>
      </c>
      <c r="K1272" s="5">
        <f>J1272-20</f>
        <v>45</v>
      </c>
      <c r="L1272" s="8">
        <f>C1272</f>
        <v>45015.558275462965</v>
      </c>
      <c r="M1272" t="str">
        <f>IF(OR(B1272=1,B1272=2,B1272=3,B1272=7,B1272=8,B1272=9,B1272=13,B1272=14,B1272=15),"Bajo biomasa","Suelo desnudo")</f>
        <v>Bajo biomasa</v>
      </c>
      <c r="N1272" s="1"/>
      <c r="O1272">
        <v>0.64860700000000004</v>
      </c>
      <c r="Q1272">
        <v>3.0666199999999999</v>
      </c>
      <c r="R1272">
        <v>0.927257</v>
      </c>
      <c r="S1272">
        <v>2E-3</v>
      </c>
      <c r="T1272" t="s">
        <v>42</v>
      </c>
      <c r="U1272">
        <v>30.537800000000001</v>
      </c>
      <c r="V1272">
        <v>30.525500000000001</v>
      </c>
      <c r="W1272">
        <v>86.151899999999998</v>
      </c>
    </row>
    <row r="1273" spans="1:23" x14ac:dyDescent="0.3">
      <c r="A1273">
        <v>1662</v>
      </c>
      <c r="B1273">
        <v>10</v>
      </c>
      <c r="C1273" s="6">
        <v>45015.560428240744</v>
      </c>
      <c r="D1273" s="1" t="s">
        <v>29</v>
      </c>
      <c r="E1273" s="5">
        <f>YEAR(C1273)</f>
        <v>2023</v>
      </c>
      <c r="F1273" s="5">
        <f>MONTH(C1273)</f>
        <v>3</v>
      </c>
      <c r="G1273" s="5">
        <f>F1273+12</f>
        <v>15</v>
      </c>
      <c r="H1273" s="5">
        <f>F1273+8</f>
        <v>11</v>
      </c>
      <c r="I1273" s="5" t="str">
        <f>IF(OR(F1273=1,F1273=2,F1273=3),"winter",IF(OR(F1273=4,F1273=5,F1273=6),"spring",IF(OR(F1273=7,F1273=8,F1273=9),"summer","autumn")))</f>
        <v>winter</v>
      </c>
      <c r="J1273" s="5">
        <f>WEEKNUM(C1273)+52</f>
        <v>65</v>
      </c>
      <c r="K1273" s="5">
        <f>J1273-20</f>
        <v>45</v>
      </c>
      <c r="L1273" s="8">
        <f>C1273</f>
        <v>45015.560428240744</v>
      </c>
      <c r="M1273" t="str">
        <f>IF(OR(B1273=1,B1273=2,B1273=3,B1273=7,B1273=8,B1273=9,B1273=13,B1273=14,B1273=15),"Bajo biomasa","Suelo desnudo")</f>
        <v>Suelo desnudo</v>
      </c>
      <c r="N1273" s="1"/>
      <c r="O1273">
        <v>0.347416</v>
      </c>
      <c r="Q1273">
        <v>4.77705</v>
      </c>
      <c r="R1273">
        <v>0.798126</v>
      </c>
      <c r="S1273" t="s">
        <v>41</v>
      </c>
      <c r="T1273">
        <v>4817.7</v>
      </c>
      <c r="U1273">
        <v>31.7</v>
      </c>
      <c r="V1273">
        <v>28.492000000000001</v>
      </c>
      <c r="W1273">
        <v>86.181100000000001</v>
      </c>
    </row>
    <row r="1274" spans="1:23" x14ac:dyDescent="0.3">
      <c r="A1274">
        <v>1663</v>
      </c>
      <c r="B1274">
        <v>11</v>
      </c>
      <c r="C1274" s="6">
        <v>45015.562557870369</v>
      </c>
      <c r="D1274" s="1" t="s">
        <v>29</v>
      </c>
      <c r="E1274" s="5">
        <f>YEAR(C1274)</f>
        <v>2023</v>
      </c>
      <c r="F1274" s="5">
        <f>MONTH(C1274)</f>
        <v>3</v>
      </c>
      <c r="G1274" s="5">
        <f>F1274+12</f>
        <v>15</v>
      </c>
      <c r="H1274" s="5">
        <f>F1274+8</f>
        <v>11</v>
      </c>
      <c r="I1274" s="5" t="str">
        <f>IF(OR(F1274=1,F1274=2,F1274=3),"winter",IF(OR(F1274=4,F1274=5,F1274=6),"spring",IF(OR(F1274=7,F1274=8,F1274=9),"summer","autumn")))</f>
        <v>winter</v>
      </c>
      <c r="J1274" s="5">
        <f>WEEKNUM(C1274)+52</f>
        <v>65</v>
      </c>
      <c r="K1274" s="5">
        <f>J1274-20</f>
        <v>45</v>
      </c>
      <c r="L1274" s="8">
        <f>C1274</f>
        <v>45015.562557870369</v>
      </c>
      <c r="M1274" t="str">
        <f>IF(OR(B1274=1,B1274=2,B1274=3,B1274=7,B1274=8,B1274=9,B1274=13,B1274=14,B1274=15),"Bajo biomasa","Suelo desnudo")</f>
        <v>Suelo desnudo</v>
      </c>
      <c r="N1274" s="1"/>
      <c r="O1274">
        <v>0.81936699999999996</v>
      </c>
      <c r="Q1274">
        <v>2.7143199999999998</v>
      </c>
      <c r="R1274">
        <v>0.92010899999999995</v>
      </c>
      <c r="S1274">
        <v>6817.5</v>
      </c>
      <c r="T1274">
        <v>9908.1</v>
      </c>
      <c r="U1274">
        <v>32.1</v>
      </c>
      <c r="V1274">
        <v>27.554500000000001</v>
      </c>
      <c r="W1274">
        <v>86.17</v>
      </c>
    </row>
    <row r="1275" spans="1:23" x14ac:dyDescent="0.3">
      <c r="A1275">
        <v>1664</v>
      </c>
      <c r="B1275">
        <v>12</v>
      </c>
      <c r="C1275" s="6">
        <v>45015.564641203702</v>
      </c>
      <c r="D1275" s="1" t="s">
        <v>29</v>
      </c>
      <c r="E1275" s="5">
        <f>YEAR(C1275)</f>
        <v>2023</v>
      </c>
      <c r="F1275" s="5">
        <f>MONTH(C1275)</f>
        <v>3</v>
      </c>
      <c r="G1275" s="5">
        <f>F1275+12</f>
        <v>15</v>
      </c>
      <c r="H1275" s="5">
        <f>F1275+8</f>
        <v>11</v>
      </c>
      <c r="I1275" s="5" t="str">
        <f>IF(OR(F1275=1,F1275=2,F1275=3),"winter",IF(OR(F1275=4,F1275=5,F1275=6),"spring",IF(OR(F1275=7,F1275=8,F1275=9),"summer","autumn")))</f>
        <v>winter</v>
      </c>
      <c r="J1275" s="5">
        <f>WEEKNUM(C1275)+52</f>
        <v>65</v>
      </c>
      <c r="K1275" s="5">
        <f>J1275-20</f>
        <v>45</v>
      </c>
      <c r="L1275" s="8">
        <f>C1275</f>
        <v>45015.564641203702</v>
      </c>
      <c r="M1275" t="str">
        <f>IF(OR(B1275=1,B1275=2,B1275=3,B1275=7,B1275=8,B1275=9,B1275=13,B1275=14,B1275=15),"Bajo biomasa","Suelo desnudo")</f>
        <v>Suelo desnudo</v>
      </c>
      <c r="N1275" s="1"/>
      <c r="O1275">
        <v>0.71476499999999998</v>
      </c>
      <c r="Q1275">
        <v>3.4475199999999999</v>
      </c>
      <c r="R1275">
        <v>0.90798900000000005</v>
      </c>
      <c r="S1275" t="s">
        <v>41</v>
      </c>
      <c r="T1275" t="s">
        <v>41</v>
      </c>
      <c r="V1275">
        <v>24.9056</v>
      </c>
      <c r="W1275">
        <v>86.194100000000006</v>
      </c>
    </row>
    <row r="1276" spans="1:23" x14ac:dyDescent="0.3">
      <c r="A1276">
        <v>1665</v>
      </c>
      <c r="B1276">
        <v>13</v>
      </c>
      <c r="C1276" s="6">
        <v>45015.567071759258</v>
      </c>
      <c r="D1276" s="1" t="s">
        <v>29</v>
      </c>
      <c r="E1276" s="5">
        <f>YEAR(C1276)</f>
        <v>2023</v>
      </c>
      <c r="F1276" s="5">
        <f>MONTH(C1276)</f>
        <v>3</v>
      </c>
      <c r="G1276" s="5">
        <f>F1276+12</f>
        <v>15</v>
      </c>
      <c r="H1276" s="5">
        <f>F1276+8</f>
        <v>11</v>
      </c>
      <c r="I1276" s="5" t="str">
        <f>IF(OR(F1276=1,F1276=2,F1276=3),"winter",IF(OR(F1276=4,F1276=5,F1276=6),"spring",IF(OR(F1276=7,F1276=8,F1276=9),"summer","autumn")))</f>
        <v>winter</v>
      </c>
      <c r="J1276" s="5">
        <f>WEEKNUM(C1276)+52</f>
        <v>65</v>
      </c>
      <c r="K1276" s="5">
        <f>J1276-20</f>
        <v>45</v>
      </c>
      <c r="L1276" s="8">
        <f>C1276</f>
        <v>45015.567071759258</v>
      </c>
      <c r="M1276" t="str">
        <f>IF(OR(B1276=1,B1276=2,B1276=3,B1276=7,B1276=8,B1276=9,B1276=13,B1276=14,B1276=15),"Bajo biomasa","Suelo desnudo")</f>
        <v>Bajo biomasa</v>
      </c>
      <c r="N1276" s="1"/>
      <c r="O1276">
        <v>0.355381</v>
      </c>
      <c r="Q1276">
        <v>4.4918100000000001</v>
      </c>
      <c r="R1276">
        <v>0.82351200000000002</v>
      </c>
      <c r="S1276" t="s">
        <v>41</v>
      </c>
      <c r="T1276">
        <v>1727.1</v>
      </c>
      <c r="U1276">
        <v>31.5</v>
      </c>
      <c r="V1276">
        <v>26.975999999999999</v>
      </c>
      <c r="W1276">
        <v>86.115399999999994</v>
      </c>
    </row>
    <row r="1277" spans="1:23" x14ac:dyDescent="0.3">
      <c r="A1277">
        <v>1666</v>
      </c>
      <c r="B1277">
        <v>14</v>
      </c>
      <c r="C1277" s="6">
        <v>45015.569143518522</v>
      </c>
      <c r="D1277" s="1" t="s">
        <v>29</v>
      </c>
      <c r="E1277" s="5">
        <f>YEAR(C1277)</f>
        <v>2023</v>
      </c>
      <c r="F1277" s="5">
        <f>MONTH(C1277)</f>
        <v>3</v>
      </c>
      <c r="G1277" s="5">
        <f>F1277+12</f>
        <v>15</v>
      </c>
      <c r="H1277" s="5">
        <f>F1277+8</f>
        <v>11</v>
      </c>
      <c r="I1277" s="5" t="str">
        <f>IF(OR(F1277=1,F1277=2,F1277=3),"winter",IF(OR(F1277=4,F1277=5,F1277=6),"spring",IF(OR(F1277=7,F1277=8,F1277=9),"summer","autumn")))</f>
        <v>winter</v>
      </c>
      <c r="J1277" s="5">
        <f>WEEKNUM(C1277)+52</f>
        <v>65</v>
      </c>
      <c r="K1277" s="5">
        <f>J1277-20</f>
        <v>45</v>
      </c>
      <c r="L1277" s="8">
        <f>C1277</f>
        <v>45015.569143518522</v>
      </c>
      <c r="M1277" t="str">
        <f>IF(OR(B1277=1,B1277=2,B1277=3,B1277=7,B1277=8,B1277=9,B1277=13,B1277=14,B1277=15),"Bajo biomasa","Suelo desnudo")</f>
        <v>Bajo biomasa</v>
      </c>
      <c r="N1277" s="1"/>
      <c r="O1277">
        <v>0.401252</v>
      </c>
      <c r="Q1277">
        <v>4.0189500000000002</v>
      </c>
      <c r="R1277">
        <v>0.87789700000000004</v>
      </c>
      <c r="S1277">
        <v>2E-3</v>
      </c>
      <c r="T1277">
        <v>7090.2</v>
      </c>
      <c r="U1277">
        <v>31.4</v>
      </c>
      <c r="V1277">
        <v>27.493300000000001</v>
      </c>
      <c r="W1277">
        <v>86.110200000000006</v>
      </c>
    </row>
    <row r="1278" spans="1:23" x14ac:dyDescent="0.3">
      <c r="A1278">
        <v>1667</v>
      </c>
      <c r="B1278">
        <v>15</v>
      </c>
      <c r="C1278" s="6">
        <v>45015.571215277778</v>
      </c>
      <c r="D1278" s="1" t="s">
        <v>29</v>
      </c>
      <c r="E1278" s="5">
        <f>YEAR(C1278)</f>
        <v>2023</v>
      </c>
      <c r="F1278" s="5">
        <f>MONTH(C1278)</f>
        <v>3</v>
      </c>
      <c r="G1278" s="5">
        <f>F1278+12</f>
        <v>15</v>
      </c>
      <c r="H1278" s="5">
        <f>F1278+8</f>
        <v>11</v>
      </c>
      <c r="I1278" s="5" t="str">
        <f>IF(OR(F1278=1,F1278=2,F1278=3),"winter",IF(OR(F1278=4,F1278=5,F1278=6),"spring",IF(OR(F1278=7,F1278=8,F1278=9),"summer","autumn")))</f>
        <v>winter</v>
      </c>
      <c r="J1278" s="5">
        <f>WEEKNUM(C1278)+52</f>
        <v>65</v>
      </c>
      <c r="K1278" s="5">
        <f>J1278-20</f>
        <v>45</v>
      </c>
      <c r="L1278" s="8">
        <f>C1278</f>
        <v>45015.571215277778</v>
      </c>
      <c r="M1278" t="str">
        <f>IF(OR(B1278=1,B1278=2,B1278=3,B1278=7,B1278=8,B1278=9,B1278=13,B1278=14,B1278=15),"Bajo biomasa","Suelo desnudo")</f>
        <v>Bajo biomasa</v>
      </c>
      <c r="N1278" s="1"/>
      <c r="O1278">
        <v>0.42674899999999999</v>
      </c>
      <c r="Q1278">
        <v>3.3134999999999999</v>
      </c>
      <c r="R1278">
        <v>0.86897500000000005</v>
      </c>
      <c r="S1278" t="s">
        <v>41</v>
      </c>
      <c r="T1278">
        <v>7362.9</v>
      </c>
      <c r="U1278">
        <v>30.7</v>
      </c>
      <c r="V1278">
        <v>27.6799</v>
      </c>
      <c r="W1278">
        <v>86.113900000000001</v>
      </c>
    </row>
    <row r="1279" spans="1:23" x14ac:dyDescent="0.3">
      <c r="A1279">
        <v>1668</v>
      </c>
      <c r="B1279">
        <v>16</v>
      </c>
      <c r="C1279" s="6">
        <v>45015.573287037034</v>
      </c>
      <c r="D1279" s="1" t="s">
        <v>29</v>
      </c>
      <c r="E1279" s="5">
        <f>YEAR(C1279)</f>
        <v>2023</v>
      </c>
      <c r="F1279" s="5">
        <f>MONTH(C1279)</f>
        <v>3</v>
      </c>
      <c r="G1279" s="5">
        <f>F1279+12</f>
        <v>15</v>
      </c>
      <c r="H1279" s="5">
        <f>F1279+8</f>
        <v>11</v>
      </c>
      <c r="I1279" s="5" t="str">
        <f>IF(OR(F1279=1,F1279=2,F1279=3),"winter",IF(OR(F1279=4,F1279=5,F1279=6),"spring",IF(OR(F1279=7,F1279=8,F1279=9),"summer","autumn")))</f>
        <v>winter</v>
      </c>
      <c r="J1279" s="5">
        <f>WEEKNUM(C1279)+52</f>
        <v>65</v>
      </c>
      <c r="K1279" s="5">
        <f>J1279-20</f>
        <v>45</v>
      </c>
      <c r="L1279" s="8">
        <f>C1279</f>
        <v>45015.573287037034</v>
      </c>
      <c r="M1279" t="str">
        <f>IF(OR(B1279=1,B1279=2,B1279=3,B1279=7,B1279=8,B1279=9,B1279=13,B1279=14,B1279=15),"Bajo biomasa","Suelo desnudo")</f>
        <v>Suelo desnudo</v>
      </c>
      <c r="N1279" s="1"/>
      <c r="O1279">
        <v>0.39854000000000001</v>
      </c>
      <c r="Q1279">
        <v>4.2084400000000004</v>
      </c>
      <c r="R1279">
        <v>0.85023000000000004</v>
      </c>
      <c r="S1279">
        <v>2E-3</v>
      </c>
      <c r="T1279">
        <v>1454.4</v>
      </c>
      <c r="U1279">
        <v>30.7</v>
      </c>
      <c r="V1279">
        <v>26.427299999999999</v>
      </c>
      <c r="W1279">
        <v>86.132999999999996</v>
      </c>
    </row>
    <row r="1280" spans="1:23" x14ac:dyDescent="0.3">
      <c r="A1280">
        <v>1669</v>
      </c>
      <c r="B1280">
        <v>17</v>
      </c>
      <c r="C1280" s="6">
        <v>45015.575335648151</v>
      </c>
      <c r="D1280" s="1" t="s">
        <v>29</v>
      </c>
      <c r="E1280" s="5">
        <f>YEAR(C1280)</f>
        <v>2023</v>
      </c>
      <c r="F1280" s="5">
        <f>MONTH(C1280)</f>
        <v>3</v>
      </c>
      <c r="G1280" s="5">
        <f>F1280+12</f>
        <v>15</v>
      </c>
      <c r="H1280" s="5">
        <f>F1280+8</f>
        <v>11</v>
      </c>
      <c r="I1280" s="5" t="str">
        <f>IF(OR(F1280=1,F1280=2,F1280=3),"winter",IF(OR(F1280=4,F1280=5,F1280=6),"spring",IF(OR(F1280=7,F1280=8,F1280=9),"summer","autumn")))</f>
        <v>winter</v>
      </c>
      <c r="J1280" s="5">
        <f>WEEKNUM(C1280)+52</f>
        <v>65</v>
      </c>
      <c r="K1280" s="5">
        <f>J1280-20</f>
        <v>45</v>
      </c>
      <c r="L1280" s="8">
        <f>C1280</f>
        <v>45015.575335648151</v>
      </c>
      <c r="M1280" t="str">
        <f>IF(OR(B1280=1,B1280=2,B1280=3,B1280=7,B1280=8,B1280=9,B1280=13,B1280=14,B1280=15),"Bajo biomasa","Suelo desnudo")</f>
        <v>Suelo desnudo</v>
      </c>
      <c r="N1280" s="1"/>
      <c r="O1280">
        <v>0.17664199999999999</v>
      </c>
      <c r="Q1280">
        <v>8.2025600000000001</v>
      </c>
      <c r="R1280">
        <v>0.23452600000000001</v>
      </c>
      <c r="S1280" t="s">
        <v>41</v>
      </c>
      <c r="T1280">
        <v>2272.5</v>
      </c>
      <c r="U1280">
        <v>29</v>
      </c>
      <c r="V1280">
        <v>24.918700000000001</v>
      </c>
      <c r="W1280">
        <v>86.101699999999994</v>
      </c>
    </row>
    <row r="1281" spans="1:23" x14ac:dyDescent="0.3">
      <c r="A1281">
        <v>1670</v>
      </c>
      <c r="B1281">
        <v>18</v>
      </c>
      <c r="C1281" s="6">
        <v>45015.57739583333</v>
      </c>
      <c r="D1281" s="1" t="s">
        <v>29</v>
      </c>
      <c r="E1281" s="5">
        <f>YEAR(C1281)</f>
        <v>2023</v>
      </c>
      <c r="F1281" s="5">
        <f>MONTH(C1281)</f>
        <v>3</v>
      </c>
      <c r="G1281" s="5">
        <f>F1281+12</f>
        <v>15</v>
      </c>
      <c r="H1281" s="5">
        <f>F1281+8</f>
        <v>11</v>
      </c>
      <c r="I1281" s="5" t="str">
        <f>IF(OR(F1281=1,F1281=2,F1281=3),"winter",IF(OR(F1281=4,F1281=5,F1281=6),"spring",IF(OR(F1281=7,F1281=8,F1281=9),"summer","autumn")))</f>
        <v>winter</v>
      </c>
      <c r="J1281" s="5">
        <f>WEEKNUM(C1281)+52</f>
        <v>65</v>
      </c>
      <c r="K1281" s="5">
        <f>J1281-20</f>
        <v>45</v>
      </c>
      <c r="L1281" s="8">
        <f>C1281</f>
        <v>45015.57739583333</v>
      </c>
      <c r="M1281" t="str">
        <f>IF(OR(B1281=1,B1281=2,B1281=3,B1281=7,B1281=8,B1281=9,B1281=13,B1281=14,B1281=15),"Bajo biomasa","Suelo desnudo")</f>
        <v>Suelo desnudo</v>
      </c>
      <c r="N1281" s="1"/>
      <c r="O1281">
        <v>1.4970600000000001</v>
      </c>
      <c r="Q1281">
        <v>1.6864600000000001</v>
      </c>
      <c r="R1281">
        <v>0.98864200000000002</v>
      </c>
      <c r="S1281" t="s">
        <v>41</v>
      </c>
      <c r="T1281">
        <v>7908.3</v>
      </c>
      <c r="U1281">
        <v>28.3</v>
      </c>
      <c r="V1281">
        <v>27.7882</v>
      </c>
      <c r="W1281">
        <v>86.103499999999997</v>
      </c>
    </row>
    <row r="1282" spans="1:23" x14ac:dyDescent="0.3">
      <c r="A1282">
        <v>1671</v>
      </c>
      <c r="B1282">
        <v>1</v>
      </c>
      <c r="C1282" s="6">
        <v>45029.439421296294</v>
      </c>
      <c r="D1282" s="1" t="s">
        <v>13</v>
      </c>
      <c r="E1282" s="5">
        <f>YEAR(C1282)</f>
        <v>2023</v>
      </c>
      <c r="F1282" s="5">
        <f>MONTH(C1282)</f>
        <v>4</v>
      </c>
      <c r="G1282" s="5">
        <f>F1282+12</f>
        <v>16</v>
      </c>
      <c r="H1282" s="5">
        <f>F1282+8</f>
        <v>12</v>
      </c>
      <c r="I1282" s="5" t="str">
        <f>IF(OR(F1282=1,F1282=2,F1282=3),"winter",IF(OR(F1282=4,F1282=5,F1282=6),"spring",IF(OR(F1282=7,F1282=8,F1282=9),"summer","autumn")))</f>
        <v>spring</v>
      </c>
      <c r="J1282" s="5">
        <f>WEEKNUM(C1282)+52</f>
        <v>67</v>
      </c>
      <c r="K1282" s="5">
        <f>J1282-20</f>
        <v>47</v>
      </c>
      <c r="L1282" s="8">
        <f>C1282</f>
        <v>45029.439421296294</v>
      </c>
      <c r="M1282" t="str">
        <f>IF(OR(B1282=1,B1282=2,B1282=3,B1282=4,B1282=9,B1282=10,B1282=11,B1282=12,B1282=17,B1282=18,B1282=19,B1282=20),"Bajo biomasa","Suelo desnudo")</f>
        <v>Bajo biomasa</v>
      </c>
      <c r="N1282" t="str">
        <f>IF(OR(B1282=4,B1282=7,B1282=10,B1282=14,B1282=18,B1282=21),"tree","soil")</f>
        <v>soil</v>
      </c>
      <c r="O1282">
        <v>1.1777899999999999</v>
      </c>
      <c r="Q1282">
        <v>2.6211600000000002</v>
      </c>
      <c r="R1282">
        <v>0.958229</v>
      </c>
      <c r="S1282">
        <v>1E-3</v>
      </c>
      <c r="T1282" t="s">
        <v>42</v>
      </c>
      <c r="U1282">
        <v>19.001799999999999</v>
      </c>
      <c r="V1282">
        <v>14.562200000000001</v>
      </c>
      <c r="W1282">
        <v>83.822699999999998</v>
      </c>
    </row>
    <row r="1283" spans="1:23" x14ac:dyDescent="0.3">
      <c r="A1283">
        <v>1672</v>
      </c>
      <c r="B1283">
        <v>2</v>
      </c>
      <c r="C1283" s="6">
        <v>45029.441493055558</v>
      </c>
      <c r="D1283" s="1" t="s">
        <v>13</v>
      </c>
      <c r="E1283" s="5">
        <f>YEAR(C1283)</f>
        <v>2023</v>
      </c>
      <c r="F1283" s="5">
        <f>MONTH(C1283)</f>
        <v>4</v>
      </c>
      <c r="G1283" s="5">
        <f>F1283+12</f>
        <v>16</v>
      </c>
      <c r="H1283" s="5">
        <f>F1283+8</f>
        <v>12</v>
      </c>
      <c r="I1283" s="5" t="str">
        <f>IF(OR(F1283=1,F1283=2,F1283=3),"winter",IF(OR(F1283=4,F1283=5,F1283=6),"spring",IF(OR(F1283=7,F1283=8,F1283=9),"summer","autumn")))</f>
        <v>spring</v>
      </c>
      <c r="J1283" s="5">
        <f>WEEKNUM(C1283)+52</f>
        <v>67</v>
      </c>
      <c r="K1283" s="5">
        <f>J1283-20</f>
        <v>47</v>
      </c>
      <c r="L1283" s="8">
        <f>C1283</f>
        <v>45029.441493055558</v>
      </c>
      <c r="M1283" t="str">
        <f>IF(OR(B1283=1,B1283=2,B1283=3,B1283=4,B1283=9,B1283=10,B1283=11,B1283=12,B1283=17,B1283=18,B1283=19,B1283=20),"Bajo biomasa","Suelo desnudo")</f>
        <v>Bajo biomasa</v>
      </c>
      <c r="N1283" t="str">
        <f>IF(OR(B1283=4,B1283=7,B1283=10,B1283=14,B1283=18,B1283=21),"tree","soil")</f>
        <v>soil</v>
      </c>
      <c r="O1283">
        <v>1.38906</v>
      </c>
      <c r="Q1283">
        <v>2.2543799999999998</v>
      </c>
      <c r="R1283">
        <v>0.96847300000000003</v>
      </c>
      <c r="S1283">
        <v>1E-3</v>
      </c>
      <c r="T1283" t="s">
        <v>42</v>
      </c>
      <c r="U1283">
        <v>18.704599999999999</v>
      </c>
      <c r="V1283">
        <v>16.815100000000001</v>
      </c>
      <c r="W1283">
        <v>83.804199999999994</v>
      </c>
    </row>
    <row r="1284" spans="1:23" x14ac:dyDescent="0.3">
      <c r="A1284">
        <v>1673</v>
      </c>
      <c r="B1284">
        <v>3</v>
      </c>
      <c r="C1284" s="6">
        <v>45029.44358796296</v>
      </c>
      <c r="D1284" s="1" t="s">
        <v>13</v>
      </c>
      <c r="E1284" s="5">
        <f>YEAR(C1284)</f>
        <v>2023</v>
      </c>
      <c r="F1284" s="5">
        <f>MONTH(C1284)</f>
        <v>4</v>
      </c>
      <c r="G1284" s="5">
        <f>F1284+12</f>
        <v>16</v>
      </c>
      <c r="H1284" s="5">
        <f>F1284+8</f>
        <v>12</v>
      </c>
      <c r="I1284" s="5" t="str">
        <f>IF(OR(F1284=1,F1284=2,F1284=3),"winter",IF(OR(F1284=4,F1284=5,F1284=6),"spring",IF(OR(F1284=7,F1284=8,F1284=9),"summer","autumn")))</f>
        <v>spring</v>
      </c>
      <c r="J1284" s="5">
        <f>WEEKNUM(C1284)+52</f>
        <v>67</v>
      </c>
      <c r="K1284" s="5">
        <f>J1284-20</f>
        <v>47</v>
      </c>
      <c r="L1284" s="8">
        <f>C1284</f>
        <v>45029.44358796296</v>
      </c>
      <c r="M1284" t="str">
        <f>IF(OR(B1284=1,B1284=2,B1284=3,B1284=4,B1284=9,B1284=10,B1284=11,B1284=12,B1284=17,B1284=18,B1284=19,B1284=20),"Bajo biomasa","Suelo desnudo")</f>
        <v>Bajo biomasa</v>
      </c>
      <c r="N1284" t="str">
        <f>IF(OR(B1284=4,B1284=7,B1284=10,B1284=14,B1284=18,B1284=21),"tree","soil")</f>
        <v>soil</v>
      </c>
      <c r="O1284">
        <v>2.5233099999999999</v>
      </c>
      <c r="Q1284">
        <v>1.8948400000000001</v>
      </c>
      <c r="R1284">
        <v>0.98024199999999995</v>
      </c>
      <c r="S1284">
        <v>1E-3</v>
      </c>
      <c r="T1284">
        <v>8999.1</v>
      </c>
      <c r="U1284">
        <v>18.600000000000001</v>
      </c>
      <c r="V1284">
        <v>15.2006</v>
      </c>
      <c r="W1284">
        <v>83.796999999999997</v>
      </c>
    </row>
    <row r="1285" spans="1:23" x14ac:dyDescent="0.3">
      <c r="A1285">
        <v>1674</v>
      </c>
      <c r="B1285">
        <v>5</v>
      </c>
      <c r="C1285" s="6">
        <v>45029.449444444443</v>
      </c>
      <c r="D1285" s="1" t="s">
        <v>13</v>
      </c>
      <c r="E1285" s="5">
        <f>YEAR(C1285)</f>
        <v>2023</v>
      </c>
      <c r="F1285" s="5">
        <f>MONTH(C1285)</f>
        <v>4</v>
      </c>
      <c r="G1285" s="5">
        <f>F1285+12</f>
        <v>16</v>
      </c>
      <c r="H1285" s="5">
        <f>F1285+8</f>
        <v>12</v>
      </c>
      <c r="I1285" s="5" t="str">
        <f>IF(OR(F1285=1,F1285=2,F1285=3),"winter",IF(OR(F1285=4,F1285=5,F1285=6),"spring",IF(OR(F1285=7,F1285=8,F1285=9),"summer","autumn")))</f>
        <v>spring</v>
      </c>
      <c r="J1285" s="5">
        <f>WEEKNUM(C1285)+52</f>
        <v>67</v>
      </c>
      <c r="K1285" s="5">
        <f>J1285-20</f>
        <v>47</v>
      </c>
      <c r="L1285" s="8">
        <f>C1285</f>
        <v>45029.449444444443</v>
      </c>
      <c r="M1285" t="str">
        <f>IF(OR(B1285=1,B1285=2,B1285=3,B1285=4,B1285=9,B1285=10,B1285=11,B1285=12,B1285=17,B1285=18,B1285=19,B1285=20),"Bajo biomasa","Suelo desnudo")</f>
        <v>Suelo desnudo</v>
      </c>
      <c r="N1285" t="str">
        <f>IF(OR(B1285=4,B1285=7,B1285=10,B1285=14,B1285=18,B1285=21),"tree","soil")</f>
        <v>soil</v>
      </c>
      <c r="O1285">
        <v>1.9918199999999999</v>
      </c>
      <c r="Q1285">
        <v>2.1349900000000002</v>
      </c>
      <c r="R1285">
        <v>0.971275</v>
      </c>
      <c r="S1285">
        <v>2E-3</v>
      </c>
      <c r="T1285" t="s">
        <v>42</v>
      </c>
      <c r="U1285">
        <v>17.390899999999998</v>
      </c>
      <c r="V1285">
        <v>12.932700000000001</v>
      </c>
      <c r="W1285">
        <v>83.804699999999997</v>
      </c>
    </row>
    <row r="1286" spans="1:23" x14ac:dyDescent="0.3">
      <c r="A1286">
        <v>1675</v>
      </c>
      <c r="B1286">
        <v>6</v>
      </c>
      <c r="C1286" s="6">
        <v>45029.451574074075</v>
      </c>
      <c r="D1286" s="1" t="s">
        <v>13</v>
      </c>
      <c r="E1286" s="5">
        <f>YEAR(C1286)</f>
        <v>2023</v>
      </c>
      <c r="F1286" s="5">
        <f>MONTH(C1286)</f>
        <v>4</v>
      </c>
      <c r="G1286" s="5">
        <f>F1286+12</f>
        <v>16</v>
      </c>
      <c r="H1286" s="5">
        <f>F1286+8</f>
        <v>12</v>
      </c>
      <c r="I1286" s="5" t="str">
        <f>IF(OR(F1286=1,F1286=2,F1286=3),"winter",IF(OR(F1286=4,F1286=5,F1286=6),"spring",IF(OR(F1286=7,F1286=8,F1286=9),"summer","autumn")))</f>
        <v>spring</v>
      </c>
      <c r="J1286" s="5">
        <f>WEEKNUM(C1286)+52</f>
        <v>67</v>
      </c>
      <c r="K1286" s="5">
        <f>J1286-20</f>
        <v>47</v>
      </c>
      <c r="L1286" s="8">
        <f>C1286</f>
        <v>45029.451574074075</v>
      </c>
      <c r="M1286" t="str">
        <f>IF(OR(B1286=1,B1286=2,B1286=3,B1286=4,B1286=9,B1286=10,B1286=11,B1286=12,B1286=17,B1286=18,B1286=19,B1286=20),"Bajo biomasa","Suelo desnudo")</f>
        <v>Suelo desnudo</v>
      </c>
      <c r="N1286" t="str">
        <f>IF(OR(B1286=4,B1286=7,B1286=10,B1286=14,B1286=18,B1286=21),"tree","soil")</f>
        <v>soil</v>
      </c>
      <c r="O1286">
        <v>1.7678100000000001</v>
      </c>
      <c r="Q1286">
        <v>2.2499600000000002</v>
      </c>
      <c r="R1286">
        <v>0.96128899999999995</v>
      </c>
      <c r="S1286" t="s">
        <v>41</v>
      </c>
      <c r="T1286">
        <v>2363.4</v>
      </c>
      <c r="U1286">
        <v>16.5</v>
      </c>
      <c r="V1286">
        <v>12.6464</v>
      </c>
      <c r="W1286">
        <v>83.796999999999997</v>
      </c>
    </row>
    <row r="1287" spans="1:23" x14ac:dyDescent="0.3">
      <c r="A1287">
        <v>1676</v>
      </c>
      <c r="B1287">
        <v>8</v>
      </c>
      <c r="C1287" s="6">
        <v>45029.455833333333</v>
      </c>
      <c r="D1287" s="1" t="s">
        <v>13</v>
      </c>
      <c r="E1287" s="5">
        <f>YEAR(C1287)</f>
        <v>2023</v>
      </c>
      <c r="F1287" s="5">
        <f>MONTH(C1287)</f>
        <v>4</v>
      </c>
      <c r="G1287" s="5">
        <f>F1287+12</f>
        <v>16</v>
      </c>
      <c r="H1287" s="5">
        <f>F1287+8</f>
        <v>12</v>
      </c>
      <c r="I1287" s="5" t="str">
        <f>IF(OR(F1287=1,F1287=2,F1287=3),"winter",IF(OR(F1287=4,F1287=5,F1287=6),"spring",IF(OR(F1287=7,F1287=8,F1287=9),"summer","autumn")))</f>
        <v>spring</v>
      </c>
      <c r="J1287" s="5">
        <f>WEEKNUM(C1287)+52</f>
        <v>67</v>
      </c>
      <c r="K1287" s="5">
        <f>J1287-20</f>
        <v>47</v>
      </c>
      <c r="L1287" s="8">
        <f>C1287</f>
        <v>45029.455833333333</v>
      </c>
      <c r="M1287" t="str">
        <f>IF(OR(B1287=1,B1287=2,B1287=3,B1287=4,B1287=9,B1287=10,B1287=11,B1287=12,B1287=17,B1287=18,B1287=19,B1287=20),"Bajo biomasa","Suelo desnudo")</f>
        <v>Suelo desnudo</v>
      </c>
      <c r="N1287" t="str">
        <f>IF(OR(B1287=4,B1287=7,B1287=10,B1287=14,B1287=18,B1287=21),"tree","soil")</f>
        <v>soil</v>
      </c>
      <c r="O1287">
        <v>1.12609</v>
      </c>
      <c r="Q1287">
        <v>2.5609199999999999</v>
      </c>
      <c r="R1287">
        <v>0.96060400000000001</v>
      </c>
      <c r="S1287" t="s">
        <v>41</v>
      </c>
      <c r="T1287">
        <v>1636.2</v>
      </c>
      <c r="U1287">
        <v>15.7</v>
      </c>
      <c r="V1287">
        <v>12.591100000000001</v>
      </c>
      <c r="W1287">
        <v>83.796800000000005</v>
      </c>
    </row>
    <row r="1288" spans="1:23" x14ac:dyDescent="0.3">
      <c r="A1288">
        <v>1677</v>
      </c>
      <c r="B1288">
        <v>9</v>
      </c>
      <c r="C1288" s="6">
        <v>45029.457916666666</v>
      </c>
      <c r="D1288" s="1" t="s">
        <v>13</v>
      </c>
      <c r="E1288" s="5">
        <f>YEAR(C1288)</f>
        <v>2023</v>
      </c>
      <c r="F1288" s="5">
        <f>MONTH(C1288)</f>
        <v>4</v>
      </c>
      <c r="G1288" s="5">
        <f>F1288+12</f>
        <v>16</v>
      </c>
      <c r="H1288" s="5">
        <f>F1288+8</f>
        <v>12</v>
      </c>
      <c r="I1288" s="5" t="str">
        <f>IF(OR(F1288=1,F1288=2,F1288=3),"winter",IF(OR(F1288=4,F1288=5,F1288=6),"spring",IF(OR(F1288=7,F1288=8,F1288=9),"summer","autumn")))</f>
        <v>spring</v>
      </c>
      <c r="J1288" s="5">
        <f>WEEKNUM(C1288)+52</f>
        <v>67</v>
      </c>
      <c r="K1288" s="5">
        <f>J1288-20</f>
        <v>47</v>
      </c>
      <c r="L1288" s="8">
        <f>C1288</f>
        <v>45029.457916666666</v>
      </c>
      <c r="M1288" t="str">
        <f>IF(OR(B1288=1,B1288=2,B1288=3,B1288=4,B1288=9,B1288=10,B1288=11,B1288=12,B1288=17,B1288=18,B1288=19,B1288=20),"Bajo biomasa","Suelo desnudo")</f>
        <v>Bajo biomasa</v>
      </c>
      <c r="N1288" t="str">
        <f>IF(OR(B1288=4,B1288=7,B1288=10,B1288=14,B1288=18,B1288=21),"tree","soil")</f>
        <v>soil</v>
      </c>
      <c r="O1288">
        <v>1.1440699999999999</v>
      </c>
      <c r="Q1288">
        <v>2.63727</v>
      </c>
      <c r="R1288">
        <v>0.95760599999999996</v>
      </c>
      <c r="S1288">
        <v>1E-3</v>
      </c>
      <c r="T1288" t="s">
        <v>42</v>
      </c>
      <c r="U1288">
        <v>15.161799999999999</v>
      </c>
      <c r="V1288">
        <v>11.5236</v>
      </c>
      <c r="W1288">
        <v>83.842600000000004</v>
      </c>
    </row>
    <row r="1289" spans="1:23" x14ac:dyDescent="0.3">
      <c r="A1289">
        <v>1678</v>
      </c>
      <c r="B1289">
        <v>11</v>
      </c>
      <c r="C1289" s="6">
        <v>45029.462291666663</v>
      </c>
      <c r="D1289" s="1" t="s">
        <v>13</v>
      </c>
      <c r="E1289" s="5">
        <f>YEAR(C1289)</f>
        <v>2023</v>
      </c>
      <c r="F1289" s="5">
        <f>MONTH(C1289)</f>
        <v>4</v>
      </c>
      <c r="G1289" s="5">
        <f>F1289+12</f>
        <v>16</v>
      </c>
      <c r="H1289" s="5">
        <f>F1289+8</f>
        <v>12</v>
      </c>
      <c r="I1289" s="5" t="str">
        <f>IF(OR(F1289=1,F1289=2,F1289=3),"winter",IF(OR(F1289=4,F1289=5,F1289=6),"spring",IF(OR(F1289=7,F1289=8,F1289=9),"summer","autumn")))</f>
        <v>spring</v>
      </c>
      <c r="J1289" s="5">
        <f>WEEKNUM(C1289)+52</f>
        <v>67</v>
      </c>
      <c r="K1289" s="5">
        <f>J1289-20</f>
        <v>47</v>
      </c>
      <c r="L1289" s="8">
        <f>C1289</f>
        <v>45029.462291666663</v>
      </c>
      <c r="M1289" t="str">
        <f>IF(OR(B1289=1,B1289=2,B1289=3,B1289=4,B1289=9,B1289=10,B1289=11,B1289=12,B1289=17,B1289=18,B1289=19,B1289=20),"Bajo biomasa","Suelo desnudo")</f>
        <v>Bajo biomasa</v>
      </c>
      <c r="N1289" t="str">
        <f>IF(OR(B1289=4,B1289=7,B1289=10,B1289=14,B1289=18,B1289=21),"tree","soil")</f>
        <v>soil</v>
      </c>
      <c r="O1289">
        <v>1.3382099999999999</v>
      </c>
      <c r="Q1289">
        <v>2.48325</v>
      </c>
      <c r="R1289">
        <v>0.95344099999999998</v>
      </c>
      <c r="S1289">
        <v>1E-3</v>
      </c>
      <c r="T1289" t="s">
        <v>42</v>
      </c>
      <c r="U1289">
        <v>14.054500000000001</v>
      </c>
      <c r="V1289">
        <v>11.5388</v>
      </c>
      <c r="W1289">
        <v>83.862899999999996</v>
      </c>
    </row>
    <row r="1290" spans="1:23" x14ac:dyDescent="0.3">
      <c r="A1290">
        <v>1679</v>
      </c>
      <c r="B1290">
        <v>12</v>
      </c>
      <c r="C1290" s="6">
        <v>45029.464467592596</v>
      </c>
      <c r="D1290" s="1" t="s">
        <v>13</v>
      </c>
      <c r="E1290" s="5">
        <f>YEAR(C1290)</f>
        <v>2023</v>
      </c>
      <c r="F1290" s="5">
        <f>MONTH(C1290)</f>
        <v>4</v>
      </c>
      <c r="G1290" s="5">
        <f>F1290+12</f>
        <v>16</v>
      </c>
      <c r="H1290" s="5">
        <f>F1290+8</f>
        <v>12</v>
      </c>
      <c r="I1290" s="5" t="str">
        <f>IF(OR(F1290=1,F1290=2,F1290=3),"winter",IF(OR(F1290=4,F1290=5,F1290=6),"spring",IF(OR(F1290=7,F1290=8,F1290=9),"summer","autumn")))</f>
        <v>spring</v>
      </c>
      <c r="J1290" s="5">
        <f>WEEKNUM(C1290)+52</f>
        <v>67</v>
      </c>
      <c r="K1290" s="5">
        <f>J1290-20</f>
        <v>47</v>
      </c>
      <c r="L1290" s="8">
        <f>C1290</f>
        <v>45029.464467592596</v>
      </c>
      <c r="M1290" t="str">
        <f>IF(OR(B1290=1,B1290=2,B1290=3,B1290=4,B1290=9,B1290=10,B1290=11,B1290=12,B1290=17,B1290=18,B1290=19,B1290=20),"Bajo biomasa","Suelo desnudo")</f>
        <v>Bajo biomasa</v>
      </c>
      <c r="N1290" t="str">
        <f>IF(OR(B1290=4,B1290=7,B1290=10,B1290=14,B1290=18,B1290=21),"tree","soil")</f>
        <v>soil</v>
      </c>
      <c r="O1290">
        <v>1.8042499999999999</v>
      </c>
      <c r="Q1290">
        <v>2.3793500000000001</v>
      </c>
      <c r="R1290">
        <v>0.96007799999999999</v>
      </c>
      <c r="S1290">
        <v>1E-3</v>
      </c>
      <c r="T1290" t="s">
        <v>42</v>
      </c>
      <c r="U1290">
        <v>13.8</v>
      </c>
      <c r="V1290">
        <v>12.1121</v>
      </c>
      <c r="W1290">
        <v>83.870800000000003</v>
      </c>
    </row>
    <row r="1291" spans="1:23" x14ac:dyDescent="0.3">
      <c r="A1291">
        <v>1680</v>
      </c>
      <c r="B1291">
        <v>13</v>
      </c>
      <c r="C1291" s="6">
        <v>45029.466562499998</v>
      </c>
      <c r="D1291" s="1" t="s">
        <v>13</v>
      </c>
      <c r="E1291" s="5">
        <f>YEAR(C1291)</f>
        <v>2023</v>
      </c>
      <c r="F1291" s="5">
        <f>MONTH(C1291)</f>
        <v>4</v>
      </c>
      <c r="G1291" s="5">
        <f>F1291+12</f>
        <v>16</v>
      </c>
      <c r="H1291" s="5">
        <f>F1291+8</f>
        <v>12</v>
      </c>
      <c r="I1291" s="5" t="str">
        <f>IF(OR(F1291=1,F1291=2,F1291=3),"winter",IF(OR(F1291=4,F1291=5,F1291=6),"spring",IF(OR(F1291=7,F1291=8,F1291=9),"summer","autumn")))</f>
        <v>spring</v>
      </c>
      <c r="J1291" s="5">
        <f>WEEKNUM(C1291)+52</f>
        <v>67</v>
      </c>
      <c r="K1291" s="5">
        <f>J1291-20</f>
        <v>47</v>
      </c>
      <c r="L1291" s="8">
        <f>C1291</f>
        <v>45029.466562499998</v>
      </c>
      <c r="M1291" t="str">
        <f>IF(OR(B1291=1,B1291=2,B1291=3,B1291=4,B1291=9,B1291=10,B1291=11,B1291=12,B1291=17,B1291=18,B1291=19,B1291=20),"Bajo biomasa","Suelo desnudo")</f>
        <v>Suelo desnudo</v>
      </c>
      <c r="N1291" t="str">
        <f>IF(OR(B1291=4,B1291=7,B1291=10,B1291=14,B1291=18,B1291=21),"tree","soil")</f>
        <v>soil</v>
      </c>
      <c r="O1291">
        <v>0.98365000000000002</v>
      </c>
      <c r="Q1291">
        <v>3.3609499999999999</v>
      </c>
      <c r="R1291">
        <v>0.92098500000000005</v>
      </c>
      <c r="S1291">
        <v>2E-3</v>
      </c>
      <c r="T1291" t="s">
        <v>42</v>
      </c>
      <c r="U1291">
        <v>13.5</v>
      </c>
      <c r="V1291">
        <v>12.0205</v>
      </c>
      <c r="W1291">
        <v>83.878699999999995</v>
      </c>
    </row>
    <row r="1292" spans="1:23" x14ac:dyDescent="0.3">
      <c r="A1292">
        <v>1681</v>
      </c>
      <c r="B1292">
        <v>15</v>
      </c>
      <c r="C1292" s="6">
        <v>45029.47074074074</v>
      </c>
      <c r="D1292" s="1" t="s">
        <v>13</v>
      </c>
      <c r="E1292" s="5">
        <f>YEAR(C1292)</f>
        <v>2023</v>
      </c>
      <c r="F1292" s="5">
        <f>MONTH(C1292)</f>
        <v>4</v>
      </c>
      <c r="G1292" s="5">
        <f>F1292+12</f>
        <v>16</v>
      </c>
      <c r="H1292" s="5">
        <f>F1292+8</f>
        <v>12</v>
      </c>
      <c r="I1292" s="5" t="str">
        <f>IF(OR(F1292=1,F1292=2,F1292=3),"winter",IF(OR(F1292=4,F1292=5,F1292=6),"spring",IF(OR(F1292=7,F1292=8,F1292=9),"summer","autumn")))</f>
        <v>spring</v>
      </c>
      <c r="J1292" s="5">
        <f>WEEKNUM(C1292)+52</f>
        <v>67</v>
      </c>
      <c r="K1292" s="5">
        <f>J1292-20</f>
        <v>47</v>
      </c>
      <c r="L1292" s="8">
        <f>C1292</f>
        <v>45029.47074074074</v>
      </c>
      <c r="M1292" t="str">
        <f>IF(OR(B1292=1,B1292=2,B1292=3,B1292=4,B1292=9,B1292=10,B1292=11,B1292=12,B1292=17,B1292=18,B1292=19,B1292=20),"Bajo biomasa","Suelo desnudo")</f>
        <v>Suelo desnudo</v>
      </c>
      <c r="N1292" t="str">
        <f>IF(OR(B1292=4,B1292=7,B1292=10,B1292=14,B1292=18,B1292=21),"tree","soil")</f>
        <v>soil</v>
      </c>
      <c r="O1292">
        <v>1.31979</v>
      </c>
      <c r="Q1292">
        <v>2.5783999999999998</v>
      </c>
      <c r="R1292">
        <v>0.95191099999999995</v>
      </c>
      <c r="S1292">
        <v>2E-3</v>
      </c>
      <c r="T1292" t="s">
        <v>42</v>
      </c>
      <c r="U1292">
        <v>13.4091</v>
      </c>
      <c r="V1292">
        <v>12.446099999999999</v>
      </c>
      <c r="W1292">
        <v>83.881299999999996</v>
      </c>
    </row>
    <row r="1293" spans="1:23" x14ac:dyDescent="0.3">
      <c r="A1293">
        <v>1682</v>
      </c>
      <c r="B1293">
        <v>16</v>
      </c>
      <c r="C1293" s="6">
        <v>45029.47283564815</v>
      </c>
      <c r="D1293" s="1" t="s">
        <v>13</v>
      </c>
      <c r="E1293" s="5">
        <f>YEAR(C1293)</f>
        <v>2023</v>
      </c>
      <c r="F1293" s="5">
        <f>MONTH(C1293)</f>
        <v>4</v>
      </c>
      <c r="G1293" s="5">
        <f>F1293+12</f>
        <v>16</v>
      </c>
      <c r="H1293" s="5">
        <f>F1293+8</f>
        <v>12</v>
      </c>
      <c r="I1293" s="5" t="str">
        <f>IF(OR(F1293=1,F1293=2,F1293=3),"winter",IF(OR(F1293=4,F1293=5,F1293=6),"spring",IF(OR(F1293=7,F1293=8,F1293=9),"summer","autumn")))</f>
        <v>spring</v>
      </c>
      <c r="J1293" s="5">
        <f>WEEKNUM(C1293)+52</f>
        <v>67</v>
      </c>
      <c r="K1293" s="5">
        <f>J1293-20</f>
        <v>47</v>
      </c>
      <c r="L1293" s="8">
        <f>C1293</f>
        <v>45029.47283564815</v>
      </c>
      <c r="M1293" t="str">
        <f>IF(OR(B1293=1,B1293=2,B1293=3,B1293=4,B1293=9,B1293=10,B1293=11,B1293=12,B1293=17,B1293=18,B1293=19,B1293=20),"Bajo biomasa","Suelo desnudo")</f>
        <v>Suelo desnudo</v>
      </c>
      <c r="N1293" t="str">
        <f>IF(OR(B1293=4,B1293=7,B1293=10,B1293=14,B1293=18,B1293=21),"tree","soil")</f>
        <v>soil</v>
      </c>
      <c r="O1293">
        <v>0.97790200000000005</v>
      </c>
      <c r="Q1293">
        <v>3.9266999999999999</v>
      </c>
      <c r="R1293">
        <v>0.862568</v>
      </c>
      <c r="S1293">
        <v>1E-3</v>
      </c>
      <c r="T1293" t="s">
        <v>42</v>
      </c>
      <c r="U1293">
        <v>13.7445</v>
      </c>
      <c r="V1293">
        <v>12.074400000000001</v>
      </c>
      <c r="W1293">
        <v>83.908000000000001</v>
      </c>
    </row>
    <row r="1294" spans="1:23" x14ac:dyDescent="0.3">
      <c r="A1294">
        <v>1683</v>
      </c>
      <c r="B1294">
        <v>17</v>
      </c>
      <c r="C1294" s="6">
        <v>45029.47552083333</v>
      </c>
      <c r="D1294" s="1" t="s">
        <v>13</v>
      </c>
      <c r="E1294" s="5">
        <f>YEAR(C1294)</f>
        <v>2023</v>
      </c>
      <c r="F1294" s="5">
        <f>MONTH(C1294)</f>
        <v>4</v>
      </c>
      <c r="G1294" s="5">
        <f>F1294+12</f>
        <v>16</v>
      </c>
      <c r="H1294" s="5">
        <f>F1294+8</f>
        <v>12</v>
      </c>
      <c r="I1294" s="5" t="str">
        <f>IF(OR(F1294=1,F1294=2,F1294=3),"winter",IF(OR(F1294=4,F1294=5,F1294=6),"spring",IF(OR(F1294=7,F1294=8,F1294=9),"summer","autumn")))</f>
        <v>spring</v>
      </c>
      <c r="J1294" s="5">
        <f>WEEKNUM(C1294)+52</f>
        <v>67</v>
      </c>
      <c r="K1294" s="5">
        <f>J1294-20</f>
        <v>47</v>
      </c>
      <c r="L1294" s="8">
        <f>C1294</f>
        <v>45029.47552083333</v>
      </c>
      <c r="M1294" t="str">
        <f>IF(OR(B1294=1,B1294=2,B1294=3,B1294=4,B1294=9,B1294=10,B1294=11,B1294=12,B1294=17,B1294=18,B1294=19,B1294=20),"Bajo biomasa","Suelo desnudo")</f>
        <v>Bajo biomasa</v>
      </c>
      <c r="N1294" t="str">
        <f>IF(OR(B1294=4,B1294=7,B1294=10,B1294=14,B1294=18,B1294=21),"tree","soil")</f>
        <v>soil</v>
      </c>
      <c r="O1294">
        <v>3.14276</v>
      </c>
      <c r="Q1294">
        <v>1.5878000000000001</v>
      </c>
      <c r="R1294">
        <v>0.99212999999999996</v>
      </c>
      <c r="S1294">
        <v>1E-3</v>
      </c>
      <c r="T1294" t="s">
        <v>42</v>
      </c>
      <c r="U1294">
        <v>13.5</v>
      </c>
      <c r="V1294">
        <v>11.8476</v>
      </c>
      <c r="W1294">
        <v>83.909899999999993</v>
      </c>
    </row>
    <row r="1295" spans="1:23" x14ac:dyDescent="0.3">
      <c r="A1295">
        <v>1684</v>
      </c>
      <c r="B1295">
        <v>19</v>
      </c>
      <c r="C1295" s="6">
        <v>45029.479745370372</v>
      </c>
      <c r="D1295" s="1" t="s">
        <v>13</v>
      </c>
      <c r="E1295" s="5">
        <f>YEAR(C1295)</f>
        <v>2023</v>
      </c>
      <c r="F1295" s="5">
        <f>MONTH(C1295)</f>
        <v>4</v>
      </c>
      <c r="G1295" s="5">
        <f>F1295+12</f>
        <v>16</v>
      </c>
      <c r="H1295" s="5">
        <f>F1295+8</f>
        <v>12</v>
      </c>
      <c r="I1295" s="5" t="str">
        <f>IF(OR(F1295=1,F1295=2,F1295=3),"winter",IF(OR(F1295=4,F1295=5,F1295=6),"spring",IF(OR(F1295=7,F1295=8,F1295=9),"summer","autumn")))</f>
        <v>spring</v>
      </c>
      <c r="J1295" s="5">
        <f>WEEKNUM(C1295)+52</f>
        <v>67</v>
      </c>
      <c r="K1295" s="5">
        <f>J1295-20</f>
        <v>47</v>
      </c>
      <c r="L1295" s="8">
        <f>C1295</f>
        <v>45029.479745370372</v>
      </c>
      <c r="M1295" t="str">
        <f>IF(OR(B1295=1,B1295=2,B1295=3,B1295=4,B1295=9,B1295=10,B1295=11,B1295=12,B1295=17,B1295=18,B1295=19,B1295=20),"Bajo biomasa","Suelo desnudo")</f>
        <v>Bajo biomasa</v>
      </c>
      <c r="N1295" t="str">
        <f>IF(OR(B1295=4,B1295=7,B1295=10,B1295=14,B1295=18,B1295=21),"tree","soil")</f>
        <v>soil</v>
      </c>
      <c r="O1295">
        <v>2.2722199999999999</v>
      </c>
      <c r="Q1295">
        <v>2.23767</v>
      </c>
      <c r="R1295">
        <v>0.96982900000000005</v>
      </c>
      <c r="S1295" t="s">
        <v>41</v>
      </c>
      <c r="T1295">
        <v>4726.8</v>
      </c>
      <c r="U1295">
        <v>13.5</v>
      </c>
      <c r="V1295">
        <v>11.8818</v>
      </c>
      <c r="W1295">
        <v>83.910899999999998</v>
      </c>
    </row>
    <row r="1296" spans="1:23" x14ac:dyDescent="0.3">
      <c r="A1296">
        <v>1685</v>
      </c>
      <c r="B1296">
        <v>20</v>
      </c>
      <c r="C1296" s="6">
        <v>45029.481828703705</v>
      </c>
      <c r="D1296" s="1" t="s">
        <v>13</v>
      </c>
      <c r="E1296" s="5">
        <f>YEAR(C1296)</f>
        <v>2023</v>
      </c>
      <c r="F1296" s="5">
        <f>MONTH(C1296)</f>
        <v>4</v>
      </c>
      <c r="G1296" s="5">
        <f>F1296+12</f>
        <v>16</v>
      </c>
      <c r="H1296" s="5">
        <f>F1296+8</f>
        <v>12</v>
      </c>
      <c r="I1296" s="5" t="str">
        <f>IF(OR(F1296=1,F1296=2,F1296=3),"winter",IF(OR(F1296=4,F1296=5,F1296=6),"spring",IF(OR(F1296=7,F1296=8,F1296=9),"summer","autumn")))</f>
        <v>spring</v>
      </c>
      <c r="J1296" s="5">
        <f>WEEKNUM(C1296)+52</f>
        <v>67</v>
      </c>
      <c r="K1296" s="5">
        <f>J1296-20</f>
        <v>47</v>
      </c>
      <c r="L1296" s="8">
        <f>C1296</f>
        <v>45029.481828703705</v>
      </c>
      <c r="M1296" t="str">
        <f>IF(OR(B1296=1,B1296=2,B1296=3,B1296=4,B1296=9,B1296=10,B1296=11,B1296=12,B1296=17,B1296=18,B1296=19,B1296=20),"Bajo biomasa","Suelo desnudo")</f>
        <v>Bajo biomasa</v>
      </c>
      <c r="N1296" t="str">
        <f>IF(OR(B1296=4,B1296=7,B1296=10,B1296=14,B1296=18,B1296=21),"tree","soil")</f>
        <v>soil</v>
      </c>
      <c r="O1296">
        <v>1.7105999999999999</v>
      </c>
      <c r="Q1296">
        <v>2.9194900000000001</v>
      </c>
      <c r="R1296">
        <v>0.945936</v>
      </c>
      <c r="S1296">
        <v>1E-3</v>
      </c>
      <c r="T1296" t="s">
        <v>42</v>
      </c>
      <c r="U1296">
        <v>13.7</v>
      </c>
      <c r="V1296">
        <v>11.9063</v>
      </c>
      <c r="W1296">
        <v>83.916600000000003</v>
      </c>
    </row>
    <row r="1297" spans="1:23" x14ac:dyDescent="0.3">
      <c r="A1297">
        <v>1686</v>
      </c>
      <c r="B1297">
        <v>22</v>
      </c>
      <c r="C1297" s="6">
        <v>45029.48609953704</v>
      </c>
      <c r="D1297" s="1" t="s">
        <v>13</v>
      </c>
      <c r="E1297" s="5">
        <f>YEAR(C1297)</f>
        <v>2023</v>
      </c>
      <c r="F1297" s="5">
        <f>MONTH(C1297)</f>
        <v>4</v>
      </c>
      <c r="G1297" s="5">
        <f>F1297+12</f>
        <v>16</v>
      </c>
      <c r="H1297" s="5">
        <f>F1297+8</f>
        <v>12</v>
      </c>
      <c r="I1297" s="5" t="str">
        <f>IF(OR(F1297=1,F1297=2,F1297=3),"winter",IF(OR(F1297=4,F1297=5,F1297=6),"spring",IF(OR(F1297=7,F1297=8,F1297=9),"summer","autumn")))</f>
        <v>spring</v>
      </c>
      <c r="J1297" s="5">
        <f>WEEKNUM(C1297)+52</f>
        <v>67</v>
      </c>
      <c r="K1297" s="5">
        <f>J1297-20</f>
        <v>47</v>
      </c>
      <c r="L1297" s="8">
        <f>C1297</f>
        <v>45029.48609953704</v>
      </c>
      <c r="M1297" t="str">
        <f>IF(OR(B1297=1,B1297=2,B1297=3,B1297=4,B1297=9,B1297=10,B1297=11,B1297=12,B1297=17,B1297=18,B1297=19,B1297=20),"Bajo biomasa","Suelo desnudo")</f>
        <v>Suelo desnudo</v>
      </c>
      <c r="N1297" t="str">
        <f>IF(OR(B1297=4,B1297=7,B1297=10,B1297=14,B1297=18,B1297=21),"tree","soil")</f>
        <v>soil</v>
      </c>
      <c r="O1297">
        <v>1.00515</v>
      </c>
      <c r="Q1297">
        <v>3.9302999999999999</v>
      </c>
      <c r="R1297">
        <v>0.85882700000000001</v>
      </c>
      <c r="S1297">
        <v>1E-3</v>
      </c>
      <c r="T1297" t="s">
        <v>42</v>
      </c>
      <c r="U1297">
        <v>13.4</v>
      </c>
      <c r="V1297">
        <v>11.103400000000001</v>
      </c>
      <c r="W1297">
        <v>83.932000000000002</v>
      </c>
    </row>
    <row r="1298" spans="1:23" x14ac:dyDescent="0.3">
      <c r="A1298">
        <v>1687</v>
      </c>
      <c r="B1298">
        <v>23</v>
      </c>
      <c r="C1298" s="6">
        <v>45029.488263888888</v>
      </c>
      <c r="D1298" s="1" t="s">
        <v>13</v>
      </c>
      <c r="E1298" s="5">
        <f>YEAR(C1298)</f>
        <v>2023</v>
      </c>
      <c r="F1298" s="5">
        <f>MONTH(C1298)</f>
        <v>4</v>
      </c>
      <c r="G1298" s="5">
        <f>F1298+12</f>
        <v>16</v>
      </c>
      <c r="H1298" s="5">
        <f>F1298+8</f>
        <v>12</v>
      </c>
      <c r="I1298" s="5" t="str">
        <f>IF(OR(F1298=1,F1298=2,F1298=3),"winter",IF(OR(F1298=4,F1298=5,F1298=6),"spring",IF(OR(F1298=7,F1298=8,F1298=9),"summer","autumn")))</f>
        <v>spring</v>
      </c>
      <c r="J1298" s="5">
        <f>WEEKNUM(C1298)+52</f>
        <v>67</v>
      </c>
      <c r="K1298" s="5">
        <f>J1298-20</f>
        <v>47</v>
      </c>
      <c r="L1298" s="8">
        <f>C1298</f>
        <v>45029.488263888888</v>
      </c>
      <c r="M1298" t="str">
        <f>IF(OR(B1298=1,B1298=2,B1298=3,B1298=4,B1298=9,B1298=10,B1298=11,B1298=12,B1298=17,B1298=18,B1298=19,B1298=20),"Bajo biomasa","Suelo desnudo")</f>
        <v>Suelo desnudo</v>
      </c>
      <c r="N1298" t="str">
        <f>IF(OR(B1298=4,B1298=7,B1298=10,B1298=14,B1298=18,B1298=21),"tree","soil")</f>
        <v>soil</v>
      </c>
      <c r="O1298">
        <v>1.94618</v>
      </c>
      <c r="Q1298">
        <v>2.5235799999999999</v>
      </c>
      <c r="R1298">
        <v>0.93115999999999999</v>
      </c>
      <c r="S1298">
        <v>2E-3</v>
      </c>
      <c r="T1298" t="s">
        <v>42</v>
      </c>
      <c r="U1298">
        <v>13.3873</v>
      </c>
      <c r="V1298">
        <v>12.1797</v>
      </c>
      <c r="W1298">
        <v>83.914000000000001</v>
      </c>
    </row>
    <row r="1299" spans="1:23" x14ac:dyDescent="0.3">
      <c r="A1299">
        <v>1688</v>
      </c>
      <c r="B1299">
        <v>24</v>
      </c>
      <c r="C1299" s="6">
        <v>45029.490416666667</v>
      </c>
      <c r="D1299" s="1" t="s">
        <v>13</v>
      </c>
      <c r="E1299" s="5">
        <f>YEAR(C1299)</f>
        <v>2023</v>
      </c>
      <c r="F1299" s="5">
        <f>MONTH(C1299)</f>
        <v>4</v>
      </c>
      <c r="G1299" s="5">
        <f>F1299+12</f>
        <v>16</v>
      </c>
      <c r="H1299" s="5">
        <f>F1299+8</f>
        <v>12</v>
      </c>
      <c r="I1299" s="5" t="str">
        <f>IF(OR(F1299=1,F1299=2,F1299=3),"winter",IF(OR(F1299=4,F1299=5,F1299=6),"spring",IF(OR(F1299=7,F1299=8,F1299=9),"summer","autumn")))</f>
        <v>spring</v>
      </c>
      <c r="J1299" s="5">
        <f>WEEKNUM(C1299)+52</f>
        <v>67</v>
      </c>
      <c r="K1299" s="5">
        <f>J1299-20</f>
        <v>47</v>
      </c>
      <c r="L1299" s="8">
        <f>C1299</f>
        <v>45029.490416666667</v>
      </c>
      <c r="M1299" t="str">
        <f>IF(OR(B1299=1,B1299=2,B1299=3,B1299=4,B1299=9,B1299=10,B1299=11,B1299=12,B1299=17,B1299=18,B1299=19,B1299=20),"Bajo biomasa","Suelo desnudo")</f>
        <v>Suelo desnudo</v>
      </c>
      <c r="N1299" t="str">
        <f>IF(OR(B1299=4,B1299=7,B1299=10,B1299=14,B1299=18,B1299=21),"tree","soil")</f>
        <v>soil</v>
      </c>
      <c r="O1299">
        <v>1.7381</v>
      </c>
      <c r="Q1299">
        <v>2.1426099999999999</v>
      </c>
      <c r="R1299">
        <v>0.974387</v>
      </c>
      <c r="S1299">
        <v>2E-3</v>
      </c>
      <c r="T1299" t="s">
        <v>42</v>
      </c>
      <c r="U1299">
        <v>13.318199999999999</v>
      </c>
      <c r="V1299">
        <v>13.1502</v>
      </c>
      <c r="W1299">
        <v>83.927899999999994</v>
      </c>
    </row>
    <row r="1300" spans="1:23" x14ac:dyDescent="0.3">
      <c r="A1300">
        <v>1689</v>
      </c>
      <c r="B1300">
        <v>1</v>
      </c>
      <c r="C1300" s="6">
        <v>45029.534618055557</v>
      </c>
      <c r="D1300" s="1" t="s">
        <v>15</v>
      </c>
      <c r="E1300" s="5">
        <f>YEAR(C1300)</f>
        <v>2023</v>
      </c>
      <c r="F1300" s="5">
        <f>MONTH(C1300)</f>
        <v>4</v>
      </c>
      <c r="G1300" s="5">
        <f>F1300+12</f>
        <v>16</v>
      </c>
      <c r="H1300" s="5">
        <f>F1300+8</f>
        <v>12</v>
      </c>
      <c r="I1300" s="5" t="str">
        <f>IF(OR(F1300=1,F1300=2,F1300=3),"winter",IF(OR(F1300=4,F1300=5,F1300=6),"spring",IF(OR(F1300=7,F1300=8,F1300=9),"summer","autumn")))</f>
        <v>spring</v>
      </c>
      <c r="J1300" s="5">
        <f>WEEKNUM(C1300)+52</f>
        <v>67</v>
      </c>
      <c r="K1300" s="5">
        <f>J1300-20</f>
        <v>47</v>
      </c>
      <c r="L1300" s="8">
        <f>C1300</f>
        <v>45029.534618055557</v>
      </c>
      <c r="M1300" t="str">
        <f>IF(OR(B1300=1,B1300=2,B1300=3,B1300=7,B1300=8,B1300=9,B1300=13,B1300=14,B1300=15),"Bajo biomasa","Suelo desnudo")</f>
        <v>Bajo biomasa</v>
      </c>
      <c r="N1300" s="1"/>
      <c r="O1300">
        <v>5.6840700000000002</v>
      </c>
      <c r="Q1300">
        <v>1.6039600000000001</v>
      </c>
      <c r="R1300">
        <v>0.701596</v>
      </c>
      <c r="S1300">
        <v>2E-3</v>
      </c>
      <c r="T1300" t="s">
        <v>42</v>
      </c>
      <c r="U1300">
        <v>19.3291</v>
      </c>
      <c r="V1300">
        <v>21.291</v>
      </c>
      <c r="W1300">
        <v>82.847200000000001</v>
      </c>
    </row>
    <row r="1301" spans="1:23" x14ac:dyDescent="0.3">
      <c r="A1301">
        <v>1690</v>
      </c>
      <c r="B1301">
        <v>2</v>
      </c>
      <c r="C1301" s="6">
        <v>45029.536770833336</v>
      </c>
      <c r="D1301" s="1" t="s">
        <v>15</v>
      </c>
      <c r="E1301" s="5">
        <f>YEAR(C1301)</f>
        <v>2023</v>
      </c>
      <c r="F1301" s="5">
        <f>MONTH(C1301)</f>
        <v>4</v>
      </c>
      <c r="G1301" s="5">
        <f>F1301+12</f>
        <v>16</v>
      </c>
      <c r="H1301" s="5">
        <f>F1301+8</f>
        <v>12</v>
      </c>
      <c r="I1301" s="5" t="str">
        <f>IF(OR(F1301=1,F1301=2,F1301=3),"winter",IF(OR(F1301=4,F1301=5,F1301=6),"spring",IF(OR(F1301=7,F1301=8,F1301=9),"summer","autumn")))</f>
        <v>spring</v>
      </c>
      <c r="J1301" s="5">
        <f>WEEKNUM(C1301)+52</f>
        <v>67</v>
      </c>
      <c r="K1301" s="5">
        <f>J1301-20</f>
        <v>47</v>
      </c>
      <c r="L1301" s="8">
        <f>C1301</f>
        <v>45029.536770833336</v>
      </c>
      <c r="M1301" t="str">
        <f>IF(OR(B1301=1,B1301=2,B1301=3,B1301=7,B1301=8,B1301=9,B1301=13,B1301=14,B1301=15),"Bajo biomasa","Suelo desnudo")</f>
        <v>Bajo biomasa</v>
      </c>
      <c r="N1301" s="1"/>
      <c r="O1301">
        <v>1.7204299999999999</v>
      </c>
      <c r="Q1301">
        <v>2.1746599999999998</v>
      </c>
      <c r="R1301">
        <v>0.97454399999999997</v>
      </c>
      <c r="S1301">
        <v>1E-3</v>
      </c>
      <c r="T1301" t="s">
        <v>42</v>
      </c>
      <c r="U1301">
        <v>19.88</v>
      </c>
      <c r="V1301">
        <v>20.0777</v>
      </c>
      <c r="W1301">
        <v>82.887799999999999</v>
      </c>
    </row>
    <row r="1302" spans="1:23" x14ac:dyDescent="0.3">
      <c r="A1302">
        <v>1691</v>
      </c>
      <c r="B1302">
        <v>3</v>
      </c>
      <c r="C1302" s="6">
        <v>45029.538877314815</v>
      </c>
      <c r="D1302" s="1" t="s">
        <v>15</v>
      </c>
      <c r="E1302" s="5">
        <f>YEAR(C1302)</f>
        <v>2023</v>
      </c>
      <c r="F1302" s="5">
        <f>MONTH(C1302)</f>
        <v>4</v>
      </c>
      <c r="G1302" s="5">
        <f>F1302+12</f>
        <v>16</v>
      </c>
      <c r="H1302" s="5">
        <f>F1302+8</f>
        <v>12</v>
      </c>
      <c r="I1302" s="5" t="str">
        <f>IF(OR(F1302=1,F1302=2,F1302=3),"winter",IF(OR(F1302=4,F1302=5,F1302=6),"spring",IF(OR(F1302=7,F1302=8,F1302=9),"summer","autumn")))</f>
        <v>spring</v>
      </c>
      <c r="J1302" s="5">
        <f>WEEKNUM(C1302)+52</f>
        <v>67</v>
      </c>
      <c r="K1302" s="5">
        <f>J1302-20</f>
        <v>47</v>
      </c>
      <c r="L1302" s="8">
        <f>C1302</f>
        <v>45029.538877314815</v>
      </c>
      <c r="M1302" t="str">
        <f>IF(OR(B1302=1,B1302=2,B1302=3,B1302=7,B1302=8,B1302=9,B1302=13,B1302=14,B1302=15),"Bajo biomasa","Suelo desnudo")</f>
        <v>Bajo biomasa</v>
      </c>
      <c r="N1302" s="1"/>
      <c r="O1302">
        <v>3.02311</v>
      </c>
      <c r="Q1302">
        <v>1.8838699999999999</v>
      </c>
      <c r="R1302">
        <v>0.97921499999999995</v>
      </c>
      <c r="S1302">
        <v>12271.5</v>
      </c>
      <c r="T1302">
        <v>818.1</v>
      </c>
      <c r="U1302">
        <v>20.5</v>
      </c>
      <c r="V1302">
        <v>18.3567</v>
      </c>
      <c r="W1302">
        <v>82.872900000000001</v>
      </c>
    </row>
    <row r="1303" spans="1:23" x14ac:dyDescent="0.3">
      <c r="A1303">
        <v>1692</v>
      </c>
      <c r="B1303">
        <v>4</v>
      </c>
      <c r="C1303" s="6">
        <v>45029.54105324074</v>
      </c>
      <c r="D1303" s="1" t="s">
        <v>15</v>
      </c>
      <c r="E1303" s="5">
        <f>YEAR(C1303)</f>
        <v>2023</v>
      </c>
      <c r="F1303" s="5">
        <f>MONTH(C1303)</f>
        <v>4</v>
      </c>
      <c r="G1303" s="5">
        <f>F1303+12</f>
        <v>16</v>
      </c>
      <c r="H1303" s="5">
        <f>F1303+8</f>
        <v>12</v>
      </c>
      <c r="I1303" s="5" t="str">
        <f>IF(OR(F1303=1,F1303=2,F1303=3),"winter",IF(OR(F1303=4,F1303=5,F1303=6),"spring",IF(OR(F1303=7,F1303=8,F1303=9),"summer","autumn")))</f>
        <v>spring</v>
      </c>
      <c r="J1303" s="5">
        <f>WEEKNUM(C1303)+52</f>
        <v>67</v>
      </c>
      <c r="K1303" s="5">
        <f>J1303-20</f>
        <v>47</v>
      </c>
      <c r="L1303" s="8">
        <f>C1303</f>
        <v>45029.54105324074</v>
      </c>
      <c r="M1303" t="str">
        <f>IF(OR(B1303=1,B1303=2,B1303=3,B1303=7,B1303=8,B1303=9,B1303=13,B1303=14,B1303=15),"Bajo biomasa","Suelo desnudo")</f>
        <v>Suelo desnudo</v>
      </c>
      <c r="N1303" s="1"/>
      <c r="O1303">
        <v>1.79413</v>
      </c>
      <c r="Q1303">
        <v>2.5928800000000001</v>
      </c>
      <c r="R1303">
        <v>0.95906800000000003</v>
      </c>
      <c r="S1303">
        <v>1.6000000000000001E-3</v>
      </c>
      <c r="T1303" t="s">
        <v>42</v>
      </c>
      <c r="U1303">
        <v>20.965499999999999</v>
      </c>
      <c r="V1303">
        <v>20.282</v>
      </c>
      <c r="W1303">
        <v>82.917599999999993</v>
      </c>
    </row>
    <row r="1304" spans="1:23" x14ac:dyDescent="0.3">
      <c r="A1304">
        <v>1693</v>
      </c>
      <c r="B1304">
        <v>5</v>
      </c>
      <c r="C1304" s="6">
        <v>45029.543321759258</v>
      </c>
      <c r="D1304" s="1" t="s">
        <v>15</v>
      </c>
      <c r="E1304" s="5">
        <f>YEAR(C1304)</f>
        <v>2023</v>
      </c>
      <c r="F1304" s="5">
        <f>MONTH(C1304)</f>
        <v>4</v>
      </c>
      <c r="G1304" s="5">
        <f>F1304+12</f>
        <v>16</v>
      </c>
      <c r="H1304" s="5">
        <f>F1304+8</f>
        <v>12</v>
      </c>
      <c r="I1304" s="5" t="str">
        <f>IF(OR(F1304=1,F1304=2,F1304=3),"winter",IF(OR(F1304=4,F1304=5,F1304=6),"spring",IF(OR(F1304=7,F1304=8,F1304=9),"summer","autumn")))</f>
        <v>spring</v>
      </c>
      <c r="J1304" s="5">
        <f>WEEKNUM(C1304)+52</f>
        <v>67</v>
      </c>
      <c r="K1304" s="5">
        <f>J1304-20</f>
        <v>47</v>
      </c>
      <c r="L1304" s="8">
        <f>C1304</f>
        <v>45029.543321759258</v>
      </c>
      <c r="M1304" t="str">
        <f>IF(OR(B1304=1,B1304=2,B1304=3,B1304=7,B1304=8,B1304=9,B1304=13,B1304=14,B1304=15),"Bajo biomasa","Suelo desnudo")</f>
        <v>Suelo desnudo</v>
      </c>
      <c r="N1304" s="1"/>
      <c r="O1304">
        <v>1.50177</v>
      </c>
      <c r="Q1304">
        <v>2.8734500000000001</v>
      </c>
      <c r="R1304">
        <v>0.94809900000000003</v>
      </c>
      <c r="S1304" t="s">
        <v>41</v>
      </c>
      <c r="T1304">
        <v>9544.5</v>
      </c>
      <c r="U1304">
        <v>23</v>
      </c>
      <c r="V1304">
        <v>20.213100000000001</v>
      </c>
      <c r="W1304">
        <v>82.918899999999994</v>
      </c>
    </row>
    <row r="1305" spans="1:23" x14ac:dyDescent="0.3">
      <c r="A1305">
        <v>1694</v>
      </c>
      <c r="B1305">
        <v>6</v>
      </c>
      <c r="C1305" s="6">
        <v>45029.545439814814</v>
      </c>
      <c r="D1305" s="1" t="s">
        <v>15</v>
      </c>
      <c r="E1305" s="5">
        <f>YEAR(C1305)</f>
        <v>2023</v>
      </c>
      <c r="F1305" s="5">
        <f>MONTH(C1305)</f>
        <v>4</v>
      </c>
      <c r="G1305" s="5">
        <f>F1305+12</f>
        <v>16</v>
      </c>
      <c r="H1305" s="5">
        <f>F1305+8</f>
        <v>12</v>
      </c>
      <c r="I1305" s="5" t="str">
        <f>IF(OR(F1305=1,F1305=2,F1305=3),"winter",IF(OR(F1305=4,F1305=5,F1305=6),"spring",IF(OR(F1305=7,F1305=8,F1305=9),"summer","autumn")))</f>
        <v>spring</v>
      </c>
      <c r="J1305" s="5">
        <f>WEEKNUM(C1305)+52</f>
        <v>67</v>
      </c>
      <c r="K1305" s="5">
        <f>J1305-20</f>
        <v>47</v>
      </c>
      <c r="L1305" s="8">
        <f>C1305</f>
        <v>45029.545439814814</v>
      </c>
      <c r="M1305" t="str">
        <f>IF(OR(B1305=1,B1305=2,B1305=3,B1305=7,B1305=8,B1305=9,B1305=13,B1305=14,B1305=15),"Bajo biomasa","Suelo desnudo")</f>
        <v>Suelo desnudo</v>
      </c>
      <c r="N1305" s="1"/>
      <c r="O1305">
        <v>1.2271099999999999</v>
      </c>
      <c r="Q1305">
        <v>2.7482899999999999</v>
      </c>
      <c r="R1305">
        <v>0.92054899999999995</v>
      </c>
      <c r="S1305">
        <v>2E-3</v>
      </c>
      <c r="T1305" t="s">
        <v>42</v>
      </c>
      <c r="U1305">
        <v>23.438199999999998</v>
      </c>
      <c r="V1305">
        <v>21.154599999999999</v>
      </c>
      <c r="W1305">
        <v>82.900899999999993</v>
      </c>
    </row>
    <row r="1306" spans="1:23" x14ac:dyDescent="0.3">
      <c r="A1306">
        <v>1695</v>
      </c>
      <c r="B1306">
        <v>10</v>
      </c>
      <c r="C1306" s="6">
        <v>45029.547905092593</v>
      </c>
      <c r="D1306" s="1" t="s">
        <v>15</v>
      </c>
      <c r="E1306" s="5">
        <f>YEAR(C1306)</f>
        <v>2023</v>
      </c>
      <c r="F1306" s="5">
        <f>MONTH(C1306)</f>
        <v>4</v>
      </c>
      <c r="G1306" s="5">
        <f>F1306+12</f>
        <v>16</v>
      </c>
      <c r="H1306" s="5">
        <f>F1306+8</f>
        <v>12</v>
      </c>
      <c r="I1306" s="5" t="str">
        <f>IF(OR(F1306=1,F1306=2,F1306=3),"winter",IF(OR(F1306=4,F1306=5,F1306=6),"spring",IF(OR(F1306=7,F1306=8,F1306=9),"summer","autumn")))</f>
        <v>spring</v>
      </c>
      <c r="J1306" s="5">
        <f>WEEKNUM(C1306)+52</f>
        <v>67</v>
      </c>
      <c r="K1306" s="5">
        <f>J1306-20</f>
        <v>47</v>
      </c>
      <c r="L1306" s="8">
        <f>C1306</f>
        <v>45029.547905092593</v>
      </c>
      <c r="M1306" t="str">
        <f>IF(OR(B1306=1,B1306=2,B1306=3,B1306=7,B1306=8,B1306=9,B1306=13,B1306=14,B1306=15),"Bajo biomasa","Suelo desnudo")</f>
        <v>Suelo desnudo</v>
      </c>
      <c r="N1306" s="1"/>
      <c r="O1306">
        <v>1.24315</v>
      </c>
      <c r="Q1306">
        <v>2.6202299999999998</v>
      </c>
      <c r="R1306">
        <v>0.95630099999999996</v>
      </c>
      <c r="S1306">
        <v>8.0000000000000004E-4</v>
      </c>
      <c r="T1306" t="s">
        <v>42</v>
      </c>
      <c r="U1306">
        <v>23.886399999999998</v>
      </c>
      <c r="V1306">
        <v>20.023700000000002</v>
      </c>
      <c r="W1306">
        <v>82.928299999999993</v>
      </c>
    </row>
    <row r="1307" spans="1:23" x14ac:dyDescent="0.3">
      <c r="A1307">
        <v>1696</v>
      </c>
      <c r="B1307">
        <v>11</v>
      </c>
      <c r="C1307" s="6">
        <v>45029.549988425926</v>
      </c>
      <c r="D1307" s="1" t="s">
        <v>15</v>
      </c>
      <c r="E1307" s="5">
        <f>YEAR(C1307)</f>
        <v>2023</v>
      </c>
      <c r="F1307" s="5">
        <f>MONTH(C1307)</f>
        <v>4</v>
      </c>
      <c r="G1307" s="5">
        <f>F1307+12</f>
        <v>16</v>
      </c>
      <c r="H1307" s="5">
        <f>F1307+8</f>
        <v>12</v>
      </c>
      <c r="I1307" s="5" t="str">
        <f>IF(OR(F1307=1,F1307=2,F1307=3),"winter",IF(OR(F1307=4,F1307=5,F1307=6),"spring",IF(OR(F1307=7,F1307=8,F1307=9),"summer","autumn")))</f>
        <v>spring</v>
      </c>
      <c r="J1307" s="5">
        <f>WEEKNUM(C1307)+52</f>
        <v>67</v>
      </c>
      <c r="K1307" s="5">
        <f>J1307-20</f>
        <v>47</v>
      </c>
      <c r="L1307" s="8">
        <f>C1307</f>
        <v>45029.549988425926</v>
      </c>
      <c r="M1307" t="str">
        <f>IF(OR(B1307=1,B1307=2,B1307=3,B1307=7,B1307=8,B1307=9,B1307=13,B1307=14,B1307=15),"Bajo biomasa","Suelo desnudo")</f>
        <v>Suelo desnudo</v>
      </c>
      <c r="N1307" s="1"/>
      <c r="O1307">
        <v>1.29311</v>
      </c>
      <c r="Q1307">
        <v>3.4427400000000001</v>
      </c>
      <c r="R1307">
        <v>0.90456700000000001</v>
      </c>
      <c r="S1307">
        <v>8.0000000000000004E-4</v>
      </c>
      <c r="T1307" t="s">
        <v>42</v>
      </c>
      <c r="U1307">
        <v>24.958200000000001</v>
      </c>
      <c r="V1307">
        <v>20.933199999999999</v>
      </c>
      <c r="W1307">
        <v>82.917699999999996</v>
      </c>
    </row>
    <row r="1308" spans="1:23" x14ac:dyDescent="0.3">
      <c r="A1308">
        <v>1697</v>
      </c>
      <c r="B1308">
        <v>12</v>
      </c>
      <c r="C1308" s="6">
        <v>45029.552118055559</v>
      </c>
      <c r="D1308" s="1" t="s">
        <v>15</v>
      </c>
      <c r="E1308" s="5">
        <f>YEAR(C1308)</f>
        <v>2023</v>
      </c>
      <c r="F1308" s="5">
        <f>MONTH(C1308)</f>
        <v>4</v>
      </c>
      <c r="G1308" s="5">
        <f>F1308+12</f>
        <v>16</v>
      </c>
      <c r="H1308" s="5">
        <f>F1308+8</f>
        <v>12</v>
      </c>
      <c r="I1308" s="5" t="str">
        <f>IF(OR(F1308=1,F1308=2,F1308=3),"winter",IF(OR(F1308=4,F1308=5,F1308=6),"spring",IF(OR(F1308=7,F1308=8,F1308=9),"summer","autumn")))</f>
        <v>spring</v>
      </c>
      <c r="J1308" s="5">
        <f>WEEKNUM(C1308)+52</f>
        <v>67</v>
      </c>
      <c r="K1308" s="5">
        <f>J1308-20</f>
        <v>47</v>
      </c>
      <c r="L1308" s="8">
        <f>C1308</f>
        <v>45029.552118055559</v>
      </c>
      <c r="M1308" t="str">
        <f>IF(OR(B1308=1,B1308=2,B1308=3,B1308=7,B1308=8,B1308=9,B1308=13,B1308=14,B1308=15),"Bajo biomasa","Suelo desnudo")</f>
        <v>Suelo desnudo</v>
      </c>
      <c r="N1308" s="1"/>
      <c r="O1308">
        <v>0.41871599999999998</v>
      </c>
      <c r="Q1308">
        <v>8.0494500000000002</v>
      </c>
      <c r="R1308">
        <v>0.59710300000000005</v>
      </c>
      <c r="S1308" t="s">
        <v>41</v>
      </c>
      <c r="T1308" t="s">
        <v>41</v>
      </c>
      <c r="V1308">
        <v>21.289000000000001</v>
      </c>
      <c r="W1308">
        <v>82.941100000000006</v>
      </c>
    </row>
    <row r="1309" spans="1:23" x14ac:dyDescent="0.3">
      <c r="A1309">
        <v>1698</v>
      </c>
      <c r="B1309">
        <v>7</v>
      </c>
      <c r="C1309" s="6">
        <v>45029.554872685185</v>
      </c>
      <c r="D1309" s="1" t="s">
        <v>15</v>
      </c>
      <c r="E1309" s="5">
        <f>YEAR(C1309)</f>
        <v>2023</v>
      </c>
      <c r="F1309" s="5">
        <f>MONTH(C1309)</f>
        <v>4</v>
      </c>
      <c r="G1309" s="5">
        <f>F1309+12</f>
        <v>16</v>
      </c>
      <c r="H1309" s="5">
        <f>F1309+8</f>
        <v>12</v>
      </c>
      <c r="I1309" s="5" t="str">
        <f>IF(OR(F1309=1,F1309=2,F1309=3),"winter",IF(OR(F1309=4,F1309=5,F1309=6),"spring",IF(OR(F1309=7,F1309=8,F1309=9),"summer","autumn")))</f>
        <v>spring</v>
      </c>
      <c r="J1309" s="5">
        <f>WEEKNUM(C1309)+52</f>
        <v>67</v>
      </c>
      <c r="K1309" s="5">
        <f>J1309-20</f>
        <v>47</v>
      </c>
      <c r="L1309" s="8">
        <f>C1309</f>
        <v>45029.554872685185</v>
      </c>
      <c r="M1309" t="str">
        <f>IF(OR(B1309=1,B1309=2,B1309=3,B1309=7,B1309=8,B1309=9,B1309=13,B1309=14,B1309=15),"Bajo biomasa","Suelo desnudo")</f>
        <v>Bajo biomasa</v>
      </c>
      <c r="N1309" s="1"/>
      <c r="O1309">
        <v>2.7417500000000001</v>
      </c>
      <c r="Q1309">
        <v>1.80792</v>
      </c>
      <c r="R1309">
        <v>0.98274300000000003</v>
      </c>
      <c r="S1309">
        <v>7.2727299999999996E-4</v>
      </c>
      <c r="T1309" t="s">
        <v>42</v>
      </c>
      <c r="U1309">
        <v>26.5364</v>
      </c>
      <c r="V1309">
        <v>22.505400000000002</v>
      </c>
      <c r="W1309">
        <v>82.900700000000001</v>
      </c>
    </row>
    <row r="1310" spans="1:23" x14ac:dyDescent="0.3">
      <c r="A1310">
        <v>1699</v>
      </c>
      <c r="B1310">
        <v>8</v>
      </c>
      <c r="C1310" s="6">
        <v>45029.557129629633</v>
      </c>
      <c r="D1310" s="1" t="s">
        <v>15</v>
      </c>
      <c r="E1310" s="5">
        <f>YEAR(C1310)</f>
        <v>2023</v>
      </c>
      <c r="F1310" s="5">
        <f>MONTH(C1310)</f>
        <v>4</v>
      </c>
      <c r="G1310" s="5">
        <f>F1310+12</f>
        <v>16</v>
      </c>
      <c r="H1310" s="5">
        <f>F1310+8</f>
        <v>12</v>
      </c>
      <c r="I1310" s="5" t="str">
        <f>IF(OR(F1310=1,F1310=2,F1310=3),"winter",IF(OR(F1310=4,F1310=5,F1310=6),"spring",IF(OR(F1310=7,F1310=8,F1310=9),"summer","autumn")))</f>
        <v>spring</v>
      </c>
      <c r="J1310" s="5">
        <f>WEEKNUM(C1310)+52</f>
        <v>67</v>
      </c>
      <c r="K1310" s="5">
        <f>J1310-20</f>
        <v>47</v>
      </c>
      <c r="L1310" s="8">
        <f>C1310</f>
        <v>45029.557129629633</v>
      </c>
      <c r="M1310" t="str">
        <f>IF(OR(B1310=1,B1310=2,B1310=3,B1310=7,B1310=8,B1310=9,B1310=13,B1310=14,B1310=15),"Bajo biomasa","Suelo desnudo")</f>
        <v>Bajo biomasa</v>
      </c>
      <c r="N1310" s="1"/>
      <c r="O1310">
        <v>4.0493800000000002</v>
      </c>
      <c r="Q1310">
        <v>1.4109700000000001</v>
      </c>
      <c r="R1310">
        <v>0.99476900000000001</v>
      </c>
      <c r="S1310">
        <v>2E-3</v>
      </c>
      <c r="T1310">
        <v>4090.5</v>
      </c>
      <c r="U1310">
        <v>26.7</v>
      </c>
      <c r="V1310">
        <v>22.684200000000001</v>
      </c>
      <c r="W1310">
        <v>82.9084</v>
      </c>
    </row>
    <row r="1311" spans="1:23" x14ac:dyDescent="0.3">
      <c r="A1311">
        <v>1700</v>
      </c>
      <c r="B1311">
        <v>9</v>
      </c>
      <c r="C1311" s="6">
        <v>45029.559212962966</v>
      </c>
      <c r="D1311" s="1" t="s">
        <v>15</v>
      </c>
      <c r="E1311" s="5">
        <f>YEAR(C1311)</f>
        <v>2023</v>
      </c>
      <c r="F1311" s="5">
        <f>MONTH(C1311)</f>
        <v>4</v>
      </c>
      <c r="G1311" s="5">
        <f>F1311+12</f>
        <v>16</v>
      </c>
      <c r="H1311" s="5">
        <f>F1311+8</f>
        <v>12</v>
      </c>
      <c r="I1311" s="5" t="str">
        <f>IF(OR(F1311=1,F1311=2,F1311=3),"winter",IF(OR(F1311=4,F1311=5,F1311=6),"spring",IF(OR(F1311=7,F1311=8,F1311=9),"summer","autumn")))</f>
        <v>spring</v>
      </c>
      <c r="J1311" s="5">
        <f>WEEKNUM(C1311)+52</f>
        <v>67</v>
      </c>
      <c r="K1311" s="5">
        <f>J1311-20</f>
        <v>47</v>
      </c>
      <c r="L1311" s="8">
        <f>C1311</f>
        <v>45029.559212962966</v>
      </c>
      <c r="M1311" t="str">
        <f>IF(OR(B1311=1,B1311=2,B1311=3,B1311=7,B1311=8,B1311=9,B1311=13,B1311=14,B1311=15),"Bajo biomasa","Suelo desnudo")</f>
        <v>Bajo biomasa</v>
      </c>
      <c r="N1311" s="1"/>
      <c r="O1311">
        <v>2.0928599999999999</v>
      </c>
      <c r="Q1311">
        <v>1.6519299999999999</v>
      </c>
      <c r="R1311">
        <v>0.99033499999999997</v>
      </c>
      <c r="S1311">
        <v>1E-3</v>
      </c>
      <c r="T1311" t="s">
        <v>42</v>
      </c>
      <c r="U1311">
        <v>26.9</v>
      </c>
      <c r="V1311">
        <v>22.2898</v>
      </c>
      <c r="W1311">
        <v>82.900899999999993</v>
      </c>
    </row>
    <row r="1312" spans="1:23" x14ac:dyDescent="0.3">
      <c r="A1312">
        <v>1701</v>
      </c>
      <c r="B1312">
        <v>13</v>
      </c>
      <c r="C1312" s="6">
        <v>45029.561585648145</v>
      </c>
      <c r="D1312" s="1" t="s">
        <v>15</v>
      </c>
      <c r="E1312" s="5">
        <f>YEAR(C1312)</f>
        <v>2023</v>
      </c>
      <c r="F1312" s="5">
        <f>MONTH(C1312)</f>
        <v>4</v>
      </c>
      <c r="G1312" s="5">
        <f>F1312+12</f>
        <v>16</v>
      </c>
      <c r="H1312" s="5">
        <f>F1312+8</f>
        <v>12</v>
      </c>
      <c r="I1312" s="5" t="str">
        <f>IF(OR(F1312=1,F1312=2,F1312=3),"winter",IF(OR(F1312=4,F1312=5,F1312=6),"spring",IF(OR(F1312=7,F1312=8,F1312=9),"summer","autumn")))</f>
        <v>spring</v>
      </c>
      <c r="J1312" s="5">
        <f>WEEKNUM(C1312)+52</f>
        <v>67</v>
      </c>
      <c r="K1312" s="5">
        <f>J1312-20</f>
        <v>47</v>
      </c>
      <c r="L1312" s="8">
        <f>C1312</f>
        <v>45029.561585648145</v>
      </c>
      <c r="M1312" t="str">
        <f>IF(OR(B1312=1,B1312=2,B1312=3,B1312=7,B1312=8,B1312=9,B1312=13,B1312=14,B1312=15),"Bajo biomasa","Suelo desnudo")</f>
        <v>Bajo biomasa</v>
      </c>
      <c r="N1312" s="1"/>
      <c r="O1312">
        <v>2.2961299999999998</v>
      </c>
      <c r="Q1312">
        <v>1.57629</v>
      </c>
      <c r="R1312">
        <v>0.99263599999999996</v>
      </c>
      <c r="S1312">
        <v>1E-3</v>
      </c>
      <c r="T1312">
        <v>6181.2</v>
      </c>
      <c r="U1312">
        <v>26.9</v>
      </c>
      <c r="V1312">
        <v>22.8569</v>
      </c>
      <c r="W1312">
        <v>82.883799999999994</v>
      </c>
    </row>
    <row r="1313" spans="1:23" x14ac:dyDescent="0.3">
      <c r="A1313">
        <v>1702</v>
      </c>
      <c r="B1313">
        <v>14</v>
      </c>
      <c r="C1313" s="6">
        <v>45029.563807870371</v>
      </c>
      <c r="D1313" s="1" t="s">
        <v>15</v>
      </c>
      <c r="E1313" s="5">
        <f>YEAR(C1313)</f>
        <v>2023</v>
      </c>
      <c r="F1313" s="5">
        <f>MONTH(C1313)</f>
        <v>4</v>
      </c>
      <c r="G1313" s="5">
        <f>F1313+12</f>
        <v>16</v>
      </c>
      <c r="H1313" s="5">
        <f>F1313+8</f>
        <v>12</v>
      </c>
      <c r="I1313" s="5" t="str">
        <f>IF(OR(F1313=1,F1313=2,F1313=3),"winter",IF(OR(F1313=4,F1313=5,F1313=6),"spring",IF(OR(F1313=7,F1313=8,F1313=9),"summer","autumn")))</f>
        <v>spring</v>
      </c>
      <c r="J1313" s="5">
        <f>WEEKNUM(C1313)+52</f>
        <v>67</v>
      </c>
      <c r="K1313" s="5">
        <f>J1313-20</f>
        <v>47</v>
      </c>
      <c r="L1313" s="8">
        <f>C1313</f>
        <v>45029.563807870371</v>
      </c>
      <c r="M1313" t="str">
        <f>IF(OR(B1313=1,B1313=2,B1313=3,B1313=7,B1313=8,B1313=9,B1313=13,B1313=14,B1313=15),"Bajo biomasa","Suelo desnudo")</f>
        <v>Bajo biomasa</v>
      </c>
      <c r="N1313" s="1"/>
      <c r="O1313">
        <v>1.72312</v>
      </c>
      <c r="Q1313">
        <v>1.8361000000000001</v>
      </c>
      <c r="R1313">
        <v>0.98055899999999996</v>
      </c>
      <c r="S1313">
        <v>1E-3</v>
      </c>
      <c r="T1313">
        <v>1999.8</v>
      </c>
      <c r="U1313">
        <v>27.5</v>
      </c>
      <c r="V1313">
        <v>22.7485</v>
      </c>
      <c r="W1313">
        <v>82.860699999999994</v>
      </c>
    </row>
    <row r="1314" spans="1:23" x14ac:dyDescent="0.3">
      <c r="A1314">
        <v>1703</v>
      </c>
      <c r="B1314">
        <v>15</v>
      </c>
      <c r="C1314" s="6">
        <v>45029.566134259258</v>
      </c>
      <c r="D1314" s="1" t="s">
        <v>15</v>
      </c>
      <c r="E1314" s="5">
        <f>YEAR(C1314)</f>
        <v>2023</v>
      </c>
      <c r="F1314" s="5">
        <f>MONTH(C1314)</f>
        <v>4</v>
      </c>
      <c r="G1314" s="5">
        <f>F1314+12</f>
        <v>16</v>
      </c>
      <c r="H1314" s="5">
        <f>F1314+8</f>
        <v>12</v>
      </c>
      <c r="I1314" s="5" t="str">
        <f>IF(OR(F1314=1,F1314=2,F1314=3),"winter",IF(OR(F1314=4,F1314=5,F1314=6),"spring",IF(OR(F1314=7,F1314=8,F1314=9),"summer","autumn")))</f>
        <v>spring</v>
      </c>
      <c r="J1314" s="5">
        <f>WEEKNUM(C1314)+52</f>
        <v>67</v>
      </c>
      <c r="K1314" s="5">
        <f>J1314-20</f>
        <v>47</v>
      </c>
      <c r="L1314" s="8">
        <f>C1314</f>
        <v>45029.566134259258</v>
      </c>
      <c r="M1314" t="str">
        <f>IF(OR(B1314=1,B1314=2,B1314=3,B1314=7,B1314=8,B1314=9,B1314=13,B1314=14,B1314=15),"Bajo biomasa","Suelo desnudo")</f>
        <v>Bajo biomasa</v>
      </c>
      <c r="N1314" s="1"/>
      <c r="O1314">
        <v>1.8695600000000001</v>
      </c>
      <c r="Q1314">
        <v>1.9595899999999999</v>
      </c>
      <c r="R1314">
        <v>0.980568</v>
      </c>
      <c r="S1314">
        <v>1E-3</v>
      </c>
      <c r="T1314" t="s">
        <v>42</v>
      </c>
      <c r="U1314">
        <v>27.647300000000001</v>
      </c>
      <c r="V1314">
        <v>23.019100000000002</v>
      </c>
      <c r="W1314">
        <v>82.870500000000007</v>
      </c>
    </row>
    <row r="1315" spans="1:23" x14ac:dyDescent="0.3">
      <c r="A1315">
        <v>1704</v>
      </c>
      <c r="B1315">
        <v>16</v>
      </c>
      <c r="C1315" s="6">
        <v>45029.56821759259</v>
      </c>
      <c r="D1315" s="1" t="s">
        <v>15</v>
      </c>
      <c r="E1315" s="5">
        <f>YEAR(C1315)</f>
        <v>2023</v>
      </c>
      <c r="F1315" s="5">
        <f>MONTH(C1315)</f>
        <v>4</v>
      </c>
      <c r="G1315" s="5">
        <f>F1315+12</f>
        <v>16</v>
      </c>
      <c r="H1315" s="5">
        <f>F1315+8</f>
        <v>12</v>
      </c>
      <c r="I1315" s="5" t="str">
        <f>IF(OR(F1315=1,F1315=2,F1315=3),"winter",IF(OR(F1315=4,F1315=5,F1315=6),"spring",IF(OR(F1315=7,F1315=8,F1315=9),"summer","autumn")))</f>
        <v>spring</v>
      </c>
      <c r="J1315" s="5">
        <f>WEEKNUM(C1315)+52</f>
        <v>67</v>
      </c>
      <c r="K1315" s="5">
        <f>J1315-20</f>
        <v>47</v>
      </c>
      <c r="L1315" s="8">
        <f>C1315</f>
        <v>45029.56821759259</v>
      </c>
      <c r="M1315" t="str">
        <f>IF(OR(B1315=1,B1315=2,B1315=3,B1315=7,B1315=8,B1315=9,B1315=13,B1315=14,B1315=15),"Bajo biomasa","Suelo desnudo")</f>
        <v>Suelo desnudo</v>
      </c>
      <c r="N1315" s="1"/>
      <c r="O1315">
        <v>1.00895</v>
      </c>
      <c r="Q1315">
        <v>2.4664000000000001</v>
      </c>
      <c r="R1315">
        <v>0.95919500000000002</v>
      </c>
      <c r="S1315">
        <v>3.0000000000000001E-3</v>
      </c>
      <c r="T1315" t="s">
        <v>42</v>
      </c>
      <c r="U1315">
        <v>27.7545</v>
      </c>
      <c r="V1315">
        <v>22.5655</v>
      </c>
      <c r="W1315">
        <v>82.892899999999997</v>
      </c>
    </row>
    <row r="1316" spans="1:23" x14ac:dyDescent="0.3">
      <c r="A1316">
        <v>1705</v>
      </c>
      <c r="B1316">
        <v>17</v>
      </c>
      <c r="C1316" s="6">
        <v>45029.570532407408</v>
      </c>
      <c r="D1316" s="1" t="s">
        <v>15</v>
      </c>
      <c r="E1316" s="5">
        <f>YEAR(C1316)</f>
        <v>2023</v>
      </c>
      <c r="F1316" s="5">
        <f>MONTH(C1316)</f>
        <v>4</v>
      </c>
      <c r="G1316" s="5">
        <f>F1316+12</f>
        <v>16</v>
      </c>
      <c r="H1316" s="5">
        <f>F1316+8</f>
        <v>12</v>
      </c>
      <c r="I1316" s="5" t="str">
        <f>IF(OR(F1316=1,F1316=2,F1316=3),"winter",IF(OR(F1316=4,F1316=5,F1316=6),"spring",IF(OR(F1316=7,F1316=8,F1316=9),"summer","autumn")))</f>
        <v>spring</v>
      </c>
      <c r="J1316" s="5">
        <f>WEEKNUM(C1316)+52</f>
        <v>67</v>
      </c>
      <c r="K1316" s="5">
        <f>J1316-20</f>
        <v>47</v>
      </c>
      <c r="L1316" s="8">
        <f>C1316</f>
        <v>45029.570532407408</v>
      </c>
      <c r="M1316" t="str">
        <f>IF(OR(B1316=1,B1316=2,B1316=3,B1316=7,B1316=8,B1316=9,B1316=13,B1316=14,B1316=15),"Bajo biomasa","Suelo desnudo")</f>
        <v>Suelo desnudo</v>
      </c>
      <c r="N1316" s="1"/>
      <c r="O1316">
        <v>0.53733900000000001</v>
      </c>
      <c r="Q1316">
        <v>2.7325400000000002</v>
      </c>
      <c r="R1316">
        <v>0.942689</v>
      </c>
      <c r="S1316" t="s">
        <v>41</v>
      </c>
      <c r="T1316">
        <v>8544.6</v>
      </c>
      <c r="U1316">
        <v>28.6</v>
      </c>
      <c r="V1316">
        <v>22.389800000000001</v>
      </c>
      <c r="W1316">
        <v>82.869100000000003</v>
      </c>
    </row>
    <row r="1317" spans="1:23" x14ac:dyDescent="0.3">
      <c r="A1317">
        <v>1706</v>
      </c>
      <c r="B1317">
        <v>18</v>
      </c>
      <c r="C1317" s="6">
        <v>45029.572604166664</v>
      </c>
      <c r="D1317" s="1" t="s">
        <v>15</v>
      </c>
      <c r="E1317" s="5">
        <f>YEAR(C1317)</f>
        <v>2023</v>
      </c>
      <c r="F1317" s="5">
        <f>MONTH(C1317)</f>
        <v>4</v>
      </c>
      <c r="G1317" s="5">
        <f>F1317+12</f>
        <v>16</v>
      </c>
      <c r="H1317" s="5">
        <f>F1317+8</f>
        <v>12</v>
      </c>
      <c r="I1317" s="5" t="str">
        <f>IF(OR(F1317=1,F1317=2,F1317=3),"winter",IF(OR(F1317=4,F1317=5,F1317=6),"spring",IF(OR(F1317=7,F1317=8,F1317=9),"summer","autumn")))</f>
        <v>spring</v>
      </c>
      <c r="J1317" s="5">
        <f>WEEKNUM(C1317)+52</f>
        <v>67</v>
      </c>
      <c r="K1317" s="5">
        <f>J1317-20</f>
        <v>47</v>
      </c>
      <c r="L1317" s="8">
        <f>C1317</f>
        <v>45029.572604166664</v>
      </c>
      <c r="M1317" t="str">
        <f>IF(OR(B1317=1,B1317=2,B1317=3,B1317=7,B1317=8,B1317=9,B1317=13,B1317=14,B1317=15),"Bajo biomasa","Suelo desnudo")</f>
        <v>Suelo desnudo</v>
      </c>
      <c r="N1317" s="1"/>
      <c r="O1317">
        <v>0.76202999999999999</v>
      </c>
      <c r="Q1317">
        <v>2.5926399999999998</v>
      </c>
      <c r="R1317">
        <v>0.95954600000000001</v>
      </c>
      <c r="S1317">
        <v>1E-3</v>
      </c>
      <c r="T1317" t="s">
        <v>45</v>
      </c>
      <c r="U1317">
        <v>28.9</v>
      </c>
      <c r="V1317">
        <v>24.636900000000001</v>
      </c>
      <c r="W1317">
        <v>82.834999999999994</v>
      </c>
    </row>
    <row r="1318" spans="1:23" x14ac:dyDescent="0.3">
      <c r="A1318">
        <v>1707</v>
      </c>
      <c r="B1318">
        <v>1</v>
      </c>
      <c r="C1318" s="6">
        <v>45033.416678240741</v>
      </c>
      <c r="D1318" s="1" t="s">
        <v>30</v>
      </c>
      <c r="E1318" s="5">
        <f>YEAR(C1318)</f>
        <v>2023</v>
      </c>
      <c r="F1318" s="5">
        <f>MONTH(C1318)</f>
        <v>4</v>
      </c>
      <c r="G1318" s="5">
        <f>F1318+12</f>
        <v>16</v>
      </c>
      <c r="H1318" s="5">
        <f>F1318+8</f>
        <v>12</v>
      </c>
      <c r="I1318" s="5" t="str">
        <f>IF(OR(F1318=1,F1318=2,F1318=3),"winter",IF(OR(F1318=4,F1318=5,F1318=6),"spring",IF(OR(F1318=7,F1318=8,F1318=9),"summer","autumn")))</f>
        <v>spring</v>
      </c>
      <c r="J1318" s="5">
        <f>WEEKNUM(C1318)+52</f>
        <v>68</v>
      </c>
      <c r="K1318" s="5">
        <f>J1318-20</f>
        <v>48</v>
      </c>
      <c r="L1318" s="8">
        <f>C1318</f>
        <v>45033.416678240741</v>
      </c>
      <c r="M1318" t="str">
        <f>IF(OR(B1318=1,B1318=2,B1318=3,B1318=4,B1318=9,B1318=10,B1318=11,B1318=12,B1318=17,B1318=18,B1318=19,B1318=20),"Bajo biomasa","Suelo desnudo")</f>
        <v>Bajo biomasa</v>
      </c>
      <c r="N1318" t="str">
        <f>IF(OR(B1318=4,B1318=7,B1318=10,B1318=14,B1318=18,B1318=21),"tree","soil")</f>
        <v>soil</v>
      </c>
      <c r="O1318">
        <v>0.74429199999999995</v>
      </c>
      <c r="Q1318">
        <v>2.8290299999999999</v>
      </c>
      <c r="R1318">
        <v>0.91705800000000004</v>
      </c>
      <c r="S1318">
        <v>2E-3</v>
      </c>
      <c r="T1318" t="s">
        <v>42</v>
      </c>
      <c r="U1318">
        <v>16.625499999999999</v>
      </c>
      <c r="V1318">
        <v>14.0619</v>
      </c>
      <c r="W1318">
        <v>87.918000000000006</v>
      </c>
    </row>
    <row r="1319" spans="1:23" x14ac:dyDescent="0.3">
      <c r="A1319">
        <v>1708</v>
      </c>
      <c r="B1319">
        <v>2</v>
      </c>
      <c r="C1319" s="6">
        <v>45033.418749999997</v>
      </c>
      <c r="D1319" s="1" t="s">
        <v>30</v>
      </c>
      <c r="E1319" s="5">
        <f>YEAR(C1319)</f>
        <v>2023</v>
      </c>
      <c r="F1319" s="5">
        <f>MONTH(C1319)</f>
        <v>4</v>
      </c>
      <c r="G1319" s="5">
        <f>F1319+12</f>
        <v>16</v>
      </c>
      <c r="H1319" s="5">
        <f>F1319+8</f>
        <v>12</v>
      </c>
      <c r="I1319" s="5" t="str">
        <f>IF(OR(F1319=1,F1319=2,F1319=3),"winter",IF(OR(F1319=4,F1319=5,F1319=6),"spring",IF(OR(F1319=7,F1319=8,F1319=9),"summer","autumn")))</f>
        <v>spring</v>
      </c>
      <c r="J1319" s="5">
        <f>WEEKNUM(C1319)+52</f>
        <v>68</v>
      </c>
      <c r="K1319" s="5">
        <f>J1319-20</f>
        <v>48</v>
      </c>
      <c r="L1319" s="8">
        <f>C1319</f>
        <v>45033.418749999997</v>
      </c>
      <c r="M1319" t="str">
        <f>IF(OR(B1319=1,B1319=2,B1319=3,B1319=4,B1319=9,B1319=10,B1319=11,B1319=12,B1319=17,B1319=18,B1319=19,B1319=20),"Bajo biomasa","Suelo desnudo")</f>
        <v>Bajo biomasa</v>
      </c>
      <c r="N1319" t="str">
        <f>IF(OR(B1319=4,B1319=7,B1319=10,B1319=14,B1319=18,B1319=21),"tree","soil")</f>
        <v>soil</v>
      </c>
      <c r="O1319">
        <v>0.92925800000000003</v>
      </c>
      <c r="Q1319">
        <v>2.60162</v>
      </c>
      <c r="R1319">
        <v>0.96245899999999995</v>
      </c>
      <c r="S1319">
        <v>13998.6</v>
      </c>
      <c r="T1319">
        <v>599.94000000000005</v>
      </c>
      <c r="U1319">
        <v>16.2</v>
      </c>
      <c r="V1319">
        <v>14.081300000000001</v>
      </c>
      <c r="W1319">
        <v>87.918000000000006</v>
      </c>
    </row>
    <row r="1320" spans="1:23" x14ac:dyDescent="0.3">
      <c r="A1320">
        <v>1709</v>
      </c>
      <c r="B1320">
        <v>3</v>
      </c>
      <c r="C1320" s="6">
        <v>45033.420914351853</v>
      </c>
      <c r="D1320" s="1" t="s">
        <v>30</v>
      </c>
      <c r="E1320" s="5">
        <f>YEAR(C1320)</f>
        <v>2023</v>
      </c>
      <c r="F1320" s="5">
        <f>MONTH(C1320)</f>
        <v>4</v>
      </c>
      <c r="G1320" s="5">
        <f>F1320+12</f>
        <v>16</v>
      </c>
      <c r="H1320" s="5">
        <f>F1320+8</f>
        <v>12</v>
      </c>
      <c r="I1320" s="5" t="str">
        <f>IF(OR(F1320=1,F1320=2,F1320=3),"winter",IF(OR(F1320=4,F1320=5,F1320=6),"spring",IF(OR(F1320=7,F1320=8,F1320=9),"summer","autumn")))</f>
        <v>spring</v>
      </c>
      <c r="J1320" s="5">
        <f>WEEKNUM(C1320)+52</f>
        <v>68</v>
      </c>
      <c r="K1320" s="5">
        <f>J1320-20</f>
        <v>48</v>
      </c>
      <c r="L1320" s="8">
        <f>C1320</f>
        <v>45033.420914351853</v>
      </c>
      <c r="M1320" t="str">
        <f>IF(OR(B1320=1,B1320=2,B1320=3,B1320=4,B1320=9,B1320=10,B1320=11,B1320=12,B1320=17,B1320=18,B1320=19,B1320=20),"Bajo biomasa","Suelo desnudo")</f>
        <v>Bajo biomasa</v>
      </c>
      <c r="N1320" t="str">
        <f>IF(OR(B1320=4,B1320=7,B1320=10,B1320=14,B1320=18,B1320=21),"tree","soil")</f>
        <v>soil</v>
      </c>
      <c r="O1320">
        <v>0.79758399999999996</v>
      </c>
      <c r="Q1320">
        <v>2.8168299999999999</v>
      </c>
      <c r="R1320">
        <v>0.91861700000000002</v>
      </c>
      <c r="S1320">
        <v>1E-3</v>
      </c>
      <c r="T1320" t="s">
        <v>42</v>
      </c>
      <c r="U1320">
        <v>16</v>
      </c>
      <c r="V1320">
        <v>14.2494</v>
      </c>
      <c r="W1320">
        <v>87.922700000000006</v>
      </c>
    </row>
    <row r="1321" spans="1:23" x14ac:dyDescent="0.3">
      <c r="A1321">
        <v>1710</v>
      </c>
      <c r="B1321">
        <v>5</v>
      </c>
      <c r="C1321" s="6">
        <v>45033.425185185188</v>
      </c>
      <c r="D1321" s="1" t="s">
        <v>30</v>
      </c>
      <c r="E1321" s="5">
        <f>YEAR(C1321)</f>
        <v>2023</v>
      </c>
      <c r="F1321" s="5">
        <f>MONTH(C1321)</f>
        <v>4</v>
      </c>
      <c r="G1321" s="5">
        <f>F1321+12</f>
        <v>16</v>
      </c>
      <c r="H1321" s="5">
        <f>F1321+8</f>
        <v>12</v>
      </c>
      <c r="I1321" s="5" t="str">
        <f>IF(OR(F1321=1,F1321=2,F1321=3),"winter",IF(OR(F1321=4,F1321=5,F1321=6),"spring",IF(OR(F1321=7,F1321=8,F1321=9),"summer","autumn")))</f>
        <v>spring</v>
      </c>
      <c r="J1321" s="5">
        <f>WEEKNUM(C1321)+52</f>
        <v>68</v>
      </c>
      <c r="K1321" s="5">
        <f>J1321-20</f>
        <v>48</v>
      </c>
      <c r="L1321" s="8">
        <f>C1321</f>
        <v>45033.425185185188</v>
      </c>
      <c r="M1321" t="str">
        <f>IF(OR(B1321=1,B1321=2,B1321=3,B1321=4,B1321=9,B1321=10,B1321=11,B1321=12,B1321=17,B1321=18,B1321=19,B1321=20),"Bajo biomasa","Suelo desnudo")</f>
        <v>Suelo desnudo</v>
      </c>
      <c r="N1321" t="str">
        <f>IF(OR(B1321=4,B1321=7,B1321=10,B1321=14,B1321=18,B1321=21),"tree","soil")</f>
        <v>soil</v>
      </c>
      <c r="O1321">
        <v>0.68373200000000001</v>
      </c>
      <c r="Q1321">
        <v>3.2751800000000002</v>
      </c>
      <c r="R1321">
        <v>0.88362600000000002</v>
      </c>
      <c r="S1321">
        <v>1E-3</v>
      </c>
      <c r="T1321" t="s">
        <v>42</v>
      </c>
      <c r="U1321">
        <v>15.8</v>
      </c>
      <c r="V1321">
        <v>14.3467</v>
      </c>
      <c r="W1321">
        <v>87.927800000000005</v>
      </c>
    </row>
    <row r="1322" spans="1:23" x14ac:dyDescent="0.3">
      <c r="A1322">
        <v>1711</v>
      </c>
      <c r="B1322">
        <v>6</v>
      </c>
      <c r="C1322" s="6">
        <v>45033.427256944444</v>
      </c>
      <c r="D1322" s="1" t="s">
        <v>30</v>
      </c>
      <c r="E1322" s="5">
        <f>YEAR(C1322)</f>
        <v>2023</v>
      </c>
      <c r="F1322" s="5">
        <f>MONTH(C1322)</f>
        <v>4</v>
      </c>
      <c r="G1322" s="5">
        <f>F1322+12</f>
        <v>16</v>
      </c>
      <c r="H1322" s="5">
        <f>F1322+8</f>
        <v>12</v>
      </c>
      <c r="I1322" s="5" t="str">
        <f>IF(OR(F1322=1,F1322=2,F1322=3),"winter",IF(OR(F1322=4,F1322=5,F1322=6),"spring",IF(OR(F1322=7,F1322=8,F1322=9),"summer","autumn")))</f>
        <v>spring</v>
      </c>
      <c r="J1322" s="5">
        <f>WEEKNUM(C1322)+52</f>
        <v>68</v>
      </c>
      <c r="K1322" s="5">
        <f>J1322-20</f>
        <v>48</v>
      </c>
      <c r="L1322" s="8">
        <f>C1322</f>
        <v>45033.427256944444</v>
      </c>
      <c r="M1322" t="str">
        <f>IF(OR(B1322=1,B1322=2,B1322=3,B1322=4,B1322=9,B1322=10,B1322=11,B1322=12,B1322=17,B1322=18,B1322=19,B1322=20),"Bajo biomasa","Suelo desnudo")</f>
        <v>Suelo desnudo</v>
      </c>
      <c r="N1322" t="str">
        <f>IF(OR(B1322=4,B1322=7,B1322=10,B1322=14,B1322=18,B1322=21),"tree","soil")</f>
        <v>soil</v>
      </c>
      <c r="O1322">
        <v>0.80783499999999997</v>
      </c>
      <c r="Q1322">
        <v>3.2399</v>
      </c>
      <c r="R1322">
        <v>0.93075799999999997</v>
      </c>
      <c r="S1322">
        <v>2E-3</v>
      </c>
      <c r="T1322" t="s">
        <v>42</v>
      </c>
      <c r="U1322">
        <v>15.8</v>
      </c>
      <c r="V1322">
        <v>14.338200000000001</v>
      </c>
      <c r="W1322">
        <v>87.932599999999994</v>
      </c>
    </row>
    <row r="1323" spans="1:23" x14ac:dyDescent="0.3">
      <c r="A1323">
        <v>1712</v>
      </c>
      <c r="B1323">
        <v>8</v>
      </c>
      <c r="C1323" s="6">
        <v>45033.431689814817</v>
      </c>
      <c r="D1323" s="1" t="s">
        <v>30</v>
      </c>
      <c r="E1323" s="5">
        <f>YEAR(C1323)</f>
        <v>2023</v>
      </c>
      <c r="F1323" s="5">
        <f>MONTH(C1323)</f>
        <v>4</v>
      </c>
      <c r="G1323" s="5">
        <f>F1323+12</f>
        <v>16</v>
      </c>
      <c r="H1323" s="5">
        <f>F1323+8</f>
        <v>12</v>
      </c>
      <c r="I1323" s="5" t="str">
        <f>IF(OR(F1323=1,F1323=2,F1323=3),"winter",IF(OR(F1323=4,F1323=5,F1323=6),"spring",IF(OR(F1323=7,F1323=8,F1323=9),"summer","autumn")))</f>
        <v>spring</v>
      </c>
      <c r="J1323" s="5">
        <f>WEEKNUM(C1323)+52</f>
        <v>68</v>
      </c>
      <c r="K1323" s="5">
        <f>J1323-20</f>
        <v>48</v>
      </c>
      <c r="L1323" s="8">
        <f>C1323</f>
        <v>45033.431689814817</v>
      </c>
      <c r="M1323" t="str">
        <f>IF(OR(B1323=1,B1323=2,B1323=3,B1323=4,B1323=9,B1323=10,B1323=11,B1323=12,B1323=17,B1323=18,B1323=19,B1323=20),"Bajo biomasa","Suelo desnudo")</f>
        <v>Suelo desnudo</v>
      </c>
      <c r="N1323" t="str">
        <f>IF(OR(B1323=4,B1323=7,B1323=10,B1323=14,B1323=18,B1323=21),"tree","soil")</f>
        <v>soil</v>
      </c>
      <c r="O1323">
        <v>0.71531900000000004</v>
      </c>
      <c r="Q1323">
        <v>4.6355700000000004</v>
      </c>
      <c r="R1323">
        <v>0.85741299999999998</v>
      </c>
      <c r="S1323">
        <v>1E-3</v>
      </c>
      <c r="T1323" t="s">
        <v>42</v>
      </c>
      <c r="U1323">
        <v>15.5</v>
      </c>
      <c r="V1323">
        <v>15.195600000000001</v>
      </c>
      <c r="W1323">
        <v>87.939400000000006</v>
      </c>
    </row>
    <row r="1324" spans="1:23" x14ac:dyDescent="0.3">
      <c r="A1324">
        <v>1713</v>
      </c>
      <c r="B1324">
        <v>9</v>
      </c>
      <c r="C1324" s="6">
        <v>45033.43378472222</v>
      </c>
      <c r="D1324" s="1" t="s">
        <v>30</v>
      </c>
      <c r="E1324" s="5">
        <f>YEAR(C1324)</f>
        <v>2023</v>
      </c>
      <c r="F1324" s="5">
        <f>MONTH(C1324)</f>
        <v>4</v>
      </c>
      <c r="G1324" s="5">
        <f>F1324+12</f>
        <v>16</v>
      </c>
      <c r="H1324" s="5">
        <f>F1324+8</f>
        <v>12</v>
      </c>
      <c r="I1324" s="5" t="str">
        <f>IF(OR(F1324=1,F1324=2,F1324=3),"winter",IF(OR(F1324=4,F1324=5,F1324=6),"spring",IF(OR(F1324=7,F1324=8,F1324=9),"summer","autumn")))</f>
        <v>spring</v>
      </c>
      <c r="J1324" s="5">
        <f>WEEKNUM(C1324)+52</f>
        <v>68</v>
      </c>
      <c r="K1324" s="5">
        <f>J1324-20</f>
        <v>48</v>
      </c>
      <c r="L1324" s="8">
        <f>C1324</f>
        <v>45033.43378472222</v>
      </c>
      <c r="M1324" t="str">
        <f>IF(OR(B1324=1,B1324=2,B1324=3,B1324=4,B1324=9,B1324=10,B1324=11,B1324=12,B1324=17,B1324=18,B1324=19,B1324=20),"Bajo biomasa","Suelo desnudo")</f>
        <v>Bajo biomasa</v>
      </c>
      <c r="N1324" t="str">
        <f>IF(OR(B1324=4,B1324=7,B1324=10,B1324=14,B1324=18,B1324=21),"tree","soil")</f>
        <v>soil</v>
      </c>
      <c r="O1324">
        <v>1.3678399999999999</v>
      </c>
      <c r="Q1324">
        <v>3.1728700000000001</v>
      </c>
      <c r="R1324">
        <v>0.92481500000000005</v>
      </c>
      <c r="S1324">
        <v>1E-3</v>
      </c>
      <c r="T1324" t="s">
        <v>42</v>
      </c>
      <c r="U1324">
        <v>15.5</v>
      </c>
      <c r="V1324">
        <v>14.790100000000001</v>
      </c>
      <c r="W1324">
        <v>87.939099999999996</v>
      </c>
    </row>
    <row r="1325" spans="1:23" x14ac:dyDescent="0.3">
      <c r="A1325">
        <v>1714</v>
      </c>
      <c r="B1325">
        <v>11</v>
      </c>
      <c r="C1325" s="6">
        <v>45033.438032407408</v>
      </c>
      <c r="D1325" s="1" t="s">
        <v>30</v>
      </c>
      <c r="E1325" s="5">
        <f>YEAR(C1325)</f>
        <v>2023</v>
      </c>
      <c r="F1325" s="5">
        <f>MONTH(C1325)</f>
        <v>4</v>
      </c>
      <c r="G1325" s="5">
        <f>F1325+12</f>
        <v>16</v>
      </c>
      <c r="H1325" s="5">
        <f>F1325+8</f>
        <v>12</v>
      </c>
      <c r="I1325" s="5" t="str">
        <f>IF(OR(F1325=1,F1325=2,F1325=3),"winter",IF(OR(F1325=4,F1325=5,F1325=6),"spring",IF(OR(F1325=7,F1325=8,F1325=9),"summer","autumn")))</f>
        <v>spring</v>
      </c>
      <c r="J1325" s="5">
        <f>WEEKNUM(C1325)+52</f>
        <v>68</v>
      </c>
      <c r="K1325" s="5">
        <f>J1325-20</f>
        <v>48</v>
      </c>
      <c r="L1325" s="8">
        <f>C1325</f>
        <v>45033.438032407408</v>
      </c>
      <c r="M1325" t="str">
        <f>IF(OR(B1325=1,B1325=2,B1325=3,B1325=4,B1325=9,B1325=10,B1325=11,B1325=12,B1325=17,B1325=18,B1325=19,B1325=20),"Bajo biomasa","Suelo desnudo")</f>
        <v>Bajo biomasa</v>
      </c>
      <c r="N1325" t="str">
        <f>IF(OR(B1325=4,B1325=7,B1325=10,B1325=14,B1325=18,B1325=21),"tree","soil")</f>
        <v>soil</v>
      </c>
      <c r="O1325">
        <v>0.67768600000000001</v>
      </c>
      <c r="Q1325">
        <v>4.4858700000000002</v>
      </c>
      <c r="R1325">
        <v>0.780721</v>
      </c>
      <c r="S1325">
        <v>1E-3</v>
      </c>
      <c r="T1325" t="s">
        <v>42</v>
      </c>
      <c r="U1325">
        <v>15.2</v>
      </c>
      <c r="V1325">
        <v>14.448600000000001</v>
      </c>
      <c r="W1325">
        <v>87.948800000000006</v>
      </c>
    </row>
    <row r="1326" spans="1:23" x14ac:dyDescent="0.3">
      <c r="A1326">
        <v>1715</v>
      </c>
      <c r="B1326">
        <v>12</v>
      </c>
      <c r="C1326" s="6">
        <v>45033.440127314818</v>
      </c>
      <c r="D1326" s="1" t="s">
        <v>30</v>
      </c>
      <c r="E1326" s="5">
        <f>YEAR(C1326)</f>
        <v>2023</v>
      </c>
      <c r="F1326" s="5">
        <f>MONTH(C1326)</f>
        <v>4</v>
      </c>
      <c r="G1326" s="5">
        <f>F1326+12</f>
        <v>16</v>
      </c>
      <c r="H1326" s="5">
        <f>F1326+8</f>
        <v>12</v>
      </c>
      <c r="I1326" s="5" t="str">
        <f>IF(OR(F1326=1,F1326=2,F1326=3),"winter",IF(OR(F1326=4,F1326=5,F1326=6),"spring",IF(OR(F1326=7,F1326=8,F1326=9),"summer","autumn")))</f>
        <v>spring</v>
      </c>
      <c r="J1326" s="5">
        <f>WEEKNUM(C1326)+52</f>
        <v>68</v>
      </c>
      <c r="K1326" s="5">
        <f>J1326-20</f>
        <v>48</v>
      </c>
      <c r="L1326" s="8">
        <f>C1326</f>
        <v>45033.440127314818</v>
      </c>
      <c r="M1326" t="str">
        <f>IF(OR(B1326=1,B1326=2,B1326=3,B1326=4,B1326=9,B1326=10,B1326=11,B1326=12,B1326=17,B1326=18,B1326=19,B1326=20),"Bajo biomasa","Suelo desnudo")</f>
        <v>Bajo biomasa</v>
      </c>
      <c r="N1326" t="str">
        <f>IF(OR(B1326=4,B1326=7,B1326=10,B1326=14,B1326=18,B1326=21),"tree","soil")</f>
        <v>soil</v>
      </c>
      <c r="O1326">
        <v>0.88988900000000004</v>
      </c>
      <c r="Q1326">
        <v>3.3531</v>
      </c>
      <c r="R1326">
        <v>0.86823499999999998</v>
      </c>
      <c r="S1326">
        <v>2E-3</v>
      </c>
      <c r="T1326" t="s">
        <v>42</v>
      </c>
      <c r="U1326">
        <v>15.1455</v>
      </c>
      <c r="V1326">
        <v>14.9305</v>
      </c>
      <c r="W1326">
        <v>87.950400000000002</v>
      </c>
    </row>
    <row r="1327" spans="1:23" x14ac:dyDescent="0.3">
      <c r="A1327">
        <v>1716</v>
      </c>
      <c r="B1327">
        <v>13</v>
      </c>
      <c r="C1327" s="6">
        <v>45033.442210648151</v>
      </c>
      <c r="D1327" s="1" t="s">
        <v>30</v>
      </c>
      <c r="E1327" s="5">
        <f>YEAR(C1327)</f>
        <v>2023</v>
      </c>
      <c r="F1327" s="5">
        <f>MONTH(C1327)</f>
        <v>4</v>
      </c>
      <c r="G1327" s="5">
        <f>F1327+12</f>
        <v>16</v>
      </c>
      <c r="H1327" s="5">
        <f>F1327+8</f>
        <v>12</v>
      </c>
      <c r="I1327" s="5" t="str">
        <f>IF(OR(F1327=1,F1327=2,F1327=3),"winter",IF(OR(F1327=4,F1327=5,F1327=6),"spring",IF(OR(F1327=7,F1327=8,F1327=9),"summer","autumn")))</f>
        <v>spring</v>
      </c>
      <c r="J1327" s="5">
        <f>WEEKNUM(C1327)+52</f>
        <v>68</v>
      </c>
      <c r="K1327" s="5">
        <f>J1327-20</f>
        <v>48</v>
      </c>
      <c r="L1327" s="8">
        <f>C1327</f>
        <v>45033.442210648151</v>
      </c>
      <c r="M1327" t="str">
        <f>IF(OR(B1327=1,B1327=2,B1327=3,B1327=4,B1327=9,B1327=10,B1327=11,B1327=12,B1327=17,B1327=18,B1327=19,B1327=20),"Bajo biomasa","Suelo desnudo")</f>
        <v>Suelo desnudo</v>
      </c>
      <c r="N1327" t="str">
        <f>IF(OR(B1327=4,B1327=7,B1327=10,B1327=14,B1327=18,B1327=21),"tree","soil")</f>
        <v>soil</v>
      </c>
      <c r="O1327">
        <v>0.94030499999999995</v>
      </c>
      <c r="Q1327">
        <v>4.1089799999999999</v>
      </c>
      <c r="R1327">
        <v>0.831233</v>
      </c>
      <c r="S1327">
        <v>1E-3</v>
      </c>
      <c r="T1327" t="s">
        <v>42</v>
      </c>
      <c r="U1327">
        <v>15.327299999999999</v>
      </c>
      <c r="V1327">
        <v>15.2507</v>
      </c>
      <c r="W1327">
        <v>87.950900000000004</v>
      </c>
    </row>
    <row r="1328" spans="1:23" x14ac:dyDescent="0.3">
      <c r="A1328">
        <v>1717</v>
      </c>
      <c r="B1328">
        <v>15</v>
      </c>
      <c r="C1328" s="6">
        <v>45033.446631944447</v>
      </c>
      <c r="D1328" s="1" t="s">
        <v>30</v>
      </c>
      <c r="E1328" s="5">
        <f>YEAR(C1328)</f>
        <v>2023</v>
      </c>
      <c r="F1328" s="5">
        <f>MONTH(C1328)</f>
        <v>4</v>
      </c>
      <c r="G1328" s="5">
        <f>F1328+12</f>
        <v>16</v>
      </c>
      <c r="H1328" s="5">
        <f>F1328+8</f>
        <v>12</v>
      </c>
      <c r="I1328" s="5" t="str">
        <f>IF(OR(F1328=1,F1328=2,F1328=3),"winter",IF(OR(F1328=4,F1328=5,F1328=6),"spring",IF(OR(F1328=7,F1328=8,F1328=9),"summer","autumn")))</f>
        <v>spring</v>
      </c>
      <c r="J1328" s="5">
        <f>WEEKNUM(C1328)+52</f>
        <v>68</v>
      </c>
      <c r="K1328" s="5">
        <f>J1328-20</f>
        <v>48</v>
      </c>
      <c r="L1328" s="8">
        <f>C1328</f>
        <v>45033.446631944447</v>
      </c>
      <c r="M1328" t="str">
        <f>IF(OR(B1328=1,B1328=2,B1328=3,B1328=4,B1328=9,B1328=10,B1328=11,B1328=12,B1328=17,B1328=18,B1328=19,B1328=20),"Bajo biomasa","Suelo desnudo")</f>
        <v>Suelo desnudo</v>
      </c>
      <c r="N1328" t="str">
        <f>IF(OR(B1328=4,B1328=7,B1328=10,B1328=14,B1328=18,B1328=21),"tree","soil")</f>
        <v>soil</v>
      </c>
      <c r="O1328">
        <v>1.1583399999999999</v>
      </c>
      <c r="Q1328">
        <v>3.2844000000000002</v>
      </c>
      <c r="R1328">
        <v>0.86666299999999996</v>
      </c>
      <c r="S1328">
        <v>1E-3</v>
      </c>
      <c r="T1328" t="s">
        <v>42</v>
      </c>
      <c r="U1328">
        <v>16</v>
      </c>
      <c r="V1328">
        <v>15.6144</v>
      </c>
      <c r="W1328">
        <v>87.954499999999996</v>
      </c>
    </row>
    <row r="1329" spans="1:23" x14ac:dyDescent="0.3">
      <c r="A1329">
        <v>1718</v>
      </c>
      <c r="B1329">
        <v>16</v>
      </c>
      <c r="C1329" s="6">
        <v>45033.448738425926</v>
      </c>
      <c r="D1329" s="1" t="s">
        <v>30</v>
      </c>
      <c r="E1329" s="5">
        <f>YEAR(C1329)</f>
        <v>2023</v>
      </c>
      <c r="F1329" s="5">
        <f>MONTH(C1329)</f>
        <v>4</v>
      </c>
      <c r="G1329" s="5">
        <f>F1329+12</f>
        <v>16</v>
      </c>
      <c r="H1329" s="5">
        <f>F1329+8</f>
        <v>12</v>
      </c>
      <c r="I1329" s="5" t="str">
        <f>IF(OR(F1329=1,F1329=2,F1329=3),"winter",IF(OR(F1329=4,F1329=5,F1329=6),"spring",IF(OR(F1329=7,F1329=8,F1329=9),"summer","autumn")))</f>
        <v>spring</v>
      </c>
      <c r="J1329" s="5">
        <f>WEEKNUM(C1329)+52</f>
        <v>68</v>
      </c>
      <c r="K1329" s="5">
        <f>J1329-20</f>
        <v>48</v>
      </c>
      <c r="L1329" s="8">
        <f>C1329</f>
        <v>45033.448738425926</v>
      </c>
      <c r="M1329" t="str">
        <f>IF(OR(B1329=1,B1329=2,B1329=3,B1329=4,B1329=9,B1329=10,B1329=11,B1329=12,B1329=17,B1329=18,B1329=19,B1329=20),"Bajo biomasa","Suelo desnudo")</f>
        <v>Suelo desnudo</v>
      </c>
      <c r="N1329" t="str">
        <f>IF(OR(B1329=4,B1329=7,B1329=10,B1329=14,B1329=18,B1329=21),"tree","soil")</f>
        <v>soil</v>
      </c>
      <c r="O1329">
        <v>3.5503999999999998</v>
      </c>
      <c r="Q1329">
        <v>1.4481200000000001</v>
      </c>
      <c r="R1329">
        <v>0.99006000000000005</v>
      </c>
      <c r="S1329">
        <v>2E-3</v>
      </c>
      <c r="T1329" t="s">
        <v>42</v>
      </c>
      <c r="U1329">
        <v>16</v>
      </c>
      <c r="V1329">
        <v>15.6655</v>
      </c>
      <c r="W1329">
        <v>87.951700000000002</v>
      </c>
    </row>
    <row r="1330" spans="1:23" x14ac:dyDescent="0.3">
      <c r="A1330">
        <v>1719</v>
      </c>
      <c r="B1330">
        <v>17</v>
      </c>
      <c r="C1330" s="6">
        <v>45033.451365740744</v>
      </c>
      <c r="D1330" s="1" t="s">
        <v>30</v>
      </c>
      <c r="E1330" s="5">
        <f>YEAR(C1330)</f>
        <v>2023</v>
      </c>
      <c r="F1330" s="5">
        <f>MONTH(C1330)</f>
        <v>4</v>
      </c>
      <c r="G1330" s="5">
        <f>F1330+12</f>
        <v>16</v>
      </c>
      <c r="H1330" s="5">
        <f>F1330+8</f>
        <v>12</v>
      </c>
      <c r="I1330" s="5" t="str">
        <f>IF(OR(F1330=1,F1330=2,F1330=3),"winter",IF(OR(F1330=4,F1330=5,F1330=6),"spring",IF(OR(F1330=7,F1330=8,F1330=9),"summer","autumn")))</f>
        <v>spring</v>
      </c>
      <c r="J1330" s="5">
        <f>WEEKNUM(C1330)+52</f>
        <v>68</v>
      </c>
      <c r="K1330" s="5">
        <f>J1330-20</f>
        <v>48</v>
      </c>
      <c r="L1330" s="8">
        <f>C1330</f>
        <v>45033.451365740744</v>
      </c>
      <c r="M1330" t="str">
        <f>IF(OR(B1330=1,B1330=2,B1330=3,B1330=4,B1330=9,B1330=10,B1330=11,B1330=12,B1330=17,B1330=18,B1330=19,B1330=20),"Bajo biomasa","Suelo desnudo")</f>
        <v>Bajo biomasa</v>
      </c>
      <c r="N1330" t="str">
        <f>IF(OR(B1330=4,B1330=7,B1330=10,B1330=14,B1330=18,B1330=21),"tree","soil")</f>
        <v>soil</v>
      </c>
      <c r="O1330">
        <v>1.2115800000000001</v>
      </c>
      <c r="Q1330">
        <v>2.7831000000000001</v>
      </c>
      <c r="R1330">
        <v>0.91472299999999995</v>
      </c>
      <c r="S1330">
        <v>7.7272699999999996E-4</v>
      </c>
      <c r="T1330" t="s">
        <v>42</v>
      </c>
      <c r="U1330">
        <v>16.2</v>
      </c>
      <c r="V1330">
        <v>15.854699999999999</v>
      </c>
      <c r="W1330">
        <v>87.95</v>
      </c>
    </row>
    <row r="1331" spans="1:23" x14ac:dyDescent="0.3">
      <c r="A1331">
        <v>1720</v>
      </c>
      <c r="B1331">
        <v>19</v>
      </c>
      <c r="C1331" s="6">
        <v>45033.455717592595</v>
      </c>
      <c r="D1331" s="1" t="s">
        <v>30</v>
      </c>
      <c r="E1331" s="5">
        <f>YEAR(C1331)</f>
        <v>2023</v>
      </c>
      <c r="F1331" s="5">
        <f>MONTH(C1331)</f>
        <v>4</v>
      </c>
      <c r="G1331" s="5">
        <f>F1331+12</f>
        <v>16</v>
      </c>
      <c r="H1331" s="5">
        <f>F1331+8</f>
        <v>12</v>
      </c>
      <c r="I1331" s="5" t="str">
        <f>IF(OR(F1331=1,F1331=2,F1331=3),"winter",IF(OR(F1331=4,F1331=5,F1331=6),"spring",IF(OR(F1331=7,F1331=8,F1331=9),"summer","autumn")))</f>
        <v>spring</v>
      </c>
      <c r="J1331" s="5">
        <f>WEEKNUM(C1331)+52</f>
        <v>68</v>
      </c>
      <c r="K1331" s="5">
        <f>J1331-20</f>
        <v>48</v>
      </c>
      <c r="L1331" s="8">
        <f>C1331</f>
        <v>45033.455717592595</v>
      </c>
      <c r="M1331" t="str">
        <f>IF(OR(B1331=1,B1331=2,B1331=3,B1331=4,B1331=9,B1331=10,B1331=11,B1331=12,B1331=17,B1331=18,B1331=19,B1331=20),"Bajo biomasa","Suelo desnudo")</f>
        <v>Bajo biomasa</v>
      </c>
      <c r="N1331" t="str">
        <f>IF(OR(B1331=4,B1331=7,B1331=10,B1331=14,B1331=18,B1331=21),"tree","soil")</f>
        <v>soil</v>
      </c>
      <c r="O1331">
        <v>0.46565499999999999</v>
      </c>
      <c r="Q1331">
        <v>6.3662099999999997</v>
      </c>
      <c r="R1331">
        <v>0.75660799999999995</v>
      </c>
      <c r="S1331">
        <v>2E-3</v>
      </c>
      <c r="T1331" t="s">
        <v>42</v>
      </c>
      <c r="U1331">
        <v>16.7591</v>
      </c>
      <c r="V1331">
        <v>17.952000000000002</v>
      </c>
      <c r="W1331">
        <v>87.938800000000001</v>
      </c>
    </row>
    <row r="1332" spans="1:23" x14ac:dyDescent="0.3">
      <c r="A1332">
        <v>1721</v>
      </c>
      <c r="B1332">
        <v>20</v>
      </c>
      <c r="C1332" s="6">
        <v>45033.457800925928</v>
      </c>
      <c r="D1332" s="1" t="s">
        <v>30</v>
      </c>
      <c r="E1332" s="5">
        <f>YEAR(C1332)</f>
        <v>2023</v>
      </c>
      <c r="F1332" s="5">
        <f>MONTH(C1332)</f>
        <v>4</v>
      </c>
      <c r="G1332" s="5">
        <f>F1332+12</f>
        <v>16</v>
      </c>
      <c r="H1332" s="5">
        <f>F1332+8</f>
        <v>12</v>
      </c>
      <c r="I1332" s="5" t="str">
        <f>IF(OR(F1332=1,F1332=2,F1332=3),"winter",IF(OR(F1332=4,F1332=5,F1332=6),"spring",IF(OR(F1332=7,F1332=8,F1332=9),"summer","autumn")))</f>
        <v>spring</v>
      </c>
      <c r="J1332" s="5">
        <f>WEEKNUM(C1332)+52</f>
        <v>68</v>
      </c>
      <c r="K1332" s="5">
        <f>J1332-20</f>
        <v>48</v>
      </c>
      <c r="L1332" s="8">
        <f>C1332</f>
        <v>45033.457800925928</v>
      </c>
      <c r="M1332" t="str">
        <f>IF(OR(B1332=1,B1332=2,B1332=3,B1332=4,B1332=9,B1332=10,B1332=11,B1332=12,B1332=17,B1332=18,B1332=19,B1332=20),"Bajo biomasa","Suelo desnudo")</f>
        <v>Bajo biomasa</v>
      </c>
      <c r="N1332" t="str">
        <f>IF(OR(B1332=4,B1332=7,B1332=10,B1332=14,B1332=18,B1332=21),"tree","soil")</f>
        <v>soil</v>
      </c>
      <c r="O1332">
        <v>0.65300999999999998</v>
      </c>
      <c r="Q1332">
        <v>5.0501300000000002</v>
      </c>
      <c r="R1332">
        <v>0.72476099999999999</v>
      </c>
      <c r="S1332">
        <v>1E-3</v>
      </c>
      <c r="T1332" t="s">
        <v>42</v>
      </c>
      <c r="U1332">
        <v>17.803599999999999</v>
      </c>
      <c r="V1332">
        <v>17.652200000000001</v>
      </c>
      <c r="W1332">
        <v>87.940600000000003</v>
      </c>
    </row>
    <row r="1333" spans="1:23" x14ac:dyDescent="0.3">
      <c r="A1333">
        <v>1722</v>
      </c>
      <c r="B1333">
        <v>22</v>
      </c>
      <c r="C1333" s="6">
        <v>45033.462025462963</v>
      </c>
      <c r="D1333" s="1" t="s">
        <v>30</v>
      </c>
      <c r="E1333" s="5">
        <f>YEAR(C1333)</f>
        <v>2023</v>
      </c>
      <c r="F1333" s="5">
        <f>MONTH(C1333)</f>
        <v>4</v>
      </c>
      <c r="G1333" s="5">
        <f>F1333+12</f>
        <v>16</v>
      </c>
      <c r="H1333" s="5">
        <f>F1333+8</f>
        <v>12</v>
      </c>
      <c r="I1333" s="5" t="str">
        <f>IF(OR(F1333=1,F1333=2,F1333=3),"winter",IF(OR(F1333=4,F1333=5,F1333=6),"spring",IF(OR(F1333=7,F1333=8,F1333=9),"summer","autumn")))</f>
        <v>spring</v>
      </c>
      <c r="J1333" s="5">
        <f>WEEKNUM(C1333)+52</f>
        <v>68</v>
      </c>
      <c r="K1333" s="5">
        <f>J1333-20</f>
        <v>48</v>
      </c>
      <c r="L1333" s="8">
        <f>C1333</f>
        <v>45033.462025462963</v>
      </c>
      <c r="M1333" t="str">
        <f>IF(OR(B1333=1,B1333=2,B1333=3,B1333=4,B1333=9,B1333=10,B1333=11,B1333=12,B1333=17,B1333=18,B1333=19,B1333=20),"Bajo biomasa","Suelo desnudo")</f>
        <v>Suelo desnudo</v>
      </c>
      <c r="N1333" t="str">
        <f>IF(OR(B1333=4,B1333=7,B1333=10,B1333=14,B1333=18,B1333=21),"tree","soil")</f>
        <v>soil</v>
      </c>
      <c r="O1333">
        <v>1.11317</v>
      </c>
      <c r="Q1333">
        <v>3.52277</v>
      </c>
      <c r="R1333">
        <v>0.91526099999999999</v>
      </c>
      <c r="S1333">
        <v>1E-3</v>
      </c>
      <c r="T1333" t="s">
        <v>42</v>
      </c>
      <c r="U1333">
        <v>17.954499999999999</v>
      </c>
      <c r="V1333">
        <v>16.946300000000001</v>
      </c>
      <c r="W1333">
        <v>87.950199999999995</v>
      </c>
    </row>
    <row r="1334" spans="1:23" x14ac:dyDescent="0.3">
      <c r="A1334">
        <v>1723</v>
      </c>
      <c r="B1334">
        <v>23</v>
      </c>
      <c r="C1334" s="6">
        <v>45033.464108796295</v>
      </c>
      <c r="D1334" s="1" t="s">
        <v>30</v>
      </c>
      <c r="E1334" s="5">
        <f>YEAR(C1334)</f>
        <v>2023</v>
      </c>
      <c r="F1334" s="5">
        <f>MONTH(C1334)</f>
        <v>4</v>
      </c>
      <c r="G1334" s="5">
        <f>F1334+12</f>
        <v>16</v>
      </c>
      <c r="H1334" s="5">
        <f>F1334+8</f>
        <v>12</v>
      </c>
      <c r="I1334" s="5" t="str">
        <f>IF(OR(F1334=1,F1334=2,F1334=3),"winter",IF(OR(F1334=4,F1334=5,F1334=6),"spring",IF(OR(F1334=7,F1334=8,F1334=9),"summer","autumn")))</f>
        <v>spring</v>
      </c>
      <c r="J1334" s="5">
        <f>WEEKNUM(C1334)+52</f>
        <v>68</v>
      </c>
      <c r="K1334" s="5">
        <f>J1334-20</f>
        <v>48</v>
      </c>
      <c r="L1334" s="8">
        <f>C1334</f>
        <v>45033.464108796295</v>
      </c>
      <c r="M1334" t="str">
        <f>IF(OR(B1334=1,B1334=2,B1334=3,B1334=4,B1334=9,B1334=10,B1334=11,B1334=12,B1334=17,B1334=18,B1334=19,B1334=20),"Bajo biomasa","Suelo desnudo")</f>
        <v>Suelo desnudo</v>
      </c>
      <c r="N1334" t="str">
        <f>IF(OR(B1334=4,B1334=7,B1334=10,B1334=14,B1334=18,B1334=21),"tree","soil")</f>
        <v>soil</v>
      </c>
      <c r="O1334">
        <v>0.60722100000000001</v>
      </c>
      <c r="Q1334">
        <v>4.3771399999999998</v>
      </c>
      <c r="R1334">
        <v>0.84175900000000003</v>
      </c>
      <c r="S1334">
        <v>1E-3</v>
      </c>
      <c r="T1334" t="s">
        <v>42</v>
      </c>
      <c r="U1334">
        <v>17.899999999999999</v>
      </c>
      <c r="V1334">
        <v>16.759</v>
      </c>
      <c r="W1334">
        <v>87.948099999999997</v>
      </c>
    </row>
    <row r="1335" spans="1:23" x14ac:dyDescent="0.3">
      <c r="A1335">
        <v>1724</v>
      </c>
      <c r="B1335">
        <v>24</v>
      </c>
      <c r="C1335" s="6">
        <v>45033.466192129628</v>
      </c>
      <c r="D1335" s="1" t="s">
        <v>30</v>
      </c>
      <c r="E1335" s="5">
        <f>YEAR(C1335)</f>
        <v>2023</v>
      </c>
      <c r="F1335" s="5">
        <f>MONTH(C1335)</f>
        <v>4</v>
      </c>
      <c r="G1335" s="5">
        <f>F1335+12</f>
        <v>16</v>
      </c>
      <c r="H1335" s="5">
        <f>F1335+8</f>
        <v>12</v>
      </c>
      <c r="I1335" s="5" t="str">
        <f>IF(OR(F1335=1,F1335=2,F1335=3),"winter",IF(OR(F1335=4,F1335=5,F1335=6),"spring",IF(OR(F1335=7,F1335=8,F1335=9),"summer","autumn")))</f>
        <v>spring</v>
      </c>
      <c r="J1335" s="5">
        <f>WEEKNUM(C1335)+52</f>
        <v>68</v>
      </c>
      <c r="K1335" s="5">
        <f>J1335-20</f>
        <v>48</v>
      </c>
      <c r="L1335" s="8">
        <f>C1335</f>
        <v>45033.466192129628</v>
      </c>
      <c r="M1335" t="str">
        <f>IF(OR(B1335=1,B1335=2,B1335=3,B1335=4,B1335=9,B1335=10,B1335=11,B1335=12,B1335=17,B1335=18,B1335=19,B1335=20),"Bajo biomasa","Suelo desnudo")</f>
        <v>Suelo desnudo</v>
      </c>
      <c r="N1335" t="str">
        <f>IF(OR(B1335=4,B1335=7,B1335=10,B1335=14,B1335=18,B1335=21),"tree","soil")</f>
        <v>soil</v>
      </c>
      <c r="O1335">
        <v>0.70342000000000005</v>
      </c>
      <c r="Q1335">
        <v>4.6100099999999999</v>
      </c>
      <c r="R1335">
        <v>0.84697100000000003</v>
      </c>
      <c r="S1335">
        <v>2E-3</v>
      </c>
      <c r="T1335" t="s">
        <v>42</v>
      </c>
      <c r="U1335">
        <v>18.1127</v>
      </c>
      <c r="V1335">
        <v>16.504999999999999</v>
      </c>
      <c r="W1335">
        <v>87.944699999999997</v>
      </c>
    </row>
    <row r="1336" spans="1:23" x14ac:dyDescent="0.3">
      <c r="A1336">
        <v>1725</v>
      </c>
      <c r="B1336">
        <v>1</v>
      </c>
      <c r="C1336" s="6">
        <v>45033.503923611112</v>
      </c>
      <c r="D1336" s="1" t="s">
        <v>29</v>
      </c>
      <c r="E1336" s="5">
        <f>YEAR(C1336)</f>
        <v>2023</v>
      </c>
      <c r="F1336" s="5">
        <f>MONTH(C1336)</f>
        <v>4</v>
      </c>
      <c r="G1336" s="5">
        <f>F1336+12</f>
        <v>16</v>
      </c>
      <c r="H1336" s="5">
        <f>F1336+8</f>
        <v>12</v>
      </c>
      <c r="I1336" s="5" t="str">
        <f>IF(OR(F1336=1,F1336=2,F1336=3),"winter",IF(OR(F1336=4,F1336=5,F1336=6),"spring",IF(OR(F1336=7,F1336=8,F1336=9),"summer","autumn")))</f>
        <v>spring</v>
      </c>
      <c r="J1336" s="5">
        <f>WEEKNUM(C1336)+52</f>
        <v>68</v>
      </c>
      <c r="K1336" s="5">
        <f>J1336-20</f>
        <v>48</v>
      </c>
      <c r="L1336" s="8">
        <f>C1336</f>
        <v>45033.503923611112</v>
      </c>
      <c r="M1336" t="str">
        <f>IF(OR(B1336=1,B1336=2,B1336=3,B1336=7,B1336=8,B1336=9,B1336=13,B1336=14,B1336=15),"Bajo biomasa","Suelo desnudo")</f>
        <v>Bajo biomasa</v>
      </c>
      <c r="N1336" s="1"/>
      <c r="O1336">
        <v>0.71340000000000003</v>
      </c>
      <c r="Q1336">
        <v>4.1258800000000004</v>
      </c>
      <c r="R1336">
        <v>0.84180500000000003</v>
      </c>
      <c r="S1336">
        <v>2E-3</v>
      </c>
      <c r="T1336" t="s">
        <v>42</v>
      </c>
      <c r="U1336">
        <v>21.717300000000002</v>
      </c>
      <c r="V1336">
        <v>26.833300000000001</v>
      </c>
      <c r="W1336">
        <v>85.124899999999997</v>
      </c>
    </row>
    <row r="1337" spans="1:23" x14ac:dyDescent="0.3">
      <c r="A1337">
        <v>1726</v>
      </c>
      <c r="B1337">
        <v>2</v>
      </c>
      <c r="C1337" s="6">
        <v>45033.505995370368</v>
      </c>
      <c r="D1337" s="1" t="s">
        <v>29</v>
      </c>
      <c r="E1337" s="5">
        <f>YEAR(C1337)</f>
        <v>2023</v>
      </c>
      <c r="F1337" s="5">
        <f>MONTH(C1337)</f>
        <v>4</v>
      </c>
      <c r="G1337" s="5">
        <f>F1337+12</f>
        <v>16</v>
      </c>
      <c r="H1337" s="5">
        <f>F1337+8</f>
        <v>12</v>
      </c>
      <c r="I1337" s="5" t="str">
        <f>IF(OR(F1337=1,F1337=2,F1337=3),"winter",IF(OR(F1337=4,F1337=5,F1337=6),"spring",IF(OR(F1337=7,F1337=8,F1337=9),"summer","autumn")))</f>
        <v>spring</v>
      </c>
      <c r="J1337" s="5">
        <f>WEEKNUM(C1337)+52</f>
        <v>68</v>
      </c>
      <c r="K1337" s="5">
        <f>J1337-20</f>
        <v>48</v>
      </c>
      <c r="L1337" s="8">
        <f>C1337</f>
        <v>45033.505995370368</v>
      </c>
      <c r="M1337" t="str">
        <f>IF(OR(B1337=1,B1337=2,B1337=3,B1337=7,B1337=8,B1337=9,B1337=13,B1337=14,B1337=15),"Bajo biomasa","Suelo desnudo")</f>
        <v>Bajo biomasa</v>
      </c>
      <c r="N1337" s="1"/>
      <c r="O1337">
        <v>0.909883</v>
      </c>
      <c r="Q1337">
        <v>2.9557500000000001</v>
      </c>
      <c r="R1337">
        <v>0.89914099999999997</v>
      </c>
      <c r="S1337">
        <v>2E-3</v>
      </c>
      <c r="T1337">
        <v>4817.7</v>
      </c>
      <c r="U1337">
        <v>23</v>
      </c>
      <c r="V1337">
        <v>25.314800000000002</v>
      </c>
      <c r="W1337">
        <v>85.142200000000003</v>
      </c>
    </row>
    <row r="1338" spans="1:23" x14ac:dyDescent="0.3">
      <c r="A1338">
        <v>1727</v>
      </c>
      <c r="B1338">
        <v>3</v>
      </c>
      <c r="C1338" s="6">
        <v>45033.508125</v>
      </c>
      <c r="D1338" s="1" t="s">
        <v>29</v>
      </c>
      <c r="E1338" s="5">
        <f>YEAR(C1338)</f>
        <v>2023</v>
      </c>
      <c r="F1338" s="5">
        <f>MONTH(C1338)</f>
        <v>4</v>
      </c>
      <c r="G1338" s="5">
        <f>F1338+12</f>
        <v>16</v>
      </c>
      <c r="H1338" s="5">
        <f>F1338+8</f>
        <v>12</v>
      </c>
      <c r="I1338" s="5" t="str">
        <f>IF(OR(F1338=1,F1338=2,F1338=3),"winter",IF(OR(F1338=4,F1338=5,F1338=6),"spring",IF(OR(F1338=7,F1338=8,F1338=9),"summer","autumn")))</f>
        <v>spring</v>
      </c>
      <c r="J1338" s="5">
        <f>WEEKNUM(C1338)+52</f>
        <v>68</v>
      </c>
      <c r="K1338" s="5">
        <f>J1338-20</f>
        <v>48</v>
      </c>
      <c r="L1338" s="8">
        <f>C1338</f>
        <v>45033.508125</v>
      </c>
      <c r="M1338" t="str">
        <f>IF(OR(B1338=1,B1338=2,B1338=3,B1338=7,B1338=8,B1338=9,B1338=13,B1338=14,B1338=15),"Bajo biomasa","Suelo desnudo")</f>
        <v>Bajo biomasa</v>
      </c>
      <c r="N1338" s="1"/>
      <c r="O1338">
        <v>0.95225700000000002</v>
      </c>
      <c r="Q1338">
        <v>2.8738700000000001</v>
      </c>
      <c r="R1338">
        <v>0.93344499999999997</v>
      </c>
      <c r="S1338">
        <v>2E-3</v>
      </c>
      <c r="T1338" t="s">
        <v>42</v>
      </c>
      <c r="U1338">
        <v>24.618200000000002</v>
      </c>
      <c r="V1338">
        <v>24.411799999999999</v>
      </c>
      <c r="W1338">
        <v>85.141199999999998</v>
      </c>
    </row>
    <row r="1339" spans="1:23" x14ac:dyDescent="0.3">
      <c r="A1339">
        <v>1728</v>
      </c>
      <c r="B1339">
        <v>4</v>
      </c>
      <c r="C1339" s="6">
        <v>45033.51021990741</v>
      </c>
      <c r="D1339" s="1" t="s">
        <v>29</v>
      </c>
      <c r="E1339" s="5">
        <f>YEAR(C1339)</f>
        <v>2023</v>
      </c>
      <c r="F1339" s="5">
        <f>MONTH(C1339)</f>
        <v>4</v>
      </c>
      <c r="G1339" s="5">
        <f>F1339+12</f>
        <v>16</v>
      </c>
      <c r="H1339" s="5">
        <f>F1339+8</f>
        <v>12</v>
      </c>
      <c r="I1339" s="5" t="str">
        <f>IF(OR(F1339=1,F1339=2,F1339=3),"winter",IF(OR(F1339=4,F1339=5,F1339=6),"spring",IF(OR(F1339=7,F1339=8,F1339=9),"summer","autumn")))</f>
        <v>spring</v>
      </c>
      <c r="J1339" s="5">
        <f>WEEKNUM(C1339)+52</f>
        <v>68</v>
      </c>
      <c r="K1339" s="5">
        <f>J1339-20</f>
        <v>48</v>
      </c>
      <c r="L1339" s="8">
        <f>C1339</f>
        <v>45033.51021990741</v>
      </c>
      <c r="M1339" t="str">
        <f>IF(OR(B1339=1,B1339=2,B1339=3,B1339=7,B1339=8,B1339=9,B1339=13,B1339=14,B1339=15),"Bajo biomasa","Suelo desnudo")</f>
        <v>Suelo desnudo</v>
      </c>
      <c r="N1339" s="1"/>
      <c r="O1339">
        <v>1.1573899999999999</v>
      </c>
      <c r="Q1339">
        <v>3.2422599999999999</v>
      </c>
      <c r="R1339">
        <v>0.92486400000000002</v>
      </c>
      <c r="S1339" t="s">
        <v>41</v>
      </c>
      <c r="T1339">
        <v>8817.2999999999993</v>
      </c>
      <c r="U1339">
        <v>25.1</v>
      </c>
      <c r="V1339">
        <v>25.626300000000001</v>
      </c>
      <c r="W1339">
        <v>85.118899999999996</v>
      </c>
    </row>
    <row r="1340" spans="1:23" x14ac:dyDescent="0.3">
      <c r="A1340">
        <v>1729</v>
      </c>
      <c r="B1340">
        <v>5</v>
      </c>
      <c r="C1340" s="6">
        <v>45033.512685185182</v>
      </c>
      <c r="D1340" s="1" t="s">
        <v>29</v>
      </c>
      <c r="E1340" s="5">
        <f>YEAR(C1340)</f>
        <v>2023</v>
      </c>
      <c r="F1340" s="5">
        <f>MONTH(C1340)</f>
        <v>4</v>
      </c>
      <c r="G1340" s="5">
        <f>F1340+12</f>
        <v>16</v>
      </c>
      <c r="H1340" s="5">
        <f>F1340+8</f>
        <v>12</v>
      </c>
      <c r="I1340" s="5" t="str">
        <f>IF(OR(F1340=1,F1340=2,F1340=3),"winter",IF(OR(F1340=4,F1340=5,F1340=6),"spring",IF(OR(F1340=7,F1340=8,F1340=9),"summer","autumn")))</f>
        <v>spring</v>
      </c>
      <c r="J1340" s="5">
        <f>WEEKNUM(C1340)+52</f>
        <v>68</v>
      </c>
      <c r="K1340" s="5">
        <f>J1340-20</f>
        <v>48</v>
      </c>
      <c r="L1340" s="8">
        <f>C1340</f>
        <v>45033.512685185182</v>
      </c>
      <c r="M1340" t="str">
        <f>IF(OR(B1340=1,B1340=2,B1340=3,B1340=7,B1340=8,B1340=9,B1340=13,B1340=14,B1340=15),"Bajo biomasa","Suelo desnudo")</f>
        <v>Suelo desnudo</v>
      </c>
      <c r="N1340" s="1"/>
      <c r="O1340">
        <v>0.67564900000000006</v>
      </c>
      <c r="Q1340">
        <v>5.4058200000000003</v>
      </c>
      <c r="R1340">
        <v>0.74956800000000001</v>
      </c>
      <c r="S1340">
        <v>1E-3</v>
      </c>
      <c r="T1340">
        <v>3090.6</v>
      </c>
      <c r="U1340">
        <v>25.1</v>
      </c>
      <c r="V1340">
        <v>26.430599999999998</v>
      </c>
      <c r="W1340">
        <v>85.133899999999997</v>
      </c>
    </row>
    <row r="1341" spans="1:23" x14ac:dyDescent="0.3">
      <c r="A1341">
        <v>1730</v>
      </c>
      <c r="B1341">
        <v>6</v>
      </c>
      <c r="C1341" s="6">
        <v>45033.514745370368</v>
      </c>
      <c r="D1341" s="1" t="s">
        <v>29</v>
      </c>
      <c r="E1341" s="5">
        <f>YEAR(C1341)</f>
        <v>2023</v>
      </c>
      <c r="F1341" s="5">
        <f>MONTH(C1341)</f>
        <v>4</v>
      </c>
      <c r="G1341" s="5">
        <f>F1341+12</f>
        <v>16</v>
      </c>
      <c r="H1341" s="5">
        <f>F1341+8</f>
        <v>12</v>
      </c>
      <c r="I1341" s="5" t="str">
        <f>IF(OR(F1341=1,F1341=2,F1341=3),"winter",IF(OR(F1341=4,F1341=5,F1341=6),"spring",IF(OR(F1341=7,F1341=8,F1341=9),"summer","autumn")))</f>
        <v>spring</v>
      </c>
      <c r="J1341" s="5">
        <f>WEEKNUM(C1341)+52</f>
        <v>68</v>
      </c>
      <c r="K1341" s="5">
        <f>J1341-20</f>
        <v>48</v>
      </c>
      <c r="L1341" s="8">
        <f>C1341</f>
        <v>45033.514745370368</v>
      </c>
      <c r="M1341" t="str">
        <f>IF(OR(B1341=1,B1341=2,B1341=3,B1341=7,B1341=8,B1341=9,B1341=13,B1341=14,B1341=15),"Bajo biomasa","Suelo desnudo")</f>
        <v>Suelo desnudo</v>
      </c>
      <c r="N1341" s="1"/>
      <c r="O1341">
        <v>1.3461399999999999</v>
      </c>
      <c r="Q1341">
        <v>1.9260600000000001</v>
      </c>
      <c r="R1341">
        <v>0.97462899999999997</v>
      </c>
      <c r="S1341">
        <v>1E-3</v>
      </c>
      <c r="T1341">
        <v>8362.7999999999993</v>
      </c>
      <c r="U1341">
        <v>25.9</v>
      </c>
      <c r="V1341">
        <v>28.251799999999999</v>
      </c>
      <c r="W1341">
        <v>85.117099999999994</v>
      </c>
    </row>
    <row r="1342" spans="1:23" x14ac:dyDescent="0.3">
      <c r="A1342">
        <v>1731</v>
      </c>
      <c r="B1342">
        <v>7</v>
      </c>
      <c r="C1342" s="6">
        <v>45033.516886574071</v>
      </c>
      <c r="D1342" s="1" t="s">
        <v>29</v>
      </c>
      <c r="E1342" s="5">
        <f>YEAR(C1342)</f>
        <v>2023</v>
      </c>
      <c r="F1342" s="5">
        <f>MONTH(C1342)</f>
        <v>4</v>
      </c>
      <c r="G1342" s="5">
        <f>F1342+12</f>
        <v>16</v>
      </c>
      <c r="H1342" s="5">
        <f>F1342+8</f>
        <v>12</v>
      </c>
      <c r="I1342" s="5" t="str">
        <f>IF(OR(F1342=1,F1342=2,F1342=3),"winter",IF(OR(F1342=4,F1342=5,F1342=6),"spring",IF(OR(F1342=7,F1342=8,F1342=9),"summer","autumn")))</f>
        <v>spring</v>
      </c>
      <c r="J1342" s="5">
        <f>WEEKNUM(C1342)+52</f>
        <v>68</v>
      </c>
      <c r="K1342" s="5">
        <f>J1342-20</f>
        <v>48</v>
      </c>
      <c r="L1342" s="8">
        <f>C1342</f>
        <v>45033.516886574071</v>
      </c>
      <c r="M1342" t="str">
        <f>IF(OR(B1342=1,B1342=2,B1342=3,B1342=7,B1342=8,B1342=9,B1342=13,B1342=14,B1342=15),"Bajo biomasa","Suelo desnudo")</f>
        <v>Bajo biomasa</v>
      </c>
      <c r="N1342" s="1"/>
      <c r="O1342">
        <v>0.38783600000000001</v>
      </c>
      <c r="Q1342">
        <v>5.7951300000000003</v>
      </c>
      <c r="R1342">
        <v>0.76185700000000001</v>
      </c>
      <c r="S1342" t="s">
        <v>41</v>
      </c>
      <c r="T1342" t="s">
        <v>41</v>
      </c>
      <c r="V1342">
        <v>26.372699999999998</v>
      </c>
      <c r="W1342">
        <v>85.103399999999993</v>
      </c>
    </row>
    <row r="1343" spans="1:23" x14ac:dyDescent="0.3">
      <c r="A1343">
        <v>1732</v>
      </c>
      <c r="B1343">
        <v>8</v>
      </c>
      <c r="C1343" s="6">
        <v>45033.518958333334</v>
      </c>
      <c r="D1343" s="1" t="s">
        <v>29</v>
      </c>
      <c r="E1343" s="5">
        <f>YEAR(C1343)</f>
        <v>2023</v>
      </c>
      <c r="F1343" s="5">
        <f>MONTH(C1343)</f>
        <v>4</v>
      </c>
      <c r="G1343" s="5">
        <f>F1343+12</f>
        <v>16</v>
      </c>
      <c r="H1343" s="5">
        <f>F1343+8</f>
        <v>12</v>
      </c>
      <c r="I1343" s="5" t="str">
        <f>IF(OR(F1343=1,F1343=2,F1343=3),"winter",IF(OR(F1343=4,F1343=5,F1343=6),"spring",IF(OR(F1343=7,F1343=8,F1343=9),"summer","autumn")))</f>
        <v>spring</v>
      </c>
      <c r="J1343" s="5">
        <f>WEEKNUM(C1343)+52</f>
        <v>68</v>
      </c>
      <c r="K1343" s="5">
        <f>J1343-20</f>
        <v>48</v>
      </c>
      <c r="L1343" s="8">
        <f>C1343</f>
        <v>45033.518958333334</v>
      </c>
      <c r="M1343" t="str">
        <f>IF(OR(B1343=1,B1343=2,B1343=3,B1343=7,B1343=8,B1343=9,B1343=13,B1343=14,B1343=15),"Bajo biomasa","Suelo desnudo")</f>
        <v>Bajo biomasa</v>
      </c>
      <c r="N1343" s="1"/>
      <c r="O1343">
        <v>0.92179199999999994</v>
      </c>
      <c r="Q1343">
        <v>2.9898699999999998</v>
      </c>
      <c r="R1343">
        <v>0.89525200000000005</v>
      </c>
      <c r="S1343">
        <v>1E-3</v>
      </c>
      <c r="T1343">
        <v>3272.4</v>
      </c>
      <c r="U1343">
        <v>26.8</v>
      </c>
      <c r="V1343">
        <v>27.1995</v>
      </c>
      <c r="W1343">
        <v>85.106700000000004</v>
      </c>
    </row>
    <row r="1344" spans="1:23" x14ac:dyDescent="0.3">
      <c r="A1344">
        <v>1733</v>
      </c>
      <c r="B1344">
        <v>9</v>
      </c>
      <c r="C1344" s="6">
        <v>45033.521122685182</v>
      </c>
      <c r="D1344" s="1" t="s">
        <v>29</v>
      </c>
      <c r="E1344" s="5">
        <f>YEAR(C1344)</f>
        <v>2023</v>
      </c>
      <c r="F1344" s="5">
        <f>MONTH(C1344)</f>
        <v>4</v>
      </c>
      <c r="G1344" s="5">
        <f>F1344+12</f>
        <v>16</v>
      </c>
      <c r="H1344" s="5">
        <f>F1344+8</f>
        <v>12</v>
      </c>
      <c r="I1344" s="5" t="str">
        <f>IF(OR(F1344=1,F1344=2,F1344=3),"winter",IF(OR(F1344=4,F1344=5,F1344=6),"spring",IF(OR(F1344=7,F1344=8,F1344=9),"summer","autumn")))</f>
        <v>spring</v>
      </c>
      <c r="J1344" s="5">
        <f>WEEKNUM(C1344)+52</f>
        <v>68</v>
      </c>
      <c r="K1344" s="5">
        <f>J1344-20</f>
        <v>48</v>
      </c>
      <c r="L1344" s="8">
        <f>C1344</f>
        <v>45033.521122685182</v>
      </c>
      <c r="M1344" t="str">
        <f>IF(OR(B1344=1,B1344=2,B1344=3,B1344=7,B1344=8,B1344=9,B1344=13,B1344=14,B1344=15),"Bajo biomasa","Suelo desnudo")</f>
        <v>Bajo biomasa</v>
      </c>
      <c r="N1344" s="1"/>
      <c r="O1344">
        <v>0.72680900000000004</v>
      </c>
      <c r="Q1344">
        <v>3.32917</v>
      </c>
      <c r="R1344">
        <v>0.90683100000000005</v>
      </c>
      <c r="S1344">
        <v>2E-3</v>
      </c>
      <c r="T1344" t="s">
        <v>42</v>
      </c>
      <c r="U1344">
        <v>27.65</v>
      </c>
      <c r="V1344">
        <v>27.9681</v>
      </c>
      <c r="W1344">
        <v>85.102000000000004</v>
      </c>
    </row>
    <row r="1345" spans="1:23" x14ac:dyDescent="0.3">
      <c r="A1345">
        <v>1734</v>
      </c>
      <c r="B1345">
        <v>10</v>
      </c>
      <c r="C1345" s="6">
        <v>45033.523182870369</v>
      </c>
      <c r="D1345" s="1" t="s">
        <v>29</v>
      </c>
      <c r="E1345" s="5">
        <f>YEAR(C1345)</f>
        <v>2023</v>
      </c>
      <c r="F1345" s="5">
        <f>MONTH(C1345)</f>
        <v>4</v>
      </c>
      <c r="G1345" s="5">
        <f>F1345+12</f>
        <v>16</v>
      </c>
      <c r="H1345" s="5">
        <f>F1345+8</f>
        <v>12</v>
      </c>
      <c r="I1345" s="5" t="str">
        <f>IF(OR(F1345=1,F1345=2,F1345=3),"winter",IF(OR(F1345=4,F1345=5,F1345=6),"spring",IF(OR(F1345=7,F1345=8,F1345=9),"summer","autumn")))</f>
        <v>spring</v>
      </c>
      <c r="J1345" s="5">
        <f>WEEKNUM(C1345)+52</f>
        <v>68</v>
      </c>
      <c r="K1345" s="5">
        <f>J1345-20</f>
        <v>48</v>
      </c>
      <c r="L1345" s="8">
        <f>C1345</f>
        <v>45033.523182870369</v>
      </c>
      <c r="M1345" t="str">
        <f>IF(OR(B1345=1,B1345=2,B1345=3,B1345=7,B1345=8,B1345=9,B1345=13,B1345=14,B1345=15),"Bajo biomasa","Suelo desnudo")</f>
        <v>Suelo desnudo</v>
      </c>
      <c r="N1345" s="1"/>
      <c r="O1345">
        <v>0.24418500000000001</v>
      </c>
      <c r="Q1345">
        <v>8.7116600000000002</v>
      </c>
      <c r="R1345">
        <v>0.61891200000000002</v>
      </c>
      <c r="S1345">
        <v>1E-3</v>
      </c>
      <c r="T1345">
        <v>3726.9</v>
      </c>
      <c r="U1345">
        <v>28</v>
      </c>
      <c r="V1345">
        <v>26.923400000000001</v>
      </c>
      <c r="W1345">
        <v>85.116100000000003</v>
      </c>
    </row>
    <row r="1346" spans="1:23" x14ac:dyDescent="0.3">
      <c r="A1346">
        <v>1735</v>
      </c>
      <c r="B1346">
        <v>11</v>
      </c>
      <c r="C1346" s="6">
        <v>45033.525300925925</v>
      </c>
      <c r="D1346" s="1" t="s">
        <v>29</v>
      </c>
      <c r="E1346" s="5">
        <f>YEAR(C1346)</f>
        <v>2023</v>
      </c>
      <c r="F1346" s="5">
        <f>MONTH(C1346)</f>
        <v>4</v>
      </c>
      <c r="G1346" s="5">
        <f>F1346+12</f>
        <v>16</v>
      </c>
      <c r="H1346" s="5">
        <f>F1346+8</f>
        <v>12</v>
      </c>
      <c r="I1346" s="5" t="str">
        <f>IF(OR(F1346=1,F1346=2,F1346=3),"winter",IF(OR(F1346=4,F1346=5,F1346=6),"spring",IF(OR(F1346=7,F1346=8,F1346=9),"summer","autumn")))</f>
        <v>spring</v>
      </c>
      <c r="J1346" s="5">
        <f>WEEKNUM(C1346)+52</f>
        <v>68</v>
      </c>
      <c r="K1346" s="5">
        <f>J1346-20</f>
        <v>48</v>
      </c>
      <c r="L1346" s="8">
        <f>C1346</f>
        <v>45033.525300925925</v>
      </c>
      <c r="M1346" t="str">
        <f>IF(OR(B1346=1,B1346=2,B1346=3,B1346=7,B1346=8,B1346=9,B1346=13,B1346=14,B1346=15),"Bajo biomasa","Suelo desnudo")</f>
        <v>Suelo desnudo</v>
      </c>
      <c r="N1346" s="1"/>
      <c r="O1346">
        <v>0.77485000000000004</v>
      </c>
      <c r="Q1346">
        <v>2.6406499999999999</v>
      </c>
      <c r="R1346">
        <v>0.95538299999999998</v>
      </c>
      <c r="S1346" t="s">
        <v>41</v>
      </c>
      <c r="T1346">
        <v>4908.6000000000004</v>
      </c>
      <c r="U1346">
        <v>30.1</v>
      </c>
      <c r="V1346">
        <v>24.802900000000001</v>
      </c>
      <c r="W1346">
        <v>85.106399999999994</v>
      </c>
    </row>
    <row r="1347" spans="1:23" x14ac:dyDescent="0.3">
      <c r="A1347">
        <v>1736</v>
      </c>
      <c r="B1347">
        <v>12</v>
      </c>
      <c r="C1347" s="6">
        <v>45033.527430555558</v>
      </c>
      <c r="D1347" s="1" t="s">
        <v>29</v>
      </c>
      <c r="E1347" s="5">
        <f>YEAR(C1347)</f>
        <v>2023</v>
      </c>
      <c r="F1347" s="5">
        <f>MONTH(C1347)</f>
        <v>4</v>
      </c>
      <c r="G1347" s="5">
        <f>F1347+12</f>
        <v>16</v>
      </c>
      <c r="H1347" s="5">
        <f>F1347+8</f>
        <v>12</v>
      </c>
      <c r="I1347" s="5" t="str">
        <f>IF(OR(F1347=1,F1347=2,F1347=3),"winter",IF(OR(F1347=4,F1347=5,F1347=6),"spring",IF(OR(F1347=7,F1347=8,F1347=9),"summer","autumn")))</f>
        <v>spring</v>
      </c>
      <c r="J1347" s="5">
        <f>WEEKNUM(C1347)+52</f>
        <v>68</v>
      </c>
      <c r="K1347" s="5">
        <f>J1347-20</f>
        <v>48</v>
      </c>
      <c r="L1347" s="8">
        <f>C1347</f>
        <v>45033.527430555558</v>
      </c>
      <c r="M1347" t="str">
        <f>IF(OR(B1347=1,B1347=2,B1347=3,B1347=7,B1347=8,B1347=9,B1347=13,B1347=14,B1347=15),"Bajo biomasa","Suelo desnudo")</f>
        <v>Suelo desnudo</v>
      </c>
      <c r="N1347" s="1"/>
      <c r="O1347">
        <v>0.66503999999999996</v>
      </c>
      <c r="Q1347">
        <v>2.85805</v>
      </c>
      <c r="R1347">
        <v>0.94757899999999995</v>
      </c>
      <c r="S1347">
        <v>1E-3</v>
      </c>
      <c r="T1347" t="s">
        <v>42</v>
      </c>
      <c r="U1347">
        <v>31.5364</v>
      </c>
      <c r="V1347">
        <v>23.926200000000001</v>
      </c>
      <c r="W1347">
        <v>85.133099999999999</v>
      </c>
    </row>
    <row r="1348" spans="1:23" x14ac:dyDescent="0.3">
      <c r="A1348">
        <v>1737</v>
      </c>
      <c r="B1348">
        <v>13</v>
      </c>
      <c r="C1348" s="6">
        <v>45033.529502314814</v>
      </c>
      <c r="D1348" s="1" t="s">
        <v>29</v>
      </c>
      <c r="E1348" s="5">
        <f>YEAR(C1348)</f>
        <v>2023</v>
      </c>
      <c r="F1348" s="5">
        <f>MONTH(C1348)</f>
        <v>4</v>
      </c>
      <c r="G1348" s="5">
        <f>F1348+12</f>
        <v>16</v>
      </c>
      <c r="H1348" s="5">
        <f>F1348+8</f>
        <v>12</v>
      </c>
      <c r="I1348" s="5" t="str">
        <f>IF(OR(F1348=1,F1348=2,F1348=3),"winter",IF(OR(F1348=4,F1348=5,F1348=6),"spring",IF(OR(F1348=7,F1348=8,F1348=9),"summer","autumn")))</f>
        <v>spring</v>
      </c>
      <c r="J1348" s="5">
        <f>WEEKNUM(C1348)+52</f>
        <v>68</v>
      </c>
      <c r="K1348" s="5">
        <f>J1348-20</f>
        <v>48</v>
      </c>
      <c r="L1348" s="8">
        <f>C1348</f>
        <v>45033.529502314814</v>
      </c>
      <c r="M1348" t="str">
        <f>IF(OR(B1348=1,B1348=2,B1348=3,B1348=7,B1348=8,B1348=9,B1348=13,B1348=14,B1348=15),"Bajo biomasa","Suelo desnudo")</f>
        <v>Bajo biomasa</v>
      </c>
      <c r="N1348" s="1"/>
      <c r="O1348">
        <v>0.40376800000000002</v>
      </c>
      <c r="Q1348">
        <v>4.8347800000000003</v>
      </c>
      <c r="R1348">
        <v>0.79022000000000003</v>
      </c>
      <c r="S1348" t="s">
        <v>41</v>
      </c>
      <c r="T1348">
        <v>4635.8999999999996</v>
      </c>
      <c r="U1348">
        <v>29.8</v>
      </c>
      <c r="V1348">
        <v>23.216799999999999</v>
      </c>
      <c r="W1348">
        <v>85.070499999999996</v>
      </c>
    </row>
    <row r="1349" spans="1:23" x14ac:dyDescent="0.3">
      <c r="A1349">
        <v>1738</v>
      </c>
      <c r="B1349">
        <v>14</v>
      </c>
      <c r="C1349" s="6">
        <v>45033.531585648147</v>
      </c>
      <c r="D1349" s="1" t="s">
        <v>29</v>
      </c>
      <c r="E1349" s="5">
        <f>YEAR(C1349)</f>
        <v>2023</v>
      </c>
      <c r="F1349" s="5">
        <f>MONTH(C1349)</f>
        <v>4</v>
      </c>
      <c r="G1349" s="5">
        <f>F1349+12</f>
        <v>16</v>
      </c>
      <c r="H1349" s="5">
        <f>F1349+8</f>
        <v>12</v>
      </c>
      <c r="I1349" s="5" t="str">
        <f>IF(OR(F1349=1,F1349=2,F1349=3),"winter",IF(OR(F1349=4,F1349=5,F1349=6),"spring",IF(OR(F1349=7,F1349=8,F1349=9),"summer","autumn")))</f>
        <v>spring</v>
      </c>
      <c r="J1349" s="5">
        <f>WEEKNUM(C1349)+52</f>
        <v>68</v>
      </c>
      <c r="K1349" s="5">
        <f>J1349-20</f>
        <v>48</v>
      </c>
      <c r="L1349" s="8">
        <f>C1349</f>
        <v>45033.531585648147</v>
      </c>
      <c r="M1349" t="str">
        <f>IF(OR(B1349=1,B1349=2,B1349=3,B1349=7,B1349=8,B1349=9,B1349=13,B1349=14,B1349=15),"Bajo biomasa","Suelo desnudo")</f>
        <v>Bajo biomasa</v>
      </c>
      <c r="N1349" s="1"/>
      <c r="O1349">
        <v>0.40523700000000001</v>
      </c>
      <c r="Q1349">
        <v>4.6640699999999997</v>
      </c>
      <c r="R1349">
        <v>0.778976</v>
      </c>
      <c r="S1349" t="s">
        <v>41</v>
      </c>
      <c r="T1349">
        <v>4635.8999999999996</v>
      </c>
      <c r="U1349">
        <v>29.5</v>
      </c>
      <c r="V1349">
        <v>22.582999999999998</v>
      </c>
      <c r="W1349">
        <v>85.073099999999997</v>
      </c>
    </row>
    <row r="1350" spans="1:23" x14ac:dyDescent="0.3">
      <c r="A1350">
        <v>1739</v>
      </c>
      <c r="B1350">
        <v>15</v>
      </c>
      <c r="C1350" s="6">
        <v>45033.533680555556</v>
      </c>
      <c r="D1350" s="1" t="s">
        <v>29</v>
      </c>
      <c r="E1350" s="5">
        <f>YEAR(C1350)</f>
        <v>2023</v>
      </c>
      <c r="F1350" s="5">
        <f>MONTH(C1350)</f>
        <v>4</v>
      </c>
      <c r="G1350" s="5">
        <f>F1350+12</f>
        <v>16</v>
      </c>
      <c r="H1350" s="5">
        <f>F1350+8</f>
        <v>12</v>
      </c>
      <c r="I1350" s="5" t="str">
        <f>IF(OR(F1350=1,F1350=2,F1350=3),"winter",IF(OR(F1350=4,F1350=5,F1350=6),"spring",IF(OR(F1350=7,F1350=8,F1350=9),"summer","autumn")))</f>
        <v>spring</v>
      </c>
      <c r="J1350" s="5">
        <f>WEEKNUM(C1350)+52</f>
        <v>68</v>
      </c>
      <c r="K1350" s="5">
        <f>J1350-20</f>
        <v>48</v>
      </c>
      <c r="L1350" s="8">
        <f>C1350</f>
        <v>45033.533680555556</v>
      </c>
      <c r="M1350" t="str">
        <f>IF(OR(B1350=1,B1350=2,B1350=3,B1350=7,B1350=8,B1350=9,B1350=13,B1350=14,B1350=15),"Bajo biomasa","Suelo desnudo")</f>
        <v>Bajo biomasa</v>
      </c>
      <c r="N1350" s="1"/>
      <c r="O1350">
        <v>0.23857200000000001</v>
      </c>
      <c r="Q1350">
        <v>6.3430900000000001</v>
      </c>
      <c r="R1350">
        <v>0.73478299999999996</v>
      </c>
      <c r="S1350" t="s">
        <v>41</v>
      </c>
      <c r="T1350" t="s">
        <v>41</v>
      </c>
      <c r="V1350">
        <v>23.480399999999999</v>
      </c>
      <c r="W1350">
        <v>85.064499999999995</v>
      </c>
    </row>
    <row r="1351" spans="1:23" x14ac:dyDescent="0.3">
      <c r="A1351">
        <v>1740</v>
      </c>
      <c r="B1351">
        <v>16</v>
      </c>
      <c r="C1351" s="6">
        <v>45033.535763888889</v>
      </c>
      <c r="D1351" s="1" t="s">
        <v>29</v>
      </c>
      <c r="E1351" s="5">
        <f>YEAR(C1351)</f>
        <v>2023</v>
      </c>
      <c r="F1351" s="5">
        <f>MONTH(C1351)</f>
        <v>4</v>
      </c>
      <c r="G1351" s="5">
        <f>F1351+12</f>
        <v>16</v>
      </c>
      <c r="H1351" s="5">
        <f>F1351+8</f>
        <v>12</v>
      </c>
      <c r="I1351" s="5" t="str">
        <f>IF(OR(F1351=1,F1351=2,F1351=3),"winter",IF(OR(F1351=4,F1351=5,F1351=6),"spring",IF(OR(F1351=7,F1351=8,F1351=9),"summer","autumn")))</f>
        <v>spring</v>
      </c>
      <c r="J1351" s="5">
        <f>WEEKNUM(C1351)+52</f>
        <v>68</v>
      </c>
      <c r="K1351" s="5">
        <f>J1351-20</f>
        <v>48</v>
      </c>
      <c r="L1351" s="8">
        <f>C1351</f>
        <v>45033.535763888889</v>
      </c>
      <c r="M1351" t="str">
        <f>IF(OR(B1351=1,B1351=2,B1351=3,B1351=7,B1351=8,B1351=9,B1351=13,B1351=14,B1351=15),"Bajo biomasa","Suelo desnudo")</f>
        <v>Suelo desnudo</v>
      </c>
      <c r="N1351" s="1"/>
      <c r="O1351">
        <v>0.35044500000000001</v>
      </c>
      <c r="Q1351">
        <v>5.2421800000000003</v>
      </c>
      <c r="R1351">
        <v>0.68222300000000002</v>
      </c>
      <c r="S1351">
        <v>2666.4</v>
      </c>
      <c r="T1351">
        <v>4363.2</v>
      </c>
      <c r="U1351">
        <v>28.6</v>
      </c>
      <c r="V1351">
        <v>23.109500000000001</v>
      </c>
      <c r="W1351">
        <v>85.092799999999997</v>
      </c>
    </row>
    <row r="1352" spans="1:23" x14ac:dyDescent="0.3">
      <c r="A1352">
        <v>1741</v>
      </c>
      <c r="B1352">
        <v>17</v>
      </c>
      <c r="C1352" s="6">
        <v>45033.537870370368</v>
      </c>
      <c r="D1352" s="1" t="s">
        <v>29</v>
      </c>
      <c r="E1352" s="5">
        <f>YEAR(C1352)</f>
        <v>2023</v>
      </c>
      <c r="F1352" s="5">
        <f>MONTH(C1352)</f>
        <v>4</v>
      </c>
      <c r="G1352" s="5">
        <f>F1352+12</f>
        <v>16</v>
      </c>
      <c r="H1352" s="5">
        <f>F1352+8</f>
        <v>12</v>
      </c>
      <c r="I1352" s="5" t="str">
        <f>IF(OR(F1352=1,F1352=2,F1352=3),"winter",IF(OR(F1352=4,F1352=5,F1352=6),"spring",IF(OR(F1352=7,F1352=8,F1352=9),"summer","autumn")))</f>
        <v>spring</v>
      </c>
      <c r="J1352" s="5">
        <f>WEEKNUM(C1352)+52</f>
        <v>68</v>
      </c>
      <c r="K1352" s="5">
        <f>J1352-20</f>
        <v>48</v>
      </c>
      <c r="L1352" s="8">
        <f>C1352</f>
        <v>45033.537870370368</v>
      </c>
      <c r="M1352" t="str">
        <f>IF(OR(B1352=1,B1352=2,B1352=3,B1352=7,B1352=8,B1352=9,B1352=13,B1352=14,B1352=15),"Bajo biomasa","Suelo desnudo")</f>
        <v>Suelo desnudo</v>
      </c>
      <c r="N1352" s="1"/>
      <c r="O1352">
        <v>0.48588799999999999</v>
      </c>
      <c r="Q1352">
        <v>3.6324000000000001</v>
      </c>
      <c r="R1352">
        <v>0.86097599999999996</v>
      </c>
      <c r="S1352">
        <v>1E-3</v>
      </c>
      <c r="T1352" t="s">
        <v>42</v>
      </c>
      <c r="U1352">
        <v>27.6309</v>
      </c>
      <c r="V1352">
        <v>22.6783</v>
      </c>
      <c r="W1352">
        <v>85.050799999999995</v>
      </c>
    </row>
    <row r="1353" spans="1:23" x14ac:dyDescent="0.3">
      <c r="A1353">
        <v>1742</v>
      </c>
      <c r="B1353">
        <v>18</v>
      </c>
      <c r="C1353" s="6">
        <v>45033.540011574078</v>
      </c>
      <c r="D1353" s="1" t="s">
        <v>29</v>
      </c>
      <c r="E1353" s="5">
        <f>YEAR(C1353)</f>
        <v>2023</v>
      </c>
      <c r="F1353" s="5">
        <f>MONTH(C1353)</f>
        <v>4</v>
      </c>
      <c r="G1353" s="5">
        <f>F1353+12</f>
        <v>16</v>
      </c>
      <c r="H1353" s="5">
        <f>F1353+8</f>
        <v>12</v>
      </c>
      <c r="I1353" s="5" t="str">
        <f>IF(OR(F1353=1,F1353=2,F1353=3),"winter",IF(OR(F1353=4,F1353=5,F1353=6),"spring",IF(OR(F1353=7,F1353=8,F1353=9),"summer","autumn")))</f>
        <v>spring</v>
      </c>
      <c r="J1353" s="5">
        <f>WEEKNUM(C1353)+52</f>
        <v>68</v>
      </c>
      <c r="K1353" s="5">
        <f>J1353-20</f>
        <v>48</v>
      </c>
      <c r="L1353" s="8">
        <f>C1353</f>
        <v>45033.540011574078</v>
      </c>
      <c r="M1353" t="str">
        <f>IF(OR(B1353=1,B1353=2,B1353=3,B1353=7,B1353=8,B1353=9,B1353=13,B1353=14,B1353=15),"Bajo biomasa","Suelo desnudo")</f>
        <v>Suelo desnudo</v>
      </c>
      <c r="N1353" s="1"/>
      <c r="O1353">
        <v>1.4703999999999999</v>
      </c>
      <c r="Q1353">
        <v>1.8036000000000001</v>
      </c>
      <c r="R1353">
        <v>0.98261699999999996</v>
      </c>
      <c r="S1353" t="s">
        <v>41</v>
      </c>
      <c r="T1353" t="s">
        <v>41</v>
      </c>
      <c r="V1353">
        <v>23.311</v>
      </c>
      <c r="W1353">
        <v>85.053600000000003</v>
      </c>
    </row>
  </sheetData>
  <autoFilter ref="A1:W1353" xr:uid="{00000000-0009-0000-0000-000000000000}"/>
  <sortState xmlns:xlrd2="http://schemas.microsoft.com/office/spreadsheetml/2017/richdata2" ref="A2:CD1101">
    <sortCondition ref="C2:C11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0156-2C00-467F-BF76-19B2A3EA2A81}">
  <dimension ref="A1:X1491"/>
  <sheetViews>
    <sheetView zoomScale="80" zoomScaleNormal="80" workbookViewId="0">
      <pane ySplit="3816" topLeftCell="A1473"/>
      <selection activeCell="J10" sqref="J10"/>
      <selection pane="bottomLeft" activeCell="H1491" sqref="H1491"/>
    </sheetView>
  </sheetViews>
  <sheetFormatPr baseColWidth="10" defaultRowHeight="14.4" x14ac:dyDescent="0.3"/>
  <cols>
    <col min="3" max="3" width="15.44140625" bestFit="1" customWidth="1"/>
    <col min="4" max="4" width="21.33203125" bestFit="1" customWidth="1"/>
  </cols>
  <sheetData>
    <row r="1" spans="1:24" x14ac:dyDescent="0.3">
      <c r="A1" t="s">
        <v>31</v>
      </c>
      <c r="B1" t="s">
        <v>2</v>
      </c>
      <c r="C1" t="s">
        <v>1</v>
      </c>
      <c r="D1" t="s">
        <v>0</v>
      </c>
      <c r="E1" t="s">
        <v>25</v>
      </c>
      <c r="F1" t="s">
        <v>24</v>
      </c>
      <c r="G1" t="s">
        <v>28</v>
      </c>
      <c r="H1" t="s">
        <v>26</v>
      </c>
      <c r="I1" t="s">
        <v>27</v>
      </c>
      <c r="J1" t="s">
        <v>20</v>
      </c>
      <c r="K1" t="s">
        <v>21</v>
      </c>
      <c r="L1" t="s">
        <v>3</v>
      </c>
      <c r="M1" t="s">
        <v>17</v>
      </c>
      <c r="N1" t="s">
        <v>4</v>
      </c>
      <c r="O1" t="s">
        <v>5</v>
      </c>
      <c r="P1" t="s">
        <v>6</v>
      </c>
      <c r="Q1" t="s">
        <v>18</v>
      </c>
      <c r="R1" t="s">
        <v>7</v>
      </c>
      <c r="S1" t="s">
        <v>8</v>
      </c>
      <c r="T1" t="s">
        <v>11</v>
      </c>
      <c r="U1" s="2" t="s">
        <v>10</v>
      </c>
      <c r="V1" s="2" t="s">
        <v>9</v>
      </c>
      <c r="W1" t="s">
        <v>12</v>
      </c>
      <c r="X1" t="s">
        <v>19</v>
      </c>
    </row>
    <row r="2" spans="1:24" x14ac:dyDescent="0.3">
      <c r="A2">
        <v>1</v>
      </c>
      <c r="B2">
        <v>1</v>
      </c>
      <c r="C2" s="1">
        <v>44629.474861111114</v>
      </c>
      <c r="D2" t="s">
        <v>13</v>
      </c>
      <c r="E2" s="5">
        <v>2022</v>
      </c>
      <c r="F2" s="5">
        <v>3</v>
      </c>
      <c r="G2" s="5">
        <v>3</v>
      </c>
      <c r="H2" s="5" t="s">
        <v>35</v>
      </c>
      <c r="I2" s="5">
        <v>11</v>
      </c>
      <c r="J2" t="s">
        <v>22</v>
      </c>
      <c r="K2" t="s">
        <v>36</v>
      </c>
      <c r="L2">
        <v>2.2521399999999998</v>
      </c>
      <c r="M2">
        <v>2.2521399999999998</v>
      </c>
      <c r="N2">
        <v>1.7745200000000001</v>
      </c>
      <c r="O2">
        <v>0.98394000000000004</v>
      </c>
      <c r="P2">
        <v>-0.12670000000000001</v>
      </c>
      <c r="Q2" t="s">
        <v>38</v>
      </c>
      <c r="R2">
        <v>5.04854</v>
      </c>
      <c r="S2">
        <v>0.83428000000000002</v>
      </c>
      <c r="T2">
        <v>4.0000000000000001E-3</v>
      </c>
      <c r="U2">
        <v>0.15575</v>
      </c>
      <c r="V2">
        <v>7.4545500000000002</v>
      </c>
      <c r="W2">
        <v>7.0251900000000003</v>
      </c>
      <c r="X2">
        <v>84.018500000000003</v>
      </c>
    </row>
    <row r="3" spans="1:24" x14ac:dyDescent="0.3">
      <c r="A3">
        <v>2</v>
      </c>
      <c r="B3">
        <v>2</v>
      </c>
      <c r="C3" s="1">
        <v>44629.477071759262</v>
      </c>
      <c r="D3" t="s">
        <v>13</v>
      </c>
      <c r="E3" s="5">
        <v>2022</v>
      </c>
      <c r="F3" s="5">
        <v>3</v>
      </c>
      <c r="G3" s="5">
        <v>3</v>
      </c>
      <c r="H3" s="5" t="s">
        <v>35</v>
      </c>
      <c r="I3" s="5">
        <v>11</v>
      </c>
      <c r="J3" t="s">
        <v>22</v>
      </c>
      <c r="K3" t="s">
        <v>36</v>
      </c>
      <c r="L3">
        <v>3.6205500000000002</v>
      </c>
      <c r="M3">
        <v>3.6205500000000002</v>
      </c>
      <c r="N3">
        <v>1.3583000000000001</v>
      </c>
      <c r="O3">
        <v>0.99712999999999996</v>
      </c>
      <c r="P3">
        <v>-0.10893</v>
      </c>
      <c r="Q3" t="s">
        <v>38</v>
      </c>
      <c r="R3">
        <v>4.6484199999999998</v>
      </c>
      <c r="S3">
        <v>0.85731000000000002</v>
      </c>
      <c r="T3">
        <v>1E-3</v>
      </c>
      <c r="U3">
        <v>0.17799999999999999</v>
      </c>
      <c r="V3">
        <v>7.5418200000000004</v>
      </c>
      <c r="W3">
        <v>7.1638400000000004</v>
      </c>
      <c r="X3">
        <v>83.985399999999998</v>
      </c>
    </row>
    <row r="4" spans="1:24" x14ac:dyDescent="0.3">
      <c r="A4">
        <v>3</v>
      </c>
      <c r="B4">
        <v>3</v>
      </c>
      <c r="C4" s="1">
        <v>44629.479201388887</v>
      </c>
      <c r="D4" t="s">
        <v>13</v>
      </c>
      <c r="E4" s="5">
        <v>2022</v>
      </c>
      <c r="F4" s="5">
        <v>3</v>
      </c>
      <c r="G4" s="5">
        <v>3</v>
      </c>
      <c r="H4" s="5" t="s">
        <v>35</v>
      </c>
      <c r="I4" s="5">
        <v>11</v>
      </c>
      <c r="J4" t="s">
        <v>22</v>
      </c>
      <c r="K4" t="s">
        <v>36</v>
      </c>
      <c r="L4">
        <v>2.1292</v>
      </c>
      <c r="M4">
        <v>2.1292</v>
      </c>
      <c r="N4">
        <v>1.6641300000000001</v>
      </c>
      <c r="O4">
        <v>0.98834999999999995</v>
      </c>
      <c r="P4">
        <v>-0.16719000000000001</v>
      </c>
      <c r="Q4" t="s">
        <v>38</v>
      </c>
      <c r="R4">
        <v>3.8177300000000001</v>
      </c>
      <c r="S4">
        <v>0.90353000000000006</v>
      </c>
      <c r="T4">
        <v>1E-3</v>
      </c>
      <c r="U4">
        <v>0.13600000000000001</v>
      </c>
      <c r="V4">
        <v>7.68</v>
      </c>
      <c r="W4">
        <v>7.4405599999999996</v>
      </c>
      <c r="X4">
        <v>84.010300000000001</v>
      </c>
    </row>
    <row r="5" spans="1:24" x14ac:dyDescent="0.3">
      <c r="A5">
        <v>4</v>
      </c>
      <c r="B5">
        <v>4</v>
      </c>
      <c r="C5" s="1">
        <v>44629.481342592589</v>
      </c>
      <c r="D5" t="s">
        <v>13</v>
      </c>
      <c r="E5" s="5">
        <v>2022</v>
      </c>
      <c r="F5" s="5">
        <v>3</v>
      </c>
      <c r="G5" s="5">
        <v>3</v>
      </c>
      <c r="H5" s="5" t="s">
        <v>35</v>
      </c>
      <c r="I5" s="5">
        <v>11</v>
      </c>
      <c r="J5" t="s">
        <v>22</v>
      </c>
      <c r="K5" t="s">
        <v>37</v>
      </c>
      <c r="L5">
        <v>5.3583100000000004</v>
      </c>
      <c r="M5">
        <v>5.3583100000000004</v>
      </c>
      <c r="N5">
        <v>1.3321099999999999</v>
      </c>
      <c r="O5">
        <v>0.99758000000000002</v>
      </c>
      <c r="P5">
        <v>-0.37996999999999997</v>
      </c>
      <c r="Q5">
        <v>-0.37996999999999997</v>
      </c>
      <c r="R5">
        <v>1.8400799999999999</v>
      </c>
      <c r="S5">
        <v>0.98502000000000001</v>
      </c>
      <c r="T5">
        <v>1E-3</v>
      </c>
      <c r="U5">
        <v>5.5E-2</v>
      </c>
      <c r="V5">
        <v>7.7527299999999997</v>
      </c>
      <c r="W5">
        <v>7.9138200000000003</v>
      </c>
      <c r="X5">
        <v>84.025800000000004</v>
      </c>
    </row>
    <row r="6" spans="1:24" x14ac:dyDescent="0.3">
      <c r="A6">
        <v>5</v>
      </c>
      <c r="B6">
        <v>5</v>
      </c>
      <c r="C6" s="1">
        <v>44629.483506944445</v>
      </c>
      <c r="D6" t="s">
        <v>13</v>
      </c>
      <c r="E6" s="5">
        <v>2022</v>
      </c>
      <c r="F6" s="5">
        <v>3</v>
      </c>
      <c r="G6" s="5">
        <v>3</v>
      </c>
      <c r="H6" s="5" t="s">
        <v>35</v>
      </c>
      <c r="I6" s="5">
        <v>11</v>
      </c>
      <c r="J6" t="s">
        <v>23</v>
      </c>
      <c r="K6" t="s">
        <v>36</v>
      </c>
      <c r="L6">
        <v>3.0878100000000002</v>
      </c>
      <c r="M6">
        <v>3.0878100000000002</v>
      </c>
      <c r="N6">
        <v>1.4731399999999999</v>
      </c>
      <c r="O6">
        <v>0.99399999999999999</v>
      </c>
      <c r="P6">
        <v>-0.24887000000000001</v>
      </c>
      <c r="Q6">
        <v>-0.24887000000000001</v>
      </c>
      <c r="R6">
        <v>2.3925299999999998</v>
      </c>
      <c r="S6">
        <v>0.96653999999999995</v>
      </c>
      <c r="T6">
        <v>1E-3</v>
      </c>
      <c r="U6" t="s">
        <v>38</v>
      </c>
      <c r="V6">
        <v>8.1618200000000005</v>
      </c>
      <c r="W6">
        <v>8.4240899999999996</v>
      </c>
      <c r="X6">
        <v>84.009299999999996</v>
      </c>
    </row>
    <row r="7" spans="1:24" x14ac:dyDescent="0.3">
      <c r="A7">
        <v>6</v>
      </c>
      <c r="B7">
        <v>7</v>
      </c>
      <c r="C7" s="1">
        <v>44629.48578703704</v>
      </c>
      <c r="D7" t="s">
        <v>13</v>
      </c>
      <c r="E7" s="5">
        <v>2022</v>
      </c>
      <c r="F7" s="5">
        <v>3</v>
      </c>
      <c r="G7" s="5">
        <v>3</v>
      </c>
      <c r="H7" s="5" t="s">
        <v>35</v>
      </c>
      <c r="I7" s="5">
        <v>11</v>
      </c>
      <c r="J7" t="s">
        <v>23</v>
      </c>
      <c r="K7" t="s">
        <v>37</v>
      </c>
      <c r="L7">
        <v>3.09253</v>
      </c>
      <c r="M7">
        <v>3.09253</v>
      </c>
      <c r="N7">
        <v>1.44617</v>
      </c>
      <c r="O7">
        <v>0.99534999999999996</v>
      </c>
      <c r="P7">
        <v>-0.20327000000000001</v>
      </c>
      <c r="Q7" t="s">
        <v>38</v>
      </c>
      <c r="R7">
        <v>2.9244699999999999</v>
      </c>
      <c r="S7">
        <v>0.94510000000000005</v>
      </c>
      <c r="T7">
        <v>4.0000000000000001E-3</v>
      </c>
      <c r="U7">
        <v>0.11132</v>
      </c>
      <c r="V7">
        <v>9.1390899999999995</v>
      </c>
      <c r="W7">
        <v>8.4862699999999993</v>
      </c>
      <c r="X7">
        <v>84.006100000000004</v>
      </c>
    </row>
    <row r="8" spans="1:24" x14ac:dyDescent="0.3">
      <c r="A8">
        <v>7</v>
      </c>
      <c r="B8">
        <v>8</v>
      </c>
      <c r="C8" s="1">
        <v>44629.487916666665</v>
      </c>
      <c r="D8" t="s">
        <v>13</v>
      </c>
      <c r="E8" s="5">
        <v>2022</v>
      </c>
      <c r="F8" s="5">
        <v>3</v>
      </c>
      <c r="G8" s="5">
        <v>3</v>
      </c>
      <c r="H8" s="5" t="s">
        <v>35</v>
      </c>
      <c r="I8" s="5">
        <v>11</v>
      </c>
      <c r="J8" t="s">
        <v>23</v>
      </c>
      <c r="K8" t="s">
        <v>36</v>
      </c>
      <c r="L8">
        <v>2.84924</v>
      </c>
      <c r="M8">
        <v>2.84924</v>
      </c>
      <c r="N8">
        <v>1.49369</v>
      </c>
      <c r="O8">
        <v>0.99358999999999997</v>
      </c>
      <c r="P8">
        <v>-0.17413999999999999</v>
      </c>
      <c r="Q8" t="s">
        <v>38</v>
      </c>
      <c r="R8">
        <v>3.298</v>
      </c>
      <c r="S8">
        <v>0.92818000000000001</v>
      </c>
      <c r="T8">
        <v>3.0000000000000001E-3</v>
      </c>
      <c r="U8">
        <v>7.1999999999999995E-2</v>
      </c>
      <c r="V8">
        <v>9.65</v>
      </c>
      <c r="W8">
        <v>7.6060699999999999</v>
      </c>
      <c r="X8">
        <v>84.012699999999995</v>
      </c>
    </row>
    <row r="9" spans="1:24" x14ac:dyDescent="0.3">
      <c r="A9">
        <v>8</v>
      </c>
      <c r="B9">
        <v>9</v>
      </c>
      <c r="C9" s="1">
        <v>44629.490046296298</v>
      </c>
      <c r="D9" t="s">
        <v>13</v>
      </c>
      <c r="E9" s="5">
        <v>2022</v>
      </c>
      <c r="F9" s="5">
        <v>3</v>
      </c>
      <c r="G9" s="5">
        <v>3</v>
      </c>
      <c r="H9" s="5" t="s">
        <v>35</v>
      </c>
      <c r="I9" s="5">
        <v>11</v>
      </c>
      <c r="J9" t="s">
        <v>22</v>
      </c>
      <c r="K9" t="s">
        <v>36</v>
      </c>
      <c r="L9">
        <v>2.36192</v>
      </c>
      <c r="M9">
        <v>2.36192</v>
      </c>
      <c r="N9">
        <v>1.56541</v>
      </c>
      <c r="O9">
        <v>0.99168999999999996</v>
      </c>
      <c r="P9">
        <v>-0.12305000000000001</v>
      </c>
      <c r="Q9" t="s">
        <v>38</v>
      </c>
      <c r="R9">
        <v>4.2821699999999998</v>
      </c>
      <c r="S9">
        <v>0.87773000000000001</v>
      </c>
      <c r="T9">
        <v>5.0000000000000001E-3</v>
      </c>
      <c r="U9">
        <v>0.22375999999999999</v>
      </c>
      <c r="V9">
        <v>9.3000000000000007</v>
      </c>
      <c r="W9">
        <v>8.1011000000000006</v>
      </c>
      <c r="X9">
        <v>84.030299999999997</v>
      </c>
    </row>
    <row r="10" spans="1:24" x14ac:dyDescent="0.3">
      <c r="A10">
        <v>9</v>
      </c>
      <c r="B10">
        <v>10</v>
      </c>
      <c r="C10" s="1">
        <v>44629.492199074077</v>
      </c>
      <c r="D10" t="s">
        <v>13</v>
      </c>
      <c r="E10" s="5">
        <v>2022</v>
      </c>
      <c r="F10" s="5">
        <v>3</v>
      </c>
      <c r="G10" s="5">
        <v>3</v>
      </c>
      <c r="H10" s="5" t="s">
        <v>35</v>
      </c>
      <c r="I10" s="5">
        <v>11</v>
      </c>
      <c r="J10" t="s">
        <v>22</v>
      </c>
      <c r="K10" t="s">
        <v>37</v>
      </c>
      <c r="L10">
        <v>4.9416399999999996</v>
      </c>
      <c r="M10">
        <v>4.9416399999999996</v>
      </c>
      <c r="N10">
        <v>1.3472900000000001</v>
      </c>
      <c r="O10">
        <v>0.99763000000000002</v>
      </c>
      <c r="P10">
        <v>-0.42342000000000002</v>
      </c>
      <c r="Q10">
        <v>-0.42342000000000002</v>
      </c>
      <c r="R10">
        <v>1.8380399999999999</v>
      </c>
      <c r="S10">
        <v>0.98507999999999996</v>
      </c>
      <c r="T10">
        <v>4.0000000000000001E-3</v>
      </c>
      <c r="U10">
        <v>0.12407</v>
      </c>
      <c r="V10">
        <v>9.2369400000000006</v>
      </c>
      <c r="W10">
        <v>7.7417699999999998</v>
      </c>
      <c r="X10">
        <v>84.020799999999994</v>
      </c>
    </row>
    <row r="11" spans="1:24" x14ac:dyDescent="0.3">
      <c r="A11">
        <v>10</v>
      </c>
      <c r="B11">
        <v>11</v>
      </c>
      <c r="C11" s="1">
        <v>44629.49428240741</v>
      </c>
      <c r="D11" t="s">
        <v>13</v>
      </c>
      <c r="E11" s="5">
        <v>2022</v>
      </c>
      <c r="F11" s="5">
        <v>3</v>
      </c>
      <c r="G11" s="5">
        <v>3</v>
      </c>
      <c r="H11" s="5" t="s">
        <v>35</v>
      </c>
      <c r="I11" s="5">
        <v>11</v>
      </c>
      <c r="J11" t="s">
        <v>22</v>
      </c>
      <c r="K11" t="s">
        <v>36</v>
      </c>
      <c r="L11">
        <v>2.5012799999999999</v>
      </c>
      <c r="M11">
        <v>2.5012799999999999</v>
      </c>
      <c r="N11">
        <v>1.50627</v>
      </c>
      <c r="O11">
        <v>0.99339999999999995</v>
      </c>
      <c r="P11">
        <v>-0.23207</v>
      </c>
      <c r="Q11">
        <v>-0.23207</v>
      </c>
      <c r="R11">
        <v>2.33555</v>
      </c>
      <c r="S11">
        <v>0.96862999999999999</v>
      </c>
      <c r="T11">
        <v>4.0000000000000001E-3</v>
      </c>
      <c r="U11">
        <v>0.19536000000000001</v>
      </c>
      <c r="V11">
        <v>8.6545500000000004</v>
      </c>
      <c r="W11">
        <v>7.4398499999999999</v>
      </c>
      <c r="X11">
        <v>84.038799999999995</v>
      </c>
    </row>
    <row r="12" spans="1:24" x14ac:dyDescent="0.3">
      <c r="A12">
        <v>11</v>
      </c>
      <c r="B12">
        <v>12</v>
      </c>
      <c r="C12" s="1">
        <v>44629.496365740742</v>
      </c>
      <c r="D12" t="s">
        <v>13</v>
      </c>
      <c r="E12" s="5">
        <v>2022</v>
      </c>
      <c r="F12" s="5">
        <v>3</v>
      </c>
      <c r="G12" s="5">
        <v>3</v>
      </c>
      <c r="H12" s="5" t="s">
        <v>35</v>
      </c>
      <c r="I12" s="5">
        <v>11</v>
      </c>
      <c r="J12" t="s">
        <v>22</v>
      </c>
      <c r="K12" t="s">
        <v>36</v>
      </c>
      <c r="L12">
        <v>3.0267599999999999</v>
      </c>
      <c r="M12">
        <v>3.0267599999999999</v>
      </c>
      <c r="N12">
        <v>1.4174100000000001</v>
      </c>
      <c r="O12">
        <v>0.99604000000000004</v>
      </c>
      <c r="P12">
        <v>-0.44159999999999999</v>
      </c>
      <c r="Q12">
        <v>-0.44159999999999999</v>
      </c>
      <c r="R12">
        <v>1.7286900000000001</v>
      </c>
      <c r="S12">
        <v>0.98823000000000005</v>
      </c>
      <c r="T12">
        <v>4.0000000000000001E-3</v>
      </c>
      <c r="U12">
        <v>0.23155000000000001</v>
      </c>
      <c r="V12">
        <v>8.3681800000000006</v>
      </c>
      <c r="W12">
        <v>8.9520300000000006</v>
      </c>
      <c r="X12">
        <v>84.003100000000003</v>
      </c>
    </row>
    <row r="13" spans="1:24" x14ac:dyDescent="0.3">
      <c r="A13">
        <v>12</v>
      </c>
      <c r="B13">
        <v>13</v>
      </c>
      <c r="C13" s="1">
        <v>44629.498460648145</v>
      </c>
      <c r="D13" t="s">
        <v>13</v>
      </c>
      <c r="E13" s="5">
        <v>2022</v>
      </c>
      <c r="F13" s="5">
        <v>3</v>
      </c>
      <c r="G13" s="5">
        <v>3</v>
      </c>
      <c r="H13" s="5" t="s">
        <v>35</v>
      </c>
      <c r="I13" s="5">
        <v>11</v>
      </c>
      <c r="J13" t="s">
        <v>23</v>
      </c>
      <c r="K13" t="s">
        <v>36</v>
      </c>
      <c r="L13">
        <v>1.5662400000000001</v>
      </c>
      <c r="M13">
        <v>1.5662400000000001</v>
      </c>
      <c r="N13">
        <v>2.1586599999999998</v>
      </c>
      <c r="O13">
        <v>0.97485999999999995</v>
      </c>
      <c r="P13">
        <v>-0.26995000000000002</v>
      </c>
      <c r="Q13">
        <v>-0.26995000000000002</v>
      </c>
      <c r="R13">
        <v>2.4643700000000002</v>
      </c>
      <c r="S13">
        <v>0.96382999999999996</v>
      </c>
      <c r="T13">
        <v>3.0000000000000001E-3</v>
      </c>
      <c r="U13">
        <v>0.14369000000000001</v>
      </c>
      <c r="V13">
        <v>8.5945499999999999</v>
      </c>
      <c r="W13">
        <v>8.4798799999999996</v>
      </c>
      <c r="X13">
        <v>84.034599999999998</v>
      </c>
    </row>
    <row r="14" spans="1:24" x14ac:dyDescent="0.3">
      <c r="A14">
        <v>13</v>
      </c>
      <c r="B14">
        <v>14</v>
      </c>
      <c r="C14" s="1">
        <v>44629.500509259262</v>
      </c>
      <c r="D14" t="s">
        <v>13</v>
      </c>
      <c r="E14" s="5">
        <v>2022</v>
      </c>
      <c r="F14" s="5">
        <v>3</v>
      </c>
      <c r="G14" s="5">
        <v>3</v>
      </c>
      <c r="H14" s="5" t="s">
        <v>35</v>
      </c>
      <c r="I14" s="5">
        <v>11</v>
      </c>
      <c r="J14" t="s">
        <v>23</v>
      </c>
      <c r="K14" t="s">
        <v>37</v>
      </c>
      <c r="L14">
        <v>0.85106000000000004</v>
      </c>
      <c r="M14" t="s">
        <v>38</v>
      </c>
      <c r="N14">
        <v>3.3281499999999999</v>
      </c>
      <c r="O14">
        <v>0.88329999999999997</v>
      </c>
      <c r="P14">
        <v>-5.7790000000000001E-2</v>
      </c>
      <c r="Q14" t="s">
        <v>38</v>
      </c>
      <c r="R14">
        <v>9.2051999999999996</v>
      </c>
      <c r="S14">
        <v>3.6420000000000001E-2</v>
      </c>
      <c r="T14">
        <v>4.0000000000000001E-3</v>
      </c>
      <c r="U14">
        <v>0.12814999999999999</v>
      </c>
      <c r="V14">
        <v>8.4972700000000003</v>
      </c>
      <c r="W14">
        <v>8.3881399999999999</v>
      </c>
      <c r="X14">
        <v>84.021500000000003</v>
      </c>
    </row>
    <row r="15" spans="1:24" x14ac:dyDescent="0.3">
      <c r="A15">
        <v>14</v>
      </c>
      <c r="B15">
        <v>15</v>
      </c>
      <c r="C15" s="1">
        <v>44629.502604166664</v>
      </c>
      <c r="D15" t="s">
        <v>13</v>
      </c>
      <c r="E15" s="5">
        <v>2022</v>
      </c>
      <c r="F15" s="5">
        <v>3</v>
      </c>
      <c r="G15" s="5">
        <v>3</v>
      </c>
      <c r="H15" s="5" t="s">
        <v>35</v>
      </c>
      <c r="I15" s="5">
        <v>11</v>
      </c>
      <c r="J15" t="s">
        <v>23</v>
      </c>
      <c r="K15" t="s">
        <v>36</v>
      </c>
      <c r="L15">
        <v>4.0754900000000003</v>
      </c>
      <c r="M15">
        <v>4.0754900000000003</v>
      </c>
      <c r="N15">
        <v>1.3809</v>
      </c>
      <c r="O15">
        <v>0.99661</v>
      </c>
      <c r="P15">
        <v>-0.30431999999999998</v>
      </c>
      <c r="Q15">
        <v>-0.30431999999999998</v>
      </c>
      <c r="R15">
        <v>2.3432200000000001</v>
      </c>
      <c r="S15">
        <v>0.96835000000000004</v>
      </c>
      <c r="T15">
        <v>8.0000000000000002E-3</v>
      </c>
      <c r="U15">
        <v>0.23499999999999999</v>
      </c>
      <c r="V15">
        <v>8.5654500000000002</v>
      </c>
      <c r="W15">
        <v>8.8922699999999999</v>
      </c>
      <c r="X15">
        <v>84.017300000000006</v>
      </c>
    </row>
    <row r="16" spans="1:24" x14ac:dyDescent="0.3">
      <c r="A16">
        <v>15</v>
      </c>
      <c r="B16">
        <v>16</v>
      </c>
      <c r="C16" s="1">
        <v>44629.504687499997</v>
      </c>
      <c r="D16" t="s">
        <v>13</v>
      </c>
      <c r="E16" s="5">
        <v>2022</v>
      </c>
      <c r="F16" s="5">
        <v>3</v>
      </c>
      <c r="G16" s="5">
        <v>3</v>
      </c>
      <c r="H16" s="5" t="s">
        <v>35</v>
      </c>
      <c r="I16" s="5">
        <v>11</v>
      </c>
      <c r="J16" t="s">
        <v>23</v>
      </c>
      <c r="K16" t="s">
        <v>36</v>
      </c>
      <c r="L16">
        <v>2.1484399999999999</v>
      </c>
      <c r="M16">
        <v>2.1484399999999999</v>
      </c>
      <c r="N16">
        <v>1.8</v>
      </c>
      <c r="O16">
        <v>0.98617999999999995</v>
      </c>
      <c r="P16">
        <v>-0.28816000000000003</v>
      </c>
      <c r="Q16">
        <v>-0.28816000000000003</v>
      </c>
      <c r="R16">
        <v>2.4003800000000002</v>
      </c>
      <c r="S16">
        <v>0.96623999999999999</v>
      </c>
      <c r="T16">
        <v>4.0000000000000001E-3</v>
      </c>
      <c r="U16">
        <v>0.13936000000000001</v>
      </c>
      <c r="V16">
        <v>8.8036399999999997</v>
      </c>
      <c r="W16">
        <v>8.8678299999999997</v>
      </c>
      <c r="X16">
        <v>84.041799999999995</v>
      </c>
    </row>
    <row r="17" spans="1:24" x14ac:dyDescent="0.3">
      <c r="A17">
        <v>16</v>
      </c>
      <c r="B17">
        <v>17</v>
      </c>
      <c r="C17" s="1">
        <v>44629.506793981483</v>
      </c>
      <c r="D17" t="s">
        <v>13</v>
      </c>
      <c r="E17" s="5">
        <v>2022</v>
      </c>
      <c r="F17" s="5">
        <v>3</v>
      </c>
      <c r="G17" s="5">
        <v>3</v>
      </c>
      <c r="H17" s="5" t="s">
        <v>35</v>
      </c>
      <c r="I17" s="5">
        <v>11</v>
      </c>
      <c r="J17" t="s">
        <v>22</v>
      </c>
      <c r="K17" t="s">
        <v>36</v>
      </c>
      <c r="L17">
        <v>2.7923900000000001</v>
      </c>
      <c r="M17">
        <v>2.7923900000000001</v>
      </c>
      <c r="N17">
        <v>1.4994700000000001</v>
      </c>
      <c r="O17">
        <v>0.99412999999999996</v>
      </c>
      <c r="P17">
        <v>-5.1429999999999997E-2</v>
      </c>
      <c r="Q17" t="s">
        <v>38</v>
      </c>
      <c r="R17">
        <v>10.351000000000001</v>
      </c>
      <c r="S17">
        <v>0.53293999999999997</v>
      </c>
      <c r="T17">
        <v>4.0000000000000001E-3</v>
      </c>
      <c r="U17">
        <v>0.18332999999999999</v>
      </c>
      <c r="V17">
        <v>8.7836400000000001</v>
      </c>
      <c r="W17">
        <v>8.5858799999999995</v>
      </c>
      <c r="X17">
        <v>84.028499999999994</v>
      </c>
    </row>
    <row r="18" spans="1:24" x14ac:dyDescent="0.3">
      <c r="A18">
        <v>17</v>
      </c>
      <c r="B18">
        <v>18</v>
      </c>
      <c r="C18" s="1">
        <v>44629.508900462963</v>
      </c>
      <c r="D18" t="s">
        <v>13</v>
      </c>
      <c r="E18" s="5">
        <v>2022</v>
      </c>
      <c r="F18" s="5">
        <v>3</v>
      </c>
      <c r="G18" s="5">
        <v>3</v>
      </c>
      <c r="H18" s="5" t="s">
        <v>35</v>
      </c>
      <c r="I18" s="5">
        <v>11</v>
      </c>
      <c r="J18" t="s">
        <v>22</v>
      </c>
      <c r="K18" t="s">
        <v>37</v>
      </c>
      <c r="L18">
        <v>3.5655399999999999</v>
      </c>
      <c r="M18">
        <v>3.5655399999999999</v>
      </c>
      <c r="N18">
        <v>1.37243</v>
      </c>
      <c r="O18">
        <v>0.99683999999999995</v>
      </c>
      <c r="P18">
        <v>-0.13522999999999999</v>
      </c>
      <c r="Q18" t="s">
        <v>38</v>
      </c>
      <c r="R18">
        <v>3.57518</v>
      </c>
      <c r="S18">
        <v>0.91474</v>
      </c>
      <c r="T18">
        <v>3.0000000000000001E-3</v>
      </c>
      <c r="U18">
        <v>4.6530000000000002E-2</v>
      </c>
      <c r="V18">
        <v>8.5</v>
      </c>
      <c r="W18">
        <v>8.5385000000000009</v>
      </c>
      <c r="X18">
        <v>84.037700000000001</v>
      </c>
    </row>
    <row r="19" spans="1:24" x14ac:dyDescent="0.3">
      <c r="A19">
        <v>18</v>
      </c>
      <c r="B19">
        <v>19</v>
      </c>
      <c r="C19" s="1">
        <v>44629.510983796295</v>
      </c>
      <c r="D19" t="s">
        <v>13</v>
      </c>
      <c r="E19" s="5">
        <v>2022</v>
      </c>
      <c r="F19" s="5">
        <v>3</v>
      </c>
      <c r="G19" s="5">
        <v>3</v>
      </c>
      <c r="H19" s="5" t="s">
        <v>35</v>
      </c>
      <c r="I19" s="5">
        <v>11</v>
      </c>
      <c r="J19" t="s">
        <v>22</v>
      </c>
      <c r="K19" t="s">
        <v>36</v>
      </c>
      <c r="L19">
        <v>2.7815300000000001</v>
      </c>
      <c r="M19">
        <v>2.7815300000000001</v>
      </c>
      <c r="N19">
        <v>1.5024</v>
      </c>
      <c r="O19">
        <v>0.99353000000000002</v>
      </c>
      <c r="P19">
        <v>-8.2059999999999994E-2</v>
      </c>
      <c r="Q19" t="s">
        <v>38</v>
      </c>
      <c r="R19">
        <v>6.7191200000000002</v>
      </c>
      <c r="S19">
        <v>0.73431000000000002</v>
      </c>
      <c r="T19">
        <v>4.0000000000000001E-3</v>
      </c>
      <c r="U19">
        <v>0.17047000000000001</v>
      </c>
      <c r="V19">
        <v>8.4</v>
      </c>
      <c r="W19">
        <v>8.1334499999999998</v>
      </c>
      <c r="X19">
        <v>84.032799999999995</v>
      </c>
    </row>
    <row r="20" spans="1:24" x14ac:dyDescent="0.3">
      <c r="A20">
        <v>19</v>
      </c>
      <c r="B20">
        <v>20</v>
      </c>
      <c r="C20" s="1">
        <v>44629.513206018521</v>
      </c>
      <c r="D20" t="s">
        <v>13</v>
      </c>
      <c r="E20" s="5">
        <v>2022</v>
      </c>
      <c r="F20" s="5">
        <v>3</v>
      </c>
      <c r="G20" s="5">
        <v>3</v>
      </c>
      <c r="H20" s="5" t="s">
        <v>35</v>
      </c>
      <c r="I20" s="5">
        <v>11</v>
      </c>
      <c r="J20" t="s">
        <v>22</v>
      </c>
      <c r="K20" t="s">
        <v>36</v>
      </c>
      <c r="L20">
        <v>4.8158700000000003</v>
      </c>
      <c r="M20">
        <v>4.8158700000000003</v>
      </c>
      <c r="N20">
        <v>1.33477</v>
      </c>
      <c r="O20">
        <v>0.99724999999999997</v>
      </c>
      <c r="P20">
        <v>-0.13624</v>
      </c>
      <c r="Q20" t="s">
        <v>38</v>
      </c>
      <c r="R20">
        <v>3.88009</v>
      </c>
      <c r="S20">
        <v>0.89920999999999995</v>
      </c>
      <c r="T20">
        <v>4.0000000000000001E-3</v>
      </c>
      <c r="U20">
        <v>0.15409</v>
      </c>
      <c r="V20">
        <v>8.4909099999999995</v>
      </c>
      <c r="W20">
        <v>10.068899999999999</v>
      </c>
      <c r="X20">
        <v>84.043899999999994</v>
      </c>
    </row>
    <row r="21" spans="1:24" x14ac:dyDescent="0.3">
      <c r="A21">
        <v>20</v>
      </c>
      <c r="B21">
        <v>21</v>
      </c>
      <c r="C21" s="1">
        <v>44629.5153125</v>
      </c>
      <c r="D21" t="s">
        <v>13</v>
      </c>
      <c r="E21" s="5">
        <v>2022</v>
      </c>
      <c r="F21" s="5">
        <v>3</v>
      </c>
      <c r="G21" s="5">
        <v>3</v>
      </c>
      <c r="H21" s="5" t="s">
        <v>35</v>
      </c>
      <c r="I21" s="5">
        <v>11</v>
      </c>
      <c r="J21" t="s">
        <v>23</v>
      </c>
      <c r="K21" t="s">
        <v>37</v>
      </c>
      <c r="L21">
        <v>2.53105</v>
      </c>
      <c r="M21">
        <v>2.53105</v>
      </c>
      <c r="N21">
        <v>1.4943599999999999</v>
      </c>
      <c r="O21">
        <v>0.99331999999999998</v>
      </c>
      <c r="P21">
        <v>-0.16533999999999999</v>
      </c>
      <c r="Q21" t="s">
        <v>38</v>
      </c>
      <c r="R21">
        <v>3.13964</v>
      </c>
      <c r="S21">
        <v>0.9355</v>
      </c>
      <c r="T21">
        <v>4.0000000000000001E-3</v>
      </c>
      <c r="U21">
        <v>0.14815</v>
      </c>
      <c r="V21">
        <v>8.6</v>
      </c>
      <c r="W21">
        <v>8.7659800000000008</v>
      </c>
      <c r="X21">
        <v>84.065200000000004</v>
      </c>
    </row>
    <row r="22" spans="1:24" x14ac:dyDescent="0.3">
      <c r="A22">
        <v>21</v>
      </c>
      <c r="B22">
        <v>22</v>
      </c>
      <c r="C22" s="1">
        <v>44629.517407407409</v>
      </c>
      <c r="D22" t="s">
        <v>13</v>
      </c>
      <c r="E22" s="5">
        <v>2022</v>
      </c>
      <c r="F22" s="5">
        <v>3</v>
      </c>
      <c r="G22" s="5">
        <v>3</v>
      </c>
      <c r="H22" s="5" t="s">
        <v>35</v>
      </c>
      <c r="I22" s="5">
        <v>11</v>
      </c>
      <c r="J22" t="s">
        <v>23</v>
      </c>
      <c r="K22" t="s">
        <v>36</v>
      </c>
      <c r="L22">
        <v>2.9834000000000001</v>
      </c>
      <c r="M22">
        <v>2.9834000000000001</v>
      </c>
      <c r="N22">
        <v>1.45926</v>
      </c>
      <c r="O22">
        <v>0.99451999999999996</v>
      </c>
      <c r="P22">
        <v>-0.23982000000000001</v>
      </c>
      <c r="Q22">
        <v>-0.23982000000000001</v>
      </c>
      <c r="R22">
        <v>2.69537</v>
      </c>
      <c r="S22">
        <v>0.95472000000000001</v>
      </c>
      <c r="T22">
        <v>5.0000000000000001E-3</v>
      </c>
      <c r="U22">
        <v>0.20693</v>
      </c>
      <c r="V22">
        <v>8.6</v>
      </c>
      <c r="W22">
        <v>8.5120799999999992</v>
      </c>
      <c r="X22">
        <v>84.061800000000005</v>
      </c>
    </row>
    <row r="23" spans="1:24" x14ac:dyDescent="0.3">
      <c r="A23">
        <v>22</v>
      </c>
      <c r="B23">
        <v>23</v>
      </c>
      <c r="C23" s="1">
        <v>44629.519502314812</v>
      </c>
      <c r="D23" t="s">
        <v>13</v>
      </c>
      <c r="E23" s="5">
        <v>2022</v>
      </c>
      <c r="F23" s="5">
        <v>3</v>
      </c>
      <c r="G23" s="5">
        <v>3</v>
      </c>
      <c r="H23" s="5" t="s">
        <v>35</v>
      </c>
      <c r="I23" s="5">
        <v>11</v>
      </c>
      <c r="J23" t="s">
        <v>23</v>
      </c>
      <c r="K23" t="s">
        <v>36</v>
      </c>
      <c r="L23">
        <v>3.32925</v>
      </c>
      <c r="M23">
        <v>3.32925</v>
      </c>
      <c r="N23">
        <v>1.44658</v>
      </c>
      <c r="O23">
        <v>0.99536999999999998</v>
      </c>
      <c r="P23">
        <v>-0.25219999999999998</v>
      </c>
      <c r="Q23">
        <v>-0.25219999999999998</v>
      </c>
      <c r="R23">
        <v>2.4941200000000001</v>
      </c>
      <c r="S23">
        <v>0.96269000000000005</v>
      </c>
      <c r="T23">
        <v>3.0000000000000001E-3</v>
      </c>
      <c r="U23">
        <v>3.8179999999999999E-2</v>
      </c>
      <c r="V23">
        <v>8.5236400000000003</v>
      </c>
      <c r="W23">
        <v>8.0724300000000007</v>
      </c>
      <c r="X23">
        <v>84.070899999999995</v>
      </c>
    </row>
    <row r="24" spans="1:24" x14ac:dyDescent="0.3">
      <c r="A24">
        <v>23</v>
      </c>
      <c r="B24">
        <v>24</v>
      </c>
      <c r="C24" s="1">
        <v>44629.521678240744</v>
      </c>
      <c r="D24" t="s">
        <v>13</v>
      </c>
      <c r="E24" s="5">
        <v>2022</v>
      </c>
      <c r="F24" s="5">
        <v>3</v>
      </c>
      <c r="G24" s="5">
        <v>3</v>
      </c>
      <c r="H24" s="5" t="s">
        <v>35</v>
      </c>
      <c r="I24" s="5">
        <v>11</v>
      </c>
      <c r="J24" t="s">
        <v>23</v>
      </c>
      <c r="K24" t="s">
        <v>36</v>
      </c>
      <c r="L24">
        <v>3.57064</v>
      </c>
      <c r="M24">
        <v>3.57064</v>
      </c>
      <c r="N24">
        <v>1.3951199999999999</v>
      </c>
      <c r="O24">
        <v>0.99619000000000002</v>
      </c>
      <c r="P24">
        <v>-9.3679999999999999E-2</v>
      </c>
      <c r="Q24" t="s">
        <v>38</v>
      </c>
      <c r="R24">
        <v>5.8862500000000004</v>
      </c>
      <c r="S24">
        <v>0.78654000000000002</v>
      </c>
      <c r="T24">
        <v>6.0000000000000001E-3</v>
      </c>
      <c r="U24">
        <v>7.5090000000000004E-2</v>
      </c>
      <c r="V24">
        <v>8.4836399999999994</v>
      </c>
      <c r="W24">
        <v>8.0382400000000001</v>
      </c>
      <c r="X24">
        <v>84.044799999999995</v>
      </c>
    </row>
    <row r="25" spans="1:24" x14ac:dyDescent="0.3">
      <c r="A25">
        <v>24</v>
      </c>
      <c r="B25">
        <v>1</v>
      </c>
      <c r="C25" s="1">
        <v>44629.599166666667</v>
      </c>
      <c r="D25" t="s">
        <v>15</v>
      </c>
      <c r="E25" s="5">
        <v>2022</v>
      </c>
      <c r="F25" s="5">
        <v>3</v>
      </c>
      <c r="G25" s="5">
        <v>3</v>
      </c>
      <c r="H25" s="5" t="s">
        <v>35</v>
      </c>
      <c r="I25" s="5">
        <v>11</v>
      </c>
      <c r="J25" t="s">
        <v>22</v>
      </c>
      <c r="K25" t="s">
        <v>38</v>
      </c>
      <c r="L25">
        <v>2.6689799999999999</v>
      </c>
      <c r="M25">
        <v>2.6689799999999999</v>
      </c>
      <c r="N25">
        <v>2.0459299999999998</v>
      </c>
      <c r="O25">
        <v>0.97409000000000001</v>
      </c>
      <c r="P25">
        <v>-0.58299999999999996</v>
      </c>
      <c r="Q25">
        <v>-0.58299999999999996</v>
      </c>
      <c r="R25">
        <v>1.86626</v>
      </c>
      <c r="S25">
        <v>0.98470999999999997</v>
      </c>
      <c r="T25">
        <v>1E-3</v>
      </c>
      <c r="U25">
        <v>0.13500000000000001</v>
      </c>
      <c r="V25">
        <v>13.809100000000001</v>
      </c>
      <c r="W25">
        <v>11.038500000000001</v>
      </c>
      <c r="X25">
        <v>82.899799999999999</v>
      </c>
    </row>
    <row r="26" spans="1:24" x14ac:dyDescent="0.3">
      <c r="A26">
        <v>25</v>
      </c>
      <c r="B26">
        <v>2</v>
      </c>
      <c r="C26" s="1">
        <v>44629.601307870369</v>
      </c>
      <c r="D26" t="s">
        <v>15</v>
      </c>
      <c r="E26" s="5">
        <v>2022</v>
      </c>
      <c r="F26" s="5">
        <v>3</v>
      </c>
      <c r="G26" s="5">
        <v>3</v>
      </c>
      <c r="H26" s="5" t="s">
        <v>35</v>
      </c>
      <c r="I26" s="5">
        <v>11</v>
      </c>
      <c r="J26" t="s">
        <v>22</v>
      </c>
      <c r="K26" t="s">
        <v>38</v>
      </c>
      <c r="L26">
        <v>2.2801800000000001</v>
      </c>
      <c r="M26">
        <v>2.2801800000000001</v>
      </c>
      <c r="N26">
        <v>1.8532900000000001</v>
      </c>
      <c r="O26">
        <v>0.97907</v>
      </c>
      <c r="P26">
        <v>-0.67891000000000001</v>
      </c>
      <c r="Q26">
        <v>-0.67891000000000001</v>
      </c>
      <c r="R26">
        <v>1.53607</v>
      </c>
      <c r="S26">
        <v>0.99372000000000005</v>
      </c>
      <c r="T26">
        <v>1E-3</v>
      </c>
      <c r="U26">
        <v>2.0910000000000002E-2</v>
      </c>
      <c r="V26">
        <v>13.4682</v>
      </c>
      <c r="W26">
        <v>11.4168</v>
      </c>
      <c r="X26">
        <v>82.903999999999996</v>
      </c>
    </row>
    <row r="27" spans="1:24" x14ac:dyDescent="0.3">
      <c r="A27">
        <v>26</v>
      </c>
      <c r="B27">
        <v>3</v>
      </c>
      <c r="C27" s="1">
        <v>44629.603437500002</v>
      </c>
      <c r="D27" t="s">
        <v>15</v>
      </c>
      <c r="E27" s="5">
        <v>2022</v>
      </c>
      <c r="F27" s="5">
        <v>3</v>
      </c>
      <c r="G27" s="5">
        <v>3</v>
      </c>
      <c r="H27" s="5" t="s">
        <v>35</v>
      </c>
      <c r="I27" s="5">
        <v>11</v>
      </c>
      <c r="J27" t="s">
        <v>22</v>
      </c>
      <c r="K27" t="s">
        <v>38</v>
      </c>
      <c r="L27">
        <v>1.4953700000000001</v>
      </c>
      <c r="M27" t="s">
        <v>38</v>
      </c>
      <c r="N27">
        <v>2.7720500000000001</v>
      </c>
      <c r="O27">
        <v>0.93423</v>
      </c>
      <c r="P27">
        <v>-0.39356000000000002</v>
      </c>
      <c r="Q27">
        <v>-0.39356000000000002</v>
      </c>
      <c r="R27">
        <v>2.51051</v>
      </c>
      <c r="S27">
        <v>0.96279000000000003</v>
      </c>
      <c r="T27">
        <v>1E-3</v>
      </c>
      <c r="U27">
        <v>0.15278</v>
      </c>
      <c r="V27">
        <v>13.12</v>
      </c>
      <c r="W27">
        <v>11.0024</v>
      </c>
      <c r="X27">
        <v>82.903300000000002</v>
      </c>
    </row>
    <row r="28" spans="1:24" x14ac:dyDescent="0.3">
      <c r="A28">
        <v>27</v>
      </c>
      <c r="B28">
        <v>4</v>
      </c>
      <c r="C28" s="1">
        <v>44629.605555555558</v>
      </c>
      <c r="D28" t="s">
        <v>15</v>
      </c>
      <c r="E28" s="5">
        <v>2022</v>
      </c>
      <c r="F28" s="5">
        <v>3</v>
      </c>
      <c r="G28" s="5">
        <v>3</v>
      </c>
      <c r="H28" s="5" t="s">
        <v>35</v>
      </c>
      <c r="I28" s="5">
        <v>11</v>
      </c>
      <c r="J28" t="s">
        <v>23</v>
      </c>
      <c r="K28" t="s">
        <v>38</v>
      </c>
      <c r="L28">
        <v>1.40334</v>
      </c>
      <c r="M28" t="s">
        <v>38</v>
      </c>
      <c r="N28">
        <v>3.9791400000000001</v>
      </c>
      <c r="O28">
        <v>0.87138000000000004</v>
      </c>
      <c r="P28">
        <v>-0.86282999999999999</v>
      </c>
      <c r="Q28" t="s">
        <v>38</v>
      </c>
      <c r="R28">
        <v>1.97096</v>
      </c>
      <c r="S28">
        <v>0.89054999999999995</v>
      </c>
      <c r="T28">
        <v>7.2999999999999996E-4</v>
      </c>
      <c r="U28">
        <v>0</v>
      </c>
      <c r="V28">
        <v>12.9236</v>
      </c>
      <c r="W28">
        <v>10.5968</v>
      </c>
      <c r="X28">
        <v>82.897800000000004</v>
      </c>
    </row>
    <row r="29" spans="1:24" x14ac:dyDescent="0.3">
      <c r="A29">
        <v>28</v>
      </c>
      <c r="B29">
        <v>5</v>
      </c>
      <c r="C29" s="1">
        <v>44629.607638888891</v>
      </c>
      <c r="D29" t="s">
        <v>15</v>
      </c>
      <c r="E29" s="5">
        <v>2022</v>
      </c>
      <c r="F29" s="5">
        <v>3</v>
      </c>
      <c r="G29" s="5">
        <v>3</v>
      </c>
      <c r="H29" s="5" t="s">
        <v>35</v>
      </c>
      <c r="I29" s="5">
        <v>11</v>
      </c>
      <c r="J29" t="s">
        <v>23</v>
      </c>
      <c r="K29" t="s">
        <v>38</v>
      </c>
      <c r="L29">
        <v>1.8693599999999999</v>
      </c>
      <c r="M29">
        <v>1.8693599999999999</v>
      </c>
      <c r="N29">
        <v>2.3912399999999998</v>
      </c>
      <c r="O29">
        <v>0.96684999999999999</v>
      </c>
      <c r="P29">
        <v>-0.35539999999999999</v>
      </c>
      <c r="Q29">
        <v>-0.35539999999999999</v>
      </c>
      <c r="R29">
        <v>2.4865499999999998</v>
      </c>
      <c r="S29">
        <v>0.96325000000000005</v>
      </c>
      <c r="T29">
        <v>3.3E-4</v>
      </c>
      <c r="U29">
        <v>7.6910000000000006E-2</v>
      </c>
      <c r="V29">
        <v>12.9855</v>
      </c>
      <c r="W29">
        <v>13.414099999999999</v>
      </c>
      <c r="X29">
        <v>82.91</v>
      </c>
    </row>
    <row r="30" spans="1:24" x14ac:dyDescent="0.3">
      <c r="A30">
        <v>29</v>
      </c>
      <c r="B30">
        <v>6</v>
      </c>
      <c r="C30" s="1">
        <v>44629.609884259262</v>
      </c>
      <c r="D30" t="s">
        <v>15</v>
      </c>
      <c r="E30" s="5">
        <v>2022</v>
      </c>
      <c r="F30" s="5">
        <v>3</v>
      </c>
      <c r="G30" s="5">
        <v>3</v>
      </c>
      <c r="H30" s="5" t="s">
        <v>35</v>
      </c>
      <c r="I30" s="5">
        <v>11</v>
      </c>
      <c r="J30" t="s">
        <v>23</v>
      </c>
      <c r="K30" t="s">
        <v>38</v>
      </c>
      <c r="L30">
        <v>1.48065</v>
      </c>
      <c r="M30" t="s">
        <v>38</v>
      </c>
      <c r="N30">
        <v>3.9133900000000001</v>
      </c>
      <c r="O30">
        <v>0.75363999999999998</v>
      </c>
      <c r="P30">
        <v>-0.32345000000000002</v>
      </c>
      <c r="Q30" t="s">
        <v>38</v>
      </c>
      <c r="R30">
        <v>3.6436199999999999</v>
      </c>
      <c r="S30">
        <v>0.91254000000000002</v>
      </c>
      <c r="T30">
        <v>2E-3</v>
      </c>
      <c r="U30">
        <v>0</v>
      </c>
      <c r="V30">
        <v>13</v>
      </c>
      <c r="W30">
        <v>11.260899999999999</v>
      </c>
      <c r="X30">
        <v>82.911000000000001</v>
      </c>
    </row>
    <row r="31" spans="1:24" x14ac:dyDescent="0.3">
      <c r="A31">
        <v>30</v>
      </c>
      <c r="B31">
        <v>7</v>
      </c>
      <c r="C31" s="1">
        <v>44629.612812500003</v>
      </c>
      <c r="D31" t="s">
        <v>15</v>
      </c>
      <c r="E31" s="5">
        <v>2022</v>
      </c>
      <c r="F31" s="5">
        <v>3</v>
      </c>
      <c r="G31" s="5">
        <v>3</v>
      </c>
      <c r="H31" s="5" t="s">
        <v>35</v>
      </c>
      <c r="I31" s="5">
        <v>11</v>
      </c>
      <c r="J31" t="s">
        <v>22</v>
      </c>
      <c r="K31" t="s">
        <v>38</v>
      </c>
      <c r="L31">
        <v>1.7902400000000001</v>
      </c>
      <c r="M31" t="s">
        <v>38</v>
      </c>
      <c r="N31">
        <v>4.1108200000000004</v>
      </c>
      <c r="O31">
        <v>0.87995999999999996</v>
      </c>
      <c r="P31">
        <v>-0.86251</v>
      </c>
      <c r="Q31">
        <v>-0.86251</v>
      </c>
      <c r="R31">
        <v>1.53487</v>
      </c>
      <c r="S31">
        <v>0.99375999999999998</v>
      </c>
      <c r="T31">
        <v>8.0000000000000002E-3</v>
      </c>
      <c r="U31">
        <v>0.25884000000000001</v>
      </c>
      <c r="V31">
        <v>12.195499999999999</v>
      </c>
      <c r="W31">
        <v>9.5234900000000007</v>
      </c>
      <c r="X31">
        <v>82.921800000000005</v>
      </c>
    </row>
    <row r="32" spans="1:24" x14ac:dyDescent="0.3">
      <c r="A32">
        <v>31</v>
      </c>
      <c r="B32">
        <v>8</v>
      </c>
      <c r="C32" s="1">
        <v>44629.614907407406</v>
      </c>
      <c r="D32" t="s">
        <v>15</v>
      </c>
      <c r="E32" s="5">
        <v>2022</v>
      </c>
      <c r="F32" s="5">
        <v>3</v>
      </c>
      <c r="G32" s="5">
        <v>3</v>
      </c>
      <c r="H32" s="5" t="s">
        <v>35</v>
      </c>
      <c r="I32" s="5">
        <v>11</v>
      </c>
      <c r="J32" t="s">
        <v>22</v>
      </c>
      <c r="K32" t="s">
        <v>38</v>
      </c>
      <c r="L32">
        <v>3.94224</v>
      </c>
      <c r="M32">
        <v>3.94224</v>
      </c>
      <c r="N32">
        <v>1.5576099999999999</v>
      </c>
      <c r="O32">
        <v>0.99319000000000002</v>
      </c>
      <c r="P32">
        <v>-0.58765999999999996</v>
      </c>
      <c r="Q32">
        <v>-0.58765999999999996</v>
      </c>
      <c r="R32">
        <v>1.99949</v>
      </c>
      <c r="S32">
        <v>0.98063999999999996</v>
      </c>
      <c r="T32">
        <v>7.0000000000000001E-3</v>
      </c>
      <c r="U32">
        <v>0.23863999999999999</v>
      </c>
      <c r="V32">
        <v>11.790900000000001</v>
      </c>
      <c r="W32">
        <v>9.9285700000000006</v>
      </c>
      <c r="X32">
        <v>82.908199999999994</v>
      </c>
    </row>
    <row r="33" spans="1:24" x14ac:dyDescent="0.3">
      <c r="A33">
        <v>32</v>
      </c>
      <c r="B33">
        <v>9</v>
      </c>
      <c r="C33" s="1">
        <v>44629.616990740738</v>
      </c>
      <c r="D33" t="s">
        <v>15</v>
      </c>
      <c r="E33" s="5">
        <v>2022</v>
      </c>
      <c r="F33" s="5">
        <v>3</v>
      </c>
      <c r="G33" s="5">
        <v>3</v>
      </c>
      <c r="H33" s="5" t="s">
        <v>35</v>
      </c>
      <c r="I33" s="5">
        <v>11</v>
      </c>
      <c r="J33" t="s">
        <v>22</v>
      </c>
      <c r="K33" t="s">
        <v>38</v>
      </c>
      <c r="L33">
        <v>2.3234699999999999</v>
      </c>
      <c r="M33">
        <v>2.3234699999999999</v>
      </c>
      <c r="N33">
        <v>2.01511</v>
      </c>
      <c r="O33">
        <v>0.97787999999999997</v>
      </c>
      <c r="P33">
        <v>-0.60948999999999998</v>
      </c>
      <c r="Q33">
        <v>-0.60948999999999998</v>
      </c>
      <c r="R33">
        <v>1.90849</v>
      </c>
      <c r="S33">
        <v>0.98345000000000005</v>
      </c>
      <c r="T33">
        <v>4.0000000000000001E-3</v>
      </c>
      <c r="U33">
        <v>0.10299999999999999</v>
      </c>
      <c r="V33">
        <v>11.7727</v>
      </c>
      <c r="W33">
        <v>9.8616499999999991</v>
      </c>
      <c r="X33">
        <v>82.893299999999996</v>
      </c>
    </row>
    <row r="34" spans="1:24" x14ac:dyDescent="0.3">
      <c r="A34">
        <v>33</v>
      </c>
      <c r="B34">
        <v>10</v>
      </c>
      <c r="C34" s="1">
        <v>44629.619074074071</v>
      </c>
      <c r="D34" t="s">
        <v>15</v>
      </c>
      <c r="E34" s="5">
        <v>2022</v>
      </c>
      <c r="F34" s="5">
        <v>3</v>
      </c>
      <c r="G34" s="5">
        <v>3</v>
      </c>
      <c r="H34" s="5" t="s">
        <v>35</v>
      </c>
      <c r="I34" s="5">
        <v>11</v>
      </c>
      <c r="J34" t="s">
        <v>23</v>
      </c>
      <c r="K34" t="s">
        <v>38</v>
      </c>
      <c r="L34">
        <v>1.26217</v>
      </c>
      <c r="M34">
        <v>1.26217</v>
      </c>
      <c r="N34">
        <v>2.7115200000000002</v>
      </c>
      <c r="O34">
        <v>0.95487999999999995</v>
      </c>
      <c r="P34">
        <v>-0.59189000000000003</v>
      </c>
      <c r="Q34">
        <v>-0.59189000000000003</v>
      </c>
      <c r="R34">
        <v>1.65479</v>
      </c>
      <c r="S34">
        <v>0.99067000000000005</v>
      </c>
      <c r="T34">
        <v>4.0000000000000001E-3</v>
      </c>
      <c r="U34">
        <v>0.18135999999999999</v>
      </c>
      <c r="V34">
        <v>11.827299999999999</v>
      </c>
      <c r="W34">
        <v>9.8738899999999994</v>
      </c>
      <c r="X34">
        <v>82.915999999999997</v>
      </c>
    </row>
    <row r="35" spans="1:24" x14ac:dyDescent="0.3">
      <c r="A35">
        <v>34</v>
      </c>
      <c r="B35">
        <v>11</v>
      </c>
      <c r="C35" s="1">
        <v>44629.621168981481</v>
      </c>
      <c r="D35" t="s">
        <v>15</v>
      </c>
      <c r="E35" s="5">
        <v>2022</v>
      </c>
      <c r="F35" s="5">
        <v>3</v>
      </c>
      <c r="G35" s="5">
        <v>3</v>
      </c>
      <c r="H35" s="5" t="s">
        <v>35</v>
      </c>
      <c r="I35" s="5">
        <v>11</v>
      </c>
      <c r="J35" t="s">
        <v>23</v>
      </c>
      <c r="K35" t="s">
        <v>38</v>
      </c>
      <c r="L35">
        <v>1.2267699999999999</v>
      </c>
      <c r="M35" t="s">
        <v>38</v>
      </c>
      <c r="N35">
        <v>2.8870100000000001</v>
      </c>
      <c r="O35">
        <v>0.9133</v>
      </c>
      <c r="P35">
        <v>-0.52073000000000003</v>
      </c>
      <c r="Q35">
        <v>-0.52073000000000003</v>
      </c>
      <c r="R35">
        <v>1.99447</v>
      </c>
      <c r="S35">
        <v>0.98077000000000003</v>
      </c>
      <c r="T35">
        <v>5.0000000000000001E-3</v>
      </c>
      <c r="U35">
        <v>0.22847999999999999</v>
      </c>
      <c r="V35">
        <v>12.0791</v>
      </c>
      <c r="W35">
        <v>12.43</v>
      </c>
      <c r="X35">
        <v>82.923400000000001</v>
      </c>
    </row>
    <row r="36" spans="1:24" x14ac:dyDescent="0.3">
      <c r="A36">
        <v>35</v>
      </c>
      <c r="B36">
        <v>12</v>
      </c>
      <c r="C36" s="1">
        <v>44629.623252314814</v>
      </c>
      <c r="D36" t="s">
        <v>15</v>
      </c>
      <c r="E36" s="5">
        <v>2022</v>
      </c>
      <c r="F36" s="5">
        <v>3</v>
      </c>
      <c r="G36" s="5">
        <v>3</v>
      </c>
      <c r="H36" s="5" t="s">
        <v>35</v>
      </c>
      <c r="I36" s="5">
        <v>11</v>
      </c>
      <c r="J36" t="s">
        <v>23</v>
      </c>
      <c r="K36" t="s">
        <v>38</v>
      </c>
      <c r="L36">
        <v>1.2783100000000001</v>
      </c>
      <c r="M36" t="s">
        <v>38</v>
      </c>
      <c r="N36">
        <v>3.1567799999999999</v>
      </c>
      <c r="O36">
        <v>0.90151000000000003</v>
      </c>
      <c r="P36">
        <v>-0.28659000000000001</v>
      </c>
      <c r="Q36">
        <v>-0.28659000000000001</v>
      </c>
      <c r="R36">
        <v>2.71346</v>
      </c>
      <c r="S36">
        <v>0.95479000000000003</v>
      </c>
      <c r="T36">
        <v>2E-3</v>
      </c>
      <c r="U36">
        <v>0</v>
      </c>
      <c r="V36">
        <v>12.6355</v>
      </c>
      <c r="W36">
        <v>12.4361</v>
      </c>
      <c r="X36">
        <v>82.875100000000003</v>
      </c>
    </row>
    <row r="37" spans="1:24" x14ac:dyDescent="0.3">
      <c r="A37">
        <v>36</v>
      </c>
      <c r="B37">
        <v>13</v>
      </c>
      <c r="C37" s="1">
        <v>44629.626192129632</v>
      </c>
      <c r="D37" t="s">
        <v>15</v>
      </c>
      <c r="E37" s="5">
        <v>2022</v>
      </c>
      <c r="F37" s="5">
        <v>3</v>
      </c>
      <c r="G37" s="5">
        <v>3</v>
      </c>
      <c r="H37" s="5" t="s">
        <v>35</v>
      </c>
      <c r="I37" s="5">
        <v>11</v>
      </c>
      <c r="J37" t="s">
        <v>22</v>
      </c>
      <c r="K37" t="s">
        <v>38</v>
      </c>
      <c r="L37">
        <v>3.8282699999999998</v>
      </c>
      <c r="M37">
        <v>3.8282699999999998</v>
      </c>
      <c r="N37">
        <v>1.57155</v>
      </c>
      <c r="O37">
        <v>0.99163999999999997</v>
      </c>
      <c r="P37">
        <v>-0.57623000000000002</v>
      </c>
      <c r="Q37">
        <v>-0.57623000000000002</v>
      </c>
      <c r="R37">
        <v>1.72689</v>
      </c>
      <c r="S37">
        <v>0.98870000000000002</v>
      </c>
      <c r="T37">
        <v>1E-3</v>
      </c>
      <c r="U37">
        <v>8.0589999999999995E-2</v>
      </c>
      <c r="V37">
        <v>12.577299999999999</v>
      </c>
      <c r="W37">
        <v>11.6389</v>
      </c>
      <c r="X37">
        <v>82.895899999999997</v>
      </c>
    </row>
    <row r="38" spans="1:24" x14ac:dyDescent="0.3">
      <c r="A38">
        <v>37</v>
      </c>
      <c r="B38">
        <v>14</v>
      </c>
      <c r="C38" s="1">
        <v>44629.628252314818</v>
      </c>
      <c r="D38" t="s">
        <v>15</v>
      </c>
      <c r="E38" s="5">
        <v>2022</v>
      </c>
      <c r="F38" s="5">
        <v>3</v>
      </c>
      <c r="G38" s="5">
        <v>3</v>
      </c>
      <c r="H38" s="5" t="s">
        <v>35</v>
      </c>
      <c r="I38" s="5">
        <v>11</v>
      </c>
      <c r="J38" t="s">
        <v>22</v>
      </c>
      <c r="K38" t="s">
        <v>38</v>
      </c>
      <c r="L38">
        <v>2.1291000000000002</v>
      </c>
      <c r="M38">
        <v>2.1291000000000002</v>
      </c>
      <c r="N38">
        <v>2.2704900000000001</v>
      </c>
      <c r="O38">
        <v>0.97160000000000002</v>
      </c>
      <c r="P38">
        <v>-0.56311</v>
      </c>
      <c r="Q38">
        <v>-0.56311</v>
      </c>
      <c r="R38">
        <v>2.1446399999999999</v>
      </c>
      <c r="S38">
        <v>0.97592000000000001</v>
      </c>
      <c r="T38">
        <v>4.0000000000000001E-3</v>
      </c>
      <c r="U38">
        <v>5.824E-2</v>
      </c>
      <c r="V38">
        <v>12.8</v>
      </c>
      <c r="W38">
        <v>11.8978</v>
      </c>
      <c r="X38">
        <v>82.855400000000003</v>
      </c>
    </row>
    <row r="39" spans="1:24" x14ac:dyDescent="0.3">
      <c r="A39">
        <v>38</v>
      </c>
      <c r="B39">
        <v>15</v>
      </c>
      <c r="C39" s="1">
        <v>44629.630543981482</v>
      </c>
      <c r="D39" t="s">
        <v>15</v>
      </c>
      <c r="E39" s="5">
        <v>2022</v>
      </c>
      <c r="F39" s="5">
        <v>3</v>
      </c>
      <c r="G39" s="5">
        <v>3</v>
      </c>
      <c r="H39" s="5" t="s">
        <v>35</v>
      </c>
      <c r="I39" s="5">
        <v>11</v>
      </c>
      <c r="J39" t="s">
        <v>22</v>
      </c>
      <c r="K39" t="s">
        <v>38</v>
      </c>
      <c r="L39">
        <v>2.3540000000000001</v>
      </c>
      <c r="M39" t="s">
        <v>38</v>
      </c>
      <c r="N39">
        <v>2.6420400000000002</v>
      </c>
      <c r="O39">
        <v>0.92296</v>
      </c>
      <c r="P39">
        <v>-0.42260999999999999</v>
      </c>
      <c r="Q39">
        <v>-0.42260999999999999</v>
      </c>
      <c r="R39">
        <v>2.7887400000000002</v>
      </c>
      <c r="S39">
        <v>0.95172000000000001</v>
      </c>
      <c r="T39" t="s">
        <v>38</v>
      </c>
      <c r="U39" t="s">
        <v>38</v>
      </c>
      <c r="V39">
        <v>12.8</v>
      </c>
      <c r="W39">
        <v>11.8607</v>
      </c>
      <c r="X39">
        <v>82.847800000000007</v>
      </c>
    </row>
    <row r="40" spans="1:24" x14ac:dyDescent="0.3">
      <c r="A40">
        <v>39</v>
      </c>
      <c r="B40">
        <v>16</v>
      </c>
      <c r="C40" s="1">
        <v>44629.632615740738</v>
      </c>
      <c r="D40" t="s">
        <v>15</v>
      </c>
      <c r="E40" s="5">
        <v>2022</v>
      </c>
      <c r="F40" s="5">
        <v>3</v>
      </c>
      <c r="G40" s="5">
        <v>3</v>
      </c>
      <c r="H40" s="5" t="s">
        <v>35</v>
      </c>
      <c r="I40" s="5">
        <v>11</v>
      </c>
      <c r="J40" t="s">
        <v>23</v>
      </c>
      <c r="K40" t="s">
        <v>38</v>
      </c>
      <c r="L40">
        <v>1.6014200000000001</v>
      </c>
      <c r="M40" t="s">
        <v>38</v>
      </c>
      <c r="N40">
        <v>2.9836299999999998</v>
      </c>
      <c r="O40">
        <v>0.90713999999999995</v>
      </c>
      <c r="P40">
        <v>-0.16009000000000001</v>
      </c>
      <c r="Q40" t="s">
        <v>38</v>
      </c>
      <c r="R40">
        <v>5.9677100000000003</v>
      </c>
      <c r="S40">
        <v>0.78186999999999995</v>
      </c>
      <c r="T40">
        <v>5.0000000000000002E-5</v>
      </c>
      <c r="U40">
        <v>0.30908999999999998</v>
      </c>
      <c r="V40">
        <v>12.8727</v>
      </c>
      <c r="W40">
        <v>11.2791</v>
      </c>
      <c r="X40">
        <v>82.836200000000005</v>
      </c>
    </row>
    <row r="41" spans="1:24" x14ac:dyDescent="0.3">
      <c r="A41">
        <v>40</v>
      </c>
      <c r="B41">
        <v>17</v>
      </c>
      <c r="C41" s="1">
        <v>44629.634699074071</v>
      </c>
      <c r="D41" t="s">
        <v>15</v>
      </c>
      <c r="E41" s="5">
        <v>2022</v>
      </c>
      <c r="F41" s="5">
        <v>3</v>
      </c>
      <c r="G41" s="5">
        <v>3</v>
      </c>
      <c r="H41" s="5" t="s">
        <v>35</v>
      </c>
      <c r="I41" s="5">
        <v>11</v>
      </c>
      <c r="J41" t="s">
        <v>23</v>
      </c>
      <c r="K41" t="s">
        <v>38</v>
      </c>
      <c r="L41">
        <v>1.3286500000000001</v>
      </c>
      <c r="M41" t="s">
        <v>38</v>
      </c>
      <c r="N41">
        <v>3.1327600000000002</v>
      </c>
      <c r="O41">
        <v>0.88944999999999996</v>
      </c>
      <c r="P41">
        <v>-0.52969999999999995</v>
      </c>
      <c r="Q41">
        <v>-0.52969999999999995</v>
      </c>
      <c r="R41">
        <v>2.1594500000000001</v>
      </c>
      <c r="S41">
        <v>0.97543000000000002</v>
      </c>
      <c r="T41">
        <v>3.2000000000000003E-4</v>
      </c>
      <c r="U41">
        <v>0.21054999999999999</v>
      </c>
      <c r="V41">
        <v>13</v>
      </c>
      <c r="W41">
        <v>11.4938</v>
      </c>
      <c r="X41">
        <v>82.8322</v>
      </c>
    </row>
    <row r="42" spans="1:24" x14ac:dyDescent="0.3">
      <c r="A42">
        <v>41</v>
      </c>
      <c r="B42">
        <v>18</v>
      </c>
      <c r="C42" s="1">
        <v>44629.636782407404</v>
      </c>
      <c r="D42" t="s">
        <v>15</v>
      </c>
      <c r="E42" s="5">
        <v>2022</v>
      </c>
      <c r="F42" s="5">
        <v>3</v>
      </c>
      <c r="G42" s="5">
        <v>3</v>
      </c>
      <c r="H42" s="5" t="s">
        <v>35</v>
      </c>
      <c r="I42" s="5">
        <v>11</v>
      </c>
      <c r="J42" t="s">
        <v>23</v>
      </c>
      <c r="K42" t="s">
        <v>38</v>
      </c>
      <c r="L42">
        <v>1.6611</v>
      </c>
      <c r="M42" t="s">
        <v>38</v>
      </c>
      <c r="N42">
        <v>3.18032</v>
      </c>
      <c r="O42">
        <v>0.79088999999999998</v>
      </c>
      <c r="P42">
        <v>-0.31174000000000002</v>
      </c>
      <c r="Q42" t="s">
        <v>38</v>
      </c>
      <c r="R42">
        <v>3.4125299999999998</v>
      </c>
      <c r="S42">
        <v>0.92383000000000004</v>
      </c>
      <c r="T42">
        <v>5.9000000000000003E-4</v>
      </c>
      <c r="U42">
        <v>0.14036000000000001</v>
      </c>
      <c r="V42">
        <v>12.8727</v>
      </c>
      <c r="W42">
        <v>11.057499999999999</v>
      </c>
      <c r="X42">
        <v>82.847800000000007</v>
      </c>
    </row>
    <row r="43" spans="1:24" x14ac:dyDescent="0.3">
      <c r="A43">
        <v>42</v>
      </c>
      <c r="B43">
        <v>1</v>
      </c>
      <c r="C43" s="1">
        <v>44642.434861111113</v>
      </c>
      <c r="D43" t="s">
        <v>13</v>
      </c>
      <c r="E43" s="5">
        <v>2022</v>
      </c>
      <c r="F43" s="5">
        <v>3</v>
      </c>
      <c r="G43" s="5">
        <v>3</v>
      </c>
      <c r="H43" s="5" t="s">
        <v>35</v>
      </c>
      <c r="I43" s="5">
        <v>13</v>
      </c>
      <c r="J43" t="s">
        <v>22</v>
      </c>
      <c r="K43" t="s">
        <v>36</v>
      </c>
      <c r="L43">
        <v>2.3900700000000001</v>
      </c>
      <c r="M43">
        <v>2.3900700000000001</v>
      </c>
      <c r="N43">
        <v>1.38944</v>
      </c>
      <c r="O43">
        <v>0.99680999999999997</v>
      </c>
      <c r="P43">
        <v>5.3240000000000003E-2</v>
      </c>
      <c r="Q43" t="s">
        <v>38</v>
      </c>
      <c r="R43">
        <v>8.2425800000000002</v>
      </c>
      <c r="S43">
        <v>0.48981000000000002</v>
      </c>
      <c r="T43">
        <v>1E-3</v>
      </c>
      <c r="U43">
        <v>9.0999999999999998E-2</v>
      </c>
      <c r="V43">
        <v>9.7654499999999995</v>
      </c>
      <c r="W43">
        <v>8.3484499999999997</v>
      </c>
      <c r="X43">
        <v>83.914000000000001</v>
      </c>
    </row>
    <row r="44" spans="1:24" x14ac:dyDescent="0.3">
      <c r="A44">
        <v>43</v>
      </c>
      <c r="B44">
        <v>2</v>
      </c>
      <c r="C44" s="1">
        <v>44642.436990740738</v>
      </c>
      <c r="D44" t="s">
        <v>13</v>
      </c>
      <c r="E44" s="5">
        <v>2022</v>
      </c>
      <c r="F44" s="5">
        <v>3</v>
      </c>
      <c r="G44" s="5">
        <v>3</v>
      </c>
      <c r="H44" s="5" t="s">
        <v>35</v>
      </c>
      <c r="I44" s="5">
        <v>13</v>
      </c>
      <c r="J44" t="s">
        <v>22</v>
      </c>
      <c r="K44" t="s">
        <v>36</v>
      </c>
      <c r="L44">
        <v>1.85165</v>
      </c>
      <c r="M44">
        <v>1.85165</v>
      </c>
      <c r="N44">
        <v>1.9330000000000001</v>
      </c>
      <c r="O44">
        <v>0.98243000000000003</v>
      </c>
      <c r="P44">
        <v>0.14176</v>
      </c>
      <c r="Q44" t="s">
        <v>38</v>
      </c>
      <c r="R44">
        <v>3.37785</v>
      </c>
      <c r="S44">
        <v>0.85858000000000001</v>
      </c>
      <c r="T44" t="s">
        <v>38</v>
      </c>
      <c r="U44">
        <v>0.36699999999999999</v>
      </c>
      <c r="V44">
        <v>9.6999999999999993</v>
      </c>
      <c r="W44">
        <v>9.0990800000000007</v>
      </c>
      <c r="X44">
        <v>83.93</v>
      </c>
    </row>
    <row r="45" spans="1:24" x14ac:dyDescent="0.3">
      <c r="A45">
        <v>44</v>
      </c>
      <c r="B45">
        <v>3</v>
      </c>
      <c r="C45" s="1">
        <v>44642.439085648148</v>
      </c>
      <c r="D45" t="s">
        <v>13</v>
      </c>
      <c r="E45" s="5">
        <v>2022</v>
      </c>
      <c r="F45" s="5">
        <v>3</v>
      </c>
      <c r="G45" s="5">
        <v>3</v>
      </c>
      <c r="H45" s="5" t="s">
        <v>35</v>
      </c>
      <c r="I45" s="5">
        <v>13</v>
      </c>
      <c r="J45" t="s">
        <v>22</v>
      </c>
      <c r="K45" t="s">
        <v>36</v>
      </c>
      <c r="L45">
        <v>1.84521</v>
      </c>
      <c r="M45">
        <v>1.84521</v>
      </c>
      <c r="N45">
        <v>1.44249</v>
      </c>
      <c r="O45">
        <v>0.99560999999999999</v>
      </c>
      <c r="P45">
        <v>4.3249999999999997E-2</v>
      </c>
      <c r="Q45" t="s">
        <v>38</v>
      </c>
      <c r="R45">
        <v>8.5171200000000002</v>
      </c>
      <c r="S45">
        <v>0.33613999999999999</v>
      </c>
      <c r="T45" t="s">
        <v>38</v>
      </c>
      <c r="U45">
        <v>0.23649999999999999</v>
      </c>
      <c r="V45">
        <v>9.6</v>
      </c>
      <c r="W45">
        <v>9.6756499999999992</v>
      </c>
      <c r="X45">
        <v>83.935000000000002</v>
      </c>
    </row>
    <row r="46" spans="1:24" x14ac:dyDescent="0.3">
      <c r="A46">
        <v>45</v>
      </c>
      <c r="B46">
        <v>4</v>
      </c>
      <c r="C46" s="1">
        <v>44642.441157407404</v>
      </c>
      <c r="D46" t="s">
        <v>13</v>
      </c>
      <c r="E46" s="5">
        <v>2022</v>
      </c>
      <c r="F46" s="5">
        <v>3</v>
      </c>
      <c r="G46" s="5">
        <v>3</v>
      </c>
      <c r="H46" s="5" t="s">
        <v>35</v>
      </c>
      <c r="I46" s="5">
        <v>13</v>
      </c>
      <c r="J46" t="s">
        <v>22</v>
      </c>
      <c r="K46" t="s">
        <v>37</v>
      </c>
      <c r="L46">
        <v>4.9422800000000002</v>
      </c>
      <c r="M46">
        <v>4.9422800000000002</v>
      </c>
      <c r="N46">
        <v>1.28624</v>
      </c>
      <c r="O46">
        <v>0.99909000000000003</v>
      </c>
      <c r="P46">
        <v>-0.10353</v>
      </c>
      <c r="Q46" t="s">
        <v>38</v>
      </c>
      <c r="R46">
        <v>3.8431700000000002</v>
      </c>
      <c r="S46">
        <v>0.90222999999999998</v>
      </c>
      <c r="T46">
        <v>1.8000000000000001E-4</v>
      </c>
      <c r="U46">
        <v>9.4500000000000001E-2</v>
      </c>
      <c r="V46">
        <v>9.5454500000000007</v>
      </c>
      <c r="W46">
        <v>9.1736900000000006</v>
      </c>
      <c r="X46">
        <v>83.953199999999995</v>
      </c>
    </row>
    <row r="47" spans="1:24" x14ac:dyDescent="0.3">
      <c r="A47">
        <v>46</v>
      </c>
      <c r="B47">
        <v>5</v>
      </c>
      <c r="C47" s="1">
        <v>44642.443287037036</v>
      </c>
      <c r="D47" t="s">
        <v>13</v>
      </c>
      <c r="E47" s="5">
        <v>2022</v>
      </c>
      <c r="F47" s="5">
        <v>3</v>
      </c>
      <c r="G47" s="5">
        <v>3</v>
      </c>
      <c r="H47" s="5" t="s">
        <v>35</v>
      </c>
      <c r="I47" s="5">
        <v>13</v>
      </c>
      <c r="J47" t="s">
        <v>23</v>
      </c>
      <c r="K47" t="s">
        <v>36</v>
      </c>
      <c r="L47">
        <v>2.4089299999999998</v>
      </c>
      <c r="M47">
        <v>2.4089299999999998</v>
      </c>
      <c r="N47">
        <v>1.39645</v>
      </c>
      <c r="O47">
        <v>0.99658999999999998</v>
      </c>
      <c r="P47">
        <v>-0.11119999999999999</v>
      </c>
      <c r="Q47" t="s">
        <v>38</v>
      </c>
      <c r="R47">
        <v>3.8189899999999999</v>
      </c>
      <c r="S47">
        <v>0.46151999999999999</v>
      </c>
      <c r="T47">
        <v>4.0000000000000001E-3</v>
      </c>
      <c r="U47">
        <v>0.22839999999999999</v>
      </c>
      <c r="V47">
        <v>9.7927300000000006</v>
      </c>
      <c r="W47">
        <v>9.7502999999999993</v>
      </c>
      <c r="X47">
        <v>83.915700000000001</v>
      </c>
    </row>
    <row r="48" spans="1:24" x14ac:dyDescent="0.3">
      <c r="A48">
        <v>47</v>
      </c>
      <c r="B48">
        <v>6</v>
      </c>
      <c r="C48" s="1">
        <v>44642.445416666669</v>
      </c>
      <c r="D48" t="s">
        <v>13</v>
      </c>
      <c r="E48" s="5">
        <v>2022</v>
      </c>
      <c r="F48" s="5">
        <v>3</v>
      </c>
      <c r="G48" s="5">
        <v>3</v>
      </c>
      <c r="H48" s="5" t="s">
        <v>35</v>
      </c>
      <c r="I48" s="5">
        <v>13</v>
      </c>
      <c r="J48" t="s">
        <v>23</v>
      </c>
      <c r="K48" t="s">
        <v>36</v>
      </c>
      <c r="L48">
        <v>2.8900700000000001</v>
      </c>
      <c r="M48">
        <v>2.8900700000000001</v>
      </c>
      <c r="N48">
        <v>1.4119999999999999</v>
      </c>
      <c r="O48">
        <v>0.99626000000000003</v>
      </c>
      <c r="P48">
        <v>-5.1520000000000003E-2</v>
      </c>
      <c r="Q48" t="s">
        <v>38</v>
      </c>
      <c r="R48">
        <v>8.2812699999999992</v>
      </c>
      <c r="S48">
        <v>0.64254999999999995</v>
      </c>
      <c r="T48">
        <v>8.0000000000000002E-3</v>
      </c>
      <c r="U48">
        <v>0.35699999999999998</v>
      </c>
      <c r="V48">
        <v>9.9</v>
      </c>
      <c r="W48">
        <v>9.7273899999999998</v>
      </c>
      <c r="X48">
        <v>83.926299999999998</v>
      </c>
    </row>
    <row r="49" spans="1:24" x14ac:dyDescent="0.3">
      <c r="A49">
        <v>48</v>
      </c>
      <c r="B49">
        <v>7</v>
      </c>
      <c r="C49" s="1">
        <v>44642.447476851848</v>
      </c>
      <c r="D49" t="s">
        <v>13</v>
      </c>
      <c r="E49" s="5">
        <v>2022</v>
      </c>
      <c r="F49" s="5">
        <v>3</v>
      </c>
      <c r="G49" s="5">
        <v>3</v>
      </c>
      <c r="H49" s="5" t="s">
        <v>35</v>
      </c>
      <c r="I49" s="5">
        <v>13</v>
      </c>
      <c r="J49" t="s">
        <v>23</v>
      </c>
      <c r="K49" t="s">
        <v>37</v>
      </c>
      <c r="L49">
        <v>2.6577299999999999</v>
      </c>
      <c r="M49">
        <v>2.6577299999999999</v>
      </c>
      <c r="N49">
        <v>1.51586</v>
      </c>
      <c r="O49">
        <v>0.99224999999999997</v>
      </c>
      <c r="P49">
        <v>-2.9309999999999999E-2</v>
      </c>
      <c r="Q49" t="s">
        <v>38</v>
      </c>
      <c r="R49">
        <v>12.718999999999999</v>
      </c>
      <c r="S49">
        <v>0.43219000000000002</v>
      </c>
      <c r="T49">
        <v>3.8600000000000001E-3</v>
      </c>
      <c r="U49">
        <v>0.32700000000000001</v>
      </c>
      <c r="V49">
        <v>9.8018199999999993</v>
      </c>
      <c r="W49">
        <v>8.7648600000000005</v>
      </c>
      <c r="X49">
        <v>83.945499999999996</v>
      </c>
    </row>
    <row r="50" spans="1:24" x14ac:dyDescent="0.3">
      <c r="A50">
        <v>49</v>
      </c>
      <c r="B50">
        <v>8</v>
      </c>
      <c r="C50" s="1">
        <v>44642.449548611112</v>
      </c>
      <c r="D50" t="s">
        <v>13</v>
      </c>
      <c r="E50" s="5">
        <v>2022</v>
      </c>
      <c r="F50" s="5">
        <v>3</v>
      </c>
      <c r="G50" s="5">
        <v>3</v>
      </c>
      <c r="H50" s="5" t="s">
        <v>35</v>
      </c>
      <c r="I50" s="5">
        <v>13</v>
      </c>
      <c r="J50" t="s">
        <v>23</v>
      </c>
      <c r="K50" t="s">
        <v>36</v>
      </c>
      <c r="L50">
        <v>2.5536699999999999</v>
      </c>
      <c r="M50">
        <v>2.5536699999999999</v>
      </c>
      <c r="N50">
        <v>1.3588899999999999</v>
      </c>
      <c r="O50">
        <v>0.99741999999999997</v>
      </c>
      <c r="P50">
        <v>-1.414E-2</v>
      </c>
      <c r="Q50" t="s">
        <v>38</v>
      </c>
      <c r="R50">
        <v>26.2226</v>
      </c>
      <c r="S50">
        <v>0.15093000000000001</v>
      </c>
      <c r="T50">
        <v>7.2700000000000004E-3</v>
      </c>
      <c r="U50">
        <v>0.19670000000000001</v>
      </c>
      <c r="V50">
        <v>9.5572700000000008</v>
      </c>
      <c r="W50">
        <v>8.2534700000000001</v>
      </c>
      <c r="X50">
        <v>83.935299999999998</v>
      </c>
    </row>
    <row r="51" spans="1:24" x14ac:dyDescent="0.3">
      <c r="A51">
        <v>50</v>
      </c>
      <c r="B51">
        <v>9</v>
      </c>
      <c r="C51" s="1">
        <v>44642.451631944445</v>
      </c>
      <c r="D51" t="s">
        <v>13</v>
      </c>
      <c r="E51" s="5">
        <v>2022</v>
      </c>
      <c r="F51" s="5">
        <v>3</v>
      </c>
      <c r="G51" s="5">
        <v>3</v>
      </c>
      <c r="H51" s="5" t="s">
        <v>35</v>
      </c>
      <c r="I51" s="5">
        <v>13</v>
      </c>
      <c r="J51" t="s">
        <v>22</v>
      </c>
      <c r="K51" t="s">
        <v>36</v>
      </c>
      <c r="L51">
        <v>2.9131999999999998</v>
      </c>
      <c r="M51">
        <v>2.9131999999999998</v>
      </c>
      <c r="N51">
        <v>1.4154199999999999</v>
      </c>
      <c r="O51">
        <v>0.99585000000000001</v>
      </c>
      <c r="P51">
        <v>-4.0770000000000001E-2</v>
      </c>
      <c r="Q51" t="s">
        <v>38</v>
      </c>
      <c r="R51">
        <v>9.7919800000000006</v>
      </c>
      <c r="S51">
        <v>0.56088000000000005</v>
      </c>
      <c r="T51">
        <v>1E-3</v>
      </c>
      <c r="U51">
        <v>0.10548</v>
      </c>
      <c r="V51">
        <v>9.3054500000000004</v>
      </c>
      <c r="W51">
        <v>8.5866799999999994</v>
      </c>
      <c r="X51">
        <v>83.944000000000003</v>
      </c>
    </row>
    <row r="52" spans="1:24" x14ac:dyDescent="0.3">
      <c r="A52">
        <v>51</v>
      </c>
      <c r="B52">
        <v>10</v>
      </c>
      <c r="C52" s="1">
        <v>44642.453668981485</v>
      </c>
      <c r="D52" t="s">
        <v>13</v>
      </c>
      <c r="E52" s="5">
        <v>2022</v>
      </c>
      <c r="F52" s="5">
        <v>3</v>
      </c>
      <c r="G52" s="5">
        <v>3</v>
      </c>
      <c r="H52" s="5" t="s">
        <v>35</v>
      </c>
      <c r="I52" s="5">
        <v>13</v>
      </c>
      <c r="J52" t="s">
        <v>22</v>
      </c>
      <c r="K52" t="s">
        <v>37</v>
      </c>
      <c r="L52">
        <v>2.3982199999999998</v>
      </c>
      <c r="M52" t="s">
        <v>38</v>
      </c>
      <c r="N52">
        <v>5.1029099999999996</v>
      </c>
      <c r="O52">
        <v>0.74239999999999995</v>
      </c>
      <c r="P52">
        <v>-9.0160000000000004E-2</v>
      </c>
      <c r="Q52" t="s">
        <v>38</v>
      </c>
      <c r="R52">
        <v>5.9539600000000004</v>
      </c>
      <c r="S52">
        <v>0.78251000000000004</v>
      </c>
      <c r="T52" t="s">
        <v>38</v>
      </c>
      <c r="U52">
        <v>0.24099999999999999</v>
      </c>
      <c r="V52">
        <v>9.1063600000000005</v>
      </c>
      <c r="W52">
        <v>8.3337900000000005</v>
      </c>
      <c r="X52">
        <v>83.960599999999999</v>
      </c>
    </row>
    <row r="53" spans="1:24" x14ac:dyDescent="0.3">
      <c r="A53">
        <v>52</v>
      </c>
      <c r="B53">
        <v>11</v>
      </c>
      <c r="C53" s="1">
        <v>44642.455717592595</v>
      </c>
      <c r="D53" t="s">
        <v>13</v>
      </c>
      <c r="E53" s="5">
        <v>2022</v>
      </c>
      <c r="F53" s="5">
        <v>3</v>
      </c>
      <c r="G53" s="5">
        <v>3</v>
      </c>
      <c r="H53" s="5" t="s">
        <v>35</v>
      </c>
      <c r="I53" s="5">
        <v>13</v>
      </c>
      <c r="J53" t="s">
        <v>22</v>
      </c>
      <c r="K53" t="s">
        <v>36</v>
      </c>
      <c r="L53">
        <v>2.57274</v>
      </c>
      <c r="M53">
        <v>2.57274</v>
      </c>
      <c r="N53">
        <v>1.4753799999999999</v>
      </c>
      <c r="O53">
        <v>0.99321000000000004</v>
      </c>
      <c r="P53">
        <v>-6.1749999999999999E-2</v>
      </c>
      <c r="Q53">
        <v>-6.1749999999999999E-2</v>
      </c>
      <c r="R53">
        <v>7.7751900000000003</v>
      </c>
      <c r="S53" t="s">
        <v>14</v>
      </c>
      <c r="T53">
        <v>3.2000000000000003E-4</v>
      </c>
      <c r="U53">
        <v>0.309</v>
      </c>
      <c r="V53">
        <v>8.8000000000000007</v>
      </c>
      <c r="W53">
        <v>8.3061000000000007</v>
      </c>
      <c r="X53">
        <v>83.976600000000005</v>
      </c>
    </row>
    <row r="54" spans="1:24" x14ac:dyDescent="0.3">
      <c r="A54">
        <v>53</v>
      </c>
      <c r="B54">
        <v>12</v>
      </c>
      <c r="C54" s="1">
        <v>44642.457789351851</v>
      </c>
      <c r="D54" t="s">
        <v>13</v>
      </c>
      <c r="E54" s="5">
        <v>2022</v>
      </c>
      <c r="F54" s="5">
        <v>3</v>
      </c>
      <c r="G54" s="5">
        <v>3</v>
      </c>
      <c r="H54" s="5" t="s">
        <v>35</v>
      </c>
      <c r="I54" s="5">
        <v>13</v>
      </c>
      <c r="J54" t="s">
        <v>22</v>
      </c>
      <c r="K54" t="s">
        <v>36</v>
      </c>
      <c r="L54">
        <v>2.82464</v>
      </c>
      <c r="M54">
        <v>2.82464</v>
      </c>
      <c r="N54">
        <v>1.38673</v>
      </c>
      <c r="O54">
        <v>0.99697000000000002</v>
      </c>
      <c r="P54">
        <v>-0.12418999999999999</v>
      </c>
      <c r="Q54" t="s">
        <v>38</v>
      </c>
      <c r="R54">
        <v>4.2822800000000001</v>
      </c>
      <c r="S54">
        <v>0.88032999999999995</v>
      </c>
      <c r="T54">
        <v>1E-3</v>
      </c>
      <c r="U54">
        <v>0.192</v>
      </c>
      <c r="V54">
        <v>8.5100899999999999</v>
      </c>
      <c r="W54">
        <v>8.1675699999999996</v>
      </c>
      <c r="X54">
        <v>83.972300000000004</v>
      </c>
    </row>
    <row r="55" spans="1:24" x14ac:dyDescent="0.3">
      <c r="A55">
        <v>54</v>
      </c>
      <c r="B55">
        <v>13</v>
      </c>
      <c r="C55" s="1">
        <v>44642.45989583333</v>
      </c>
      <c r="D55" t="s">
        <v>13</v>
      </c>
      <c r="E55" s="5">
        <v>2022</v>
      </c>
      <c r="F55" s="5">
        <v>3</v>
      </c>
      <c r="G55" s="5">
        <v>3</v>
      </c>
      <c r="H55" s="5" t="s">
        <v>35</v>
      </c>
      <c r="I55" s="5">
        <v>13</v>
      </c>
      <c r="J55" t="s">
        <v>23</v>
      </c>
      <c r="K55" t="s">
        <v>36</v>
      </c>
      <c r="L55">
        <v>1.4336800000000001</v>
      </c>
      <c r="M55">
        <v>1.4336800000000001</v>
      </c>
      <c r="N55">
        <v>1.8168200000000001</v>
      </c>
      <c r="O55">
        <v>0.98589000000000004</v>
      </c>
      <c r="P55">
        <v>-3.8589999999999999E-2</v>
      </c>
      <c r="Q55" t="s">
        <v>38</v>
      </c>
      <c r="R55">
        <v>10.9236</v>
      </c>
      <c r="S55">
        <v>0.50871999999999995</v>
      </c>
      <c r="T55">
        <v>9.0000000000000006E-5</v>
      </c>
      <c r="U55">
        <v>0.248</v>
      </c>
      <c r="V55">
        <v>8.3081800000000001</v>
      </c>
      <c r="W55">
        <v>7.4675799999999999</v>
      </c>
      <c r="X55">
        <v>83.987799999999993</v>
      </c>
    </row>
    <row r="56" spans="1:24" x14ac:dyDescent="0.3">
      <c r="A56">
        <v>55</v>
      </c>
      <c r="B56">
        <v>14</v>
      </c>
      <c r="C56" s="1">
        <v>44642.461967592593</v>
      </c>
      <c r="D56" t="s">
        <v>13</v>
      </c>
      <c r="E56" s="5">
        <v>2022</v>
      </c>
      <c r="F56" s="5">
        <v>3</v>
      </c>
      <c r="G56" s="5">
        <v>3</v>
      </c>
      <c r="H56" s="5" t="s">
        <v>35</v>
      </c>
      <c r="I56" s="5">
        <v>13</v>
      </c>
      <c r="J56" t="s">
        <v>23</v>
      </c>
      <c r="K56" t="s">
        <v>37</v>
      </c>
      <c r="L56">
        <v>2.1663100000000002</v>
      </c>
      <c r="M56">
        <v>2.1663100000000002</v>
      </c>
      <c r="N56">
        <v>1.52342</v>
      </c>
      <c r="O56">
        <v>0.99314000000000002</v>
      </c>
      <c r="P56">
        <v>-2.8400000000000001E-3</v>
      </c>
      <c r="Q56" t="s">
        <v>38</v>
      </c>
      <c r="R56">
        <v>159</v>
      </c>
      <c r="S56">
        <v>4.7400000000000003E-3</v>
      </c>
      <c r="T56">
        <v>1E-3</v>
      </c>
      <c r="U56">
        <v>0.20599999999999999</v>
      </c>
      <c r="V56">
        <v>8.2090899999999998</v>
      </c>
      <c r="W56">
        <v>7.75875</v>
      </c>
      <c r="X56">
        <v>83.985500000000002</v>
      </c>
    </row>
    <row r="57" spans="1:24" x14ac:dyDescent="0.3">
      <c r="A57">
        <v>56</v>
      </c>
      <c r="B57">
        <v>15</v>
      </c>
      <c r="C57" s="1">
        <v>44642.464050925926</v>
      </c>
      <c r="D57" t="s">
        <v>13</v>
      </c>
      <c r="E57" s="5">
        <v>2022</v>
      </c>
      <c r="F57" s="5">
        <v>3</v>
      </c>
      <c r="G57" s="5">
        <v>3</v>
      </c>
      <c r="H57" s="5" t="s">
        <v>35</v>
      </c>
      <c r="I57" s="5">
        <v>13</v>
      </c>
      <c r="J57" t="s">
        <v>23</v>
      </c>
      <c r="K57" t="s">
        <v>36</v>
      </c>
      <c r="L57">
        <v>4.39961</v>
      </c>
      <c r="M57">
        <v>4.39961</v>
      </c>
      <c r="N57">
        <v>1.35554</v>
      </c>
      <c r="O57">
        <v>0.99729000000000001</v>
      </c>
      <c r="P57">
        <v>-0.12717999999999999</v>
      </c>
      <c r="Q57" t="s">
        <v>38</v>
      </c>
      <c r="R57">
        <v>4.2941099999999999</v>
      </c>
      <c r="S57">
        <v>0.87709000000000004</v>
      </c>
      <c r="T57">
        <v>7.0000000000000001E-3</v>
      </c>
      <c r="U57">
        <v>0.26046000000000002</v>
      </c>
      <c r="V57">
        <v>8.1999999999999993</v>
      </c>
      <c r="W57">
        <v>7.7528499999999996</v>
      </c>
      <c r="X57">
        <v>83.979500000000002</v>
      </c>
    </row>
    <row r="58" spans="1:24" x14ac:dyDescent="0.3">
      <c r="A58">
        <v>57</v>
      </c>
      <c r="B58">
        <v>16</v>
      </c>
      <c r="C58" s="1">
        <v>44642.466134259259</v>
      </c>
      <c r="D58" t="s">
        <v>13</v>
      </c>
      <c r="E58" s="5">
        <v>2022</v>
      </c>
      <c r="F58" s="5">
        <v>3</v>
      </c>
      <c r="G58" s="5">
        <v>3</v>
      </c>
      <c r="H58" s="5" t="s">
        <v>35</v>
      </c>
      <c r="I58" s="5">
        <v>13</v>
      </c>
      <c r="J58" t="s">
        <v>23</v>
      </c>
      <c r="K58" t="s">
        <v>36</v>
      </c>
      <c r="L58">
        <v>2.30823</v>
      </c>
      <c r="M58">
        <v>2.30823</v>
      </c>
      <c r="N58">
        <v>1.60301</v>
      </c>
      <c r="O58">
        <v>0.99050000000000005</v>
      </c>
      <c r="P58">
        <v>-5.289E-2</v>
      </c>
      <c r="Q58" t="s">
        <v>38</v>
      </c>
      <c r="R58">
        <v>10.046099999999999</v>
      </c>
      <c r="S58">
        <v>0.55101999999999995</v>
      </c>
      <c r="T58">
        <v>5.0000000000000001E-3</v>
      </c>
      <c r="U58">
        <v>0.24063999999999999</v>
      </c>
      <c r="V58">
        <v>8.1636399999999991</v>
      </c>
      <c r="W58">
        <v>7.6533100000000003</v>
      </c>
      <c r="X58">
        <v>83.9833</v>
      </c>
    </row>
    <row r="59" spans="1:24" x14ac:dyDescent="0.3">
      <c r="A59">
        <v>58</v>
      </c>
      <c r="B59">
        <v>17</v>
      </c>
      <c r="C59" s="1">
        <v>44642.468287037038</v>
      </c>
      <c r="D59" t="s">
        <v>13</v>
      </c>
      <c r="E59" s="5">
        <v>2022</v>
      </c>
      <c r="F59" s="5">
        <v>3</v>
      </c>
      <c r="G59" s="5">
        <v>3</v>
      </c>
      <c r="H59" s="5" t="s">
        <v>35</v>
      </c>
      <c r="I59" s="5">
        <v>13</v>
      </c>
      <c r="J59" t="s">
        <v>22</v>
      </c>
      <c r="K59" t="s">
        <v>36</v>
      </c>
      <c r="L59">
        <v>3.3865699999999999</v>
      </c>
      <c r="M59">
        <v>3.3865699999999999</v>
      </c>
      <c r="N59">
        <v>1.37154</v>
      </c>
      <c r="O59">
        <v>0.99658000000000002</v>
      </c>
      <c r="P59">
        <v>7.4900000000000001E-3</v>
      </c>
      <c r="Q59" t="s">
        <v>38</v>
      </c>
      <c r="R59">
        <v>57.417499999999997</v>
      </c>
      <c r="S59">
        <v>3.569E-2</v>
      </c>
      <c r="T59">
        <v>1E-3</v>
      </c>
      <c r="U59">
        <v>0.25900000000000001</v>
      </c>
      <c r="V59">
        <v>8.1</v>
      </c>
      <c r="W59">
        <v>8.23461</v>
      </c>
      <c r="X59">
        <v>83.961200000000005</v>
      </c>
    </row>
    <row r="60" spans="1:24" x14ac:dyDescent="0.3">
      <c r="A60">
        <v>59</v>
      </c>
      <c r="B60">
        <v>18</v>
      </c>
      <c r="C60" s="1">
        <v>44642.470416666663</v>
      </c>
      <c r="D60" t="s">
        <v>13</v>
      </c>
      <c r="E60" s="5">
        <v>2022</v>
      </c>
      <c r="F60" s="5">
        <v>3</v>
      </c>
      <c r="G60" s="5">
        <v>3</v>
      </c>
      <c r="H60" s="5" t="s">
        <v>35</v>
      </c>
      <c r="I60" s="5">
        <v>13</v>
      </c>
      <c r="J60" t="s">
        <v>22</v>
      </c>
      <c r="K60" t="s">
        <v>37</v>
      </c>
      <c r="L60">
        <v>3.8973100000000001</v>
      </c>
      <c r="M60">
        <v>3.8973100000000001</v>
      </c>
      <c r="N60">
        <v>1.3296399999999999</v>
      </c>
      <c r="O60">
        <v>0.99787999999999999</v>
      </c>
      <c r="P60">
        <v>-1.546E-2</v>
      </c>
      <c r="Q60" t="s">
        <v>38</v>
      </c>
      <c r="R60">
        <v>29.3187</v>
      </c>
      <c r="S60">
        <v>5.1999999999999995E-4</v>
      </c>
      <c r="T60">
        <v>5.0000000000000001E-3</v>
      </c>
      <c r="U60">
        <v>0.16600000000000001</v>
      </c>
      <c r="V60">
        <v>8.4454499999999992</v>
      </c>
      <c r="W60">
        <v>9.2446400000000004</v>
      </c>
      <c r="X60">
        <v>83.957099999999997</v>
      </c>
    </row>
    <row r="61" spans="1:24" x14ac:dyDescent="0.3">
      <c r="A61">
        <v>60</v>
      </c>
      <c r="B61">
        <v>19</v>
      </c>
      <c r="C61" s="1">
        <v>44642.472939814812</v>
      </c>
      <c r="D61" t="s">
        <v>13</v>
      </c>
      <c r="E61" s="5">
        <v>2022</v>
      </c>
      <c r="F61" s="5">
        <v>3</v>
      </c>
      <c r="G61" s="5">
        <v>3</v>
      </c>
      <c r="H61" s="5" t="s">
        <v>35</v>
      </c>
      <c r="I61" s="5">
        <v>13</v>
      </c>
      <c r="J61" t="s">
        <v>22</v>
      </c>
      <c r="K61" t="s">
        <v>36</v>
      </c>
      <c r="L61">
        <v>0.85429999999999995</v>
      </c>
      <c r="M61" t="s">
        <v>38</v>
      </c>
      <c r="N61">
        <v>5.7313999999999998</v>
      </c>
      <c r="O61">
        <v>0.79579</v>
      </c>
      <c r="P61">
        <v>-6.43E-3</v>
      </c>
      <c r="Q61" t="s">
        <v>38</v>
      </c>
      <c r="R61">
        <v>68.292699999999996</v>
      </c>
      <c r="S61">
        <v>1.55E-2</v>
      </c>
      <c r="T61">
        <v>6.0000000000000001E-3</v>
      </c>
      <c r="U61">
        <v>0.24765999999999999</v>
      </c>
      <c r="V61">
        <v>8.76</v>
      </c>
      <c r="W61">
        <v>8.0762</v>
      </c>
      <c r="X61">
        <v>83.987799999999993</v>
      </c>
    </row>
    <row r="62" spans="1:24" x14ac:dyDescent="0.3">
      <c r="A62">
        <v>61</v>
      </c>
      <c r="B62">
        <v>20</v>
      </c>
      <c r="C62" s="1">
        <v>44642.475023148145</v>
      </c>
      <c r="D62" t="s">
        <v>13</v>
      </c>
      <c r="E62" s="5">
        <v>2022</v>
      </c>
      <c r="F62" s="5">
        <v>3</v>
      </c>
      <c r="G62" s="5">
        <v>3</v>
      </c>
      <c r="H62" s="5" t="s">
        <v>35</v>
      </c>
      <c r="I62" s="5">
        <v>13</v>
      </c>
      <c r="J62" t="s">
        <v>22</v>
      </c>
      <c r="K62" t="s">
        <v>36</v>
      </c>
      <c r="L62">
        <v>4.1717599999999999</v>
      </c>
      <c r="M62">
        <v>4.1717599999999999</v>
      </c>
      <c r="N62">
        <v>1.38863</v>
      </c>
      <c r="O62">
        <v>0.99529999999999996</v>
      </c>
      <c r="P62">
        <v>-2.7289999999999998E-2</v>
      </c>
      <c r="Q62" t="s">
        <v>38</v>
      </c>
      <c r="R62">
        <v>20.890699999999999</v>
      </c>
      <c r="S62">
        <v>0.12328</v>
      </c>
      <c r="T62">
        <v>1E-3</v>
      </c>
      <c r="U62">
        <v>0.20399999999999999</v>
      </c>
      <c r="V62">
        <v>8.82545</v>
      </c>
      <c r="W62">
        <v>8.3132099999999998</v>
      </c>
      <c r="X62">
        <v>83.972300000000004</v>
      </c>
    </row>
    <row r="63" spans="1:24" x14ac:dyDescent="0.3">
      <c r="A63">
        <v>62</v>
      </c>
      <c r="B63">
        <v>21</v>
      </c>
      <c r="C63" s="1">
        <v>44642.477118055554</v>
      </c>
      <c r="D63" t="s">
        <v>13</v>
      </c>
      <c r="E63" s="5">
        <v>2022</v>
      </c>
      <c r="F63" s="5">
        <v>3</v>
      </c>
      <c r="G63" s="5">
        <v>3</v>
      </c>
      <c r="H63" s="5" t="s">
        <v>35</v>
      </c>
      <c r="I63" s="5">
        <v>13</v>
      </c>
      <c r="J63" t="s">
        <v>23</v>
      </c>
      <c r="K63" t="s">
        <v>37</v>
      </c>
      <c r="L63">
        <v>2.2088000000000001</v>
      </c>
      <c r="M63">
        <v>2.2088000000000001</v>
      </c>
      <c r="N63">
        <v>1.47559</v>
      </c>
      <c r="O63">
        <v>0.99407999999999996</v>
      </c>
      <c r="P63">
        <v>-6.0780000000000001E-2</v>
      </c>
      <c r="Q63" t="s">
        <v>38</v>
      </c>
      <c r="R63">
        <v>6.9322900000000001</v>
      </c>
      <c r="S63">
        <v>0.72394999999999998</v>
      </c>
      <c r="T63">
        <v>4.0000000000000001E-3</v>
      </c>
      <c r="U63">
        <v>0.12489</v>
      </c>
      <c r="V63">
        <v>8.7663600000000006</v>
      </c>
      <c r="W63">
        <v>7.7068599999999998</v>
      </c>
      <c r="X63">
        <v>83.990899999999996</v>
      </c>
    </row>
    <row r="64" spans="1:24" x14ac:dyDescent="0.3">
      <c r="A64">
        <v>63</v>
      </c>
      <c r="B64">
        <v>22</v>
      </c>
      <c r="C64" s="1">
        <v>44642.479212962964</v>
      </c>
      <c r="D64" t="s">
        <v>13</v>
      </c>
      <c r="E64" s="5">
        <v>2022</v>
      </c>
      <c r="F64" s="5">
        <v>3</v>
      </c>
      <c r="G64" s="5">
        <v>3</v>
      </c>
      <c r="H64" s="5" t="s">
        <v>35</v>
      </c>
      <c r="I64" s="5">
        <v>13</v>
      </c>
      <c r="J64" t="s">
        <v>23</v>
      </c>
      <c r="K64" t="s">
        <v>36</v>
      </c>
      <c r="L64">
        <v>2.5799500000000002</v>
      </c>
      <c r="M64">
        <v>2.5799500000000002</v>
      </c>
      <c r="N64">
        <v>1.4981599999999999</v>
      </c>
      <c r="O64">
        <v>0.99438000000000004</v>
      </c>
      <c r="P64">
        <v>-3.1759999999999997E-2</v>
      </c>
      <c r="Q64" t="s">
        <v>38</v>
      </c>
      <c r="R64">
        <v>14.515499999999999</v>
      </c>
      <c r="S64">
        <v>0.35615000000000002</v>
      </c>
      <c r="T64">
        <v>8.0000000000000002E-3</v>
      </c>
      <c r="U64">
        <v>0.33035999999999999</v>
      </c>
      <c r="V64">
        <v>8.5818200000000004</v>
      </c>
      <c r="W64">
        <v>7.7525899999999996</v>
      </c>
      <c r="X64">
        <v>83.991200000000006</v>
      </c>
    </row>
    <row r="65" spans="1:24" x14ac:dyDescent="0.3">
      <c r="A65">
        <v>64</v>
      </c>
      <c r="B65">
        <v>23</v>
      </c>
      <c r="C65" s="1">
        <v>44642.481296296297</v>
      </c>
      <c r="D65" t="s">
        <v>13</v>
      </c>
      <c r="E65" s="5">
        <v>2022</v>
      </c>
      <c r="F65" s="5">
        <v>3</v>
      </c>
      <c r="G65" s="5">
        <v>3</v>
      </c>
      <c r="H65" s="5" t="s">
        <v>35</v>
      </c>
      <c r="I65" s="5">
        <v>13</v>
      </c>
      <c r="J65" t="s">
        <v>23</v>
      </c>
      <c r="K65" t="s">
        <v>36</v>
      </c>
      <c r="L65">
        <v>3.3759600000000001</v>
      </c>
      <c r="M65">
        <v>3.3759600000000001</v>
      </c>
      <c r="N65">
        <v>1.40585</v>
      </c>
      <c r="O65">
        <v>0.99607999999999997</v>
      </c>
      <c r="P65">
        <v>-6.0600000000000001E-2</v>
      </c>
      <c r="Q65">
        <v>-6.0600000000000001E-2</v>
      </c>
      <c r="R65">
        <v>8.4363899999999994</v>
      </c>
      <c r="S65" t="s">
        <v>14</v>
      </c>
      <c r="T65">
        <v>6.0000000000000001E-3</v>
      </c>
      <c r="U65">
        <v>0.28936000000000001</v>
      </c>
      <c r="V65">
        <v>8.5</v>
      </c>
      <c r="W65">
        <v>7.9054000000000002</v>
      </c>
      <c r="X65">
        <v>83.9876</v>
      </c>
    </row>
    <row r="66" spans="1:24" x14ac:dyDescent="0.3">
      <c r="A66">
        <v>65</v>
      </c>
      <c r="B66">
        <v>24</v>
      </c>
      <c r="C66" s="1">
        <v>44642.48337962963</v>
      </c>
      <c r="D66" t="s">
        <v>13</v>
      </c>
      <c r="E66" s="5">
        <v>2022</v>
      </c>
      <c r="F66" s="5">
        <v>3</v>
      </c>
      <c r="G66" s="5">
        <v>3</v>
      </c>
      <c r="H66" s="5" t="s">
        <v>35</v>
      </c>
      <c r="I66" s="5">
        <v>13</v>
      </c>
      <c r="J66" t="s">
        <v>23</v>
      </c>
      <c r="K66" t="s">
        <v>36</v>
      </c>
      <c r="L66">
        <v>3.8126000000000002</v>
      </c>
      <c r="M66">
        <v>3.8126000000000002</v>
      </c>
      <c r="N66">
        <v>1.35338</v>
      </c>
      <c r="O66">
        <v>0.99728000000000006</v>
      </c>
      <c r="P66">
        <v>5.5999999999999995E-4</v>
      </c>
      <c r="Q66" t="s">
        <v>38</v>
      </c>
      <c r="R66">
        <v>772.899</v>
      </c>
      <c r="S66">
        <v>2.0000000000000001E-4</v>
      </c>
      <c r="T66">
        <v>8.0000000000000002E-3</v>
      </c>
      <c r="U66">
        <v>0.21063999999999999</v>
      </c>
      <c r="V66">
        <v>8.4818200000000008</v>
      </c>
      <c r="W66">
        <v>7.9389000000000003</v>
      </c>
      <c r="X66">
        <v>83.985399999999998</v>
      </c>
    </row>
    <row r="67" spans="1:24" x14ac:dyDescent="0.3">
      <c r="A67">
        <v>66</v>
      </c>
      <c r="B67">
        <v>1</v>
      </c>
      <c r="C67" s="1">
        <v>44642.523726851854</v>
      </c>
      <c r="D67" t="s">
        <v>15</v>
      </c>
      <c r="E67" s="5">
        <v>2022</v>
      </c>
      <c r="F67" s="5">
        <v>3</v>
      </c>
      <c r="G67" s="5">
        <v>3</v>
      </c>
      <c r="H67" s="5" t="s">
        <v>35</v>
      </c>
      <c r="I67" s="5">
        <v>13</v>
      </c>
      <c r="J67" t="s">
        <v>22</v>
      </c>
      <c r="K67" t="s">
        <v>38</v>
      </c>
      <c r="L67">
        <v>4.5847800000000003</v>
      </c>
      <c r="M67">
        <v>4.5847800000000003</v>
      </c>
      <c r="N67">
        <v>1.3553999999999999</v>
      </c>
      <c r="O67">
        <v>0.99692000000000003</v>
      </c>
      <c r="P67">
        <v>-0.43453999999999998</v>
      </c>
      <c r="Q67">
        <v>-0.43453999999999998</v>
      </c>
      <c r="R67">
        <v>1.83501</v>
      </c>
      <c r="S67">
        <v>0.98543999999999998</v>
      </c>
      <c r="T67">
        <v>8.0000000000000002E-3</v>
      </c>
      <c r="U67">
        <v>0.24342</v>
      </c>
      <c r="V67">
        <v>13.0527</v>
      </c>
      <c r="W67">
        <v>11.055099999999999</v>
      </c>
      <c r="X67">
        <v>82.954700000000003</v>
      </c>
    </row>
    <row r="68" spans="1:24" x14ac:dyDescent="0.3">
      <c r="A68">
        <v>67</v>
      </c>
      <c r="B68">
        <v>2</v>
      </c>
      <c r="C68" s="1">
        <v>44642.526261574072</v>
      </c>
      <c r="D68" t="s">
        <v>15</v>
      </c>
      <c r="E68" s="5">
        <v>2022</v>
      </c>
      <c r="F68" s="5">
        <v>3</v>
      </c>
      <c r="G68" s="5">
        <v>3</v>
      </c>
      <c r="H68" s="5" t="s">
        <v>35</v>
      </c>
      <c r="I68" s="5">
        <v>13</v>
      </c>
      <c r="J68" t="s">
        <v>22</v>
      </c>
      <c r="K68" t="s">
        <v>38</v>
      </c>
      <c r="L68">
        <v>2.6919900000000001</v>
      </c>
      <c r="M68">
        <v>2.6919900000000001</v>
      </c>
      <c r="N68">
        <v>1.4220600000000001</v>
      </c>
      <c r="O68">
        <v>0.99587000000000003</v>
      </c>
      <c r="P68">
        <v>-0.47627000000000003</v>
      </c>
      <c r="Q68">
        <v>-0.47627000000000003</v>
      </c>
      <c r="R68">
        <v>1.5904499999999999</v>
      </c>
      <c r="S68">
        <v>0.99224999999999997</v>
      </c>
      <c r="T68">
        <v>1E-3</v>
      </c>
      <c r="U68">
        <v>0.24076</v>
      </c>
      <c r="V68">
        <v>12.4345</v>
      </c>
      <c r="W68">
        <v>10.3932</v>
      </c>
      <c r="X68">
        <v>82.925700000000006</v>
      </c>
    </row>
    <row r="69" spans="1:24" x14ac:dyDescent="0.3">
      <c r="A69">
        <v>68</v>
      </c>
      <c r="B69">
        <v>3</v>
      </c>
      <c r="C69" s="1">
        <v>44642.528333333335</v>
      </c>
      <c r="D69" t="s">
        <v>15</v>
      </c>
      <c r="E69" s="5">
        <v>2022</v>
      </c>
      <c r="F69" s="5">
        <v>3</v>
      </c>
      <c r="G69" s="5">
        <v>3</v>
      </c>
      <c r="H69" s="5" t="s">
        <v>35</v>
      </c>
      <c r="I69" s="5">
        <v>13</v>
      </c>
      <c r="J69" t="s">
        <v>22</v>
      </c>
      <c r="K69" t="s">
        <v>38</v>
      </c>
      <c r="L69">
        <v>2.01722</v>
      </c>
      <c r="M69">
        <v>2.01722</v>
      </c>
      <c r="N69">
        <v>1.59979</v>
      </c>
      <c r="O69">
        <v>0.99019000000000001</v>
      </c>
      <c r="P69">
        <v>-0.31963000000000003</v>
      </c>
      <c r="Q69">
        <v>-0.31963000000000003</v>
      </c>
      <c r="R69">
        <v>2.1507299999999998</v>
      </c>
      <c r="S69">
        <v>0.97541</v>
      </c>
      <c r="T69">
        <v>8.0000000000000002E-3</v>
      </c>
      <c r="U69">
        <v>0.26700000000000002</v>
      </c>
      <c r="V69">
        <v>12.3727</v>
      </c>
      <c r="W69">
        <v>10.366400000000001</v>
      </c>
      <c r="X69">
        <v>82.930700000000002</v>
      </c>
    </row>
    <row r="70" spans="1:24" x14ac:dyDescent="0.3">
      <c r="A70">
        <v>69</v>
      </c>
      <c r="B70">
        <v>4</v>
      </c>
      <c r="C70" s="1">
        <v>44642.530416666668</v>
      </c>
      <c r="D70" t="s">
        <v>15</v>
      </c>
      <c r="E70" s="5">
        <v>2022</v>
      </c>
      <c r="F70" s="5">
        <v>3</v>
      </c>
      <c r="G70" s="5">
        <v>3</v>
      </c>
      <c r="H70" s="5" t="s">
        <v>35</v>
      </c>
      <c r="I70" s="5">
        <v>13</v>
      </c>
      <c r="J70" t="s">
        <v>23</v>
      </c>
      <c r="K70" t="s">
        <v>38</v>
      </c>
      <c r="L70">
        <v>1.63073</v>
      </c>
      <c r="M70" t="s">
        <v>38</v>
      </c>
      <c r="N70">
        <v>2.7785500000000001</v>
      </c>
      <c r="O70">
        <v>0.91769000000000001</v>
      </c>
      <c r="P70">
        <v>-0.20882999999999999</v>
      </c>
      <c r="Q70" t="s">
        <v>38</v>
      </c>
      <c r="R70">
        <v>4.1749900000000002</v>
      </c>
      <c r="S70">
        <v>0.88378999999999996</v>
      </c>
      <c r="T70">
        <v>2E-3</v>
      </c>
      <c r="U70">
        <v>0.23291000000000001</v>
      </c>
      <c r="V70">
        <v>12.054500000000001</v>
      </c>
      <c r="W70">
        <v>10.2441</v>
      </c>
      <c r="X70">
        <v>82.945599999999999</v>
      </c>
    </row>
    <row r="71" spans="1:24" x14ac:dyDescent="0.3">
      <c r="A71">
        <v>70</v>
      </c>
      <c r="B71">
        <v>5</v>
      </c>
      <c r="C71" s="1">
        <v>44642.532511574071</v>
      </c>
      <c r="D71" t="s">
        <v>15</v>
      </c>
      <c r="E71" s="5">
        <v>2022</v>
      </c>
      <c r="F71" s="5">
        <v>3</v>
      </c>
      <c r="G71" s="5">
        <v>3</v>
      </c>
      <c r="H71" s="5" t="s">
        <v>35</v>
      </c>
      <c r="I71" s="5">
        <v>13</v>
      </c>
      <c r="J71" t="s">
        <v>23</v>
      </c>
      <c r="K71" t="s">
        <v>38</v>
      </c>
      <c r="L71">
        <v>1.5663400000000001</v>
      </c>
      <c r="M71">
        <v>1.5663400000000001</v>
      </c>
      <c r="N71">
        <v>2.1405699999999999</v>
      </c>
      <c r="O71">
        <v>0.97575999999999996</v>
      </c>
      <c r="P71">
        <v>-0.16316</v>
      </c>
      <c r="Q71" t="s">
        <v>38</v>
      </c>
      <c r="R71">
        <v>3.64025</v>
      </c>
      <c r="S71">
        <v>0.91174999999999995</v>
      </c>
      <c r="T71">
        <v>2E-3</v>
      </c>
      <c r="U71">
        <v>0.27850999999999998</v>
      </c>
      <c r="V71">
        <v>11.9</v>
      </c>
      <c r="W71">
        <v>10.5829</v>
      </c>
      <c r="X71">
        <v>82.912499999999994</v>
      </c>
    </row>
    <row r="72" spans="1:24" x14ac:dyDescent="0.3">
      <c r="A72">
        <v>71</v>
      </c>
      <c r="B72">
        <v>6</v>
      </c>
      <c r="C72" s="1">
        <v>44642.534618055557</v>
      </c>
      <c r="D72" t="s">
        <v>15</v>
      </c>
      <c r="E72" s="5">
        <v>2022</v>
      </c>
      <c r="F72" s="5">
        <v>3</v>
      </c>
      <c r="G72" s="5">
        <v>3</v>
      </c>
      <c r="H72" s="5" t="s">
        <v>35</v>
      </c>
      <c r="I72" s="5">
        <v>13</v>
      </c>
      <c r="J72" t="s">
        <v>23</v>
      </c>
      <c r="K72" t="s">
        <v>38</v>
      </c>
      <c r="L72">
        <v>0.44625999999999999</v>
      </c>
      <c r="M72" t="s">
        <v>38</v>
      </c>
      <c r="N72">
        <v>6.0653199999999998</v>
      </c>
      <c r="O72">
        <v>0.72231999999999996</v>
      </c>
      <c r="P72">
        <v>-7.8549999999999995E-2</v>
      </c>
      <c r="Q72" t="s">
        <v>38</v>
      </c>
      <c r="R72">
        <v>7.4594399999999998</v>
      </c>
      <c r="S72">
        <v>0.69030000000000002</v>
      </c>
      <c r="T72">
        <v>7.0000000000000001E-3</v>
      </c>
      <c r="U72">
        <v>0.28632999999999997</v>
      </c>
      <c r="V72">
        <v>11.8691</v>
      </c>
      <c r="W72">
        <v>9.8823500000000006</v>
      </c>
      <c r="X72">
        <v>82.937799999999996</v>
      </c>
    </row>
    <row r="73" spans="1:24" x14ac:dyDescent="0.3">
      <c r="A73">
        <v>72</v>
      </c>
      <c r="B73">
        <v>7</v>
      </c>
      <c r="C73" s="1">
        <v>44642.537916666668</v>
      </c>
      <c r="D73" t="s">
        <v>15</v>
      </c>
      <c r="E73" s="5">
        <v>2022</v>
      </c>
      <c r="F73" s="5">
        <v>3</v>
      </c>
      <c r="G73" s="5">
        <v>3</v>
      </c>
      <c r="H73" s="5" t="s">
        <v>35</v>
      </c>
      <c r="I73" s="5">
        <v>13</v>
      </c>
      <c r="J73" t="s">
        <v>22</v>
      </c>
      <c r="K73" t="s">
        <v>38</v>
      </c>
      <c r="L73">
        <v>3.5496099999999999</v>
      </c>
      <c r="M73">
        <v>3.5496099999999999</v>
      </c>
      <c r="N73">
        <v>1.38524</v>
      </c>
      <c r="O73">
        <v>0.99619000000000002</v>
      </c>
      <c r="P73">
        <v>-0.76826000000000005</v>
      </c>
      <c r="Q73">
        <v>-0.76826000000000005</v>
      </c>
      <c r="R73">
        <v>1.4528799999999999</v>
      </c>
      <c r="S73">
        <v>0.99573999999999996</v>
      </c>
      <c r="T73">
        <v>3.0000000000000001E-3</v>
      </c>
      <c r="U73">
        <v>0.22658</v>
      </c>
      <c r="V73">
        <v>11.370900000000001</v>
      </c>
      <c r="W73">
        <v>8.7488499999999991</v>
      </c>
      <c r="X73">
        <v>82.946100000000001</v>
      </c>
    </row>
    <row r="74" spans="1:24" x14ac:dyDescent="0.3">
      <c r="A74">
        <v>73</v>
      </c>
      <c r="B74">
        <v>8</v>
      </c>
      <c r="C74" s="1">
        <v>44642.540046296293</v>
      </c>
      <c r="D74" t="s">
        <v>15</v>
      </c>
      <c r="E74" s="5">
        <v>2022</v>
      </c>
      <c r="F74" s="5">
        <v>3</v>
      </c>
      <c r="G74" s="5">
        <v>3</v>
      </c>
      <c r="H74" s="5" t="s">
        <v>35</v>
      </c>
      <c r="I74" s="5">
        <v>13</v>
      </c>
      <c r="J74" t="s">
        <v>22</v>
      </c>
      <c r="K74" t="s">
        <v>38</v>
      </c>
      <c r="L74">
        <v>4.0327900000000003</v>
      </c>
      <c r="M74">
        <v>4.0327900000000003</v>
      </c>
      <c r="N74">
        <v>1.41492</v>
      </c>
      <c r="O74">
        <v>0.99589000000000005</v>
      </c>
      <c r="P74">
        <v>-0.47056999999999999</v>
      </c>
      <c r="Q74">
        <v>-0.47056999999999999</v>
      </c>
      <c r="R74">
        <v>1.9573100000000001</v>
      </c>
      <c r="S74">
        <v>0.98173999999999995</v>
      </c>
      <c r="T74">
        <v>3.0000000000000001E-3</v>
      </c>
      <c r="U74">
        <v>0.23502000000000001</v>
      </c>
      <c r="V74">
        <v>11.025499999999999</v>
      </c>
      <c r="W74">
        <v>8.9486600000000003</v>
      </c>
      <c r="X74">
        <v>82.929900000000004</v>
      </c>
    </row>
    <row r="75" spans="1:24" x14ac:dyDescent="0.3">
      <c r="A75">
        <v>74</v>
      </c>
      <c r="B75">
        <v>9</v>
      </c>
      <c r="C75" s="1">
        <v>44642.542164351849</v>
      </c>
      <c r="D75" t="s">
        <v>15</v>
      </c>
      <c r="E75" s="5">
        <v>2022</v>
      </c>
      <c r="F75" s="5">
        <v>3</v>
      </c>
      <c r="G75" s="5">
        <v>3</v>
      </c>
      <c r="H75" s="5" t="s">
        <v>35</v>
      </c>
      <c r="I75" s="5">
        <v>13</v>
      </c>
      <c r="J75" t="s">
        <v>22</v>
      </c>
      <c r="K75" t="s">
        <v>38</v>
      </c>
      <c r="L75">
        <v>3.6193499999999998</v>
      </c>
      <c r="M75">
        <v>3.6193499999999998</v>
      </c>
      <c r="N75">
        <v>1.5739000000000001</v>
      </c>
      <c r="O75">
        <v>0.97165000000000001</v>
      </c>
      <c r="P75">
        <v>-0.33023999999999998</v>
      </c>
      <c r="Q75" t="s">
        <v>38</v>
      </c>
      <c r="R75">
        <v>2.9007299999999998</v>
      </c>
      <c r="S75">
        <v>0.94638999999999995</v>
      </c>
      <c r="T75">
        <v>4.0000000000000001E-3</v>
      </c>
      <c r="U75">
        <v>0.24664</v>
      </c>
      <c r="V75">
        <v>10.954499999999999</v>
      </c>
      <c r="W75">
        <v>9.3285</v>
      </c>
      <c r="X75">
        <v>82.932500000000005</v>
      </c>
    </row>
    <row r="76" spans="1:24" x14ac:dyDescent="0.3">
      <c r="A76">
        <v>75</v>
      </c>
      <c r="B76">
        <v>10</v>
      </c>
      <c r="C76" s="1">
        <v>44642.544236111113</v>
      </c>
      <c r="D76" t="s">
        <v>15</v>
      </c>
      <c r="E76" s="5">
        <v>2022</v>
      </c>
      <c r="F76" s="5">
        <v>3</v>
      </c>
      <c r="G76" s="5">
        <v>3</v>
      </c>
      <c r="H76" s="5" t="s">
        <v>35</v>
      </c>
      <c r="I76" s="5">
        <v>13</v>
      </c>
      <c r="J76" t="s">
        <v>23</v>
      </c>
      <c r="K76" t="s">
        <v>38</v>
      </c>
      <c r="L76">
        <v>0.79154999999999998</v>
      </c>
      <c r="M76" t="s">
        <v>38</v>
      </c>
      <c r="N76">
        <v>5.5439999999999996</v>
      </c>
      <c r="O76">
        <v>0.75712000000000002</v>
      </c>
      <c r="P76">
        <v>-0.15831999999999999</v>
      </c>
      <c r="Q76" t="s">
        <v>38</v>
      </c>
      <c r="R76">
        <v>4.5722300000000002</v>
      </c>
      <c r="S76">
        <v>0.86182999999999998</v>
      </c>
      <c r="T76">
        <v>2E-3</v>
      </c>
      <c r="U76" t="s">
        <v>38</v>
      </c>
      <c r="V76">
        <v>10.7</v>
      </c>
      <c r="W76">
        <v>8.7591000000000001</v>
      </c>
      <c r="X76">
        <v>82.953699999999998</v>
      </c>
    </row>
    <row r="77" spans="1:24" x14ac:dyDescent="0.3">
      <c r="A77">
        <v>76</v>
      </c>
      <c r="B77">
        <v>11</v>
      </c>
      <c r="C77" s="1">
        <v>44642.546296296299</v>
      </c>
      <c r="D77" t="s">
        <v>15</v>
      </c>
      <c r="E77" s="5">
        <v>2022</v>
      </c>
      <c r="F77" s="5">
        <v>3</v>
      </c>
      <c r="G77" s="5">
        <v>3</v>
      </c>
      <c r="H77" s="5" t="s">
        <v>35</v>
      </c>
      <c r="I77" s="5">
        <v>13</v>
      </c>
      <c r="J77" t="s">
        <v>23</v>
      </c>
      <c r="K77" t="s">
        <v>38</v>
      </c>
      <c r="L77">
        <v>1.31803</v>
      </c>
      <c r="M77" t="s">
        <v>38</v>
      </c>
      <c r="N77">
        <v>3.00651</v>
      </c>
      <c r="O77">
        <v>0.88858000000000004</v>
      </c>
      <c r="P77">
        <v>-0.24761</v>
      </c>
      <c r="Q77" t="s">
        <v>38</v>
      </c>
      <c r="R77">
        <v>3.3080099999999999</v>
      </c>
      <c r="S77">
        <v>0.92796000000000001</v>
      </c>
      <c r="T77">
        <v>0.01</v>
      </c>
      <c r="U77">
        <v>0.36099999999999999</v>
      </c>
      <c r="V77">
        <v>10.549099999999999</v>
      </c>
      <c r="W77">
        <v>9.0396000000000001</v>
      </c>
      <c r="X77">
        <v>82.943899999999999</v>
      </c>
    </row>
    <row r="78" spans="1:24" x14ac:dyDescent="0.3">
      <c r="A78">
        <v>77</v>
      </c>
      <c r="B78">
        <v>12</v>
      </c>
      <c r="C78" s="1">
        <v>44642.548368055555</v>
      </c>
      <c r="D78" t="s">
        <v>15</v>
      </c>
      <c r="E78" s="5">
        <v>2022</v>
      </c>
      <c r="F78" s="5">
        <v>3</v>
      </c>
      <c r="G78" s="5">
        <v>3</v>
      </c>
      <c r="H78" s="5" t="s">
        <v>35</v>
      </c>
      <c r="I78" s="5">
        <v>13</v>
      </c>
      <c r="J78" t="s">
        <v>23</v>
      </c>
      <c r="K78" t="s">
        <v>38</v>
      </c>
      <c r="L78">
        <v>1.0054700000000001</v>
      </c>
      <c r="M78" t="s">
        <v>38</v>
      </c>
      <c r="N78">
        <v>2.9323999999999999</v>
      </c>
      <c r="O78">
        <v>0.92371000000000003</v>
      </c>
      <c r="P78">
        <v>-0.12185</v>
      </c>
      <c r="Q78" t="s">
        <v>38</v>
      </c>
      <c r="R78">
        <v>5.7248200000000002</v>
      </c>
      <c r="S78">
        <v>0.79439000000000004</v>
      </c>
      <c r="T78">
        <v>6.0000000000000001E-3</v>
      </c>
      <c r="U78">
        <v>0.26576</v>
      </c>
      <c r="V78">
        <v>10.6</v>
      </c>
      <c r="W78">
        <v>8.8651400000000002</v>
      </c>
      <c r="X78">
        <v>82.942700000000002</v>
      </c>
    </row>
    <row r="79" spans="1:24" x14ac:dyDescent="0.3">
      <c r="A79">
        <v>78</v>
      </c>
      <c r="B79">
        <v>13</v>
      </c>
      <c r="C79" s="1">
        <v>44642.550775462965</v>
      </c>
      <c r="D79" t="s">
        <v>15</v>
      </c>
      <c r="E79" s="5">
        <v>2022</v>
      </c>
      <c r="F79" s="5">
        <v>3</v>
      </c>
      <c r="G79" s="5">
        <v>3</v>
      </c>
      <c r="H79" s="5" t="s">
        <v>35</v>
      </c>
      <c r="I79" s="5">
        <v>13</v>
      </c>
      <c r="J79" t="s">
        <v>22</v>
      </c>
      <c r="K79" t="s">
        <v>38</v>
      </c>
      <c r="L79">
        <v>4.0594099999999997</v>
      </c>
      <c r="M79">
        <v>4.0594099999999997</v>
      </c>
      <c r="N79">
        <v>1.4290400000000001</v>
      </c>
      <c r="O79">
        <v>0.99577000000000004</v>
      </c>
      <c r="P79">
        <v>-0.39094000000000001</v>
      </c>
      <c r="Q79">
        <v>-0.39094000000000001</v>
      </c>
      <c r="R79">
        <v>1.85761</v>
      </c>
      <c r="S79">
        <v>0.98480000000000001</v>
      </c>
      <c r="T79">
        <v>5.5999999999999999E-3</v>
      </c>
      <c r="U79">
        <v>0.32844000000000001</v>
      </c>
      <c r="V79">
        <v>10.3009</v>
      </c>
      <c r="W79">
        <v>9.3849800000000005</v>
      </c>
      <c r="X79">
        <v>82.886799999999994</v>
      </c>
    </row>
    <row r="80" spans="1:24" x14ac:dyDescent="0.3">
      <c r="A80">
        <v>79</v>
      </c>
      <c r="B80">
        <v>14</v>
      </c>
      <c r="C80" s="1">
        <v>44642.554629629631</v>
      </c>
      <c r="D80" t="s">
        <v>15</v>
      </c>
      <c r="E80" s="5">
        <v>2022</v>
      </c>
      <c r="F80" s="5">
        <v>3</v>
      </c>
      <c r="G80" s="5">
        <v>3</v>
      </c>
      <c r="H80" s="5" t="s">
        <v>35</v>
      </c>
      <c r="I80" s="5">
        <v>13</v>
      </c>
      <c r="J80" t="s">
        <v>22</v>
      </c>
      <c r="K80" t="s">
        <v>38</v>
      </c>
      <c r="L80">
        <v>2.4557699999999998</v>
      </c>
      <c r="M80">
        <v>2.4557699999999998</v>
      </c>
      <c r="N80">
        <v>2.1167799999999999</v>
      </c>
      <c r="O80">
        <v>0.97077999999999998</v>
      </c>
      <c r="P80">
        <v>-0.31657000000000002</v>
      </c>
      <c r="Q80">
        <v>-0.31657000000000002</v>
      </c>
      <c r="R80">
        <v>2.7965300000000002</v>
      </c>
      <c r="S80">
        <v>0.95082999999999995</v>
      </c>
      <c r="T80">
        <v>8.0000000000000002E-3</v>
      </c>
      <c r="U80">
        <v>0.29299999999999998</v>
      </c>
      <c r="V80">
        <v>11.12</v>
      </c>
      <c r="W80">
        <v>10.1082</v>
      </c>
      <c r="X80">
        <v>82.911500000000004</v>
      </c>
    </row>
    <row r="81" spans="1:24" x14ac:dyDescent="0.3">
      <c r="A81">
        <v>80</v>
      </c>
      <c r="B81">
        <v>15</v>
      </c>
      <c r="C81" s="1">
        <v>44642.556770833333</v>
      </c>
      <c r="D81" t="s">
        <v>15</v>
      </c>
      <c r="E81" s="5">
        <v>2022</v>
      </c>
      <c r="F81" s="5">
        <v>3</v>
      </c>
      <c r="G81" s="5">
        <v>3</v>
      </c>
      <c r="H81" s="5" t="s">
        <v>35</v>
      </c>
      <c r="I81" s="5">
        <v>13</v>
      </c>
      <c r="J81" t="s">
        <v>22</v>
      </c>
      <c r="K81" t="s">
        <v>38</v>
      </c>
      <c r="L81">
        <v>2.4373900000000002</v>
      </c>
      <c r="M81">
        <v>2.4373900000000002</v>
      </c>
      <c r="N81">
        <v>1.5954200000000001</v>
      </c>
      <c r="O81">
        <v>0.99041000000000001</v>
      </c>
      <c r="P81">
        <v>-0.25996000000000002</v>
      </c>
      <c r="Q81">
        <v>-0.25996000000000002</v>
      </c>
      <c r="R81">
        <v>2.6721699999999999</v>
      </c>
      <c r="S81">
        <v>0.95596999999999999</v>
      </c>
      <c r="T81">
        <v>8.0000000000000002E-3</v>
      </c>
      <c r="U81">
        <v>0.31899</v>
      </c>
      <c r="V81">
        <v>11.0755</v>
      </c>
      <c r="W81">
        <v>9.6177700000000002</v>
      </c>
      <c r="X81">
        <v>82.884100000000004</v>
      </c>
    </row>
    <row r="82" spans="1:24" x14ac:dyDescent="0.3">
      <c r="A82">
        <v>81</v>
      </c>
      <c r="B82">
        <v>16</v>
      </c>
      <c r="C82" s="1">
        <v>44642.558912037035</v>
      </c>
      <c r="D82" t="s">
        <v>15</v>
      </c>
      <c r="E82" s="5">
        <v>2022</v>
      </c>
      <c r="F82" s="5">
        <v>3</v>
      </c>
      <c r="G82" s="5">
        <v>3</v>
      </c>
      <c r="H82" s="5" t="s">
        <v>35</v>
      </c>
      <c r="I82" s="5">
        <v>13</v>
      </c>
      <c r="J82" t="s">
        <v>23</v>
      </c>
      <c r="K82" t="s">
        <v>38</v>
      </c>
      <c r="L82">
        <v>1.51007</v>
      </c>
      <c r="M82">
        <v>1.51007</v>
      </c>
      <c r="N82">
        <v>2.4821499999999999</v>
      </c>
      <c r="O82">
        <v>0.95377999999999996</v>
      </c>
      <c r="P82">
        <v>-0.12806000000000001</v>
      </c>
      <c r="Q82" t="s">
        <v>38</v>
      </c>
      <c r="R82">
        <v>5.9432</v>
      </c>
      <c r="S82">
        <v>0.78127999999999997</v>
      </c>
      <c r="T82">
        <v>1E-3</v>
      </c>
      <c r="U82" t="s">
        <v>38</v>
      </c>
      <c r="V82">
        <v>10.9</v>
      </c>
      <c r="W82">
        <v>8.8659499999999998</v>
      </c>
      <c r="X82">
        <v>82.877700000000004</v>
      </c>
    </row>
    <row r="83" spans="1:24" x14ac:dyDescent="0.3">
      <c r="A83">
        <v>82</v>
      </c>
      <c r="B83">
        <v>17</v>
      </c>
      <c r="C83" s="1">
        <v>44642.560972222222</v>
      </c>
      <c r="D83" t="s">
        <v>15</v>
      </c>
      <c r="E83" s="5">
        <v>2022</v>
      </c>
      <c r="F83" s="5">
        <v>3</v>
      </c>
      <c r="G83" s="5">
        <v>3</v>
      </c>
      <c r="H83" s="5" t="s">
        <v>35</v>
      </c>
      <c r="I83" s="5">
        <v>13</v>
      </c>
      <c r="J83" t="s">
        <v>23</v>
      </c>
      <c r="K83" t="s">
        <v>38</v>
      </c>
      <c r="L83">
        <v>1.2688299999999999</v>
      </c>
      <c r="M83" t="s">
        <v>38</v>
      </c>
      <c r="N83">
        <v>3.8685100000000001</v>
      </c>
      <c r="O83">
        <v>0.82308999999999999</v>
      </c>
      <c r="P83">
        <v>-0.34659000000000001</v>
      </c>
      <c r="Q83" t="s">
        <v>38</v>
      </c>
      <c r="R83">
        <v>2.89967</v>
      </c>
      <c r="S83">
        <v>0.94706000000000001</v>
      </c>
      <c r="T83">
        <v>1E-3</v>
      </c>
      <c r="U83">
        <v>0.29536000000000001</v>
      </c>
      <c r="V83">
        <v>10.7273</v>
      </c>
      <c r="W83">
        <v>9.4979300000000002</v>
      </c>
      <c r="X83">
        <v>82.892099999999999</v>
      </c>
    </row>
    <row r="84" spans="1:24" x14ac:dyDescent="0.3">
      <c r="A84">
        <v>83</v>
      </c>
      <c r="B84">
        <v>18</v>
      </c>
      <c r="C84" s="1">
        <v>44642.563055555554</v>
      </c>
      <c r="D84" t="s">
        <v>15</v>
      </c>
      <c r="E84" s="5">
        <v>2022</v>
      </c>
      <c r="F84" s="5">
        <v>3</v>
      </c>
      <c r="G84" s="5">
        <v>3</v>
      </c>
      <c r="H84" s="5" t="s">
        <v>35</v>
      </c>
      <c r="I84" s="5">
        <v>13</v>
      </c>
      <c r="J84" t="s">
        <v>23</v>
      </c>
      <c r="K84" t="s">
        <v>38</v>
      </c>
      <c r="L84">
        <v>1.10982</v>
      </c>
      <c r="M84" t="s">
        <v>38</v>
      </c>
      <c r="N84">
        <v>3.3692500000000001</v>
      </c>
      <c r="O84">
        <v>0.91385000000000005</v>
      </c>
      <c r="P84">
        <v>-0.24618999999999999</v>
      </c>
      <c r="Q84" t="s">
        <v>38</v>
      </c>
      <c r="R84">
        <v>3.51871</v>
      </c>
      <c r="S84">
        <v>0.91781000000000001</v>
      </c>
      <c r="T84">
        <v>5.0000000000000001E-3</v>
      </c>
      <c r="U84">
        <v>0.26063999999999998</v>
      </c>
      <c r="V84">
        <v>11.045500000000001</v>
      </c>
      <c r="W84">
        <v>8.6745300000000007</v>
      </c>
      <c r="X84">
        <v>82.886799999999994</v>
      </c>
    </row>
    <row r="85" spans="1:24" x14ac:dyDescent="0.3">
      <c r="A85">
        <v>84</v>
      </c>
      <c r="B85">
        <v>1</v>
      </c>
      <c r="C85" s="1">
        <v>44658.403611111113</v>
      </c>
      <c r="D85" t="s">
        <v>13</v>
      </c>
      <c r="E85" s="5">
        <v>2022</v>
      </c>
      <c r="F85" s="5">
        <v>4</v>
      </c>
      <c r="G85" s="5">
        <v>4</v>
      </c>
      <c r="H85" s="5" t="s">
        <v>33</v>
      </c>
      <c r="I85" s="5">
        <v>15</v>
      </c>
      <c r="J85" t="s">
        <v>22</v>
      </c>
      <c r="K85" t="s">
        <v>36</v>
      </c>
      <c r="L85">
        <v>1.8526499999999999</v>
      </c>
      <c r="M85">
        <v>1.8526499999999999</v>
      </c>
      <c r="N85">
        <v>1.65964</v>
      </c>
      <c r="O85">
        <v>0.98690999999999995</v>
      </c>
      <c r="P85">
        <v>2.6100000000000002E-2</v>
      </c>
      <c r="Q85" t="s">
        <v>38</v>
      </c>
      <c r="R85">
        <v>18.000399999999999</v>
      </c>
      <c r="S85">
        <v>0.21553</v>
      </c>
      <c r="T85">
        <v>7.0000000000000001E-3</v>
      </c>
      <c r="U85">
        <v>0.27749000000000001</v>
      </c>
      <c r="V85">
        <v>4.2690900000000003</v>
      </c>
      <c r="W85">
        <v>4.3349599999999997</v>
      </c>
      <c r="X85">
        <v>84.022900000000007</v>
      </c>
    </row>
    <row r="86" spans="1:24" x14ac:dyDescent="0.3">
      <c r="A86">
        <v>85</v>
      </c>
      <c r="B86">
        <v>2</v>
      </c>
      <c r="C86" s="1">
        <v>44658.405740740738</v>
      </c>
      <c r="D86" t="s">
        <v>13</v>
      </c>
      <c r="E86" s="5">
        <v>2022</v>
      </c>
      <c r="F86" s="5">
        <v>4</v>
      </c>
      <c r="G86" s="5">
        <v>4</v>
      </c>
      <c r="H86" s="5" t="s">
        <v>33</v>
      </c>
      <c r="I86" s="5">
        <v>15</v>
      </c>
      <c r="J86" t="s">
        <v>22</v>
      </c>
      <c r="K86" t="s">
        <v>36</v>
      </c>
      <c r="L86">
        <v>2.5931700000000002</v>
      </c>
      <c r="M86">
        <v>2.5931700000000002</v>
      </c>
      <c r="N86">
        <v>1.4692499999999999</v>
      </c>
      <c r="O86">
        <v>0.99351</v>
      </c>
      <c r="P86">
        <v>1.8669999999999999E-2</v>
      </c>
      <c r="Q86" t="s">
        <v>38</v>
      </c>
      <c r="R86">
        <v>24.774000000000001</v>
      </c>
      <c r="S86">
        <v>0.14927000000000001</v>
      </c>
      <c r="T86">
        <v>5.0000000000000001E-3</v>
      </c>
      <c r="U86">
        <v>0.22681999999999999</v>
      </c>
      <c r="V86">
        <v>3.99091</v>
      </c>
      <c r="W86">
        <v>3.8728699999999998</v>
      </c>
      <c r="X86">
        <v>84.0351</v>
      </c>
    </row>
    <row r="87" spans="1:24" x14ac:dyDescent="0.3">
      <c r="A87">
        <v>86</v>
      </c>
      <c r="B87">
        <v>3</v>
      </c>
      <c r="C87" s="1">
        <v>44658.407835648148</v>
      </c>
      <c r="D87" t="s">
        <v>13</v>
      </c>
      <c r="E87" s="5">
        <v>2022</v>
      </c>
      <c r="F87" s="5">
        <v>4</v>
      </c>
      <c r="G87" s="5">
        <v>4</v>
      </c>
      <c r="H87" s="5" t="s">
        <v>33</v>
      </c>
      <c r="I87" s="5">
        <v>15</v>
      </c>
      <c r="J87" t="s">
        <v>22</v>
      </c>
      <c r="K87" t="s">
        <v>36</v>
      </c>
      <c r="L87">
        <v>1.2315700000000001</v>
      </c>
      <c r="M87">
        <v>1.2315700000000001</v>
      </c>
      <c r="N87">
        <v>1.71441</v>
      </c>
      <c r="O87">
        <v>0.98868999999999996</v>
      </c>
      <c r="P87">
        <v>1.31E-3</v>
      </c>
      <c r="Q87" t="s">
        <v>38</v>
      </c>
      <c r="R87">
        <v>297.48599999999999</v>
      </c>
      <c r="S87">
        <v>1.3799999999999999E-3</v>
      </c>
      <c r="T87">
        <v>6.0000000000000001E-3</v>
      </c>
      <c r="U87">
        <v>0.30507000000000001</v>
      </c>
      <c r="V87">
        <v>3.7254499999999999</v>
      </c>
      <c r="W87">
        <v>3.59443</v>
      </c>
      <c r="X87">
        <v>84.034999999999997</v>
      </c>
    </row>
    <row r="88" spans="1:24" x14ac:dyDescent="0.3">
      <c r="A88">
        <v>87</v>
      </c>
      <c r="B88">
        <v>4</v>
      </c>
      <c r="C88" s="1">
        <v>44658.410208333335</v>
      </c>
      <c r="D88" t="s">
        <v>13</v>
      </c>
      <c r="E88" s="5">
        <v>2022</v>
      </c>
      <c r="F88" s="5">
        <v>4</v>
      </c>
      <c r="G88" s="5">
        <v>4</v>
      </c>
      <c r="H88" s="5" t="s">
        <v>33</v>
      </c>
      <c r="I88" s="5">
        <v>15</v>
      </c>
      <c r="J88" t="s">
        <v>22</v>
      </c>
      <c r="K88" t="s">
        <v>37</v>
      </c>
      <c r="L88">
        <v>3.9870299999999999</v>
      </c>
      <c r="M88">
        <v>3.9870299999999999</v>
      </c>
      <c r="N88">
        <v>1.3294600000000001</v>
      </c>
      <c r="O88">
        <v>0.99758999999999998</v>
      </c>
      <c r="P88">
        <v>-4.8689999999999997E-2</v>
      </c>
      <c r="Q88" t="s">
        <v>38</v>
      </c>
      <c r="R88">
        <v>8.4002300000000005</v>
      </c>
      <c r="S88">
        <v>0.63863000000000003</v>
      </c>
      <c r="T88">
        <v>6.0000000000000001E-3</v>
      </c>
      <c r="U88">
        <v>0.22413</v>
      </c>
      <c r="V88">
        <v>3.34727</v>
      </c>
      <c r="W88">
        <v>3.64941</v>
      </c>
      <c r="X88">
        <v>84.028999999999996</v>
      </c>
    </row>
    <row r="89" spans="1:24" x14ac:dyDescent="0.3">
      <c r="A89">
        <v>88</v>
      </c>
      <c r="B89">
        <v>5</v>
      </c>
      <c r="C89" s="1">
        <v>44658.412303240744</v>
      </c>
      <c r="D89" t="s">
        <v>13</v>
      </c>
      <c r="E89" s="5">
        <v>2022</v>
      </c>
      <c r="F89" s="5">
        <v>4</v>
      </c>
      <c r="G89" s="5">
        <v>4</v>
      </c>
      <c r="H89" s="5" t="s">
        <v>33</v>
      </c>
      <c r="I89" s="5">
        <v>15</v>
      </c>
      <c r="J89" t="s">
        <v>23</v>
      </c>
      <c r="K89" t="s">
        <v>36</v>
      </c>
      <c r="L89">
        <v>1.82097</v>
      </c>
      <c r="M89">
        <v>1.82097</v>
      </c>
      <c r="N89">
        <v>1.54175</v>
      </c>
      <c r="O89">
        <v>0.99263999999999997</v>
      </c>
      <c r="P89">
        <v>-5.3519999999999998E-2</v>
      </c>
      <c r="Q89" t="s">
        <v>38</v>
      </c>
      <c r="R89">
        <v>8.8195700000000006</v>
      </c>
      <c r="S89">
        <v>0.61536000000000002</v>
      </c>
      <c r="T89">
        <v>1E-3</v>
      </c>
      <c r="U89">
        <v>0.25750000000000001</v>
      </c>
      <c r="V89">
        <v>3.1</v>
      </c>
      <c r="W89">
        <v>4.38504</v>
      </c>
      <c r="X89">
        <v>84.037300000000002</v>
      </c>
    </row>
    <row r="90" spans="1:24" x14ac:dyDescent="0.3">
      <c r="A90">
        <v>89</v>
      </c>
      <c r="B90">
        <v>6</v>
      </c>
      <c r="C90" s="1">
        <v>44658.414409722223</v>
      </c>
      <c r="D90" t="s">
        <v>13</v>
      </c>
      <c r="E90" s="5">
        <v>2022</v>
      </c>
      <c r="F90" s="5">
        <v>4</v>
      </c>
      <c r="G90" s="5">
        <v>4</v>
      </c>
      <c r="H90" s="5" t="s">
        <v>33</v>
      </c>
      <c r="I90" s="5">
        <v>15</v>
      </c>
      <c r="J90" t="s">
        <v>23</v>
      </c>
      <c r="K90" t="s">
        <v>36</v>
      </c>
      <c r="L90">
        <v>2.2034799999999999</v>
      </c>
      <c r="M90">
        <v>2.2034799999999999</v>
      </c>
      <c r="N90">
        <v>1.42279</v>
      </c>
      <c r="O90">
        <v>0.99533000000000005</v>
      </c>
      <c r="P90">
        <v>-4.3040000000000002E-2</v>
      </c>
      <c r="Q90" t="s">
        <v>38</v>
      </c>
      <c r="R90">
        <v>8.2811199999999996</v>
      </c>
      <c r="S90">
        <v>0.64534000000000002</v>
      </c>
      <c r="T90">
        <v>1E-3</v>
      </c>
      <c r="U90">
        <v>0.28299999999999997</v>
      </c>
      <c r="V90">
        <v>3.4154499999999999</v>
      </c>
      <c r="W90">
        <v>4.64297</v>
      </c>
      <c r="X90">
        <v>84.030299999999997</v>
      </c>
    </row>
    <row r="91" spans="1:24" x14ac:dyDescent="0.3">
      <c r="A91">
        <v>90</v>
      </c>
      <c r="B91">
        <v>7</v>
      </c>
      <c r="C91" s="1">
        <v>44658.416527777779</v>
      </c>
      <c r="D91" t="s">
        <v>13</v>
      </c>
      <c r="E91" s="5">
        <v>2022</v>
      </c>
      <c r="F91" s="5">
        <v>4</v>
      </c>
      <c r="G91" s="5">
        <v>4</v>
      </c>
      <c r="H91" s="5" t="s">
        <v>33</v>
      </c>
      <c r="I91" s="5">
        <v>15</v>
      </c>
      <c r="J91" t="s">
        <v>23</v>
      </c>
      <c r="K91" t="s">
        <v>37</v>
      </c>
      <c r="L91">
        <v>2.0943399999999999</v>
      </c>
      <c r="M91">
        <v>2.0943399999999999</v>
      </c>
      <c r="N91">
        <v>1.4763200000000001</v>
      </c>
      <c r="O91">
        <v>0.99485000000000001</v>
      </c>
      <c r="P91">
        <v>-4.086E-2</v>
      </c>
      <c r="Q91" t="s">
        <v>38</v>
      </c>
      <c r="R91">
        <v>8.7132299999999994</v>
      </c>
      <c r="S91">
        <v>0.61834</v>
      </c>
      <c r="T91" t="s">
        <v>38</v>
      </c>
      <c r="U91">
        <v>0.245</v>
      </c>
      <c r="V91">
        <v>3.6927300000000001</v>
      </c>
      <c r="W91">
        <v>4.66472</v>
      </c>
      <c r="X91">
        <v>84.041300000000007</v>
      </c>
    </row>
    <row r="92" spans="1:24" x14ac:dyDescent="0.3">
      <c r="A92">
        <v>91</v>
      </c>
      <c r="B92">
        <v>8</v>
      </c>
      <c r="C92" s="1">
        <v>44658.418749999997</v>
      </c>
      <c r="D92" t="s">
        <v>13</v>
      </c>
      <c r="E92" s="5">
        <v>2022</v>
      </c>
      <c r="F92" s="5">
        <v>4</v>
      </c>
      <c r="G92" s="5">
        <v>4</v>
      </c>
      <c r="H92" s="5" t="s">
        <v>33</v>
      </c>
      <c r="I92" s="5">
        <v>15</v>
      </c>
      <c r="J92" t="s">
        <v>23</v>
      </c>
      <c r="K92" t="s">
        <v>36</v>
      </c>
      <c r="L92">
        <v>1.8513299999999999</v>
      </c>
      <c r="M92">
        <v>1.8513299999999999</v>
      </c>
      <c r="N92">
        <v>1.4676400000000001</v>
      </c>
      <c r="O92">
        <v>0.99439999999999995</v>
      </c>
      <c r="P92">
        <v>-3.635E-2</v>
      </c>
      <c r="Q92">
        <v>-3.635E-2</v>
      </c>
      <c r="R92">
        <v>11.0962</v>
      </c>
      <c r="S92" t="s">
        <v>14</v>
      </c>
      <c r="T92">
        <v>5.0000000000000001E-3</v>
      </c>
      <c r="U92">
        <v>0.23649000000000001</v>
      </c>
      <c r="V92">
        <v>3.8</v>
      </c>
      <c r="W92">
        <v>4.7110500000000002</v>
      </c>
      <c r="X92">
        <v>84.034599999999998</v>
      </c>
    </row>
    <row r="93" spans="1:24" x14ac:dyDescent="0.3">
      <c r="A93">
        <v>92</v>
      </c>
      <c r="B93">
        <v>9</v>
      </c>
      <c r="C93" s="1">
        <v>44658.420844907407</v>
      </c>
      <c r="D93" t="s">
        <v>13</v>
      </c>
      <c r="E93" s="5">
        <v>2022</v>
      </c>
      <c r="F93" s="5">
        <v>4</v>
      </c>
      <c r="G93" s="5">
        <v>4</v>
      </c>
      <c r="H93" s="5" t="s">
        <v>33</v>
      </c>
      <c r="I93" s="5">
        <v>15</v>
      </c>
      <c r="J93" t="s">
        <v>22</v>
      </c>
      <c r="K93" t="s">
        <v>36</v>
      </c>
      <c r="L93">
        <v>2.66276</v>
      </c>
      <c r="M93">
        <v>2.66276</v>
      </c>
      <c r="N93">
        <v>1.3927499999999999</v>
      </c>
      <c r="O93">
        <v>0.99590000000000001</v>
      </c>
      <c r="P93">
        <v>-3.7760000000000002E-2</v>
      </c>
      <c r="Q93" t="s">
        <v>38</v>
      </c>
      <c r="R93">
        <v>11.3157</v>
      </c>
      <c r="S93">
        <v>0.49086000000000002</v>
      </c>
      <c r="T93">
        <v>5.0000000000000001E-3</v>
      </c>
      <c r="U93">
        <v>0.26200000000000001</v>
      </c>
      <c r="V93">
        <v>3.9</v>
      </c>
      <c r="W93">
        <v>4.9588200000000002</v>
      </c>
      <c r="X93">
        <v>84.059700000000007</v>
      </c>
    </row>
    <row r="94" spans="1:24" x14ac:dyDescent="0.3">
      <c r="A94">
        <v>93</v>
      </c>
      <c r="B94">
        <v>10</v>
      </c>
      <c r="C94" s="1">
        <v>44658.423217592594</v>
      </c>
      <c r="D94" t="s">
        <v>13</v>
      </c>
      <c r="E94" s="5">
        <v>2022</v>
      </c>
      <c r="F94" s="5">
        <v>4</v>
      </c>
      <c r="G94" s="5">
        <v>4</v>
      </c>
      <c r="H94" s="5" t="s">
        <v>33</v>
      </c>
      <c r="I94" s="5">
        <v>15</v>
      </c>
      <c r="J94" t="s">
        <v>22</v>
      </c>
      <c r="K94" t="s">
        <v>37</v>
      </c>
      <c r="L94">
        <v>5.1501400000000004</v>
      </c>
      <c r="M94">
        <v>5.1501400000000004</v>
      </c>
      <c r="N94">
        <v>1.29674</v>
      </c>
      <c r="O94">
        <v>0.99870000000000003</v>
      </c>
      <c r="P94">
        <v>-0.17621999999999999</v>
      </c>
      <c r="Q94">
        <v>-0.17621999999999999</v>
      </c>
      <c r="R94">
        <v>2.80505</v>
      </c>
      <c r="S94">
        <v>0.95077999999999996</v>
      </c>
      <c r="T94">
        <v>6.0000000000000001E-3</v>
      </c>
      <c r="U94">
        <v>0.23146</v>
      </c>
      <c r="V94">
        <v>3.6090900000000001</v>
      </c>
      <c r="W94">
        <v>4.8114100000000004</v>
      </c>
      <c r="X94">
        <v>84.068799999999996</v>
      </c>
    </row>
    <row r="95" spans="1:24" x14ac:dyDescent="0.3">
      <c r="A95">
        <v>94</v>
      </c>
      <c r="B95">
        <v>11</v>
      </c>
      <c r="C95" s="1">
        <v>44658.42528935185</v>
      </c>
      <c r="D95" t="s">
        <v>13</v>
      </c>
      <c r="E95" s="5">
        <v>2022</v>
      </c>
      <c r="F95" s="5">
        <v>4</v>
      </c>
      <c r="G95" s="5">
        <v>4</v>
      </c>
      <c r="H95" s="5" t="s">
        <v>33</v>
      </c>
      <c r="I95" s="5">
        <v>15</v>
      </c>
      <c r="J95" t="s">
        <v>22</v>
      </c>
      <c r="K95" t="s">
        <v>36</v>
      </c>
      <c r="L95">
        <v>2.0584799999999999</v>
      </c>
      <c r="M95">
        <v>2.0584799999999999</v>
      </c>
      <c r="N95">
        <v>1.48044</v>
      </c>
      <c r="O95">
        <v>0.99406000000000005</v>
      </c>
      <c r="P95">
        <v>-7.1050000000000002E-2</v>
      </c>
      <c r="Q95" t="s">
        <v>38</v>
      </c>
      <c r="R95">
        <v>5.5517200000000004</v>
      </c>
      <c r="S95">
        <v>0.80835999999999997</v>
      </c>
      <c r="T95">
        <v>4.0000000000000001E-3</v>
      </c>
      <c r="U95">
        <v>0.25401000000000001</v>
      </c>
      <c r="V95">
        <v>3.4889899999999998</v>
      </c>
      <c r="W95">
        <v>5.2057700000000002</v>
      </c>
      <c r="X95">
        <v>84.074200000000005</v>
      </c>
    </row>
    <row r="96" spans="1:24" x14ac:dyDescent="0.3">
      <c r="A96">
        <v>95</v>
      </c>
      <c r="B96">
        <v>12</v>
      </c>
      <c r="C96" s="1">
        <v>44658.427546296298</v>
      </c>
      <c r="D96" t="s">
        <v>13</v>
      </c>
      <c r="E96" s="5">
        <v>2022</v>
      </c>
      <c r="F96" s="5">
        <v>4</v>
      </c>
      <c r="G96" s="5">
        <v>4</v>
      </c>
      <c r="H96" s="5" t="s">
        <v>33</v>
      </c>
      <c r="I96" s="5">
        <v>15</v>
      </c>
      <c r="J96" t="s">
        <v>22</v>
      </c>
      <c r="K96" t="s">
        <v>36</v>
      </c>
      <c r="L96">
        <v>2.4571499999999999</v>
      </c>
      <c r="M96">
        <v>2.4571499999999999</v>
      </c>
      <c r="N96">
        <v>1.4333</v>
      </c>
      <c r="O96">
        <v>0.99509000000000003</v>
      </c>
      <c r="P96">
        <v>-0.11716</v>
      </c>
      <c r="Q96" t="s">
        <v>38</v>
      </c>
      <c r="R96">
        <v>3.7440099999999998</v>
      </c>
      <c r="S96">
        <v>0.90727000000000002</v>
      </c>
      <c r="T96">
        <v>7.0000000000000001E-3</v>
      </c>
      <c r="U96">
        <v>0.25422</v>
      </c>
      <c r="V96">
        <v>3.8018200000000002</v>
      </c>
      <c r="W96">
        <v>5.7006500000000004</v>
      </c>
      <c r="X96">
        <v>84.086200000000005</v>
      </c>
    </row>
    <row r="97" spans="1:24" x14ac:dyDescent="0.3">
      <c r="A97">
        <v>96</v>
      </c>
      <c r="B97">
        <v>13</v>
      </c>
      <c r="C97" s="1">
        <v>44658.429652777777</v>
      </c>
      <c r="D97" t="s">
        <v>13</v>
      </c>
      <c r="E97" s="5">
        <v>2022</v>
      </c>
      <c r="F97" s="5">
        <v>4</v>
      </c>
      <c r="G97" s="5">
        <v>4</v>
      </c>
      <c r="H97" s="5" t="s">
        <v>33</v>
      </c>
      <c r="I97" s="5">
        <v>15</v>
      </c>
      <c r="J97" t="s">
        <v>23</v>
      </c>
      <c r="K97" t="s">
        <v>36</v>
      </c>
      <c r="L97">
        <v>1.27525</v>
      </c>
      <c r="M97">
        <v>1.27525</v>
      </c>
      <c r="N97">
        <v>1.79474</v>
      </c>
      <c r="O97">
        <v>0.98368</v>
      </c>
      <c r="P97">
        <v>-7.0000000000000007E-2</v>
      </c>
      <c r="Q97" t="s">
        <v>38</v>
      </c>
      <c r="R97">
        <v>6.3201999999999998</v>
      </c>
      <c r="S97">
        <v>0.51692000000000005</v>
      </c>
      <c r="T97">
        <v>1E-3</v>
      </c>
      <c r="U97">
        <v>0.30349999999999999</v>
      </c>
      <c r="V97">
        <v>4.0854499999999998</v>
      </c>
      <c r="W97">
        <v>6.4048699999999998</v>
      </c>
      <c r="X97">
        <v>84.099800000000002</v>
      </c>
    </row>
    <row r="98" spans="1:24" x14ac:dyDescent="0.3">
      <c r="A98">
        <v>97</v>
      </c>
      <c r="B98">
        <v>14</v>
      </c>
      <c r="C98" s="1">
        <v>44658.431759259256</v>
      </c>
      <c r="D98" t="s">
        <v>13</v>
      </c>
      <c r="E98" s="5">
        <v>2022</v>
      </c>
      <c r="F98" s="5">
        <v>4</v>
      </c>
      <c r="G98" s="5">
        <v>4</v>
      </c>
      <c r="H98" s="5" t="s">
        <v>33</v>
      </c>
      <c r="I98" s="5">
        <v>15</v>
      </c>
      <c r="J98" t="s">
        <v>23</v>
      </c>
      <c r="K98" t="s">
        <v>37</v>
      </c>
      <c r="L98">
        <v>1.9296</v>
      </c>
      <c r="M98">
        <v>1.9296</v>
      </c>
      <c r="N98">
        <v>1.4892099999999999</v>
      </c>
      <c r="O98">
        <v>0.99324999999999997</v>
      </c>
      <c r="P98">
        <v>-5.8199999999999997E-3</v>
      </c>
      <c r="Q98" t="s">
        <v>38</v>
      </c>
      <c r="R98">
        <v>62.195399999999999</v>
      </c>
      <c r="S98">
        <v>3.057E-2</v>
      </c>
      <c r="T98">
        <v>1E-3</v>
      </c>
      <c r="U98">
        <v>0.14699999999999999</v>
      </c>
      <c r="V98">
        <v>4.6545500000000004</v>
      </c>
      <c r="W98">
        <v>6.5617999999999999</v>
      </c>
      <c r="X98">
        <v>84.103099999999998</v>
      </c>
    </row>
    <row r="99" spans="1:24" x14ac:dyDescent="0.3">
      <c r="A99">
        <v>98</v>
      </c>
      <c r="B99">
        <v>15</v>
      </c>
      <c r="C99" s="1">
        <v>44658.433831018519</v>
      </c>
      <c r="D99" t="s">
        <v>13</v>
      </c>
      <c r="E99" s="5">
        <v>2022</v>
      </c>
      <c r="F99" s="5">
        <v>4</v>
      </c>
      <c r="G99" s="5">
        <v>4</v>
      </c>
      <c r="H99" s="5" t="s">
        <v>33</v>
      </c>
      <c r="I99" s="5">
        <v>15</v>
      </c>
      <c r="J99" t="s">
        <v>23</v>
      </c>
      <c r="K99" t="s">
        <v>36</v>
      </c>
      <c r="L99">
        <v>3.4424100000000002</v>
      </c>
      <c r="M99">
        <v>3.4424100000000002</v>
      </c>
      <c r="N99">
        <v>1.3306500000000001</v>
      </c>
      <c r="O99">
        <v>0.99775000000000003</v>
      </c>
      <c r="P99">
        <v>-3.3439999999999998E-2</v>
      </c>
      <c r="Q99" t="s">
        <v>38</v>
      </c>
      <c r="R99">
        <v>11.9399</v>
      </c>
      <c r="S99">
        <v>0.45921000000000001</v>
      </c>
      <c r="T99">
        <v>1E-3</v>
      </c>
      <c r="U99">
        <v>0.28649999999999998</v>
      </c>
      <c r="V99">
        <v>4.7554499999999997</v>
      </c>
      <c r="W99">
        <v>6.7649800000000004</v>
      </c>
      <c r="X99">
        <v>84.109399999999994</v>
      </c>
    </row>
    <row r="100" spans="1:24" x14ac:dyDescent="0.3">
      <c r="A100">
        <v>99</v>
      </c>
      <c r="B100">
        <v>16</v>
      </c>
      <c r="C100" s="1">
        <v>44658.435960648145</v>
      </c>
      <c r="D100" t="s">
        <v>13</v>
      </c>
      <c r="E100" s="5">
        <v>2022</v>
      </c>
      <c r="F100" s="5">
        <v>4</v>
      </c>
      <c r="G100" s="5">
        <v>4</v>
      </c>
      <c r="H100" s="5" t="s">
        <v>33</v>
      </c>
      <c r="I100" s="5">
        <v>15</v>
      </c>
      <c r="J100" t="s">
        <v>23</v>
      </c>
      <c r="K100" t="s">
        <v>36</v>
      </c>
      <c r="L100">
        <v>2.6207099999999999</v>
      </c>
      <c r="M100">
        <v>2.6207099999999999</v>
      </c>
      <c r="N100">
        <v>1.4375800000000001</v>
      </c>
      <c r="O100">
        <v>0.99417999999999995</v>
      </c>
      <c r="P100">
        <v>-0.12878999999999999</v>
      </c>
      <c r="Q100" t="s">
        <v>38</v>
      </c>
      <c r="R100">
        <v>3.49926</v>
      </c>
      <c r="S100">
        <v>0.57567000000000002</v>
      </c>
      <c r="T100">
        <v>4.0000000000000002E-4</v>
      </c>
      <c r="U100">
        <v>0.13700000000000001</v>
      </c>
      <c r="V100">
        <v>5.47</v>
      </c>
      <c r="W100">
        <v>8.7293500000000002</v>
      </c>
      <c r="X100">
        <v>84.079899999999995</v>
      </c>
    </row>
    <row r="101" spans="1:24" x14ac:dyDescent="0.3">
      <c r="A101">
        <v>100</v>
      </c>
      <c r="B101">
        <v>17</v>
      </c>
      <c r="C101" s="1">
        <v>44658.438159722224</v>
      </c>
      <c r="D101" t="s">
        <v>13</v>
      </c>
      <c r="E101" s="5">
        <v>2022</v>
      </c>
      <c r="F101" s="5">
        <v>4</v>
      </c>
      <c r="G101" s="5">
        <v>4</v>
      </c>
      <c r="H101" s="5" t="s">
        <v>33</v>
      </c>
      <c r="I101" s="5">
        <v>15</v>
      </c>
      <c r="J101" t="s">
        <v>22</v>
      </c>
      <c r="K101" t="s">
        <v>36</v>
      </c>
      <c r="L101">
        <v>2.2720799999999999</v>
      </c>
      <c r="M101">
        <v>2.2720799999999999</v>
      </c>
      <c r="N101">
        <v>1.40385</v>
      </c>
      <c r="O101">
        <v>0.99495</v>
      </c>
      <c r="P101">
        <v>-8.1099999999999992E-3</v>
      </c>
      <c r="Q101" t="s">
        <v>38</v>
      </c>
      <c r="R101">
        <v>46.481200000000001</v>
      </c>
      <c r="S101">
        <v>5.3469999999999997E-2</v>
      </c>
      <c r="T101">
        <v>5.0000000000000001E-3</v>
      </c>
      <c r="U101">
        <v>0.29099999999999998</v>
      </c>
      <c r="V101">
        <v>6.0536399999999997</v>
      </c>
      <c r="W101">
        <v>8.13293</v>
      </c>
      <c r="X101">
        <v>84.106800000000007</v>
      </c>
    </row>
    <row r="102" spans="1:24" x14ac:dyDescent="0.3">
      <c r="A102">
        <v>101</v>
      </c>
      <c r="B102">
        <v>18</v>
      </c>
      <c r="C102" s="1">
        <v>44658.440243055556</v>
      </c>
      <c r="D102" t="s">
        <v>13</v>
      </c>
      <c r="E102" s="5">
        <v>2022</v>
      </c>
      <c r="F102" s="5">
        <v>4</v>
      </c>
      <c r="G102" s="5">
        <v>4</v>
      </c>
      <c r="H102" s="5" t="s">
        <v>33</v>
      </c>
      <c r="I102" s="5">
        <v>15</v>
      </c>
      <c r="J102" t="s">
        <v>22</v>
      </c>
      <c r="K102" t="s">
        <v>37</v>
      </c>
      <c r="L102">
        <v>2.2894899999999998</v>
      </c>
      <c r="M102">
        <v>2.2894899999999998</v>
      </c>
      <c r="N102">
        <v>1.47346</v>
      </c>
      <c r="O102">
        <v>0.99399999999999999</v>
      </c>
      <c r="P102">
        <v>-1.644E-2</v>
      </c>
      <c r="Q102" t="s">
        <v>38</v>
      </c>
      <c r="R102">
        <v>24.434999999999999</v>
      </c>
      <c r="S102">
        <v>0.22936999999999999</v>
      </c>
      <c r="T102">
        <v>5.0000000000000001E-3</v>
      </c>
      <c r="U102">
        <v>0.18586</v>
      </c>
      <c r="V102">
        <v>5.5609099999999998</v>
      </c>
      <c r="W102">
        <v>6.8581899999999996</v>
      </c>
      <c r="X102">
        <v>84.101799999999997</v>
      </c>
    </row>
    <row r="103" spans="1:24" x14ac:dyDescent="0.3">
      <c r="A103">
        <v>102</v>
      </c>
      <c r="B103">
        <v>19</v>
      </c>
      <c r="C103" s="1">
        <v>44658.442407407405</v>
      </c>
      <c r="D103" t="s">
        <v>13</v>
      </c>
      <c r="E103" s="5">
        <v>2022</v>
      </c>
      <c r="F103" s="5">
        <v>4</v>
      </c>
      <c r="G103" s="5">
        <v>4</v>
      </c>
      <c r="H103" s="5" t="s">
        <v>33</v>
      </c>
      <c r="I103" s="5">
        <v>15</v>
      </c>
      <c r="J103" t="s">
        <v>22</v>
      </c>
      <c r="K103" t="s">
        <v>36</v>
      </c>
      <c r="L103">
        <v>1.9834400000000001</v>
      </c>
      <c r="M103">
        <v>1.9834400000000001</v>
      </c>
      <c r="N103">
        <v>1.44</v>
      </c>
      <c r="O103">
        <v>0.99465000000000003</v>
      </c>
      <c r="P103">
        <v>1.23E-2</v>
      </c>
      <c r="Q103" t="s">
        <v>38</v>
      </c>
      <c r="R103">
        <v>29.422899999999998</v>
      </c>
      <c r="S103">
        <v>0.13472000000000001</v>
      </c>
      <c r="T103">
        <v>5.0000000000000001E-3</v>
      </c>
      <c r="U103">
        <v>0.27811000000000002</v>
      </c>
      <c r="V103">
        <v>4.8945499999999997</v>
      </c>
      <c r="W103">
        <v>6.2925399999999998</v>
      </c>
      <c r="X103">
        <v>84.114900000000006</v>
      </c>
    </row>
    <row r="104" spans="1:24" x14ac:dyDescent="0.3">
      <c r="A104">
        <v>103</v>
      </c>
      <c r="B104">
        <v>20</v>
      </c>
      <c r="C104" s="1">
        <v>44658.444525462961</v>
      </c>
      <c r="D104" t="s">
        <v>13</v>
      </c>
      <c r="E104" s="5">
        <v>2022</v>
      </c>
      <c r="F104" s="5">
        <v>4</v>
      </c>
      <c r="G104" s="5">
        <v>4</v>
      </c>
      <c r="H104" s="5" t="s">
        <v>33</v>
      </c>
      <c r="I104" s="5">
        <v>15</v>
      </c>
      <c r="J104" t="s">
        <v>22</v>
      </c>
      <c r="K104" t="s">
        <v>36</v>
      </c>
      <c r="L104">
        <v>2.8141699999999998</v>
      </c>
      <c r="M104">
        <v>2.8141699999999998</v>
      </c>
      <c r="N104">
        <v>1.35853</v>
      </c>
      <c r="O104">
        <v>0.99643999999999999</v>
      </c>
      <c r="P104">
        <v>-2.5000000000000001E-2</v>
      </c>
      <c r="Q104" t="s">
        <v>38</v>
      </c>
      <c r="R104">
        <v>16.5703</v>
      </c>
      <c r="S104">
        <v>0.30618000000000001</v>
      </c>
      <c r="T104">
        <v>3.0000000000000001E-3</v>
      </c>
      <c r="U104">
        <v>5.8950000000000002E-2</v>
      </c>
      <c r="V104">
        <v>4.7</v>
      </c>
      <c r="W104">
        <v>6.1648199999999997</v>
      </c>
      <c r="X104">
        <v>84.111199999999997</v>
      </c>
    </row>
    <row r="105" spans="1:24" x14ac:dyDescent="0.3">
      <c r="A105">
        <v>104</v>
      </c>
      <c r="B105">
        <v>21</v>
      </c>
      <c r="C105" s="1">
        <v>44658.446655092594</v>
      </c>
      <c r="D105" t="s">
        <v>13</v>
      </c>
      <c r="E105" s="5">
        <v>2022</v>
      </c>
      <c r="F105" s="5">
        <v>4</v>
      </c>
      <c r="G105" s="5">
        <v>4</v>
      </c>
      <c r="H105" s="5" t="s">
        <v>33</v>
      </c>
      <c r="I105" s="5">
        <v>15</v>
      </c>
      <c r="J105" t="s">
        <v>23</v>
      </c>
      <c r="K105" t="s">
        <v>37</v>
      </c>
      <c r="L105">
        <v>1.7023600000000001</v>
      </c>
      <c r="M105">
        <v>1.7023600000000001</v>
      </c>
      <c r="N105">
        <v>1.6646300000000001</v>
      </c>
      <c r="O105">
        <v>0.98816000000000004</v>
      </c>
      <c r="P105">
        <v>-0.11891</v>
      </c>
      <c r="Q105" t="s">
        <v>38</v>
      </c>
      <c r="R105">
        <v>3.5238900000000002</v>
      </c>
      <c r="S105">
        <v>0.71819</v>
      </c>
      <c r="T105">
        <v>5.0000000000000001E-3</v>
      </c>
      <c r="U105">
        <v>0.27472999999999997</v>
      </c>
      <c r="V105">
        <v>4.6363599999999998</v>
      </c>
      <c r="W105">
        <v>6.2513300000000003</v>
      </c>
      <c r="X105">
        <v>84.128100000000003</v>
      </c>
    </row>
    <row r="106" spans="1:24" x14ac:dyDescent="0.3">
      <c r="A106">
        <v>105</v>
      </c>
      <c r="B106">
        <v>22</v>
      </c>
      <c r="C106" s="1">
        <v>44658.448750000003</v>
      </c>
      <c r="D106" t="s">
        <v>13</v>
      </c>
      <c r="E106" s="5">
        <v>2022</v>
      </c>
      <c r="F106" s="5">
        <v>4</v>
      </c>
      <c r="G106" s="5">
        <v>4</v>
      </c>
      <c r="H106" s="5" t="s">
        <v>33</v>
      </c>
      <c r="I106" s="5">
        <v>15</v>
      </c>
      <c r="J106" t="s">
        <v>23</v>
      </c>
      <c r="K106" t="s">
        <v>36</v>
      </c>
      <c r="L106">
        <v>1.74692</v>
      </c>
      <c r="M106">
        <v>1.74692</v>
      </c>
      <c r="N106">
        <v>1.59233</v>
      </c>
      <c r="O106">
        <v>0.99165000000000003</v>
      </c>
      <c r="P106">
        <v>-2.6530000000000001E-2</v>
      </c>
      <c r="Q106" t="s">
        <v>38</v>
      </c>
      <c r="R106">
        <v>15.035</v>
      </c>
      <c r="S106">
        <v>0.35199999999999998</v>
      </c>
      <c r="T106">
        <v>7.0000000000000001E-3</v>
      </c>
      <c r="U106">
        <v>0.2616</v>
      </c>
      <c r="V106">
        <v>4.5999999999999996</v>
      </c>
      <c r="W106">
        <v>6.55044</v>
      </c>
      <c r="X106">
        <v>84.136600000000001</v>
      </c>
    </row>
    <row r="107" spans="1:24" x14ac:dyDescent="0.3">
      <c r="A107">
        <v>106</v>
      </c>
      <c r="B107">
        <v>23</v>
      </c>
      <c r="C107" s="1">
        <v>44658.450821759259</v>
      </c>
      <c r="D107" t="s">
        <v>13</v>
      </c>
      <c r="E107" s="5">
        <v>2022</v>
      </c>
      <c r="F107" s="5">
        <v>4</v>
      </c>
      <c r="G107" s="5">
        <v>4</v>
      </c>
      <c r="H107" s="5" t="s">
        <v>33</v>
      </c>
      <c r="I107" s="5">
        <v>15</v>
      </c>
      <c r="J107" t="s">
        <v>23</v>
      </c>
      <c r="K107" t="s">
        <v>36</v>
      </c>
      <c r="L107">
        <v>3.02969</v>
      </c>
      <c r="M107">
        <v>3.02969</v>
      </c>
      <c r="N107">
        <v>1.43235</v>
      </c>
      <c r="O107">
        <v>0.99590999999999996</v>
      </c>
      <c r="P107">
        <v>-3.7159999999999999E-2</v>
      </c>
      <c r="Q107" t="s">
        <v>38</v>
      </c>
      <c r="R107">
        <v>13.0748</v>
      </c>
      <c r="S107">
        <v>0.41857</v>
      </c>
      <c r="T107">
        <v>6.0000000000000001E-3</v>
      </c>
      <c r="U107">
        <v>0.27327000000000001</v>
      </c>
      <c r="V107">
        <v>4.7590899999999996</v>
      </c>
      <c r="W107">
        <v>7.0026000000000002</v>
      </c>
      <c r="X107">
        <v>84.132099999999994</v>
      </c>
    </row>
    <row r="108" spans="1:24" x14ac:dyDescent="0.3">
      <c r="A108">
        <v>107</v>
      </c>
      <c r="B108">
        <v>24</v>
      </c>
      <c r="C108" s="1">
        <v>44658.452951388892</v>
      </c>
      <c r="D108" t="s">
        <v>13</v>
      </c>
      <c r="E108" s="5">
        <v>2022</v>
      </c>
      <c r="F108" s="5">
        <v>4</v>
      </c>
      <c r="G108" s="5">
        <v>4</v>
      </c>
      <c r="H108" s="5" t="s">
        <v>33</v>
      </c>
      <c r="I108" s="5">
        <v>15</v>
      </c>
      <c r="J108" t="s">
        <v>23</v>
      </c>
      <c r="K108" t="s">
        <v>36</v>
      </c>
      <c r="L108">
        <v>2.4565999999999999</v>
      </c>
      <c r="M108">
        <v>2.4565999999999999</v>
      </c>
      <c r="N108">
        <v>1.4041999999999999</v>
      </c>
      <c r="O108">
        <v>0.99633000000000005</v>
      </c>
      <c r="P108">
        <v>-1.206E-2</v>
      </c>
      <c r="Q108" t="s">
        <v>38</v>
      </c>
      <c r="R108">
        <v>30.654199999999999</v>
      </c>
      <c r="S108">
        <v>0.11731</v>
      </c>
      <c r="T108">
        <v>0.01</v>
      </c>
      <c r="U108">
        <v>0.35737000000000002</v>
      </c>
      <c r="V108">
        <v>4.9627299999999996</v>
      </c>
      <c r="W108">
        <v>6.7376300000000002</v>
      </c>
      <c r="X108">
        <v>84.135900000000007</v>
      </c>
    </row>
    <row r="109" spans="1:24" x14ac:dyDescent="0.3">
      <c r="A109">
        <v>108</v>
      </c>
      <c r="B109">
        <v>1</v>
      </c>
      <c r="C109" s="1">
        <v>44658.497731481482</v>
      </c>
      <c r="D109" t="s">
        <v>15</v>
      </c>
      <c r="E109" s="5">
        <v>2022</v>
      </c>
      <c r="F109" s="5">
        <v>4</v>
      </c>
      <c r="G109" s="5">
        <v>4</v>
      </c>
      <c r="H109" s="5" t="s">
        <v>33</v>
      </c>
      <c r="I109" s="5">
        <v>15</v>
      </c>
      <c r="J109" t="s">
        <v>22</v>
      </c>
      <c r="K109" t="s">
        <v>38</v>
      </c>
      <c r="L109">
        <v>2.75339</v>
      </c>
      <c r="M109">
        <v>2.75339</v>
      </c>
      <c r="N109">
        <v>1.8301400000000001</v>
      </c>
      <c r="O109">
        <v>0.98385</v>
      </c>
      <c r="P109">
        <v>-0.41213</v>
      </c>
      <c r="Q109">
        <v>-0.41213</v>
      </c>
      <c r="R109">
        <v>2.1445599999999998</v>
      </c>
      <c r="S109">
        <v>0.97582000000000002</v>
      </c>
      <c r="T109">
        <v>5.0000000000000001E-3</v>
      </c>
      <c r="U109">
        <v>0.1678</v>
      </c>
      <c r="V109">
        <v>13.064500000000001</v>
      </c>
      <c r="W109">
        <v>16.217400000000001</v>
      </c>
      <c r="X109">
        <v>83.1327</v>
      </c>
    </row>
    <row r="110" spans="1:24" x14ac:dyDescent="0.3">
      <c r="A110">
        <v>109</v>
      </c>
      <c r="B110">
        <v>2</v>
      </c>
      <c r="C110" s="1">
        <v>44658.499965277777</v>
      </c>
      <c r="D110" t="s">
        <v>15</v>
      </c>
      <c r="E110" s="5">
        <v>2022</v>
      </c>
      <c r="F110" s="5">
        <v>4</v>
      </c>
      <c r="G110" s="5">
        <v>4</v>
      </c>
      <c r="H110" s="5" t="s">
        <v>33</v>
      </c>
      <c r="I110" s="5">
        <v>15</v>
      </c>
      <c r="J110" t="s">
        <v>22</v>
      </c>
      <c r="K110" t="s">
        <v>38</v>
      </c>
      <c r="L110">
        <v>2.3311000000000002</v>
      </c>
      <c r="M110">
        <v>2.3311000000000002</v>
      </c>
      <c r="N110">
        <v>1.66096</v>
      </c>
      <c r="O110">
        <v>0.98926999999999998</v>
      </c>
      <c r="P110">
        <v>-0.81571000000000005</v>
      </c>
      <c r="Q110">
        <v>-0.81571000000000005</v>
      </c>
      <c r="R110">
        <v>1.47326</v>
      </c>
      <c r="S110">
        <v>0.98939999999999995</v>
      </c>
      <c r="T110">
        <v>1E-3</v>
      </c>
      <c r="U110">
        <v>0.10996</v>
      </c>
      <c r="V110">
        <v>13.4764</v>
      </c>
      <c r="W110">
        <v>15.514200000000001</v>
      </c>
      <c r="X110">
        <v>83.139200000000002</v>
      </c>
    </row>
    <row r="111" spans="1:24" x14ac:dyDescent="0.3">
      <c r="A111">
        <v>110</v>
      </c>
      <c r="B111">
        <v>3</v>
      </c>
      <c r="C111" s="1">
        <v>44658.502060185187</v>
      </c>
      <c r="D111" t="s">
        <v>15</v>
      </c>
      <c r="E111" s="5">
        <v>2022</v>
      </c>
      <c r="F111" s="5">
        <v>4</v>
      </c>
      <c r="G111" s="5">
        <v>4</v>
      </c>
      <c r="H111" s="5" t="s">
        <v>33</v>
      </c>
      <c r="I111" s="5">
        <v>15</v>
      </c>
      <c r="J111" t="s">
        <v>22</v>
      </c>
      <c r="K111" t="s">
        <v>38</v>
      </c>
      <c r="L111">
        <v>1.7893399999999999</v>
      </c>
      <c r="M111">
        <v>1.7893399999999999</v>
      </c>
      <c r="N111">
        <v>1.94703</v>
      </c>
      <c r="O111">
        <v>0.98197000000000001</v>
      </c>
      <c r="P111">
        <v>-0.34389999999999998</v>
      </c>
      <c r="Q111">
        <v>-0.34389999999999998</v>
      </c>
      <c r="R111">
        <v>2.1930800000000001</v>
      </c>
      <c r="S111">
        <v>0.97387999999999997</v>
      </c>
      <c r="T111">
        <v>8.0000000000000002E-3</v>
      </c>
      <c r="U111">
        <v>0.26940999999999998</v>
      </c>
      <c r="V111">
        <v>13.5227</v>
      </c>
      <c r="W111">
        <v>13.650700000000001</v>
      </c>
      <c r="X111">
        <v>83.152199999999993</v>
      </c>
    </row>
    <row r="112" spans="1:24" x14ac:dyDescent="0.3">
      <c r="A112">
        <v>111</v>
      </c>
      <c r="B112">
        <v>4</v>
      </c>
      <c r="C112" s="1">
        <v>44658.504363425927</v>
      </c>
      <c r="D112" t="s">
        <v>15</v>
      </c>
      <c r="E112" s="5">
        <v>2022</v>
      </c>
      <c r="F112" s="5">
        <v>4</v>
      </c>
      <c r="G112" s="5">
        <v>4</v>
      </c>
      <c r="H112" s="5" t="s">
        <v>33</v>
      </c>
      <c r="I112" s="5">
        <v>15</v>
      </c>
      <c r="J112" t="s">
        <v>23</v>
      </c>
      <c r="K112" t="s">
        <v>38</v>
      </c>
      <c r="L112">
        <v>1.5811599999999999</v>
      </c>
      <c r="M112">
        <v>1.5811599999999999</v>
      </c>
      <c r="N112">
        <v>2.4925799999999998</v>
      </c>
      <c r="O112">
        <v>0.96338999999999997</v>
      </c>
      <c r="P112">
        <v>-0.20363000000000001</v>
      </c>
      <c r="Q112" t="s">
        <v>38</v>
      </c>
      <c r="R112">
        <v>3.6334300000000002</v>
      </c>
      <c r="S112">
        <v>0.91298999999999997</v>
      </c>
      <c r="T112">
        <v>9.0000000000000006E-5</v>
      </c>
      <c r="U112">
        <v>0.20974999999999999</v>
      </c>
      <c r="V112">
        <v>13.5909</v>
      </c>
      <c r="W112">
        <v>13.251300000000001</v>
      </c>
      <c r="X112">
        <v>83.133799999999994</v>
      </c>
    </row>
    <row r="113" spans="1:24" x14ac:dyDescent="0.3">
      <c r="A113">
        <v>112</v>
      </c>
      <c r="B113">
        <v>5</v>
      </c>
      <c r="C113" s="1">
        <v>44658.506458333337</v>
      </c>
      <c r="D113" t="s">
        <v>15</v>
      </c>
      <c r="E113" s="5">
        <v>2022</v>
      </c>
      <c r="F113" s="5">
        <v>4</v>
      </c>
      <c r="G113" s="5">
        <v>4</v>
      </c>
      <c r="H113" s="5" t="s">
        <v>33</v>
      </c>
      <c r="I113" s="5">
        <v>15</v>
      </c>
      <c r="J113" t="s">
        <v>23</v>
      </c>
      <c r="K113" t="s">
        <v>38</v>
      </c>
      <c r="L113">
        <v>2.0487899999999999</v>
      </c>
      <c r="M113">
        <v>2.0487899999999999</v>
      </c>
      <c r="N113">
        <v>1.9897100000000001</v>
      </c>
      <c r="O113">
        <v>0.98062000000000005</v>
      </c>
      <c r="P113">
        <v>-0.18010000000000001</v>
      </c>
      <c r="Q113" t="s">
        <v>38</v>
      </c>
      <c r="R113">
        <v>4.1789500000000004</v>
      </c>
      <c r="S113">
        <v>0.88349999999999995</v>
      </c>
      <c r="T113" t="s">
        <v>38</v>
      </c>
      <c r="U113">
        <v>0.26155</v>
      </c>
      <c r="V113">
        <v>14.209099999999999</v>
      </c>
      <c r="W113">
        <v>15.6622</v>
      </c>
      <c r="X113">
        <v>83.125900000000001</v>
      </c>
    </row>
    <row r="114" spans="1:24" x14ac:dyDescent="0.3">
      <c r="A114">
        <v>113</v>
      </c>
      <c r="B114">
        <v>6</v>
      </c>
      <c r="C114" s="1">
        <v>44658.508530092593</v>
      </c>
      <c r="D114" t="s">
        <v>15</v>
      </c>
      <c r="E114" s="5">
        <v>2022</v>
      </c>
      <c r="F114" s="5">
        <v>4</v>
      </c>
      <c r="G114" s="5">
        <v>4</v>
      </c>
      <c r="H114" s="5" t="s">
        <v>33</v>
      </c>
      <c r="I114" s="5">
        <v>15</v>
      </c>
      <c r="J114" t="s">
        <v>23</v>
      </c>
      <c r="K114" t="s">
        <v>38</v>
      </c>
      <c r="L114">
        <v>0.49885000000000002</v>
      </c>
      <c r="M114" t="s">
        <v>38</v>
      </c>
      <c r="N114">
        <v>6.2923799999999996</v>
      </c>
      <c r="O114">
        <v>0.72765000000000002</v>
      </c>
      <c r="P114">
        <v>-6.2449999999999999E-2</v>
      </c>
      <c r="Q114" t="s">
        <v>38</v>
      </c>
      <c r="R114">
        <v>11.6197</v>
      </c>
      <c r="S114">
        <v>0.47449000000000002</v>
      </c>
      <c r="T114" t="s">
        <v>38</v>
      </c>
      <c r="U114">
        <v>0.24796000000000001</v>
      </c>
      <c r="V114">
        <v>15.0891</v>
      </c>
      <c r="W114">
        <v>15.3759</v>
      </c>
      <c r="X114">
        <v>83.134200000000007</v>
      </c>
    </row>
    <row r="115" spans="1:24" x14ac:dyDescent="0.3">
      <c r="A115">
        <v>114</v>
      </c>
      <c r="B115">
        <v>7</v>
      </c>
      <c r="C115" s="1">
        <v>44658.511944444443</v>
      </c>
      <c r="D115" t="s">
        <v>15</v>
      </c>
      <c r="E115" s="5">
        <v>2022</v>
      </c>
      <c r="F115" s="5">
        <v>4</v>
      </c>
      <c r="G115" s="5">
        <v>4</v>
      </c>
      <c r="H115" s="5" t="s">
        <v>33</v>
      </c>
      <c r="I115" s="5">
        <v>15</v>
      </c>
      <c r="J115" t="s">
        <v>22</v>
      </c>
      <c r="K115" t="s">
        <v>38</v>
      </c>
      <c r="L115">
        <v>2.12222</v>
      </c>
      <c r="M115">
        <v>2.12222</v>
      </c>
      <c r="N115">
        <v>1.8548800000000001</v>
      </c>
      <c r="O115">
        <v>0.98494000000000004</v>
      </c>
      <c r="P115">
        <v>-0.67510000000000003</v>
      </c>
      <c r="Q115">
        <v>-0.67510000000000003</v>
      </c>
      <c r="R115">
        <v>1.52956</v>
      </c>
      <c r="S115">
        <v>0.99378</v>
      </c>
      <c r="T115">
        <v>8.0000000000000002E-3</v>
      </c>
      <c r="U115">
        <v>0.22650999999999999</v>
      </c>
      <c r="V115">
        <v>15.2864</v>
      </c>
      <c r="W115">
        <v>16.8246</v>
      </c>
      <c r="X115">
        <v>83.142499999999998</v>
      </c>
    </row>
    <row r="116" spans="1:24" x14ac:dyDescent="0.3">
      <c r="A116">
        <v>115</v>
      </c>
      <c r="B116">
        <v>8</v>
      </c>
      <c r="C116" s="1">
        <v>44658.514178240737</v>
      </c>
      <c r="D116" t="s">
        <v>15</v>
      </c>
      <c r="E116" s="5">
        <v>2022</v>
      </c>
      <c r="F116" s="5">
        <v>4</v>
      </c>
      <c r="G116" s="5">
        <v>4</v>
      </c>
      <c r="H116" s="5" t="s">
        <v>33</v>
      </c>
      <c r="I116" s="5">
        <v>15</v>
      </c>
      <c r="J116" t="s">
        <v>22</v>
      </c>
      <c r="K116" t="s">
        <v>38</v>
      </c>
      <c r="L116">
        <v>3.58311</v>
      </c>
      <c r="M116">
        <v>3.58311</v>
      </c>
      <c r="N116">
        <v>1.56549</v>
      </c>
      <c r="O116">
        <v>0.99256</v>
      </c>
      <c r="P116">
        <v>-0.44458999999999999</v>
      </c>
      <c r="Q116">
        <v>-0.44458999999999999</v>
      </c>
      <c r="R116">
        <v>2.2004000000000001</v>
      </c>
      <c r="S116">
        <v>0.97392999999999996</v>
      </c>
      <c r="T116">
        <v>6.0000000000000001E-3</v>
      </c>
      <c r="U116">
        <v>0.23058000000000001</v>
      </c>
      <c r="V116">
        <v>15.8</v>
      </c>
      <c r="W116">
        <v>15.609500000000001</v>
      </c>
      <c r="X116">
        <v>83.144000000000005</v>
      </c>
    </row>
    <row r="117" spans="1:24" x14ac:dyDescent="0.3">
      <c r="A117">
        <v>116</v>
      </c>
      <c r="B117">
        <v>9</v>
      </c>
      <c r="C117" s="1">
        <v>44658.516261574077</v>
      </c>
      <c r="D117" t="s">
        <v>15</v>
      </c>
      <c r="E117" s="5">
        <v>2022</v>
      </c>
      <c r="F117" s="5">
        <v>4</v>
      </c>
      <c r="G117" s="5">
        <v>4</v>
      </c>
      <c r="H117" s="5" t="s">
        <v>33</v>
      </c>
      <c r="I117" s="5">
        <v>15</v>
      </c>
      <c r="J117" t="s">
        <v>22</v>
      </c>
      <c r="K117" t="s">
        <v>38</v>
      </c>
      <c r="L117">
        <v>1.69939</v>
      </c>
      <c r="M117" t="s">
        <v>38</v>
      </c>
      <c r="N117">
        <v>3.41648</v>
      </c>
      <c r="O117">
        <v>0.91725000000000001</v>
      </c>
      <c r="P117">
        <v>-0.32589000000000001</v>
      </c>
      <c r="Q117" t="s">
        <v>38</v>
      </c>
      <c r="R117">
        <v>3.5795300000000001</v>
      </c>
      <c r="S117">
        <v>0.91564000000000001</v>
      </c>
      <c r="T117">
        <v>7.0000000000000001E-3</v>
      </c>
      <c r="U117">
        <v>0.23688999999999999</v>
      </c>
      <c r="V117">
        <v>15.658200000000001</v>
      </c>
      <c r="W117">
        <v>14.6717</v>
      </c>
      <c r="X117">
        <v>83.141800000000003</v>
      </c>
    </row>
    <row r="118" spans="1:24" x14ac:dyDescent="0.3">
      <c r="A118">
        <v>117</v>
      </c>
      <c r="B118">
        <v>10</v>
      </c>
      <c r="C118" s="1">
        <v>44658.518425925926</v>
      </c>
      <c r="D118" t="s">
        <v>15</v>
      </c>
      <c r="E118" s="5">
        <v>2022</v>
      </c>
      <c r="F118" s="5">
        <v>4</v>
      </c>
      <c r="G118" s="5">
        <v>4</v>
      </c>
      <c r="H118" s="5" t="s">
        <v>33</v>
      </c>
      <c r="I118" s="5">
        <v>15</v>
      </c>
      <c r="J118" t="s">
        <v>23</v>
      </c>
      <c r="K118" t="s">
        <v>38</v>
      </c>
      <c r="L118">
        <v>1.6803300000000001</v>
      </c>
      <c r="M118">
        <v>1.6803300000000001</v>
      </c>
      <c r="N118">
        <v>2.0967199999999999</v>
      </c>
      <c r="O118">
        <v>0.97394000000000003</v>
      </c>
      <c r="P118">
        <v>-0.26998</v>
      </c>
      <c r="Q118">
        <v>-0.26998</v>
      </c>
      <c r="R118">
        <v>2.4992200000000002</v>
      </c>
      <c r="S118">
        <v>0.96311000000000002</v>
      </c>
      <c r="T118">
        <v>4.0000000000000001E-3</v>
      </c>
      <c r="U118">
        <v>0.16861000000000001</v>
      </c>
      <c r="V118">
        <v>15.5</v>
      </c>
      <c r="W118">
        <v>16.317299999999999</v>
      </c>
      <c r="X118">
        <v>83.166899999999998</v>
      </c>
    </row>
    <row r="119" spans="1:24" x14ac:dyDescent="0.3">
      <c r="A119">
        <v>118</v>
      </c>
      <c r="B119">
        <v>11</v>
      </c>
      <c r="C119" s="1">
        <v>44658.520520833335</v>
      </c>
      <c r="D119" t="s">
        <v>15</v>
      </c>
      <c r="E119" s="5">
        <v>2022</v>
      </c>
      <c r="F119" s="5">
        <v>4</v>
      </c>
      <c r="G119" s="5">
        <v>4</v>
      </c>
      <c r="H119" s="5" t="s">
        <v>33</v>
      </c>
      <c r="I119" s="5">
        <v>15</v>
      </c>
      <c r="J119" t="s">
        <v>23</v>
      </c>
      <c r="K119" t="s">
        <v>38</v>
      </c>
      <c r="L119">
        <v>1.3510599999999999</v>
      </c>
      <c r="M119">
        <v>1.3510599999999999</v>
      </c>
      <c r="N119">
        <v>2.8238500000000002</v>
      </c>
      <c r="O119">
        <v>0.95013999999999998</v>
      </c>
      <c r="P119">
        <v>-0.28782000000000002</v>
      </c>
      <c r="Q119">
        <v>-0.28782000000000002</v>
      </c>
      <c r="R119">
        <v>2.75346</v>
      </c>
      <c r="S119">
        <v>0.95306000000000002</v>
      </c>
      <c r="T119">
        <v>5.0000000000000001E-3</v>
      </c>
      <c r="U119">
        <v>0.22509000000000001</v>
      </c>
      <c r="V119">
        <v>15.9091</v>
      </c>
      <c r="W119">
        <v>17.0718</v>
      </c>
      <c r="X119">
        <v>83.161100000000005</v>
      </c>
    </row>
    <row r="120" spans="1:24" x14ac:dyDescent="0.3">
      <c r="A120">
        <v>119</v>
      </c>
      <c r="B120">
        <v>12</v>
      </c>
      <c r="C120" s="1">
        <v>44658.522638888891</v>
      </c>
      <c r="D120" t="s">
        <v>15</v>
      </c>
      <c r="E120" s="5">
        <v>2022</v>
      </c>
      <c r="F120" s="5">
        <v>4</v>
      </c>
      <c r="G120" s="5">
        <v>4</v>
      </c>
      <c r="H120" s="5" t="s">
        <v>33</v>
      </c>
      <c r="I120" s="5">
        <v>15</v>
      </c>
      <c r="J120" t="s">
        <v>23</v>
      </c>
      <c r="K120" t="s">
        <v>38</v>
      </c>
      <c r="L120">
        <v>1.3781300000000001</v>
      </c>
      <c r="M120" t="s">
        <v>38</v>
      </c>
      <c r="N120">
        <v>3.0711300000000001</v>
      </c>
      <c r="O120">
        <v>0.93947000000000003</v>
      </c>
      <c r="P120">
        <v>-8.5169999999999996E-2</v>
      </c>
      <c r="Q120" t="s">
        <v>38</v>
      </c>
      <c r="R120">
        <v>8.8058999999999994</v>
      </c>
      <c r="S120">
        <v>0.61617</v>
      </c>
      <c r="T120">
        <v>4.0000000000000001E-3</v>
      </c>
      <c r="U120">
        <v>0.15268000000000001</v>
      </c>
      <c r="V120">
        <v>16.5318</v>
      </c>
      <c r="W120">
        <v>17.1861</v>
      </c>
      <c r="X120">
        <v>83.158900000000003</v>
      </c>
    </row>
    <row r="121" spans="1:24" x14ac:dyDescent="0.3">
      <c r="A121">
        <v>120</v>
      </c>
      <c r="B121">
        <v>13</v>
      </c>
      <c r="C121" s="1">
        <v>44658.525601851848</v>
      </c>
      <c r="D121" t="s">
        <v>15</v>
      </c>
      <c r="E121" s="5">
        <v>2022</v>
      </c>
      <c r="F121" s="5">
        <v>4</v>
      </c>
      <c r="G121" s="5">
        <v>4</v>
      </c>
      <c r="H121" s="5" t="s">
        <v>33</v>
      </c>
      <c r="I121" s="5">
        <v>15</v>
      </c>
      <c r="J121" t="s">
        <v>22</v>
      </c>
      <c r="K121" t="s">
        <v>38</v>
      </c>
      <c r="L121">
        <v>4.1977200000000003</v>
      </c>
      <c r="M121">
        <v>4.1977200000000003</v>
      </c>
      <c r="N121">
        <v>1.6328400000000001</v>
      </c>
      <c r="O121">
        <v>0.99112999999999996</v>
      </c>
      <c r="P121">
        <v>-0.40244000000000002</v>
      </c>
      <c r="Q121">
        <v>-0.40244000000000002</v>
      </c>
      <c r="R121">
        <v>2.0404900000000001</v>
      </c>
      <c r="S121">
        <v>0.97921000000000002</v>
      </c>
      <c r="T121">
        <v>1E-3</v>
      </c>
      <c r="U121">
        <v>0.13070999999999999</v>
      </c>
      <c r="V121">
        <v>16.4955</v>
      </c>
      <c r="W121">
        <v>18.706499999999998</v>
      </c>
      <c r="X121">
        <v>83.139300000000006</v>
      </c>
    </row>
    <row r="122" spans="1:24" x14ac:dyDescent="0.3">
      <c r="A122">
        <v>121</v>
      </c>
      <c r="B122">
        <v>14</v>
      </c>
      <c r="C122" s="1">
        <v>44658.527719907404</v>
      </c>
      <c r="D122" t="s">
        <v>15</v>
      </c>
      <c r="E122" s="5">
        <v>2022</v>
      </c>
      <c r="F122" s="5">
        <v>4</v>
      </c>
      <c r="G122" s="5">
        <v>4</v>
      </c>
      <c r="H122" s="5" t="s">
        <v>33</v>
      </c>
      <c r="I122" s="5">
        <v>15</v>
      </c>
      <c r="J122" t="s">
        <v>22</v>
      </c>
      <c r="K122" t="s">
        <v>38</v>
      </c>
      <c r="L122">
        <v>3.07721</v>
      </c>
      <c r="M122">
        <v>3.07721</v>
      </c>
      <c r="N122">
        <v>1.38659</v>
      </c>
      <c r="O122">
        <v>0.99387999999999999</v>
      </c>
      <c r="P122">
        <v>-0.32551000000000002</v>
      </c>
      <c r="Q122">
        <v>-0.32551000000000002</v>
      </c>
      <c r="R122">
        <v>1.99108</v>
      </c>
      <c r="S122">
        <v>0.98077999999999999</v>
      </c>
      <c r="T122">
        <v>1E-3</v>
      </c>
      <c r="U122">
        <v>0.13730999999999999</v>
      </c>
      <c r="V122">
        <v>17.343599999999999</v>
      </c>
      <c r="W122">
        <v>18.5626</v>
      </c>
      <c r="X122">
        <v>83.153800000000004</v>
      </c>
    </row>
    <row r="123" spans="1:24" x14ac:dyDescent="0.3">
      <c r="A123">
        <v>122</v>
      </c>
      <c r="B123">
        <v>15</v>
      </c>
      <c r="C123" s="1">
        <v>44658.529861111114</v>
      </c>
      <c r="D123" t="s">
        <v>15</v>
      </c>
      <c r="E123" s="5">
        <v>2022</v>
      </c>
      <c r="F123" s="5">
        <v>4</v>
      </c>
      <c r="G123" s="5">
        <v>4</v>
      </c>
      <c r="H123" s="5" t="s">
        <v>33</v>
      </c>
      <c r="I123" s="5">
        <v>15</v>
      </c>
      <c r="J123" t="s">
        <v>22</v>
      </c>
      <c r="K123" t="s">
        <v>38</v>
      </c>
      <c r="L123">
        <v>2.1553800000000001</v>
      </c>
      <c r="M123">
        <v>2.1553800000000001</v>
      </c>
      <c r="N123">
        <v>2.1837900000000001</v>
      </c>
      <c r="O123">
        <v>0.97331999999999996</v>
      </c>
      <c r="P123">
        <v>-0.33159</v>
      </c>
      <c r="Q123">
        <v>-0.33159</v>
      </c>
      <c r="R123">
        <v>2.7776200000000002</v>
      </c>
      <c r="S123">
        <v>0.95206999999999997</v>
      </c>
      <c r="T123">
        <v>1E-3</v>
      </c>
      <c r="U123">
        <v>0.21551000000000001</v>
      </c>
      <c r="V123">
        <v>18.498200000000001</v>
      </c>
      <c r="W123">
        <v>18.664899999999999</v>
      </c>
      <c r="X123">
        <v>83.103099999999998</v>
      </c>
    </row>
    <row r="124" spans="1:24" x14ac:dyDescent="0.3">
      <c r="A124">
        <v>123</v>
      </c>
      <c r="B124">
        <v>16</v>
      </c>
      <c r="C124" s="1">
        <v>44658.531944444447</v>
      </c>
      <c r="D124" t="s">
        <v>15</v>
      </c>
      <c r="E124" s="5">
        <v>2022</v>
      </c>
      <c r="F124" s="5">
        <v>4</v>
      </c>
      <c r="G124" s="5">
        <v>4</v>
      </c>
      <c r="H124" s="5" t="s">
        <v>33</v>
      </c>
      <c r="I124" s="5">
        <v>15</v>
      </c>
      <c r="J124" t="s">
        <v>23</v>
      </c>
      <c r="K124" t="s">
        <v>38</v>
      </c>
      <c r="L124">
        <v>1.72662</v>
      </c>
      <c r="M124" t="s">
        <v>38</v>
      </c>
      <c r="N124">
        <v>3.2203200000000001</v>
      </c>
      <c r="O124">
        <v>0.92945999999999995</v>
      </c>
      <c r="P124">
        <v>-0.28693000000000002</v>
      </c>
      <c r="Q124" t="s">
        <v>38</v>
      </c>
      <c r="R124">
        <v>3.7121200000000001</v>
      </c>
      <c r="S124">
        <v>0.39398</v>
      </c>
      <c r="T124">
        <v>1E-3</v>
      </c>
      <c r="U124">
        <v>7.6359999999999997E-2</v>
      </c>
      <c r="V124">
        <v>18.234500000000001</v>
      </c>
      <c r="W124">
        <v>15.561</v>
      </c>
      <c r="X124">
        <v>83.075100000000006</v>
      </c>
    </row>
    <row r="125" spans="1:24" x14ac:dyDescent="0.3">
      <c r="A125">
        <v>124</v>
      </c>
      <c r="B125">
        <v>17</v>
      </c>
      <c r="C125" s="1">
        <v>44658.534016203703</v>
      </c>
      <c r="D125" t="s">
        <v>15</v>
      </c>
      <c r="E125" s="5">
        <v>2022</v>
      </c>
      <c r="F125" s="5">
        <v>4</v>
      </c>
      <c r="G125" s="5">
        <v>4</v>
      </c>
      <c r="H125" s="5" t="s">
        <v>33</v>
      </c>
      <c r="I125" s="5">
        <v>15</v>
      </c>
      <c r="J125" t="s">
        <v>23</v>
      </c>
      <c r="K125" t="s">
        <v>38</v>
      </c>
      <c r="L125">
        <v>1.6722600000000001</v>
      </c>
      <c r="M125">
        <v>1.6722600000000001</v>
      </c>
      <c r="N125">
        <v>2.5608399999999998</v>
      </c>
      <c r="O125">
        <v>0.95025000000000004</v>
      </c>
      <c r="P125">
        <v>-0.33085999999999999</v>
      </c>
      <c r="Q125">
        <v>-0.33085999999999999</v>
      </c>
      <c r="R125">
        <v>2.7851499999999998</v>
      </c>
      <c r="S125">
        <v>0.95177</v>
      </c>
      <c r="T125">
        <v>8.0000000000000002E-3</v>
      </c>
      <c r="U125">
        <v>0.25962000000000002</v>
      </c>
      <c r="V125">
        <v>17.899999999999999</v>
      </c>
      <c r="W125">
        <v>16.2102</v>
      </c>
      <c r="X125">
        <v>83.104200000000006</v>
      </c>
    </row>
    <row r="126" spans="1:24" x14ac:dyDescent="0.3">
      <c r="A126">
        <v>125</v>
      </c>
      <c r="B126">
        <v>18</v>
      </c>
      <c r="C126" s="1">
        <v>44658.536111111112</v>
      </c>
      <c r="D126" t="s">
        <v>15</v>
      </c>
      <c r="E126" s="5">
        <v>2022</v>
      </c>
      <c r="F126" s="5">
        <v>4</v>
      </c>
      <c r="G126" s="5">
        <v>4</v>
      </c>
      <c r="H126" s="5" t="s">
        <v>33</v>
      </c>
      <c r="I126" s="5">
        <v>15</v>
      </c>
      <c r="J126" t="s">
        <v>23</v>
      </c>
      <c r="K126" t="s">
        <v>38</v>
      </c>
      <c r="L126">
        <v>1.7278899999999999</v>
      </c>
      <c r="M126" t="s">
        <v>38</v>
      </c>
      <c r="N126">
        <v>2.8707099999999999</v>
      </c>
      <c r="O126">
        <v>0.94818999999999998</v>
      </c>
      <c r="P126">
        <v>-0.26504</v>
      </c>
      <c r="Q126" t="s">
        <v>38</v>
      </c>
      <c r="R126">
        <v>3.5748099999999998</v>
      </c>
      <c r="S126">
        <v>0.91586999999999996</v>
      </c>
      <c r="T126">
        <v>7.0000000000000001E-3</v>
      </c>
      <c r="U126">
        <v>0.25918999999999998</v>
      </c>
      <c r="V126">
        <v>17.979099999999999</v>
      </c>
      <c r="W126">
        <v>17.683299999999999</v>
      </c>
      <c r="X126">
        <v>83.087699999999998</v>
      </c>
    </row>
    <row r="127" spans="1:24" x14ac:dyDescent="0.3">
      <c r="A127">
        <v>126</v>
      </c>
      <c r="B127">
        <v>1</v>
      </c>
      <c r="C127" s="1">
        <v>44670.413807870369</v>
      </c>
      <c r="D127" t="s">
        <v>13</v>
      </c>
      <c r="E127" s="5">
        <v>2022</v>
      </c>
      <c r="F127" s="5">
        <v>4</v>
      </c>
      <c r="G127" s="5">
        <v>4</v>
      </c>
      <c r="H127" s="5" t="s">
        <v>33</v>
      </c>
      <c r="I127" s="5">
        <v>17</v>
      </c>
      <c r="J127" t="s">
        <v>22</v>
      </c>
      <c r="K127" t="s">
        <v>36</v>
      </c>
      <c r="L127">
        <v>2.1041099999999999</v>
      </c>
      <c r="M127">
        <v>2.1041099999999999</v>
      </c>
      <c r="N127">
        <v>1.54461</v>
      </c>
      <c r="O127">
        <v>0.98631000000000002</v>
      </c>
      <c r="P127">
        <v>-4.2199999999999998E-3</v>
      </c>
      <c r="Q127" t="s">
        <v>38</v>
      </c>
      <c r="R127">
        <v>105.502</v>
      </c>
      <c r="S127">
        <v>7.45E-3</v>
      </c>
      <c r="T127">
        <v>3.0000000000000001E-3</v>
      </c>
      <c r="U127" t="s">
        <v>38</v>
      </c>
      <c r="V127">
        <v>13.5</v>
      </c>
      <c r="W127">
        <v>12.532</v>
      </c>
      <c r="X127">
        <v>83.378</v>
      </c>
    </row>
    <row r="128" spans="1:24" x14ac:dyDescent="0.3">
      <c r="A128">
        <v>127</v>
      </c>
      <c r="B128">
        <v>2</v>
      </c>
      <c r="C128" s="1">
        <v>44670.415891203702</v>
      </c>
      <c r="D128" t="s">
        <v>13</v>
      </c>
      <c r="E128" s="5">
        <v>2022</v>
      </c>
      <c r="F128" s="5">
        <v>4</v>
      </c>
      <c r="G128" s="5">
        <v>4</v>
      </c>
      <c r="H128" s="5" t="s">
        <v>33</v>
      </c>
      <c r="I128" s="5">
        <v>17</v>
      </c>
      <c r="J128" t="s">
        <v>22</v>
      </c>
      <c r="K128" t="s">
        <v>36</v>
      </c>
      <c r="L128">
        <v>3.4737100000000001</v>
      </c>
      <c r="M128">
        <v>3.4737100000000001</v>
      </c>
      <c r="N128">
        <v>1.32761</v>
      </c>
      <c r="O128">
        <v>0.99799000000000004</v>
      </c>
      <c r="P128">
        <v>6.2350000000000003E-2</v>
      </c>
      <c r="Q128" t="s">
        <v>38</v>
      </c>
      <c r="R128">
        <v>6.8193400000000004</v>
      </c>
      <c r="S128">
        <v>0.6452</v>
      </c>
      <c r="T128">
        <v>6.0000000000000001E-3</v>
      </c>
      <c r="U128">
        <v>0.183</v>
      </c>
      <c r="V128">
        <v>13.525499999999999</v>
      </c>
      <c r="W128">
        <v>13.0604</v>
      </c>
      <c r="X128">
        <v>83.359300000000005</v>
      </c>
    </row>
    <row r="129" spans="1:24" x14ac:dyDescent="0.3">
      <c r="A129">
        <v>128</v>
      </c>
      <c r="B129">
        <v>3</v>
      </c>
      <c r="C129" s="1">
        <v>44670.418067129627</v>
      </c>
      <c r="D129" t="s">
        <v>13</v>
      </c>
      <c r="E129" s="5">
        <v>2022</v>
      </c>
      <c r="F129" s="5">
        <v>4</v>
      </c>
      <c r="G129" s="5">
        <v>4</v>
      </c>
      <c r="H129" s="5" t="s">
        <v>33</v>
      </c>
      <c r="I129" s="5">
        <v>17</v>
      </c>
      <c r="J129" t="s">
        <v>22</v>
      </c>
      <c r="K129" t="s">
        <v>36</v>
      </c>
      <c r="L129">
        <v>3.6643400000000002</v>
      </c>
      <c r="M129">
        <v>3.6643400000000002</v>
      </c>
      <c r="N129">
        <v>1.33083</v>
      </c>
      <c r="O129">
        <v>0.99817</v>
      </c>
      <c r="P129">
        <v>-0.13988999999999999</v>
      </c>
      <c r="Q129" t="s">
        <v>38</v>
      </c>
      <c r="R129">
        <v>2.91249</v>
      </c>
      <c r="S129">
        <v>0.87880999999999998</v>
      </c>
      <c r="T129">
        <v>2E-3</v>
      </c>
      <c r="U129" t="s">
        <v>38</v>
      </c>
      <c r="V129">
        <v>13.7255</v>
      </c>
      <c r="W129">
        <v>12.8858</v>
      </c>
      <c r="X129">
        <v>83.372500000000002</v>
      </c>
    </row>
    <row r="130" spans="1:24" x14ac:dyDescent="0.3">
      <c r="A130">
        <v>129</v>
      </c>
      <c r="B130">
        <v>4</v>
      </c>
      <c r="C130" s="1">
        <v>44670.420138888891</v>
      </c>
      <c r="D130" t="s">
        <v>13</v>
      </c>
      <c r="E130" s="5">
        <v>2022</v>
      </c>
      <c r="F130" s="5">
        <v>4</v>
      </c>
      <c r="G130" s="5">
        <v>4</v>
      </c>
      <c r="H130" s="5" t="s">
        <v>33</v>
      </c>
      <c r="I130" s="5">
        <v>17</v>
      </c>
      <c r="J130" t="s">
        <v>22</v>
      </c>
      <c r="K130" t="s">
        <v>37</v>
      </c>
      <c r="L130">
        <v>5.3253500000000003</v>
      </c>
      <c r="M130">
        <v>5.3253500000000003</v>
      </c>
      <c r="N130">
        <v>1.3202199999999999</v>
      </c>
      <c r="O130">
        <v>0.99841999999999997</v>
      </c>
      <c r="P130">
        <v>-0.16467000000000001</v>
      </c>
      <c r="Q130">
        <v>-0.16467000000000001</v>
      </c>
      <c r="R130">
        <v>2.6421299999999999</v>
      </c>
      <c r="S130">
        <v>0.95752999999999999</v>
      </c>
      <c r="T130">
        <v>3.0000000000000001E-3</v>
      </c>
      <c r="U130" t="s">
        <v>38</v>
      </c>
      <c r="V130">
        <v>13.4809</v>
      </c>
      <c r="W130">
        <v>12.306900000000001</v>
      </c>
      <c r="X130">
        <v>83.381200000000007</v>
      </c>
    </row>
    <row r="131" spans="1:24" x14ac:dyDescent="0.3">
      <c r="A131">
        <v>130</v>
      </c>
      <c r="B131">
        <v>5</v>
      </c>
      <c r="C131" s="1">
        <v>44670.422222222223</v>
      </c>
      <c r="D131" t="s">
        <v>13</v>
      </c>
      <c r="E131" s="5">
        <v>2022</v>
      </c>
      <c r="F131" s="5">
        <v>4</v>
      </c>
      <c r="G131" s="5">
        <v>4</v>
      </c>
      <c r="H131" s="5" t="s">
        <v>33</v>
      </c>
      <c r="I131" s="5">
        <v>17</v>
      </c>
      <c r="J131" t="s">
        <v>23</v>
      </c>
      <c r="K131" t="s">
        <v>36</v>
      </c>
      <c r="L131">
        <v>2.8709500000000001</v>
      </c>
      <c r="M131">
        <v>2.8709500000000001</v>
      </c>
      <c r="N131">
        <v>1.45502</v>
      </c>
      <c r="O131">
        <v>0.99480999999999997</v>
      </c>
      <c r="P131">
        <v>-0.17632999999999999</v>
      </c>
      <c r="Q131" t="s">
        <v>38</v>
      </c>
      <c r="R131">
        <v>2.8890500000000001</v>
      </c>
      <c r="S131">
        <v>0.94737000000000005</v>
      </c>
      <c r="T131">
        <v>1E-3</v>
      </c>
      <c r="U131" t="s">
        <v>38</v>
      </c>
      <c r="V131" t="s">
        <v>38</v>
      </c>
      <c r="W131">
        <v>12.1662</v>
      </c>
      <c r="X131">
        <v>83.379300000000001</v>
      </c>
    </row>
    <row r="132" spans="1:24" x14ac:dyDescent="0.3">
      <c r="A132">
        <v>131</v>
      </c>
      <c r="B132">
        <v>7</v>
      </c>
      <c r="C132" s="1">
        <v>44670.424421296295</v>
      </c>
      <c r="D132" t="s">
        <v>13</v>
      </c>
      <c r="E132" s="5">
        <v>2022</v>
      </c>
      <c r="F132" s="5">
        <v>4</v>
      </c>
      <c r="G132" s="5">
        <v>4</v>
      </c>
      <c r="H132" s="5" t="s">
        <v>33</v>
      </c>
      <c r="I132" s="5">
        <v>17</v>
      </c>
      <c r="J132" t="s">
        <v>23</v>
      </c>
      <c r="K132" t="s">
        <v>37</v>
      </c>
      <c r="L132">
        <v>3.9291399999999999</v>
      </c>
      <c r="M132">
        <v>3.9291399999999999</v>
      </c>
      <c r="N132">
        <v>1.39635</v>
      </c>
      <c r="O132">
        <v>0.99626999999999999</v>
      </c>
      <c r="P132">
        <v>-0.10367999999999999</v>
      </c>
      <c r="Q132">
        <v>-0.10367999999999999</v>
      </c>
      <c r="R132">
        <v>5.0146199999999999</v>
      </c>
      <c r="S132" t="s">
        <v>14</v>
      </c>
      <c r="T132">
        <v>4.0000000000000001E-3</v>
      </c>
      <c r="U132">
        <v>9.2719999999999997E-2</v>
      </c>
      <c r="V132">
        <v>12.8345</v>
      </c>
      <c r="W132">
        <v>11.8011</v>
      </c>
      <c r="X132">
        <v>83.342799999999997</v>
      </c>
    </row>
    <row r="133" spans="1:24" x14ac:dyDescent="0.3">
      <c r="A133">
        <v>132</v>
      </c>
      <c r="B133">
        <v>8</v>
      </c>
      <c r="C133" s="1">
        <v>44670.426504629628</v>
      </c>
      <c r="D133" t="s">
        <v>13</v>
      </c>
      <c r="E133" s="5">
        <v>2022</v>
      </c>
      <c r="F133" s="5">
        <v>4</v>
      </c>
      <c r="G133" s="5">
        <v>4</v>
      </c>
      <c r="H133" s="5" t="s">
        <v>33</v>
      </c>
      <c r="I133" s="5">
        <v>17</v>
      </c>
      <c r="J133" t="s">
        <v>23</v>
      </c>
      <c r="K133" t="s">
        <v>36</v>
      </c>
      <c r="L133">
        <v>1.9898199999999999</v>
      </c>
      <c r="M133">
        <v>1.9898199999999999</v>
      </c>
      <c r="N133">
        <v>1.7647299999999999</v>
      </c>
      <c r="O133">
        <v>0.98751999999999995</v>
      </c>
      <c r="P133">
        <v>-4.9700000000000001E-2</v>
      </c>
      <c r="Q133" t="s">
        <v>38</v>
      </c>
      <c r="R133">
        <v>10.630800000000001</v>
      </c>
      <c r="S133">
        <v>0.52251999999999998</v>
      </c>
      <c r="T133">
        <v>3.0000000000000001E-3</v>
      </c>
      <c r="U133">
        <v>4.3310000000000001E-2</v>
      </c>
      <c r="V133">
        <v>12.671799999999999</v>
      </c>
      <c r="W133">
        <v>11.763999999999999</v>
      </c>
      <c r="X133">
        <v>83.335899999999995</v>
      </c>
    </row>
    <row r="134" spans="1:24" x14ac:dyDescent="0.3">
      <c r="A134">
        <v>133</v>
      </c>
      <c r="B134">
        <v>9</v>
      </c>
      <c r="C134" s="1">
        <v>44670.428587962961</v>
      </c>
      <c r="D134" t="s">
        <v>13</v>
      </c>
      <c r="E134" s="5">
        <v>2022</v>
      </c>
      <c r="F134" s="5">
        <v>4</v>
      </c>
      <c r="G134" s="5">
        <v>4</v>
      </c>
      <c r="H134" s="5" t="s">
        <v>33</v>
      </c>
      <c r="I134" s="5">
        <v>17</v>
      </c>
      <c r="J134" t="s">
        <v>22</v>
      </c>
      <c r="K134" t="s">
        <v>36</v>
      </c>
      <c r="L134">
        <v>3.55355</v>
      </c>
      <c r="M134">
        <v>3.55355</v>
      </c>
      <c r="N134">
        <v>1.45926</v>
      </c>
      <c r="O134">
        <v>0.99428000000000005</v>
      </c>
      <c r="P134">
        <v>-6.7760000000000001E-2</v>
      </c>
      <c r="Q134" t="s">
        <v>38</v>
      </c>
      <c r="R134">
        <v>7.6946899999999996</v>
      </c>
      <c r="S134">
        <v>0.67906999999999995</v>
      </c>
      <c r="T134">
        <v>1E-3</v>
      </c>
      <c r="U134">
        <v>9.8000000000000004E-2</v>
      </c>
      <c r="V134">
        <v>12.3718</v>
      </c>
      <c r="W134">
        <v>11.3926</v>
      </c>
      <c r="X134">
        <v>83.372100000000003</v>
      </c>
    </row>
    <row r="135" spans="1:24" x14ac:dyDescent="0.3">
      <c r="A135">
        <v>134</v>
      </c>
      <c r="B135">
        <v>10</v>
      </c>
      <c r="C135" s="1">
        <v>44670.430648148147</v>
      </c>
      <c r="D135" t="s">
        <v>13</v>
      </c>
      <c r="E135" s="5">
        <v>2022</v>
      </c>
      <c r="F135" s="5">
        <v>4</v>
      </c>
      <c r="G135" s="5">
        <v>4</v>
      </c>
      <c r="H135" s="5" t="s">
        <v>33</v>
      </c>
      <c r="I135" s="5">
        <v>17</v>
      </c>
      <c r="J135" t="s">
        <v>22</v>
      </c>
      <c r="K135" t="s">
        <v>37</v>
      </c>
      <c r="L135">
        <v>4.3334200000000003</v>
      </c>
      <c r="M135">
        <v>4.3334200000000003</v>
      </c>
      <c r="N135">
        <v>1.3728</v>
      </c>
      <c r="O135">
        <v>0.99702000000000002</v>
      </c>
      <c r="P135">
        <v>-0.21615999999999999</v>
      </c>
      <c r="Q135">
        <v>-0.21615999999999999</v>
      </c>
      <c r="R135">
        <v>2.4758200000000001</v>
      </c>
      <c r="S135">
        <v>0.96397999999999995</v>
      </c>
      <c r="T135">
        <v>5.0000000000000001E-3</v>
      </c>
      <c r="U135">
        <v>0.111</v>
      </c>
      <c r="V135">
        <v>12.073600000000001</v>
      </c>
      <c r="W135">
        <v>11.7164</v>
      </c>
      <c r="X135">
        <v>83.37</v>
      </c>
    </row>
    <row r="136" spans="1:24" x14ac:dyDescent="0.3">
      <c r="A136">
        <v>135</v>
      </c>
      <c r="B136">
        <v>11</v>
      </c>
      <c r="C136" s="1">
        <v>44670.432708333334</v>
      </c>
      <c r="D136" t="s">
        <v>13</v>
      </c>
      <c r="E136" s="5">
        <v>2022</v>
      </c>
      <c r="F136" s="5">
        <v>4</v>
      </c>
      <c r="G136" s="5">
        <v>4</v>
      </c>
      <c r="H136" s="5" t="s">
        <v>33</v>
      </c>
      <c r="I136" s="5">
        <v>17</v>
      </c>
      <c r="J136" t="s">
        <v>22</v>
      </c>
      <c r="K136" t="s">
        <v>36</v>
      </c>
      <c r="L136">
        <v>2.5341300000000002</v>
      </c>
      <c r="M136">
        <v>2.5341300000000002</v>
      </c>
      <c r="N136">
        <v>1.4544699999999999</v>
      </c>
      <c r="O136">
        <v>0.99514000000000002</v>
      </c>
      <c r="P136">
        <v>-0.14871000000000001</v>
      </c>
      <c r="Q136" t="s">
        <v>38</v>
      </c>
      <c r="R136">
        <v>3.08656</v>
      </c>
      <c r="S136">
        <v>0.93876999999999999</v>
      </c>
      <c r="T136">
        <v>3.0000000000000001E-3</v>
      </c>
      <c r="U136">
        <v>0.12418</v>
      </c>
      <c r="V136">
        <v>11.7418</v>
      </c>
      <c r="W136">
        <v>11.361000000000001</v>
      </c>
      <c r="X136">
        <v>83.373400000000004</v>
      </c>
    </row>
    <row r="137" spans="1:24" x14ac:dyDescent="0.3">
      <c r="A137">
        <v>136</v>
      </c>
      <c r="B137">
        <v>12</v>
      </c>
      <c r="C137" s="1">
        <v>44670.43476851852</v>
      </c>
      <c r="D137" t="s">
        <v>13</v>
      </c>
      <c r="E137" s="5">
        <v>2022</v>
      </c>
      <c r="F137" s="5">
        <v>4</v>
      </c>
      <c r="G137" s="5">
        <v>4</v>
      </c>
      <c r="H137" s="5" t="s">
        <v>33</v>
      </c>
      <c r="I137" s="5">
        <v>17</v>
      </c>
      <c r="J137" t="s">
        <v>22</v>
      </c>
      <c r="K137" t="s">
        <v>36</v>
      </c>
      <c r="L137">
        <v>3.0061900000000001</v>
      </c>
      <c r="M137">
        <v>3.0061900000000001</v>
      </c>
      <c r="N137">
        <v>1.59117</v>
      </c>
      <c r="O137">
        <v>0.99146000000000001</v>
      </c>
      <c r="P137">
        <v>-0.27581</v>
      </c>
      <c r="Q137">
        <v>-0.27581</v>
      </c>
      <c r="R137">
        <v>2.7589000000000001</v>
      </c>
      <c r="S137">
        <v>0.95282</v>
      </c>
      <c r="T137">
        <v>3.0000000000000001E-3</v>
      </c>
      <c r="U137">
        <v>4.8860000000000001E-2</v>
      </c>
      <c r="V137">
        <v>11.677300000000001</v>
      </c>
      <c r="W137">
        <v>11.731299999999999</v>
      </c>
      <c r="X137">
        <v>83.370900000000006</v>
      </c>
    </row>
    <row r="138" spans="1:24" x14ac:dyDescent="0.3">
      <c r="A138">
        <v>137</v>
      </c>
      <c r="B138">
        <v>13</v>
      </c>
      <c r="C138" s="1">
        <v>44670.436840277776</v>
      </c>
      <c r="D138" t="s">
        <v>13</v>
      </c>
      <c r="E138" s="5">
        <v>2022</v>
      </c>
      <c r="F138" s="5">
        <v>4</v>
      </c>
      <c r="G138" s="5">
        <v>4</v>
      </c>
      <c r="H138" s="5" t="s">
        <v>33</v>
      </c>
      <c r="I138" s="5">
        <v>17</v>
      </c>
      <c r="J138" t="s">
        <v>23</v>
      </c>
      <c r="K138" t="s">
        <v>36</v>
      </c>
      <c r="L138">
        <v>1.4849300000000001</v>
      </c>
      <c r="M138">
        <v>1.4849300000000001</v>
      </c>
      <c r="N138">
        <v>2.2709100000000002</v>
      </c>
      <c r="O138">
        <v>0.96664000000000005</v>
      </c>
      <c r="P138">
        <v>-0.12307999999999999</v>
      </c>
      <c r="Q138">
        <v>-0.12307999999999999</v>
      </c>
      <c r="R138">
        <v>4.5460200000000004</v>
      </c>
      <c r="S138" t="s">
        <v>14</v>
      </c>
      <c r="T138">
        <v>1E-3</v>
      </c>
      <c r="U138">
        <v>3.5000000000000003E-2</v>
      </c>
      <c r="V138">
        <v>11.6</v>
      </c>
      <c r="W138">
        <v>11.4101</v>
      </c>
      <c r="X138">
        <v>83.372500000000002</v>
      </c>
    </row>
    <row r="139" spans="1:24" x14ac:dyDescent="0.3">
      <c r="A139">
        <v>138</v>
      </c>
      <c r="B139">
        <v>14</v>
      </c>
      <c r="C139" s="1">
        <v>44670.43891203704</v>
      </c>
      <c r="D139" t="s">
        <v>13</v>
      </c>
      <c r="E139" s="5">
        <v>2022</v>
      </c>
      <c r="F139" s="5">
        <v>4</v>
      </c>
      <c r="G139" s="5">
        <v>4</v>
      </c>
      <c r="H139" s="5" t="s">
        <v>33</v>
      </c>
      <c r="I139" s="5">
        <v>17</v>
      </c>
      <c r="J139" t="s">
        <v>23</v>
      </c>
      <c r="K139" t="s">
        <v>37</v>
      </c>
      <c r="L139">
        <v>1.96852</v>
      </c>
      <c r="M139">
        <v>1.96852</v>
      </c>
      <c r="N139">
        <v>1.9822299999999999</v>
      </c>
      <c r="O139">
        <v>0.97757000000000005</v>
      </c>
      <c r="P139">
        <v>-7.5910000000000005E-2</v>
      </c>
      <c r="Q139" t="s">
        <v>38</v>
      </c>
      <c r="R139">
        <v>7.5279299999999996</v>
      </c>
      <c r="S139">
        <v>0.68879999999999997</v>
      </c>
      <c r="T139">
        <v>3.0000000000000001E-3</v>
      </c>
      <c r="U139" t="s">
        <v>38</v>
      </c>
      <c r="V139">
        <v>11.620900000000001</v>
      </c>
      <c r="W139">
        <v>12.2597</v>
      </c>
      <c r="X139">
        <v>83.363399999999999</v>
      </c>
    </row>
    <row r="140" spans="1:24" x14ac:dyDescent="0.3">
      <c r="A140">
        <v>139</v>
      </c>
      <c r="B140">
        <v>15</v>
      </c>
      <c r="C140" s="1">
        <v>44670.440995370373</v>
      </c>
      <c r="D140" t="s">
        <v>13</v>
      </c>
      <c r="E140" s="5">
        <v>2022</v>
      </c>
      <c r="F140" s="5">
        <v>4</v>
      </c>
      <c r="G140" s="5">
        <v>4</v>
      </c>
      <c r="H140" s="5" t="s">
        <v>33</v>
      </c>
      <c r="I140" s="5">
        <v>17</v>
      </c>
      <c r="J140" t="s">
        <v>23</v>
      </c>
      <c r="K140" t="s">
        <v>36</v>
      </c>
      <c r="L140">
        <v>3.48814</v>
      </c>
      <c r="M140">
        <v>3.48814</v>
      </c>
      <c r="N140">
        <v>1.4882299999999999</v>
      </c>
      <c r="O140">
        <v>0.99468999999999996</v>
      </c>
      <c r="P140">
        <v>-9.9159999999999998E-2</v>
      </c>
      <c r="Q140" t="s">
        <v>38</v>
      </c>
      <c r="R140">
        <v>6.2407899999999996</v>
      </c>
      <c r="S140">
        <v>0.76541000000000003</v>
      </c>
      <c r="T140">
        <v>1E-3</v>
      </c>
      <c r="U140">
        <v>7.8E-2</v>
      </c>
      <c r="V140">
        <v>12.001799999999999</v>
      </c>
      <c r="W140">
        <v>12.2765</v>
      </c>
      <c r="X140">
        <v>83.382099999999994</v>
      </c>
    </row>
    <row r="141" spans="1:24" x14ac:dyDescent="0.3">
      <c r="A141">
        <v>140</v>
      </c>
      <c r="B141">
        <v>16</v>
      </c>
      <c r="C141" s="1">
        <v>44670.443090277775</v>
      </c>
      <c r="D141" t="s">
        <v>13</v>
      </c>
      <c r="E141" s="5">
        <v>2022</v>
      </c>
      <c r="F141" s="5">
        <v>4</v>
      </c>
      <c r="G141" s="5">
        <v>4</v>
      </c>
      <c r="H141" s="5" t="s">
        <v>33</v>
      </c>
      <c r="I141" s="5">
        <v>17</v>
      </c>
      <c r="J141" t="s">
        <v>23</v>
      </c>
      <c r="K141" t="s">
        <v>36</v>
      </c>
      <c r="L141">
        <v>1.7882800000000001</v>
      </c>
      <c r="M141">
        <v>1.7882800000000001</v>
      </c>
      <c r="N141">
        <v>2.27976</v>
      </c>
      <c r="O141">
        <v>0.96553999999999995</v>
      </c>
      <c r="P141">
        <v>-0.19816</v>
      </c>
      <c r="Q141" t="s">
        <v>38</v>
      </c>
      <c r="R141">
        <v>4.0862299999999996</v>
      </c>
      <c r="S141">
        <v>0.88965000000000005</v>
      </c>
      <c r="T141">
        <v>3.0000000000000001E-3</v>
      </c>
      <c r="U141" t="s">
        <v>38</v>
      </c>
      <c r="V141">
        <v>12.12</v>
      </c>
      <c r="W141">
        <v>12.784000000000001</v>
      </c>
      <c r="X141">
        <v>83.377099999999999</v>
      </c>
    </row>
    <row r="142" spans="1:24" x14ac:dyDescent="0.3">
      <c r="A142">
        <v>141</v>
      </c>
      <c r="B142">
        <v>17</v>
      </c>
      <c r="C142" s="1">
        <v>44670.445231481484</v>
      </c>
      <c r="D142" t="s">
        <v>13</v>
      </c>
      <c r="E142" s="5">
        <v>2022</v>
      </c>
      <c r="F142" s="5">
        <v>4</v>
      </c>
      <c r="G142" s="5">
        <v>4</v>
      </c>
      <c r="H142" s="5" t="s">
        <v>33</v>
      </c>
      <c r="I142" s="5">
        <v>17</v>
      </c>
      <c r="J142" t="s">
        <v>22</v>
      </c>
      <c r="K142" t="s">
        <v>36</v>
      </c>
      <c r="L142">
        <v>2.6972</v>
      </c>
      <c r="M142">
        <v>2.6972</v>
      </c>
      <c r="N142">
        <v>1.56145</v>
      </c>
      <c r="O142">
        <v>0.99185000000000001</v>
      </c>
      <c r="P142">
        <v>-6.4839999999999995E-2</v>
      </c>
      <c r="Q142">
        <v>-6.4839999999999995E-2</v>
      </c>
      <c r="R142">
        <v>9.1169899999999995</v>
      </c>
      <c r="S142" t="s">
        <v>14</v>
      </c>
      <c r="T142">
        <v>1E-3</v>
      </c>
      <c r="U142" t="s">
        <v>38</v>
      </c>
      <c r="V142">
        <v>12.4</v>
      </c>
      <c r="W142">
        <v>12.3078</v>
      </c>
      <c r="X142">
        <v>83.385300000000001</v>
      </c>
    </row>
    <row r="143" spans="1:24" x14ac:dyDescent="0.3">
      <c r="A143">
        <v>142</v>
      </c>
      <c r="B143">
        <v>18</v>
      </c>
      <c r="C143" s="1">
        <v>44670.44740740741</v>
      </c>
      <c r="D143" t="s">
        <v>13</v>
      </c>
      <c r="E143" s="5">
        <v>2022</v>
      </c>
      <c r="F143" s="5">
        <v>4</v>
      </c>
      <c r="G143" s="5">
        <v>4</v>
      </c>
      <c r="H143" s="5" t="s">
        <v>33</v>
      </c>
      <c r="I143" s="5">
        <v>17</v>
      </c>
      <c r="J143" t="s">
        <v>22</v>
      </c>
      <c r="K143" t="s">
        <v>37</v>
      </c>
      <c r="L143">
        <v>2.52563</v>
      </c>
      <c r="M143">
        <v>2.52563</v>
      </c>
      <c r="N143">
        <v>1.59398</v>
      </c>
      <c r="O143">
        <v>0.99153000000000002</v>
      </c>
      <c r="P143">
        <v>-0.1045</v>
      </c>
      <c r="Q143" t="s">
        <v>38</v>
      </c>
      <c r="R143">
        <v>5.7049899999999996</v>
      </c>
      <c r="S143">
        <v>0.32871</v>
      </c>
      <c r="T143" t="s">
        <v>38</v>
      </c>
      <c r="U143" t="s">
        <v>38</v>
      </c>
      <c r="V143">
        <v>12.4</v>
      </c>
      <c r="W143">
        <v>11.451499999999999</v>
      </c>
      <c r="X143">
        <v>83.385300000000001</v>
      </c>
    </row>
    <row r="144" spans="1:24" x14ac:dyDescent="0.3">
      <c r="A144">
        <v>143</v>
      </c>
      <c r="B144">
        <v>19</v>
      </c>
      <c r="C144" s="1">
        <v>44670.44972222222</v>
      </c>
      <c r="D144" t="s">
        <v>13</v>
      </c>
      <c r="E144" s="5">
        <v>2022</v>
      </c>
      <c r="F144" s="5">
        <v>4</v>
      </c>
      <c r="G144" s="5">
        <v>4</v>
      </c>
      <c r="H144" s="5" t="s">
        <v>33</v>
      </c>
      <c r="I144" s="5">
        <v>17</v>
      </c>
      <c r="J144" t="s">
        <v>22</v>
      </c>
      <c r="K144" t="s">
        <v>36</v>
      </c>
      <c r="L144">
        <v>4.1146099999999999</v>
      </c>
      <c r="M144">
        <v>4.1146099999999999</v>
      </c>
      <c r="N144">
        <v>1.4127000000000001</v>
      </c>
      <c r="O144">
        <v>0.99622999999999995</v>
      </c>
      <c r="P144">
        <v>-2.0330000000000001E-2</v>
      </c>
      <c r="Q144" t="s">
        <v>38</v>
      </c>
      <c r="R144">
        <v>26.082000000000001</v>
      </c>
      <c r="S144">
        <v>0.14466000000000001</v>
      </c>
      <c r="T144">
        <v>3.0000000000000001E-3</v>
      </c>
      <c r="U144" t="s">
        <v>38</v>
      </c>
      <c r="V144">
        <v>12.1</v>
      </c>
      <c r="W144">
        <v>11.7217</v>
      </c>
      <c r="X144">
        <v>83.343999999999994</v>
      </c>
    </row>
    <row r="145" spans="1:24" x14ac:dyDescent="0.3">
      <c r="A145">
        <v>144</v>
      </c>
      <c r="B145">
        <v>20</v>
      </c>
      <c r="C145" s="1">
        <v>44670.451944444445</v>
      </c>
      <c r="D145" t="s">
        <v>13</v>
      </c>
      <c r="E145" s="5">
        <v>2022</v>
      </c>
      <c r="F145" s="5">
        <v>4</v>
      </c>
      <c r="G145" s="5">
        <v>4</v>
      </c>
      <c r="H145" s="5" t="s">
        <v>33</v>
      </c>
      <c r="I145" s="5">
        <v>17</v>
      </c>
      <c r="J145" t="s">
        <v>22</v>
      </c>
      <c r="K145" t="s">
        <v>36</v>
      </c>
      <c r="L145">
        <v>4.1071299999999997</v>
      </c>
      <c r="M145">
        <v>4.1071299999999997</v>
      </c>
      <c r="N145">
        <v>1.4633100000000001</v>
      </c>
      <c r="O145">
        <v>0.99411000000000005</v>
      </c>
      <c r="P145">
        <v>-4.0750000000000001E-2</v>
      </c>
      <c r="Q145" t="s">
        <v>38</v>
      </c>
      <c r="R145">
        <v>15.949199999999999</v>
      </c>
      <c r="S145">
        <v>0.32541999999999999</v>
      </c>
      <c r="T145">
        <v>3.0000000000000001E-3</v>
      </c>
      <c r="U145">
        <v>1.4999999999999999E-2</v>
      </c>
      <c r="V145">
        <v>12.308199999999999</v>
      </c>
      <c r="W145">
        <v>12.0266</v>
      </c>
      <c r="X145">
        <v>83.370400000000004</v>
      </c>
    </row>
    <row r="146" spans="1:24" x14ac:dyDescent="0.3">
      <c r="A146">
        <v>145</v>
      </c>
      <c r="B146">
        <v>21</v>
      </c>
      <c r="C146" s="1">
        <v>44670.454398148147</v>
      </c>
      <c r="D146" t="s">
        <v>13</v>
      </c>
      <c r="E146" s="5">
        <v>2022</v>
      </c>
      <c r="F146" s="5">
        <v>4</v>
      </c>
      <c r="G146" s="5">
        <v>4</v>
      </c>
      <c r="H146" s="5" t="s">
        <v>33</v>
      </c>
      <c r="I146" s="5">
        <v>17</v>
      </c>
      <c r="J146" t="s">
        <v>23</v>
      </c>
      <c r="K146" t="s">
        <v>37</v>
      </c>
      <c r="L146">
        <v>1.9703999999999999</v>
      </c>
      <c r="M146">
        <v>1.9703999999999999</v>
      </c>
      <c r="N146">
        <v>1.7643899999999999</v>
      </c>
      <c r="O146">
        <v>0.98660000000000003</v>
      </c>
      <c r="P146">
        <v>-0.10943</v>
      </c>
      <c r="Q146" t="s">
        <v>38</v>
      </c>
      <c r="R146">
        <v>5.8693</v>
      </c>
      <c r="S146">
        <v>0.78764999999999996</v>
      </c>
      <c r="T146">
        <v>2E-3</v>
      </c>
      <c r="U146" t="s">
        <v>38</v>
      </c>
      <c r="V146">
        <v>12.4</v>
      </c>
      <c r="W146">
        <v>12.4878</v>
      </c>
      <c r="X146">
        <v>83.394999999999996</v>
      </c>
    </row>
    <row r="147" spans="1:24" x14ac:dyDescent="0.3">
      <c r="A147">
        <v>146</v>
      </c>
      <c r="B147">
        <v>22</v>
      </c>
      <c r="C147" s="1">
        <v>44670.45648148148</v>
      </c>
      <c r="D147" t="s">
        <v>13</v>
      </c>
      <c r="E147" s="5">
        <v>2022</v>
      </c>
      <c r="F147" s="5">
        <v>4</v>
      </c>
      <c r="G147" s="5">
        <v>4</v>
      </c>
      <c r="H147" s="5" t="s">
        <v>33</v>
      </c>
      <c r="I147" s="5">
        <v>17</v>
      </c>
      <c r="J147" t="s">
        <v>23</v>
      </c>
      <c r="K147" t="s">
        <v>36</v>
      </c>
      <c r="L147">
        <v>1.85544</v>
      </c>
      <c r="M147">
        <v>1.85544</v>
      </c>
      <c r="N147">
        <v>2.0866899999999999</v>
      </c>
      <c r="O147">
        <v>0.96550999999999998</v>
      </c>
      <c r="P147">
        <v>-7.0139999999999994E-2</v>
      </c>
      <c r="Q147" t="s">
        <v>38</v>
      </c>
      <c r="R147">
        <v>8.1613900000000008</v>
      </c>
      <c r="S147">
        <v>0.65219000000000005</v>
      </c>
      <c r="T147">
        <v>5.5000000000000003E-4</v>
      </c>
      <c r="U147" t="s">
        <v>38</v>
      </c>
      <c r="V147">
        <v>12.416399999999999</v>
      </c>
      <c r="W147">
        <v>12.2736</v>
      </c>
      <c r="X147">
        <v>83.397300000000001</v>
      </c>
    </row>
    <row r="148" spans="1:24" x14ac:dyDescent="0.3">
      <c r="A148">
        <v>147</v>
      </c>
      <c r="B148">
        <v>23</v>
      </c>
      <c r="C148" s="1">
        <v>44670.458553240744</v>
      </c>
      <c r="D148" t="s">
        <v>13</v>
      </c>
      <c r="E148" s="5">
        <v>2022</v>
      </c>
      <c r="F148" s="5">
        <v>4</v>
      </c>
      <c r="G148" s="5">
        <v>4</v>
      </c>
      <c r="H148" s="5" t="s">
        <v>33</v>
      </c>
      <c r="I148" s="5">
        <v>17</v>
      </c>
      <c r="J148" t="s">
        <v>23</v>
      </c>
      <c r="K148" t="s">
        <v>36</v>
      </c>
      <c r="L148">
        <v>3.9098600000000001</v>
      </c>
      <c r="M148">
        <v>3.9098600000000001</v>
      </c>
      <c r="N148">
        <v>1.40869</v>
      </c>
      <c r="O148">
        <v>0.99636000000000002</v>
      </c>
      <c r="P148">
        <v>-0.15589</v>
      </c>
      <c r="Q148" t="s">
        <v>38</v>
      </c>
      <c r="R148">
        <v>4.2164400000000004</v>
      </c>
      <c r="S148">
        <v>0.88268999999999997</v>
      </c>
      <c r="T148">
        <v>8.5999999999999998E-4</v>
      </c>
      <c r="U148" t="s">
        <v>38</v>
      </c>
      <c r="V148">
        <v>12.4</v>
      </c>
      <c r="W148">
        <v>12.8093</v>
      </c>
      <c r="X148">
        <v>83.371700000000004</v>
      </c>
    </row>
    <row r="149" spans="1:24" x14ac:dyDescent="0.3">
      <c r="A149">
        <v>148</v>
      </c>
      <c r="B149">
        <v>24</v>
      </c>
      <c r="C149" s="1">
        <v>44670.460775462961</v>
      </c>
      <c r="D149" t="s">
        <v>13</v>
      </c>
      <c r="E149" s="5">
        <v>2022</v>
      </c>
      <c r="F149" s="5">
        <v>4</v>
      </c>
      <c r="G149" s="5">
        <v>4</v>
      </c>
      <c r="H149" s="5" t="s">
        <v>33</v>
      </c>
      <c r="I149" s="5">
        <v>17</v>
      </c>
      <c r="J149" t="s">
        <v>23</v>
      </c>
      <c r="K149" t="s">
        <v>36</v>
      </c>
      <c r="L149">
        <v>3.04264</v>
      </c>
      <c r="M149">
        <v>3.04264</v>
      </c>
      <c r="N149">
        <v>1.5135099999999999</v>
      </c>
      <c r="O149">
        <v>0.99304999999999999</v>
      </c>
      <c r="P149">
        <v>-4.054E-2</v>
      </c>
      <c r="Q149" t="s">
        <v>38</v>
      </c>
      <c r="R149">
        <v>12.7407</v>
      </c>
      <c r="S149">
        <v>0.42662</v>
      </c>
      <c r="T149">
        <v>6.0000000000000001E-3</v>
      </c>
      <c r="U149">
        <v>0.157</v>
      </c>
      <c r="V149">
        <v>12.6</v>
      </c>
      <c r="W149">
        <v>12.472</v>
      </c>
      <c r="X149">
        <v>83.3733</v>
      </c>
    </row>
    <row r="150" spans="1:24" x14ac:dyDescent="0.3">
      <c r="A150">
        <v>149</v>
      </c>
      <c r="B150">
        <v>1</v>
      </c>
      <c r="C150" s="1">
        <v>44670.505173611113</v>
      </c>
      <c r="D150" t="s">
        <v>15</v>
      </c>
      <c r="E150" s="5">
        <v>2022</v>
      </c>
      <c r="F150" s="5">
        <v>4</v>
      </c>
      <c r="G150" s="5">
        <v>4</v>
      </c>
      <c r="H150" s="5" t="s">
        <v>33</v>
      </c>
      <c r="I150" s="5">
        <v>17</v>
      </c>
      <c r="J150" t="s">
        <v>22</v>
      </c>
      <c r="K150" t="s">
        <v>38</v>
      </c>
      <c r="L150">
        <v>3.5127299999999999</v>
      </c>
      <c r="M150">
        <v>3.5127299999999999</v>
      </c>
      <c r="N150">
        <v>1.5992999999999999</v>
      </c>
      <c r="O150">
        <v>0.98636999999999997</v>
      </c>
      <c r="P150">
        <v>-0.37429000000000001</v>
      </c>
      <c r="Q150">
        <v>-0.37429000000000001</v>
      </c>
      <c r="R150">
        <v>2.38279</v>
      </c>
      <c r="S150">
        <v>0.96726999999999996</v>
      </c>
      <c r="T150">
        <v>6.0000000000000001E-3</v>
      </c>
      <c r="U150">
        <v>0.15340999999999999</v>
      </c>
      <c r="V150">
        <v>20.818200000000001</v>
      </c>
      <c r="W150">
        <v>20.536300000000001</v>
      </c>
      <c r="X150">
        <v>82.363299999999995</v>
      </c>
    </row>
    <row r="151" spans="1:24" x14ac:dyDescent="0.3">
      <c r="A151">
        <v>150</v>
      </c>
      <c r="B151">
        <v>2</v>
      </c>
      <c r="C151" s="1">
        <v>44670.507256944446</v>
      </c>
      <c r="D151" t="s">
        <v>15</v>
      </c>
      <c r="E151" s="5">
        <v>2022</v>
      </c>
      <c r="F151" s="5">
        <v>4</v>
      </c>
      <c r="G151" s="5">
        <v>4</v>
      </c>
      <c r="H151" s="5" t="s">
        <v>33</v>
      </c>
      <c r="I151" s="5">
        <v>17</v>
      </c>
      <c r="J151" t="s">
        <v>22</v>
      </c>
      <c r="K151" t="s">
        <v>38</v>
      </c>
      <c r="L151">
        <v>2.96828</v>
      </c>
      <c r="M151">
        <v>2.96828</v>
      </c>
      <c r="N151">
        <v>1.66822</v>
      </c>
      <c r="O151">
        <v>0.98741000000000001</v>
      </c>
      <c r="P151">
        <v>-0.64554</v>
      </c>
      <c r="Q151">
        <v>-0.64554</v>
      </c>
      <c r="R151">
        <v>1.7240800000000001</v>
      </c>
      <c r="S151">
        <v>0.98875999999999997</v>
      </c>
      <c r="T151">
        <v>2E-3</v>
      </c>
      <c r="U151">
        <v>0</v>
      </c>
      <c r="V151">
        <v>20.9</v>
      </c>
      <c r="W151">
        <v>18.307600000000001</v>
      </c>
      <c r="X151">
        <v>82.3643</v>
      </c>
    </row>
    <row r="152" spans="1:24" x14ac:dyDescent="0.3">
      <c r="A152">
        <v>151</v>
      </c>
      <c r="B152">
        <v>3</v>
      </c>
      <c r="C152" s="1">
        <v>44670.509328703702</v>
      </c>
      <c r="D152" t="s">
        <v>15</v>
      </c>
      <c r="E152" s="5">
        <v>2022</v>
      </c>
      <c r="F152" s="5">
        <v>4</v>
      </c>
      <c r="G152" s="5">
        <v>4</v>
      </c>
      <c r="H152" s="5" t="s">
        <v>33</v>
      </c>
      <c r="I152" s="5">
        <v>17</v>
      </c>
      <c r="J152" t="s">
        <v>22</v>
      </c>
      <c r="K152" t="s">
        <v>38</v>
      </c>
      <c r="L152">
        <v>2.1457799999999998</v>
      </c>
      <c r="M152">
        <v>2.1457799999999998</v>
      </c>
      <c r="N152">
        <v>1.89469</v>
      </c>
      <c r="O152">
        <v>0.98377000000000003</v>
      </c>
      <c r="P152">
        <v>-0.37861</v>
      </c>
      <c r="Q152">
        <v>-0.37861</v>
      </c>
      <c r="R152">
        <v>2.31562</v>
      </c>
      <c r="S152">
        <v>0.96974000000000005</v>
      </c>
      <c r="T152">
        <v>4.0000000000000001E-3</v>
      </c>
      <c r="U152">
        <v>3.3489999999999999E-2</v>
      </c>
      <c r="V152">
        <v>20.9</v>
      </c>
      <c r="W152">
        <v>16.649000000000001</v>
      </c>
      <c r="X152">
        <v>82.401200000000003</v>
      </c>
    </row>
    <row r="153" spans="1:24" x14ac:dyDescent="0.3">
      <c r="A153">
        <v>152</v>
      </c>
      <c r="B153">
        <v>4</v>
      </c>
      <c r="C153" s="1">
        <v>44670.511736111112</v>
      </c>
      <c r="D153" t="s">
        <v>15</v>
      </c>
      <c r="E153" s="5">
        <v>2022</v>
      </c>
      <c r="F153" s="5">
        <v>4</v>
      </c>
      <c r="G153" s="5">
        <v>4</v>
      </c>
      <c r="H153" s="5" t="s">
        <v>33</v>
      </c>
      <c r="I153" s="5">
        <v>17</v>
      </c>
      <c r="J153" t="s">
        <v>23</v>
      </c>
      <c r="K153" t="s">
        <v>38</v>
      </c>
      <c r="L153">
        <v>2.3975200000000001</v>
      </c>
      <c r="M153">
        <v>2.3975200000000001</v>
      </c>
      <c r="N153">
        <v>2.46027</v>
      </c>
      <c r="O153">
        <v>0.96436999999999995</v>
      </c>
      <c r="P153">
        <v>-0.43379000000000001</v>
      </c>
      <c r="Q153">
        <v>-0.43379000000000001</v>
      </c>
      <c r="R153">
        <v>2.5753499999999998</v>
      </c>
      <c r="S153">
        <v>0.95991000000000004</v>
      </c>
      <c r="T153">
        <v>3.0000000000000001E-3</v>
      </c>
      <c r="U153">
        <v>4.7379999999999999E-2</v>
      </c>
      <c r="V153">
        <v>20.532699999999998</v>
      </c>
      <c r="W153">
        <v>18.4602</v>
      </c>
      <c r="X153">
        <v>82.398499999999999</v>
      </c>
    </row>
    <row r="154" spans="1:24" x14ac:dyDescent="0.3">
      <c r="A154">
        <v>153</v>
      </c>
      <c r="B154">
        <v>5</v>
      </c>
      <c r="C154" s="1">
        <v>44670.513831018521</v>
      </c>
      <c r="D154" t="s">
        <v>15</v>
      </c>
      <c r="E154" s="5">
        <v>2022</v>
      </c>
      <c r="F154" s="5">
        <v>4</v>
      </c>
      <c r="G154" s="5">
        <v>4</v>
      </c>
      <c r="H154" s="5" t="s">
        <v>33</v>
      </c>
      <c r="I154" s="5">
        <v>17</v>
      </c>
      <c r="J154" t="s">
        <v>23</v>
      </c>
      <c r="K154" t="s">
        <v>38</v>
      </c>
      <c r="L154">
        <v>2.98542</v>
      </c>
      <c r="M154">
        <v>2.98542</v>
      </c>
      <c r="N154">
        <v>2.18743</v>
      </c>
      <c r="O154">
        <v>0.97343000000000002</v>
      </c>
      <c r="P154">
        <v>-0.40655999999999998</v>
      </c>
      <c r="Q154">
        <v>-0.40655999999999998</v>
      </c>
      <c r="R154">
        <v>2.6631800000000001</v>
      </c>
      <c r="S154">
        <v>0.95640999999999998</v>
      </c>
      <c r="T154">
        <v>2E-3</v>
      </c>
      <c r="U154">
        <v>0.11703</v>
      </c>
      <c r="V154">
        <v>20.5</v>
      </c>
      <c r="W154">
        <v>17.502300000000002</v>
      </c>
      <c r="X154">
        <v>82.393500000000003</v>
      </c>
    </row>
    <row r="155" spans="1:24" x14ac:dyDescent="0.3">
      <c r="A155">
        <v>154</v>
      </c>
      <c r="B155">
        <v>6</v>
      </c>
      <c r="C155" s="1">
        <v>44670.5158912037</v>
      </c>
      <c r="D155" t="s">
        <v>15</v>
      </c>
      <c r="E155" s="5">
        <v>2022</v>
      </c>
      <c r="F155" s="5">
        <v>4</v>
      </c>
      <c r="G155" s="5">
        <v>4</v>
      </c>
      <c r="H155" s="5" t="s">
        <v>33</v>
      </c>
      <c r="I155" s="5">
        <v>17</v>
      </c>
      <c r="J155" t="s">
        <v>23</v>
      </c>
      <c r="K155" t="s">
        <v>38</v>
      </c>
      <c r="L155">
        <v>1.40036</v>
      </c>
      <c r="M155" t="s">
        <v>38</v>
      </c>
      <c r="N155">
        <v>3.7195999999999998</v>
      </c>
      <c r="O155">
        <v>0.89156999999999997</v>
      </c>
      <c r="P155">
        <v>-0.44264999999999999</v>
      </c>
      <c r="Q155">
        <v>-0.44264999999999999</v>
      </c>
      <c r="R155">
        <v>2.7034099999999999</v>
      </c>
      <c r="S155">
        <v>0.95477000000000001</v>
      </c>
      <c r="T155">
        <v>3.0000000000000001E-3</v>
      </c>
      <c r="U155">
        <v>0</v>
      </c>
      <c r="V155">
        <v>20.4436</v>
      </c>
      <c r="W155">
        <v>18.352499999999999</v>
      </c>
      <c r="X155">
        <v>82.3934</v>
      </c>
    </row>
    <row r="156" spans="1:24" x14ac:dyDescent="0.3">
      <c r="A156">
        <v>155</v>
      </c>
      <c r="B156">
        <v>7</v>
      </c>
      <c r="C156" s="1">
        <v>44670.518472222226</v>
      </c>
      <c r="D156" t="s">
        <v>15</v>
      </c>
      <c r="E156" s="5">
        <v>2022</v>
      </c>
      <c r="F156" s="5">
        <v>4</v>
      </c>
      <c r="G156" s="5">
        <v>4</v>
      </c>
      <c r="H156" s="5" t="s">
        <v>33</v>
      </c>
      <c r="I156" s="5">
        <v>17</v>
      </c>
      <c r="J156" t="s">
        <v>22</v>
      </c>
      <c r="K156" t="s">
        <v>38</v>
      </c>
      <c r="L156">
        <v>3.6351800000000001</v>
      </c>
      <c r="M156">
        <v>3.6351800000000001</v>
      </c>
      <c r="N156">
        <v>1.5855399999999999</v>
      </c>
      <c r="O156">
        <v>0.98806000000000005</v>
      </c>
      <c r="P156">
        <v>-0.9254</v>
      </c>
      <c r="Q156">
        <v>-0.9254</v>
      </c>
      <c r="R156">
        <v>1.50482</v>
      </c>
      <c r="S156">
        <v>0.99450000000000005</v>
      </c>
      <c r="T156" t="s">
        <v>38</v>
      </c>
      <c r="U156" t="s">
        <v>38</v>
      </c>
      <c r="V156">
        <v>19.899999999999999</v>
      </c>
      <c r="W156">
        <v>20.619599999999998</v>
      </c>
      <c r="X156">
        <v>82.427700000000002</v>
      </c>
    </row>
    <row r="157" spans="1:24" x14ac:dyDescent="0.3">
      <c r="A157">
        <v>156</v>
      </c>
      <c r="B157">
        <v>8</v>
      </c>
      <c r="C157" s="1">
        <v>44670.520555555559</v>
      </c>
      <c r="D157" t="s">
        <v>15</v>
      </c>
      <c r="E157" s="5">
        <v>2022</v>
      </c>
      <c r="F157" s="5">
        <v>4</v>
      </c>
      <c r="G157" s="5">
        <v>4</v>
      </c>
      <c r="H157" s="5" t="s">
        <v>33</v>
      </c>
      <c r="I157" s="5">
        <v>17</v>
      </c>
      <c r="J157" t="s">
        <v>22</v>
      </c>
      <c r="K157" t="s">
        <v>38</v>
      </c>
      <c r="L157">
        <v>4.0486399999999998</v>
      </c>
      <c r="M157">
        <v>4.0486399999999998</v>
      </c>
      <c r="N157">
        <v>1.5554399999999999</v>
      </c>
      <c r="O157">
        <v>0.99324000000000001</v>
      </c>
      <c r="P157">
        <v>-0.54157</v>
      </c>
      <c r="Q157">
        <v>-0.54157</v>
      </c>
      <c r="R157">
        <v>1.79321</v>
      </c>
      <c r="S157">
        <v>0.98677000000000004</v>
      </c>
      <c r="T157">
        <v>2E-3</v>
      </c>
      <c r="U157" t="s">
        <v>38</v>
      </c>
      <c r="V157">
        <v>10.3</v>
      </c>
      <c r="W157">
        <v>19.920300000000001</v>
      </c>
      <c r="X157">
        <v>82.393299999999996</v>
      </c>
    </row>
    <row r="158" spans="1:24" x14ac:dyDescent="0.3">
      <c r="A158">
        <v>157</v>
      </c>
      <c r="B158">
        <v>9</v>
      </c>
      <c r="C158" s="1">
        <v>44670.522638888891</v>
      </c>
      <c r="D158" t="s">
        <v>15</v>
      </c>
      <c r="E158" s="5">
        <v>2022</v>
      </c>
      <c r="F158" s="5">
        <v>4</v>
      </c>
      <c r="G158" s="5">
        <v>4</v>
      </c>
      <c r="H158" s="5" t="s">
        <v>33</v>
      </c>
      <c r="I158" s="5">
        <v>17</v>
      </c>
      <c r="J158" t="s">
        <v>22</v>
      </c>
      <c r="K158" t="s">
        <v>38</v>
      </c>
      <c r="L158">
        <v>3.93242</v>
      </c>
      <c r="M158">
        <v>3.93242</v>
      </c>
      <c r="N158">
        <v>1.4015500000000001</v>
      </c>
      <c r="O158">
        <v>0.99467000000000005</v>
      </c>
      <c r="P158">
        <v>-0.62621000000000004</v>
      </c>
      <c r="Q158">
        <v>-0.62621000000000004</v>
      </c>
      <c r="R158">
        <v>1.65947</v>
      </c>
      <c r="S158">
        <v>0.99050000000000005</v>
      </c>
      <c r="T158">
        <v>4.0000000000000001E-3</v>
      </c>
      <c r="U158">
        <v>3.1399999999999997E-2</v>
      </c>
      <c r="V158">
        <v>21.42</v>
      </c>
      <c r="W158">
        <v>22.659400000000002</v>
      </c>
      <c r="X158">
        <v>82.375799999999998</v>
      </c>
    </row>
    <row r="159" spans="1:24" x14ac:dyDescent="0.3">
      <c r="A159">
        <v>158</v>
      </c>
      <c r="B159">
        <v>10</v>
      </c>
      <c r="C159" s="1">
        <v>44670.525219907409</v>
      </c>
      <c r="D159" t="s">
        <v>15</v>
      </c>
      <c r="E159" s="5">
        <v>2022</v>
      </c>
      <c r="F159" s="5">
        <v>4</v>
      </c>
      <c r="G159" s="5">
        <v>4</v>
      </c>
      <c r="H159" s="5" t="s">
        <v>33</v>
      </c>
      <c r="I159" s="5">
        <v>17</v>
      </c>
      <c r="J159" t="s">
        <v>23</v>
      </c>
      <c r="K159" t="s">
        <v>38</v>
      </c>
      <c r="L159">
        <v>1.7883800000000001</v>
      </c>
      <c r="M159">
        <v>1.7883800000000001</v>
      </c>
      <c r="N159">
        <v>2.1084700000000001</v>
      </c>
      <c r="O159">
        <v>0.97719</v>
      </c>
      <c r="P159">
        <v>-0.61363000000000001</v>
      </c>
      <c r="Q159">
        <v>-0.61363000000000001</v>
      </c>
      <c r="R159">
        <v>1.7001299999999999</v>
      </c>
      <c r="S159">
        <v>0.98951999999999996</v>
      </c>
      <c r="T159">
        <v>3.0000000000000001E-3</v>
      </c>
      <c r="U159">
        <v>0</v>
      </c>
      <c r="V159">
        <v>22.4</v>
      </c>
      <c r="W159">
        <v>21.732800000000001</v>
      </c>
      <c r="X159">
        <v>82.392899999999997</v>
      </c>
    </row>
    <row r="160" spans="1:24" x14ac:dyDescent="0.3">
      <c r="A160">
        <v>159</v>
      </c>
      <c r="B160">
        <v>11</v>
      </c>
      <c r="C160" s="1">
        <v>44670.527303240742</v>
      </c>
      <c r="D160" t="s">
        <v>15</v>
      </c>
      <c r="E160" s="5">
        <v>2022</v>
      </c>
      <c r="F160" s="5">
        <v>4</v>
      </c>
      <c r="G160" s="5">
        <v>4</v>
      </c>
      <c r="H160" s="5" t="s">
        <v>33</v>
      </c>
      <c r="I160" s="5">
        <v>17</v>
      </c>
      <c r="J160" t="s">
        <v>23</v>
      </c>
      <c r="K160" t="s">
        <v>38</v>
      </c>
      <c r="L160">
        <v>1.8425100000000001</v>
      </c>
      <c r="M160" t="s">
        <v>38</v>
      </c>
      <c r="N160">
        <v>2.5911</v>
      </c>
      <c r="O160">
        <v>0.92152999999999996</v>
      </c>
      <c r="P160">
        <v>-0.49067</v>
      </c>
      <c r="Q160">
        <v>-0.49067</v>
      </c>
      <c r="R160">
        <v>2.1608399999999999</v>
      </c>
      <c r="S160">
        <v>0.97514999999999996</v>
      </c>
      <c r="T160">
        <v>4.0000000000000001E-3</v>
      </c>
      <c r="U160" t="s">
        <v>38</v>
      </c>
      <c r="V160">
        <v>22.8</v>
      </c>
      <c r="W160">
        <v>20.558800000000002</v>
      </c>
      <c r="X160">
        <v>82.410300000000007</v>
      </c>
    </row>
    <row r="161" spans="1:24" x14ac:dyDescent="0.3">
      <c r="A161">
        <v>160</v>
      </c>
      <c r="B161">
        <v>12</v>
      </c>
      <c r="C161" s="1">
        <v>44670.529386574075</v>
      </c>
      <c r="D161" t="s">
        <v>15</v>
      </c>
      <c r="E161" s="5">
        <v>2022</v>
      </c>
      <c r="F161" s="5">
        <v>4</v>
      </c>
      <c r="G161" s="5">
        <v>4</v>
      </c>
      <c r="H161" s="5" t="s">
        <v>33</v>
      </c>
      <c r="I161" s="5">
        <v>17</v>
      </c>
      <c r="J161" t="s">
        <v>23</v>
      </c>
      <c r="K161" t="s">
        <v>38</v>
      </c>
      <c r="L161">
        <v>1.5987800000000001</v>
      </c>
      <c r="M161" t="s">
        <v>38</v>
      </c>
      <c r="N161">
        <v>2.8493300000000001</v>
      </c>
      <c r="O161">
        <v>0.91432000000000002</v>
      </c>
      <c r="P161">
        <v>-0.16952999999999999</v>
      </c>
      <c r="Q161" t="s">
        <v>38</v>
      </c>
      <c r="R161">
        <v>4.4009600000000004</v>
      </c>
      <c r="S161">
        <v>0.87146000000000001</v>
      </c>
      <c r="T161">
        <v>2E-3</v>
      </c>
      <c r="U161" t="s">
        <v>38</v>
      </c>
      <c r="V161">
        <v>23.5</v>
      </c>
      <c r="W161">
        <v>23.176600000000001</v>
      </c>
      <c r="X161">
        <v>82.374399999999994</v>
      </c>
    </row>
    <row r="162" spans="1:24" x14ac:dyDescent="0.3">
      <c r="A162">
        <v>161</v>
      </c>
      <c r="B162">
        <v>13</v>
      </c>
      <c r="C162" s="1">
        <v>44670.531909722224</v>
      </c>
      <c r="D162" t="s">
        <v>15</v>
      </c>
      <c r="E162" s="5">
        <v>2022</v>
      </c>
      <c r="F162" s="5">
        <v>4</v>
      </c>
      <c r="G162" s="5">
        <v>4</v>
      </c>
      <c r="H162" s="5" t="s">
        <v>33</v>
      </c>
      <c r="I162" s="5">
        <v>17</v>
      </c>
      <c r="J162" t="s">
        <v>22</v>
      </c>
      <c r="K162" t="s">
        <v>38</v>
      </c>
      <c r="L162">
        <v>4.9962400000000002</v>
      </c>
      <c r="M162">
        <v>4.9962400000000002</v>
      </c>
      <c r="N162">
        <v>1.48194</v>
      </c>
      <c r="O162">
        <v>0.99341999999999997</v>
      </c>
      <c r="P162">
        <v>-0.57948999999999995</v>
      </c>
      <c r="Q162">
        <v>-0.57948999999999995</v>
      </c>
      <c r="R162">
        <v>1.87144</v>
      </c>
      <c r="S162">
        <v>0.98443999999999998</v>
      </c>
      <c r="T162" t="s">
        <v>38</v>
      </c>
      <c r="U162" t="s">
        <v>38</v>
      </c>
      <c r="V162">
        <v>23.7</v>
      </c>
      <c r="W162">
        <v>24.1568</v>
      </c>
      <c r="X162">
        <v>82.371700000000004</v>
      </c>
    </row>
    <row r="163" spans="1:24" x14ac:dyDescent="0.3">
      <c r="A163">
        <v>162</v>
      </c>
      <c r="B163">
        <v>14</v>
      </c>
      <c r="C163" s="1">
        <v>44670.534224537034</v>
      </c>
      <c r="D163" t="s">
        <v>15</v>
      </c>
      <c r="E163" s="5">
        <v>2022</v>
      </c>
      <c r="F163" s="5">
        <v>4</v>
      </c>
      <c r="G163" s="5">
        <v>4</v>
      </c>
      <c r="H163" s="5" t="s">
        <v>33</v>
      </c>
      <c r="I163" s="5">
        <v>17</v>
      </c>
      <c r="J163" t="s">
        <v>22</v>
      </c>
      <c r="K163" t="s">
        <v>38</v>
      </c>
      <c r="L163">
        <v>1.90184</v>
      </c>
      <c r="M163">
        <v>1.90184</v>
      </c>
      <c r="N163">
        <v>2.61985</v>
      </c>
      <c r="O163">
        <v>0.95859000000000005</v>
      </c>
      <c r="P163">
        <v>-0.58452000000000004</v>
      </c>
      <c r="Q163">
        <v>-0.58452000000000004</v>
      </c>
      <c r="R163">
        <v>2.2192400000000001</v>
      </c>
      <c r="S163">
        <v>0.97343000000000002</v>
      </c>
      <c r="T163" t="s">
        <v>38</v>
      </c>
      <c r="U163" t="s">
        <v>38</v>
      </c>
      <c r="V163">
        <v>24.2</v>
      </c>
      <c r="W163">
        <v>26.997900000000001</v>
      </c>
      <c r="X163">
        <v>82.351299999999995</v>
      </c>
    </row>
    <row r="164" spans="1:24" x14ac:dyDescent="0.3">
      <c r="A164">
        <v>163</v>
      </c>
      <c r="B164">
        <v>15</v>
      </c>
      <c r="C164" s="1">
        <v>44670.536539351851</v>
      </c>
      <c r="D164" t="s">
        <v>15</v>
      </c>
      <c r="E164" s="5">
        <v>2022</v>
      </c>
      <c r="F164" s="5">
        <v>4</v>
      </c>
      <c r="G164" s="5">
        <v>4</v>
      </c>
      <c r="H164" s="5" t="s">
        <v>33</v>
      </c>
      <c r="I164" s="5">
        <v>17</v>
      </c>
      <c r="J164" t="s">
        <v>22</v>
      </c>
      <c r="K164" t="s">
        <v>38</v>
      </c>
      <c r="L164">
        <v>2.90354</v>
      </c>
      <c r="M164">
        <v>2.90354</v>
      </c>
      <c r="N164">
        <v>1.74518</v>
      </c>
      <c r="O164">
        <v>0.98812</v>
      </c>
      <c r="P164">
        <v>-0.57377999999999996</v>
      </c>
      <c r="Q164">
        <v>-0.57377999999999996</v>
      </c>
      <c r="R164">
        <v>1.8956299999999999</v>
      </c>
      <c r="S164">
        <v>0.98370000000000002</v>
      </c>
      <c r="T164">
        <v>3.0000000000000001E-3</v>
      </c>
      <c r="U164">
        <v>8.2589999999999997E-2</v>
      </c>
      <c r="V164">
        <v>24.863600000000002</v>
      </c>
      <c r="W164">
        <v>25.036200000000001</v>
      </c>
      <c r="X164">
        <v>82.368899999999996</v>
      </c>
    </row>
    <row r="165" spans="1:24" x14ac:dyDescent="0.3">
      <c r="A165">
        <v>164</v>
      </c>
      <c r="B165">
        <v>16</v>
      </c>
      <c r="C165" s="1">
        <v>44670.538611111115</v>
      </c>
      <c r="D165" t="s">
        <v>15</v>
      </c>
      <c r="E165" s="5">
        <v>2022</v>
      </c>
      <c r="F165" s="5">
        <v>4</v>
      </c>
      <c r="G165" s="5">
        <v>4</v>
      </c>
      <c r="H165" s="5" t="s">
        <v>33</v>
      </c>
      <c r="I165" s="5">
        <v>17</v>
      </c>
      <c r="J165" t="s">
        <v>23</v>
      </c>
      <c r="K165" t="s">
        <v>38</v>
      </c>
      <c r="L165">
        <v>2.3401900000000002</v>
      </c>
      <c r="M165" t="s">
        <v>38</v>
      </c>
      <c r="N165">
        <v>3.1234099999999998</v>
      </c>
      <c r="O165">
        <v>0.88338000000000005</v>
      </c>
      <c r="P165">
        <v>-0.26956000000000002</v>
      </c>
      <c r="Q165" t="s">
        <v>38</v>
      </c>
      <c r="R165">
        <v>4.9325299999999999</v>
      </c>
      <c r="S165">
        <v>0.84128000000000003</v>
      </c>
      <c r="T165">
        <v>3.0000000000000001E-3</v>
      </c>
      <c r="U165">
        <v>0</v>
      </c>
      <c r="V165">
        <v>25.327300000000001</v>
      </c>
      <c r="W165">
        <v>22.475899999999999</v>
      </c>
      <c r="X165">
        <v>82.341899999999995</v>
      </c>
    </row>
    <row r="166" spans="1:24" x14ac:dyDescent="0.3">
      <c r="A166">
        <v>165</v>
      </c>
      <c r="B166">
        <v>17</v>
      </c>
      <c r="C166" s="1">
        <v>44670.540671296294</v>
      </c>
      <c r="D166" t="s">
        <v>15</v>
      </c>
      <c r="E166" s="5">
        <v>2022</v>
      </c>
      <c r="F166" s="5">
        <v>4</v>
      </c>
      <c r="G166" s="5">
        <v>4</v>
      </c>
      <c r="H166" s="5" t="s">
        <v>33</v>
      </c>
      <c r="I166" s="5">
        <v>17</v>
      </c>
      <c r="J166" t="s">
        <v>23</v>
      </c>
      <c r="K166" t="s">
        <v>38</v>
      </c>
      <c r="L166">
        <v>1.7239899999999999</v>
      </c>
      <c r="M166">
        <v>1.7239899999999999</v>
      </c>
      <c r="N166">
        <v>2.5661200000000002</v>
      </c>
      <c r="O166">
        <v>0.95535999999999999</v>
      </c>
      <c r="P166">
        <v>-0.62478</v>
      </c>
      <c r="Q166">
        <v>-0.62478</v>
      </c>
      <c r="R166">
        <v>1.7376499999999999</v>
      </c>
      <c r="S166">
        <v>0.98834</v>
      </c>
      <c r="T166" t="s">
        <v>38</v>
      </c>
      <c r="U166" t="s">
        <v>38</v>
      </c>
      <c r="V166">
        <v>26.6</v>
      </c>
      <c r="W166">
        <v>24.158799999999999</v>
      </c>
      <c r="X166">
        <v>82.344200000000001</v>
      </c>
    </row>
    <row r="167" spans="1:24" x14ac:dyDescent="0.3">
      <c r="A167">
        <v>166</v>
      </c>
      <c r="B167">
        <v>18</v>
      </c>
      <c r="C167" s="1">
        <v>44670.542847222219</v>
      </c>
      <c r="D167" t="s">
        <v>15</v>
      </c>
      <c r="E167" s="5">
        <v>2022</v>
      </c>
      <c r="F167" s="5">
        <v>4</v>
      </c>
      <c r="G167" s="5">
        <v>4</v>
      </c>
      <c r="H167" s="5" t="s">
        <v>33</v>
      </c>
      <c r="I167" s="5">
        <v>17</v>
      </c>
      <c r="J167" t="s">
        <v>23</v>
      </c>
      <c r="K167" t="s">
        <v>38</v>
      </c>
      <c r="L167">
        <v>1.50166</v>
      </c>
      <c r="M167" t="s">
        <v>38</v>
      </c>
      <c r="N167">
        <v>2.86232</v>
      </c>
      <c r="O167">
        <v>0.94869999999999999</v>
      </c>
      <c r="P167">
        <v>-0.62011000000000005</v>
      </c>
      <c r="Q167">
        <v>-0.62011000000000005</v>
      </c>
      <c r="R167">
        <v>1.8284899999999999</v>
      </c>
      <c r="S167">
        <v>0.9859</v>
      </c>
      <c r="T167">
        <v>4.0000000000000001E-3</v>
      </c>
      <c r="U167">
        <v>3.5360000000000003E-2</v>
      </c>
      <c r="V167">
        <v>27.418199999999999</v>
      </c>
      <c r="W167">
        <v>22.863600000000002</v>
      </c>
      <c r="X167">
        <v>82.356499999999997</v>
      </c>
    </row>
    <row r="168" spans="1:24" x14ac:dyDescent="0.3">
      <c r="A168">
        <v>167</v>
      </c>
      <c r="B168">
        <v>1</v>
      </c>
      <c r="C168" s="1">
        <v>44686.409351851849</v>
      </c>
      <c r="D168" t="s">
        <v>13</v>
      </c>
      <c r="E168" s="5">
        <v>2022</v>
      </c>
      <c r="F168" s="5">
        <v>5</v>
      </c>
      <c r="G168" s="5">
        <v>5</v>
      </c>
      <c r="H168" s="5" t="s">
        <v>33</v>
      </c>
      <c r="I168" s="5">
        <v>19</v>
      </c>
      <c r="J168" t="s">
        <v>22</v>
      </c>
      <c r="K168" t="s">
        <v>36</v>
      </c>
      <c r="L168">
        <v>2.3647399999999998</v>
      </c>
      <c r="M168">
        <v>2.3647399999999998</v>
      </c>
      <c r="N168">
        <v>1.41557</v>
      </c>
      <c r="O168">
        <v>0.99626000000000003</v>
      </c>
      <c r="P168">
        <v>7.3080000000000006E-2</v>
      </c>
      <c r="Q168" t="s">
        <v>38</v>
      </c>
      <c r="R168">
        <v>6.1954000000000002</v>
      </c>
      <c r="S168">
        <v>0.65673000000000004</v>
      </c>
      <c r="T168">
        <v>4.0000000000000001E-3</v>
      </c>
      <c r="U168">
        <v>9.443E-2</v>
      </c>
      <c r="V168">
        <v>14.52</v>
      </c>
      <c r="W168">
        <v>13.3483</v>
      </c>
      <c r="X168">
        <v>83.935400000000001</v>
      </c>
    </row>
    <row r="169" spans="1:24" x14ac:dyDescent="0.3">
      <c r="A169">
        <v>168</v>
      </c>
      <c r="B169">
        <v>2</v>
      </c>
      <c r="C169" s="1">
        <v>44686.411458333336</v>
      </c>
      <c r="D169" t="s">
        <v>13</v>
      </c>
      <c r="E169" s="5">
        <v>2022</v>
      </c>
      <c r="F169" s="5">
        <v>5</v>
      </c>
      <c r="G169" s="5">
        <v>5</v>
      </c>
      <c r="H169" s="5" t="s">
        <v>33</v>
      </c>
      <c r="I169" s="5">
        <v>19</v>
      </c>
      <c r="J169" t="s">
        <v>22</v>
      </c>
      <c r="K169" t="s">
        <v>36</v>
      </c>
      <c r="L169">
        <v>3.7845399999999998</v>
      </c>
      <c r="M169">
        <v>3.7845399999999998</v>
      </c>
      <c r="N169">
        <v>1.29756</v>
      </c>
      <c r="O169">
        <v>0.99863000000000002</v>
      </c>
      <c r="P169">
        <v>8.8190000000000004E-2</v>
      </c>
      <c r="Q169" t="s">
        <v>38</v>
      </c>
      <c r="R169">
        <v>5.3378399999999999</v>
      </c>
      <c r="S169">
        <v>0.75907000000000002</v>
      </c>
      <c r="T169">
        <v>6.0000000000000001E-3</v>
      </c>
      <c r="U169">
        <v>0.30641000000000002</v>
      </c>
      <c r="V169">
        <v>13.6136</v>
      </c>
      <c r="W169">
        <v>11.9032</v>
      </c>
      <c r="X169">
        <v>83.978300000000004</v>
      </c>
    </row>
    <row r="170" spans="1:24" x14ac:dyDescent="0.3">
      <c r="A170">
        <v>169</v>
      </c>
      <c r="B170">
        <v>3</v>
      </c>
      <c r="C170" s="1">
        <v>44686.413553240738</v>
      </c>
      <c r="D170" t="s">
        <v>13</v>
      </c>
      <c r="E170" s="5">
        <v>2022</v>
      </c>
      <c r="F170" s="5">
        <v>5</v>
      </c>
      <c r="G170" s="5">
        <v>5</v>
      </c>
      <c r="H170" s="5" t="s">
        <v>33</v>
      </c>
      <c r="I170" s="5">
        <v>19</v>
      </c>
      <c r="J170" t="s">
        <v>22</v>
      </c>
      <c r="K170" t="s">
        <v>36</v>
      </c>
      <c r="L170">
        <v>2.40741</v>
      </c>
      <c r="M170">
        <v>2.40741</v>
      </c>
      <c r="N170">
        <v>1.4034500000000001</v>
      </c>
      <c r="O170">
        <v>0.99641999999999997</v>
      </c>
      <c r="P170">
        <v>7.7429999999999999E-2</v>
      </c>
      <c r="Q170" t="s">
        <v>38</v>
      </c>
      <c r="R170">
        <v>5.2316900000000004</v>
      </c>
      <c r="S170">
        <v>0.55998000000000003</v>
      </c>
      <c r="T170">
        <v>4.0000000000000001E-3</v>
      </c>
      <c r="U170">
        <v>0.19939999999999999</v>
      </c>
      <c r="V170">
        <v>12.989100000000001</v>
      </c>
      <c r="W170">
        <v>11.442</v>
      </c>
      <c r="X170">
        <v>83.972099999999998</v>
      </c>
    </row>
    <row r="171" spans="1:24" x14ac:dyDescent="0.3">
      <c r="A171">
        <v>170</v>
      </c>
      <c r="B171">
        <v>4</v>
      </c>
      <c r="C171" s="1">
        <v>44686.415636574071</v>
      </c>
      <c r="D171" t="s">
        <v>13</v>
      </c>
      <c r="E171" s="5">
        <v>2022</v>
      </c>
      <c r="F171" s="5">
        <v>5</v>
      </c>
      <c r="G171" s="5">
        <v>5</v>
      </c>
      <c r="H171" s="5" t="s">
        <v>33</v>
      </c>
      <c r="I171" s="5">
        <v>19</v>
      </c>
      <c r="J171" t="s">
        <v>22</v>
      </c>
      <c r="K171" t="s">
        <v>37</v>
      </c>
      <c r="L171">
        <v>4.80457</v>
      </c>
      <c r="M171">
        <v>4.80457</v>
      </c>
      <c r="N171">
        <v>1.29582</v>
      </c>
      <c r="O171">
        <v>0.99873000000000001</v>
      </c>
      <c r="P171">
        <v>-3.5400000000000002E-3</v>
      </c>
      <c r="Q171" t="s">
        <v>38</v>
      </c>
      <c r="R171">
        <v>111.474</v>
      </c>
      <c r="S171">
        <v>9.5999999999999992E-3</v>
      </c>
      <c r="T171">
        <v>7.0000000000000001E-3</v>
      </c>
      <c r="U171">
        <v>0.30891000000000002</v>
      </c>
      <c r="V171">
        <v>12.289099999999999</v>
      </c>
      <c r="W171">
        <v>10.707000000000001</v>
      </c>
      <c r="X171">
        <v>83.972700000000003</v>
      </c>
    </row>
    <row r="172" spans="1:24" x14ac:dyDescent="0.3">
      <c r="A172">
        <v>171</v>
      </c>
      <c r="B172">
        <v>5</v>
      </c>
      <c r="C172" s="1">
        <v>44686.417708333334</v>
      </c>
      <c r="D172" t="s">
        <v>13</v>
      </c>
      <c r="E172" s="5">
        <v>2022</v>
      </c>
      <c r="F172" s="5">
        <v>5</v>
      </c>
      <c r="G172" s="5">
        <v>5</v>
      </c>
      <c r="H172" s="5" t="s">
        <v>33</v>
      </c>
      <c r="I172" s="5">
        <v>19</v>
      </c>
      <c r="J172" t="s">
        <v>23</v>
      </c>
      <c r="K172" t="s">
        <v>36</v>
      </c>
      <c r="L172">
        <v>2.6922999999999999</v>
      </c>
      <c r="M172">
        <v>2.6922999999999999</v>
      </c>
      <c r="N172">
        <v>1.41137</v>
      </c>
      <c r="O172">
        <v>0.99563000000000001</v>
      </c>
      <c r="P172">
        <v>-1.738E-2</v>
      </c>
      <c r="Q172" t="s">
        <v>38</v>
      </c>
      <c r="R172">
        <v>22.897200000000002</v>
      </c>
      <c r="S172">
        <v>0.15853</v>
      </c>
      <c r="T172">
        <v>4.0000000000000001E-3</v>
      </c>
      <c r="U172">
        <v>0.17473</v>
      </c>
      <c r="V172">
        <v>11.5318</v>
      </c>
      <c r="W172">
        <v>9.6928800000000006</v>
      </c>
      <c r="X172">
        <v>83.986900000000006</v>
      </c>
    </row>
    <row r="173" spans="1:24" x14ac:dyDescent="0.3">
      <c r="A173">
        <v>172</v>
      </c>
      <c r="B173">
        <v>6</v>
      </c>
      <c r="C173" s="1">
        <v>44686.41978009259</v>
      </c>
      <c r="D173" t="s">
        <v>13</v>
      </c>
      <c r="E173" s="5">
        <v>2022</v>
      </c>
      <c r="F173" s="5">
        <v>5</v>
      </c>
      <c r="G173" s="5">
        <v>5</v>
      </c>
      <c r="H173" s="5" t="s">
        <v>33</v>
      </c>
      <c r="I173" s="5">
        <v>19</v>
      </c>
      <c r="J173" t="s">
        <v>23</v>
      </c>
      <c r="K173" t="s">
        <v>36</v>
      </c>
      <c r="L173">
        <v>3.9862899999999999</v>
      </c>
      <c r="M173">
        <v>3.9862899999999999</v>
      </c>
      <c r="N173">
        <v>1.32202</v>
      </c>
      <c r="O173">
        <v>0.99807000000000001</v>
      </c>
      <c r="P173">
        <v>-2.8320000000000001E-2</v>
      </c>
      <c r="Q173" t="s">
        <v>38</v>
      </c>
      <c r="R173">
        <v>16.7165</v>
      </c>
      <c r="S173">
        <v>0.30243999999999999</v>
      </c>
      <c r="T173">
        <v>7.0000000000000001E-3</v>
      </c>
      <c r="U173">
        <v>0.3004</v>
      </c>
      <c r="V173">
        <v>11.1</v>
      </c>
      <c r="W173">
        <v>9.7668199999999992</v>
      </c>
      <c r="X173">
        <v>83.932599999999994</v>
      </c>
    </row>
    <row r="174" spans="1:24" x14ac:dyDescent="0.3">
      <c r="A174">
        <v>173</v>
      </c>
      <c r="B174">
        <v>7</v>
      </c>
      <c r="C174" s="1">
        <v>44686.421979166669</v>
      </c>
      <c r="D174" t="s">
        <v>13</v>
      </c>
      <c r="E174" s="5">
        <v>2022</v>
      </c>
      <c r="F174" s="5">
        <v>5</v>
      </c>
      <c r="G174" s="5">
        <v>5</v>
      </c>
      <c r="H174" s="5" t="s">
        <v>33</v>
      </c>
      <c r="I174" s="5">
        <v>19</v>
      </c>
      <c r="J174" t="s">
        <v>23</v>
      </c>
      <c r="K174" t="s">
        <v>37</v>
      </c>
      <c r="L174">
        <v>3.3079499999999999</v>
      </c>
      <c r="M174">
        <v>3.3079499999999999</v>
      </c>
      <c r="N174">
        <v>1.3943700000000001</v>
      </c>
      <c r="O174">
        <v>0.99631999999999998</v>
      </c>
      <c r="P174">
        <v>-2.402E-2</v>
      </c>
      <c r="Q174" t="s">
        <v>38</v>
      </c>
      <c r="R174">
        <v>16.710899999999999</v>
      </c>
      <c r="S174">
        <v>0.30258000000000002</v>
      </c>
      <c r="T174">
        <v>8.9999999999999993E-3</v>
      </c>
      <c r="U174">
        <v>0.27438000000000001</v>
      </c>
      <c r="V174">
        <v>10.6273</v>
      </c>
      <c r="W174">
        <v>9.1739099999999993</v>
      </c>
      <c r="X174">
        <v>83.989699999999999</v>
      </c>
    </row>
    <row r="175" spans="1:24" x14ac:dyDescent="0.3">
      <c r="A175">
        <v>174</v>
      </c>
      <c r="B175">
        <v>8</v>
      </c>
      <c r="C175" s="1">
        <v>44686.424062500002</v>
      </c>
      <c r="D175" t="s">
        <v>13</v>
      </c>
      <c r="E175" s="5">
        <v>2022</v>
      </c>
      <c r="F175" s="5">
        <v>5</v>
      </c>
      <c r="G175" s="5">
        <v>5</v>
      </c>
      <c r="H175" s="5" t="s">
        <v>33</v>
      </c>
      <c r="I175" s="5">
        <v>19</v>
      </c>
      <c r="J175" t="s">
        <v>23</v>
      </c>
      <c r="K175" t="s">
        <v>36</v>
      </c>
      <c r="L175">
        <v>2.7344300000000001</v>
      </c>
      <c r="M175">
        <v>2.7344300000000001</v>
      </c>
      <c r="N175">
        <v>1.4454899999999999</v>
      </c>
      <c r="O175">
        <v>0.99458000000000002</v>
      </c>
      <c r="P175">
        <v>3.5999999999999999E-3</v>
      </c>
      <c r="Q175" t="s">
        <v>38</v>
      </c>
      <c r="R175">
        <v>123.893</v>
      </c>
      <c r="S175">
        <v>7.79E-3</v>
      </c>
      <c r="T175">
        <v>3.0000000000000001E-3</v>
      </c>
      <c r="U175">
        <v>8.6669999999999997E-2</v>
      </c>
      <c r="V175">
        <v>9.9666700000000006</v>
      </c>
      <c r="W175">
        <v>9.1655499999999996</v>
      </c>
      <c r="X175">
        <v>83.991799999999998</v>
      </c>
    </row>
    <row r="176" spans="1:24" x14ac:dyDescent="0.3">
      <c r="A176">
        <v>175</v>
      </c>
      <c r="B176">
        <v>9</v>
      </c>
      <c r="C176" s="1">
        <v>44686.426134259258</v>
      </c>
      <c r="D176" t="s">
        <v>13</v>
      </c>
      <c r="E176" s="5">
        <v>2022</v>
      </c>
      <c r="F176" s="5">
        <v>5</v>
      </c>
      <c r="G176" s="5">
        <v>5</v>
      </c>
      <c r="H176" s="5" t="s">
        <v>33</v>
      </c>
      <c r="I176" s="5">
        <v>19</v>
      </c>
      <c r="J176" t="s">
        <v>22</v>
      </c>
      <c r="K176" t="s">
        <v>36</v>
      </c>
      <c r="L176">
        <v>5.9969299999999999</v>
      </c>
      <c r="M176">
        <v>5.9969299999999999</v>
      </c>
      <c r="N176">
        <v>1.3140400000000001</v>
      </c>
      <c r="O176">
        <v>0.99833000000000005</v>
      </c>
      <c r="P176">
        <v>-2.5100000000000001E-2</v>
      </c>
      <c r="Q176" t="s">
        <v>38</v>
      </c>
      <c r="R176">
        <v>17.823</v>
      </c>
      <c r="S176">
        <v>7.6960000000000001E-2</v>
      </c>
      <c r="T176">
        <v>7.0000000000000001E-3</v>
      </c>
      <c r="U176">
        <v>0.28221000000000002</v>
      </c>
      <c r="V176">
        <v>9.6318199999999994</v>
      </c>
      <c r="W176">
        <v>8.7078600000000002</v>
      </c>
      <c r="X176">
        <v>84.008300000000006</v>
      </c>
    </row>
    <row r="177" spans="1:24" x14ac:dyDescent="0.3">
      <c r="A177">
        <v>176</v>
      </c>
      <c r="B177">
        <v>10</v>
      </c>
      <c r="C177" s="1">
        <v>44686.428194444445</v>
      </c>
      <c r="D177" t="s">
        <v>13</v>
      </c>
      <c r="E177" s="5">
        <v>2022</v>
      </c>
      <c r="F177" s="5">
        <v>5</v>
      </c>
      <c r="G177" s="5">
        <v>5</v>
      </c>
      <c r="H177" s="5" t="s">
        <v>33</v>
      </c>
      <c r="I177" s="5">
        <v>19</v>
      </c>
      <c r="J177" t="s">
        <v>22</v>
      </c>
      <c r="K177" t="s">
        <v>37</v>
      </c>
      <c r="L177">
        <v>7.6387900000000002</v>
      </c>
      <c r="M177" t="s">
        <v>38</v>
      </c>
      <c r="N177">
        <v>1.8278000000000001</v>
      </c>
      <c r="O177">
        <v>0.53488000000000002</v>
      </c>
      <c r="P177">
        <v>2.9299999999999999E-3</v>
      </c>
      <c r="Q177" t="s">
        <v>38</v>
      </c>
      <c r="R177">
        <v>181.66499999999999</v>
      </c>
      <c r="S177">
        <v>3.64E-3</v>
      </c>
      <c r="T177">
        <v>6.0000000000000001E-3</v>
      </c>
      <c r="U177">
        <v>0.26894000000000001</v>
      </c>
      <c r="V177">
        <v>9.1254500000000007</v>
      </c>
      <c r="W177">
        <v>8.2901299999999996</v>
      </c>
      <c r="X177">
        <v>83.994100000000003</v>
      </c>
    </row>
    <row r="178" spans="1:24" x14ac:dyDescent="0.3">
      <c r="A178">
        <v>177</v>
      </c>
      <c r="B178">
        <v>11</v>
      </c>
      <c r="C178" s="1">
        <v>44686.430254629631</v>
      </c>
      <c r="D178" t="s">
        <v>13</v>
      </c>
      <c r="E178" s="5">
        <v>2022</v>
      </c>
      <c r="F178" s="5">
        <v>5</v>
      </c>
      <c r="G178" s="5">
        <v>5</v>
      </c>
      <c r="H178" s="5" t="s">
        <v>33</v>
      </c>
      <c r="I178" s="5">
        <v>19</v>
      </c>
      <c r="J178" t="s">
        <v>22</v>
      </c>
      <c r="K178" t="s">
        <v>36</v>
      </c>
      <c r="L178">
        <v>2.51654</v>
      </c>
      <c r="M178">
        <v>2.51654</v>
      </c>
      <c r="N178">
        <v>1.3857999999999999</v>
      </c>
      <c r="O178">
        <v>0.99646000000000001</v>
      </c>
      <c r="P178">
        <v>-3.2140000000000002E-2</v>
      </c>
      <c r="Q178" t="s">
        <v>38</v>
      </c>
      <c r="R178">
        <v>12.270200000000001</v>
      </c>
      <c r="S178">
        <v>0.44707999999999998</v>
      </c>
      <c r="T178">
        <v>7.0000000000000001E-3</v>
      </c>
      <c r="U178">
        <v>0.31763000000000002</v>
      </c>
      <c r="V178">
        <v>8.8209099999999996</v>
      </c>
      <c r="W178">
        <v>8.5248399999999993</v>
      </c>
      <c r="X178">
        <v>84.009799999999998</v>
      </c>
    </row>
    <row r="179" spans="1:24" x14ac:dyDescent="0.3">
      <c r="A179">
        <v>178</v>
      </c>
      <c r="B179">
        <v>12</v>
      </c>
      <c r="C179" s="1">
        <v>44686.432395833333</v>
      </c>
      <c r="D179" t="s">
        <v>13</v>
      </c>
      <c r="E179" s="5">
        <v>2022</v>
      </c>
      <c r="F179" s="5">
        <v>5</v>
      </c>
      <c r="G179" s="5">
        <v>5</v>
      </c>
      <c r="H179" s="5" t="s">
        <v>33</v>
      </c>
      <c r="I179" s="5">
        <v>19</v>
      </c>
      <c r="J179" t="s">
        <v>22</v>
      </c>
      <c r="K179" t="s">
        <v>36</v>
      </c>
      <c r="L179">
        <v>3.22302</v>
      </c>
      <c r="M179">
        <v>3.22302</v>
      </c>
      <c r="N179">
        <v>1.35775</v>
      </c>
      <c r="O179">
        <v>0.99724000000000002</v>
      </c>
      <c r="P179">
        <v>-8.4830000000000003E-2</v>
      </c>
      <c r="Q179" t="s">
        <v>38</v>
      </c>
      <c r="R179">
        <v>5.2143300000000004</v>
      </c>
      <c r="S179">
        <v>0.82455000000000001</v>
      </c>
      <c r="T179">
        <v>6.0000000000000001E-3</v>
      </c>
      <c r="U179">
        <v>0.17699999999999999</v>
      </c>
      <c r="V179">
        <v>8.5</v>
      </c>
      <c r="W179">
        <v>8.4434900000000006</v>
      </c>
      <c r="X179">
        <v>84.012</v>
      </c>
    </row>
    <row r="180" spans="1:24" x14ac:dyDescent="0.3">
      <c r="A180">
        <v>179</v>
      </c>
      <c r="B180">
        <v>13</v>
      </c>
      <c r="C180" s="1">
        <v>44686.434548611112</v>
      </c>
      <c r="D180" t="s">
        <v>13</v>
      </c>
      <c r="E180" s="5">
        <v>2022</v>
      </c>
      <c r="F180" s="5">
        <v>5</v>
      </c>
      <c r="G180" s="5">
        <v>5</v>
      </c>
      <c r="H180" s="5" t="s">
        <v>33</v>
      </c>
      <c r="I180" s="5">
        <v>19</v>
      </c>
      <c r="J180" t="s">
        <v>23</v>
      </c>
      <c r="K180" t="s">
        <v>36</v>
      </c>
      <c r="L180">
        <v>1.5720099999999999</v>
      </c>
      <c r="M180">
        <v>1.5720099999999999</v>
      </c>
      <c r="N180">
        <v>1.5377099999999999</v>
      </c>
      <c r="O180">
        <v>0.99207000000000001</v>
      </c>
      <c r="P180">
        <v>-2.4930000000000001E-2</v>
      </c>
      <c r="Q180">
        <v>-2.4930000000000001E-2</v>
      </c>
      <c r="R180">
        <v>16.049399999999999</v>
      </c>
      <c r="S180" t="s">
        <v>14</v>
      </c>
      <c r="T180">
        <v>7.0000000000000001E-3</v>
      </c>
      <c r="U180">
        <v>0.28872999999999999</v>
      </c>
      <c r="V180">
        <v>8.5</v>
      </c>
      <c r="W180">
        <v>8.5303599999999999</v>
      </c>
      <c r="X180">
        <v>84.032499999999999</v>
      </c>
    </row>
    <row r="181" spans="1:24" x14ac:dyDescent="0.3">
      <c r="A181">
        <v>180</v>
      </c>
      <c r="B181">
        <v>14</v>
      </c>
      <c r="C181" s="1">
        <v>44686.436608796299</v>
      </c>
      <c r="D181" t="s">
        <v>13</v>
      </c>
      <c r="E181" s="5">
        <v>2022</v>
      </c>
      <c r="F181" s="5">
        <v>5</v>
      </c>
      <c r="G181" s="5">
        <v>5</v>
      </c>
      <c r="H181" s="5" t="s">
        <v>33</v>
      </c>
      <c r="I181" s="5">
        <v>19</v>
      </c>
      <c r="J181" t="s">
        <v>23</v>
      </c>
      <c r="K181" t="s">
        <v>37</v>
      </c>
      <c r="L181">
        <v>2.50454</v>
      </c>
      <c r="M181">
        <v>2.50454</v>
      </c>
      <c r="N181">
        <v>1.4227799999999999</v>
      </c>
      <c r="O181">
        <v>0.99561999999999995</v>
      </c>
      <c r="P181">
        <v>5.4000000000000001E-4</v>
      </c>
      <c r="Q181" t="s">
        <v>38</v>
      </c>
      <c r="R181">
        <v>852.29100000000005</v>
      </c>
      <c r="S181">
        <v>9.5E-4</v>
      </c>
      <c r="T181">
        <v>5.0000000000000001E-3</v>
      </c>
      <c r="U181">
        <v>0.21754999999999999</v>
      </c>
      <c r="V181">
        <v>8.5</v>
      </c>
      <c r="W181">
        <v>8.6904900000000005</v>
      </c>
      <c r="X181">
        <v>84.042100000000005</v>
      </c>
    </row>
    <row r="182" spans="1:24" x14ac:dyDescent="0.3">
      <c r="A182">
        <v>181</v>
      </c>
      <c r="B182">
        <v>15</v>
      </c>
      <c r="C182" s="1">
        <v>44686.438692129632</v>
      </c>
      <c r="D182" t="s">
        <v>13</v>
      </c>
      <c r="E182" s="5">
        <v>2022</v>
      </c>
      <c r="F182" s="5">
        <v>5</v>
      </c>
      <c r="G182" s="5">
        <v>5</v>
      </c>
      <c r="H182" s="5" t="s">
        <v>33</v>
      </c>
      <c r="I182" s="5">
        <v>19</v>
      </c>
      <c r="J182" t="s">
        <v>23</v>
      </c>
      <c r="K182" t="s">
        <v>36</v>
      </c>
      <c r="L182">
        <v>4.7773399999999997</v>
      </c>
      <c r="M182">
        <v>4.7773399999999997</v>
      </c>
      <c r="N182">
        <v>1.32121</v>
      </c>
      <c r="O182">
        <v>0.99814000000000003</v>
      </c>
      <c r="P182">
        <v>-4.8700000000000002E-3</v>
      </c>
      <c r="Q182" t="s">
        <v>38</v>
      </c>
      <c r="R182">
        <v>98.489699999999999</v>
      </c>
      <c r="S182">
        <v>1.227E-2</v>
      </c>
      <c r="T182">
        <v>8.9999999999999993E-3</v>
      </c>
      <c r="U182">
        <v>0.33442</v>
      </c>
      <c r="V182">
        <v>8.6</v>
      </c>
      <c r="W182">
        <v>8.5156100000000006</v>
      </c>
      <c r="X182">
        <v>84.037400000000005</v>
      </c>
    </row>
    <row r="183" spans="1:24" x14ac:dyDescent="0.3">
      <c r="A183">
        <v>182</v>
      </c>
      <c r="B183">
        <v>16</v>
      </c>
      <c r="C183" s="1">
        <v>44686.440775462965</v>
      </c>
      <c r="D183" t="s">
        <v>13</v>
      </c>
      <c r="E183" s="5">
        <v>2022</v>
      </c>
      <c r="F183" s="5">
        <v>5</v>
      </c>
      <c r="G183" s="5">
        <v>5</v>
      </c>
      <c r="H183" s="5" t="s">
        <v>33</v>
      </c>
      <c r="I183" s="5">
        <v>19</v>
      </c>
      <c r="J183" t="s">
        <v>23</v>
      </c>
      <c r="K183" t="s">
        <v>36</v>
      </c>
      <c r="L183">
        <v>2.1292</v>
      </c>
      <c r="M183">
        <v>2.1292</v>
      </c>
      <c r="N183">
        <v>1.61269</v>
      </c>
      <c r="O183">
        <v>0.99028000000000005</v>
      </c>
      <c r="P183">
        <v>-2.9690000000000001E-2</v>
      </c>
      <c r="Q183">
        <v>-2.9690000000000001E-2</v>
      </c>
      <c r="R183">
        <v>18.3094</v>
      </c>
      <c r="S183" t="s">
        <v>14</v>
      </c>
      <c r="T183">
        <v>7.0000000000000001E-3</v>
      </c>
      <c r="U183">
        <v>0.28887000000000002</v>
      </c>
      <c r="V183">
        <v>8.8000000000000007</v>
      </c>
      <c r="W183">
        <v>8.9851799999999997</v>
      </c>
      <c r="X183">
        <v>84.039599999999993</v>
      </c>
    </row>
    <row r="184" spans="1:24" x14ac:dyDescent="0.3">
      <c r="A184">
        <v>183</v>
      </c>
      <c r="B184">
        <v>17</v>
      </c>
      <c r="C184" s="1">
        <v>44686.442870370367</v>
      </c>
      <c r="D184" t="s">
        <v>13</v>
      </c>
      <c r="E184" s="5">
        <v>2022</v>
      </c>
      <c r="F184" s="5">
        <v>5</v>
      </c>
      <c r="G184" s="5">
        <v>5</v>
      </c>
      <c r="H184" s="5" t="s">
        <v>33</v>
      </c>
      <c r="I184" s="5">
        <v>19</v>
      </c>
      <c r="J184" t="s">
        <v>22</v>
      </c>
      <c r="K184" t="s">
        <v>36</v>
      </c>
      <c r="L184">
        <v>2.758</v>
      </c>
      <c r="M184">
        <v>2.758</v>
      </c>
      <c r="N184">
        <v>1.46394</v>
      </c>
      <c r="O184">
        <v>0.99429999999999996</v>
      </c>
      <c r="P184">
        <v>7.0899999999999999E-3</v>
      </c>
      <c r="Q184" t="s">
        <v>38</v>
      </c>
      <c r="R184">
        <v>69.148499999999999</v>
      </c>
      <c r="S184">
        <v>2.445E-2</v>
      </c>
      <c r="T184">
        <v>5.0000000000000001E-3</v>
      </c>
      <c r="U184">
        <v>0.26541999999999999</v>
      </c>
      <c r="V184">
        <v>8.7654499999999995</v>
      </c>
      <c r="W184">
        <v>8.5482700000000005</v>
      </c>
      <c r="X184">
        <v>84.0488</v>
      </c>
    </row>
    <row r="185" spans="1:24" x14ac:dyDescent="0.3">
      <c r="A185">
        <v>184</v>
      </c>
      <c r="B185">
        <v>18</v>
      </c>
      <c r="C185" s="1">
        <v>44686.445011574076</v>
      </c>
      <c r="D185" t="s">
        <v>13</v>
      </c>
      <c r="E185" s="5">
        <v>2022</v>
      </c>
      <c r="F185" s="5">
        <v>5</v>
      </c>
      <c r="G185" s="5">
        <v>5</v>
      </c>
      <c r="H185" s="5" t="s">
        <v>33</v>
      </c>
      <c r="I185" s="5">
        <v>19</v>
      </c>
      <c r="J185" t="s">
        <v>22</v>
      </c>
      <c r="K185" t="s">
        <v>37</v>
      </c>
      <c r="L185">
        <v>3.4981900000000001</v>
      </c>
      <c r="M185">
        <v>3.4981900000000001</v>
      </c>
      <c r="N185">
        <v>1.35971</v>
      </c>
      <c r="O185">
        <v>0.99731000000000003</v>
      </c>
      <c r="P185">
        <v>2.0600000000000002E-3</v>
      </c>
      <c r="Q185" t="s">
        <v>38</v>
      </c>
      <c r="R185">
        <v>230.02799999999999</v>
      </c>
      <c r="S185">
        <v>2.4599999999999999E-3</v>
      </c>
      <c r="T185">
        <v>5.0000000000000001E-3</v>
      </c>
      <c r="U185">
        <v>0.16306000000000001</v>
      </c>
      <c r="V185">
        <v>8.6</v>
      </c>
      <c r="W185">
        <v>8.6370100000000001</v>
      </c>
      <c r="X185">
        <v>84.048100000000005</v>
      </c>
    </row>
    <row r="186" spans="1:24" x14ac:dyDescent="0.3">
      <c r="A186">
        <v>185</v>
      </c>
      <c r="B186">
        <v>19</v>
      </c>
      <c r="C186" s="1">
        <v>44686.447118055556</v>
      </c>
      <c r="D186" t="s">
        <v>13</v>
      </c>
      <c r="E186" s="5">
        <v>2022</v>
      </c>
      <c r="F186" s="5">
        <v>5</v>
      </c>
      <c r="G186" s="5">
        <v>5</v>
      </c>
      <c r="H186" s="5" t="s">
        <v>33</v>
      </c>
      <c r="I186" s="5">
        <v>19</v>
      </c>
      <c r="J186" t="s">
        <v>22</v>
      </c>
      <c r="K186" t="s">
        <v>36</v>
      </c>
      <c r="L186">
        <v>4.2890199999999998</v>
      </c>
      <c r="M186">
        <v>4.2890199999999998</v>
      </c>
      <c r="N186">
        <v>1.3290999999999999</v>
      </c>
      <c r="O186">
        <v>0.99777000000000005</v>
      </c>
      <c r="P186">
        <v>5.0000000000000001E-3</v>
      </c>
      <c r="Q186" t="s">
        <v>38</v>
      </c>
      <c r="R186">
        <v>70.962299999999999</v>
      </c>
      <c r="S186">
        <v>3.7240000000000002E-2</v>
      </c>
      <c r="T186">
        <v>6.0000000000000001E-3</v>
      </c>
      <c r="U186">
        <v>0.28946</v>
      </c>
      <c r="V186">
        <v>8.8581800000000008</v>
      </c>
      <c r="W186">
        <v>8.9401799999999998</v>
      </c>
      <c r="X186">
        <v>84.041899999999998</v>
      </c>
    </row>
    <row r="187" spans="1:24" x14ac:dyDescent="0.3">
      <c r="A187">
        <v>186</v>
      </c>
      <c r="B187">
        <v>20</v>
      </c>
      <c r="C187" s="1">
        <v>44686.449224537035</v>
      </c>
      <c r="D187" t="s">
        <v>13</v>
      </c>
      <c r="E187" s="5">
        <v>2022</v>
      </c>
      <c r="F187" s="5">
        <v>5</v>
      </c>
      <c r="G187" s="5">
        <v>5</v>
      </c>
      <c r="H187" s="5" t="s">
        <v>33</v>
      </c>
      <c r="I187" s="5">
        <v>19</v>
      </c>
      <c r="J187" t="s">
        <v>22</v>
      </c>
      <c r="K187" t="s">
        <v>36</v>
      </c>
      <c r="L187">
        <v>5.6138399999999997</v>
      </c>
      <c r="M187">
        <v>5.6138399999999997</v>
      </c>
      <c r="N187">
        <v>1.2969200000000001</v>
      </c>
      <c r="O187">
        <v>0.99873999999999996</v>
      </c>
      <c r="P187">
        <v>-5.3800000000000002E-3</v>
      </c>
      <c r="Q187" t="s">
        <v>38</v>
      </c>
      <c r="R187">
        <v>81.090699999999998</v>
      </c>
      <c r="S187">
        <v>1.7999999999999999E-2</v>
      </c>
      <c r="T187">
        <v>4.0000000000000001E-3</v>
      </c>
      <c r="U187">
        <v>0.16986999999999999</v>
      </c>
      <c r="V187">
        <v>9.1054499999999994</v>
      </c>
      <c r="W187">
        <v>9.3786799999999992</v>
      </c>
      <c r="X187">
        <v>84.051500000000004</v>
      </c>
    </row>
    <row r="188" spans="1:24" x14ac:dyDescent="0.3">
      <c r="A188">
        <v>187</v>
      </c>
      <c r="B188">
        <v>21</v>
      </c>
      <c r="C188" s="1">
        <v>44686.451435185183</v>
      </c>
      <c r="D188" t="s">
        <v>13</v>
      </c>
      <c r="E188" s="5">
        <v>2022</v>
      </c>
      <c r="F188" s="5">
        <v>5</v>
      </c>
      <c r="G188" s="5">
        <v>5</v>
      </c>
      <c r="H188" s="5" t="s">
        <v>33</v>
      </c>
      <c r="I188" s="5">
        <v>19</v>
      </c>
      <c r="J188" t="s">
        <v>23</v>
      </c>
      <c r="K188" t="s">
        <v>37</v>
      </c>
      <c r="L188">
        <v>2.2420100000000001</v>
      </c>
      <c r="M188">
        <v>2.2420100000000001</v>
      </c>
      <c r="N188">
        <v>1.4440599999999999</v>
      </c>
      <c r="O188">
        <v>0.99480999999999997</v>
      </c>
      <c r="P188">
        <v>-3.0960000000000001E-2</v>
      </c>
      <c r="Q188" t="s">
        <v>38</v>
      </c>
      <c r="R188">
        <v>13.6112</v>
      </c>
      <c r="S188">
        <v>0.39606999999999998</v>
      </c>
      <c r="T188">
        <v>6.0000000000000001E-3</v>
      </c>
      <c r="U188">
        <v>0.27685999999999999</v>
      </c>
      <c r="V188">
        <v>9.0645500000000006</v>
      </c>
      <c r="W188">
        <v>8.8029499999999992</v>
      </c>
      <c r="X188">
        <v>84.052800000000005</v>
      </c>
    </row>
    <row r="189" spans="1:24" x14ac:dyDescent="0.3">
      <c r="A189">
        <v>188</v>
      </c>
      <c r="B189">
        <v>22</v>
      </c>
      <c r="C189" s="1">
        <v>44686.453518518516</v>
      </c>
      <c r="D189" t="s">
        <v>13</v>
      </c>
      <c r="E189" s="5">
        <v>2022</v>
      </c>
      <c r="F189" s="5">
        <v>5</v>
      </c>
      <c r="G189" s="5">
        <v>5</v>
      </c>
      <c r="H189" s="5" t="s">
        <v>33</v>
      </c>
      <c r="I189" s="5">
        <v>19</v>
      </c>
      <c r="J189" t="s">
        <v>23</v>
      </c>
      <c r="K189" t="s">
        <v>36</v>
      </c>
      <c r="L189">
        <v>2.6874400000000001</v>
      </c>
      <c r="M189">
        <v>2.6874400000000001</v>
      </c>
      <c r="N189">
        <v>1.4515499999999999</v>
      </c>
      <c r="O189">
        <v>0.99380000000000002</v>
      </c>
      <c r="P189">
        <v>-2.5699999999999998E-3</v>
      </c>
      <c r="Q189" t="s">
        <v>38</v>
      </c>
      <c r="R189">
        <v>174.815</v>
      </c>
      <c r="S189">
        <v>3.9300000000000003E-3</v>
      </c>
      <c r="T189">
        <v>1E-3</v>
      </c>
      <c r="U189">
        <v>0.29699999999999999</v>
      </c>
      <c r="V189">
        <v>9</v>
      </c>
      <c r="W189">
        <v>8.8392499999999998</v>
      </c>
      <c r="X189">
        <v>84.071299999999994</v>
      </c>
    </row>
    <row r="190" spans="1:24" x14ac:dyDescent="0.3">
      <c r="A190">
        <v>189</v>
      </c>
      <c r="B190">
        <v>23</v>
      </c>
      <c r="C190" s="1">
        <v>44686.455578703702</v>
      </c>
      <c r="D190" t="s">
        <v>13</v>
      </c>
      <c r="E190" s="5">
        <v>2022</v>
      </c>
      <c r="F190" s="5">
        <v>5</v>
      </c>
      <c r="G190" s="5">
        <v>5</v>
      </c>
      <c r="H190" s="5" t="s">
        <v>33</v>
      </c>
      <c r="I190" s="5">
        <v>19</v>
      </c>
      <c r="J190" t="s">
        <v>23</v>
      </c>
      <c r="K190" t="s">
        <v>36</v>
      </c>
      <c r="L190">
        <v>6.6291500000000001</v>
      </c>
      <c r="M190">
        <v>6.6291500000000001</v>
      </c>
      <c r="N190">
        <v>1.3031699999999999</v>
      </c>
      <c r="O190">
        <v>0.99868999999999997</v>
      </c>
      <c r="P190">
        <v>1.5499999999999999E-3</v>
      </c>
      <c r="Q190" t="s">
        <v>38</v>
      </c>
      <c r="R190">
        <v>312.35199999999998</v>
      </c>
      <c r="S190">
        <v>1.25E-3</v>
      </c>
      <c r="T190">
        <v>1E-3</v>
      </c>
      <c r="U190">
        <v>0.216</v>
      </c>
      <c r="V190">
        <v>9</v>
      </c>
      <c r="W190">
        <v>9.5569799999999994</v>
      </c>
      <c r="X190">
        <v>84.047300000000007</v>
      </c>
    </row>
    <row r="191" spans="1:24" x14ac:dyDescent="0.3">
      <c r="A191">
        <v>190</v>
      </c>
      <c r="B191">
        <v>24</v>
      </c>
      <c r="C191" s="1">
        <v>44686.457662037035</v>
      </c>
      <c r="D191" t="s">
        <v>13</v>
      </c>
      <c r="E191" s="5">
        <v>2022</v>
      </c>
      <c r="F191" s="5">
        <v>5</v>
      </c>
      <c r="G191" s="5">
        <v>5</v>
      </c>
      <c r="H191" s="5" t="s">
        <v>33</v>
      </c>
      <c r="I191" s="5">
        <v>19</v>
      </c>
      <c r="J191" t="s">
        <v>23</v>
      </c>
      <c r="K191" t="s">
        <v>36</v>
      </c>
      <c r="L191">
        <v>3.9480400000000002</v>
      </c>
      <c r="M191">
        <v>3.9480400000000002</v>
      </c>
      <c r="N191">
        <v>1.33877</v>
      </c>
      <c r="O191">
        <v>0.99768000000000001</v>
      </c>
      <c r="P191">
        <v>4.5599999999999998E-3</v>
      </c>
      <c r="Q191" t="s">
        <v>38</v>
      </c>
      <c r="R191">
        <v>92.915099999999995</v>
      </c>
      <c r="S191">
        <v>1.8509999999999999E-2</v>
      </c>
      <c r="T191">
        <v>8.9999999999999993E-3</v>
      </c>
      <c r="U191">
        <v>0.33976000000000001</v>
      </c>
      <c r="V191">
        <v>9.1218199999999996</v>
      </c>
      <c r="W191">
        <v>9.6817499999999992</v>
      </c>
      <c r="X191">
        <v>84.074200000000005</v>
      </c>
    </row>
    <row r="192" spans="1:24" x14ac:dyDescent="0.3">
      <c r="A192">
        <v>191</v>
      </c>
      <c r="B192">
        <v>1</v>
      </c>
      <c r="C192" s="1">
        <v>44686.50204861111</v>
      </c>
      <c r="D192" t="s">
        <v>15</v>
      </c>
      <c r="E192" s="5">
        <v>2022</v>
      </c>
      <c r="F192" s="5">
        <v>5</v>
      </c>
      <c r="G192" s="5">
        <v>5</v>
      </c>
      <c r="H192" s="5" t="s">
        <v>33</v>
      </c>
      <c r="I192" s="5">
        <v>19</v>
      </c>
      <c r="J192" t="s">
        <v>22</v>
      </c>
      <c r="K192" t="s">
        <v>38</v>
      </c>
      <c r="L192">
        <v>4.8465600000000002</v>
      </c>
      <c r="M192">
        <v>4.8465600000000002</v>
      </c>
      <c r="N192">
        <v>1.3447499999999999</v>
      </c>
      <c r="O192">
        <v>0.99743999999999999</v>
      </c>
      <c r="P192">
        <v>-0.34593000000000002</v>
      </c>
      <c r="Q192">
        <v>-0.34593000000000002</v>
      </c>
      <c r="R192">
        <v>1.8940699999999999</v>
      </c>
      <c r="S192">
        <v>0.98362000000000005</v>
      </c>
      <c r="T192">
        <v>8.0000000000000002E-3</v>
      </c>
      <c r="U192">
        <v>0.28053</v>
      </c>
      <c r="V192">
        <v>15.605499999999999</v>
      </c>
      <c r="W192">
        <v>12.4733</v>
      </c>
      <c r="X192">
        <v>83.115099999999998</v>
      </c>
    </row>
    <row r="193" spans="1:24" x14ac:dyDescent="0.3">
      <c r="A193">
        <v>192</v>
      </c>
      <c r="B193">
        <v>2</v>
      </c>
      <c r="C193" s="1">
        <v>44686.504270833335</v>
      </c>
      <c r="D193" t="s">
        <v>15</v>
      </c>
      <c r="E193" s="5">
        <v>2022</v>
      </c>
      <c r="F193" s="5">
        <v>5</v>
      </c>
      <c r="G193" s="5">
        <v>5</v>
      </c>
      <c r="H193" s="5" t="s">
        <v>33</v>
      </c>
      <c r="I193" s="5">
        <v>19</v>
      </c>
      <c r="J193" t="s">
        <v>22</v>
      </c>
      <c r="K193" t="s">
        <v>38</v>
      </c>
      <c r="L193">
        <v>3.1660400000000002</v>
      </c>
      <c r="M193">
        <v>3.1660400000000002</v>
      </c>
      <c r="N193">
        <v>1.4017599999999999</v>
      </c>
      <c r="O193">
        <v>0.99682000000000004</v>
      </c>
      <c r="P193">
        <v>-0.51283999999999996</v>
      </c>
      <c r="Q193">
        <v>-0.51283999999999996</v>
      </c>
      <c r="R193">
        <v>1.5572600000000001</v>
      </c>
      <c r="S193">
        <v>0.99304000000000003</v>
      </c>
      <c r="T193">
        <v>0.01</v>
      </c>
      <c r="U193">
        <v>0.28826000000000002</v>
      </c>
      <c r="V193">
        <v>14.9</v>
      </c>
      <c r="W193">
        <v>11.578900000000001</v>
      </c>
      <c r="X193">
        <v>83.126400000000004</v>
      </c>
    </row>
    <row r="194" spans="1:24" x14ac:dyDescent="0.3">
      <c r="A194">
        <v>193</v>
      </c>
      <c r="B194">
        <v>3</v>
      </c>
      <c r="C194" s="1">
        <v>44686.506342592591</v>
      </c>
      <c r="D194" t="s">
        <v>15</v>
      </c>
      <c r="E194" s="5">
        <v>2022</v>
      </c>
      <c r="F194" s="5">
        <v>5</v>
      </c>
      <c r="G194" s="5">
        <v>5</v>
      </c>
      <c r="H194" s="5" t="s">
        <v>33</v>
      </c>
      <c r="I194" s="5">
        <v>19</v>
      </c>
      <c r="J194" t="s">
        <v>22</v>
      </c>
      <c r="K194" t="s">
        <v>38</v>
      </c>
      <c r="L194">
        <v>2.6198299999999999</v>
      </c>
      <c r="M194">
        <v>2.6198299999999999</v>
      </c>
      <c r="N194">
        <v>1.52912</v>
      </c>
      <c r="O194">
        <v>0.99329000000000001</v>
      </c>
      <c r="P194">
        <v>-0.35587999999999997</v>
      </c>
      <c r="Q194">
        <v>-0.35587999999999997</v>
      </c>
      <c r="R194">
        <v>1.79081</v>
      </c>
      <c r="S194">
        <v>0.98668999999999996</v>
      </c>
      <c r="T194">
        <v>7.0000000000000001E-3</v>
      </c>
      <c r="U194">
        <v>0.27822999999999998</v>
      </c>
      <c r="V194">
        <v>14.7773</v>
      </c>
      <c r="W194">
        <v>10.9153</v>
      </c>
      <c r="X194">
        <v>83.1374</v>
      </c>
    </row>
    <row r="195" spans="1:24" x14ac:dyDescent="0.3">
      <c r="A195">
        <v>194</v>
      </c>
      <c r="B195">
        <v>4</v>
      </c>
      <c r="C195" s="1">
        <v>44686.508437500001</v>
      </c>
      <c r="D195" t="s">
        <v>15</v>
      </c>
      <c r="E195" s="5">
        <v>2022</v>
      </c>
      <c r="F195" s="5">
        <v>5</v>
      </c>
      <c r="G195" s="5">
        <v>5</v>
      </c>
      <c r="H195" s="5" t="s">
        <v>33</v>
      </c>
      <c r="I195" s="5">
        <v>19</v>
      </c>
      <c r="J195" t="s">
        <v>23</v>
      </c>
      <c r="K195" t="s">
        <v>38</v>
      </c>
      <c r="L195">
        <v>2.0002599999999999</v>
      </c>
      <c r="M195">
        <v>2.0002599999999999</v>
      </c>
      <c r="N195">
        <v>1.5620099999999999</v>
      </c>
      <c r="O195">
        <v>0.99292999999999998</v>
      </c>
      <c r="P195">
        <v>-0.18554000000000001</v>
      </c>
      <c r="Q195" t="s">
        <v>38</v>
      </c>
      <c r="R195">
        <v>2.9099200000000001</v>
      </c>
      <c r="S195">
        <v>0.94593000000000005</v>
      </c>
      <c r="T195">
        <v>5.0000000000000001E-3</v>
      </c>
      <c r="U195">
        <v>0.19819999999999999</v>
      </c>
      <c r="V195">
        <v>14.172700000000001</v>
      </c>
      <c r="W195">
        <v>10.8895</v>
      </c>
      <c r="X195">
        <v>83.131200000000007</v>
      </c>
    </row>
    <row r="196" spans="1:24" x14ac:dyDescent="0.3">
      <c r="A196">
        <v>195</v>
      </c>
      <c r="B196">
        <v>5</v>
      </c>
      <c r="C196" s="1">
        <v>44686.510520833333</v>
      </c>
      <c r="D196" t="s">
        <v>15</v>
      </c>
      <c r="E196" s="5">
        <v>2022</v>
      </c>
      <c r="F196" s="5">
        <v>5</v>
      </c>
      <c r="G196" s="5">
        <v>5</v>
      </c>
      <c r="H196" s="5" t="s">
        <v>33</v>
      </c>
      <c r="I196" s="5">
        <v>19</v>
      </c>
      <c r="J196" t="s">
        <v>23</v>
      </c>
      <c r="K196" t="s">
        <v>38</v>
      </c>
      <c r="L196">
        <v>2.4522599999999999</v>
      </c>
      <c r="M196">
        <v>2.4522599999999999</v>
      </c>
      <c r="N196">
        <v>1.4495499999999999</v>
      </c>
      <c r="O196">
        <v>0.99517999999999995</v>
      </c>
      <c r="P196">
        <v>-0.14516999999999999</v>
      </c>
      <c r="Q196" t="s">
        <v>38</v>
      </c>
      <c r="R196">
        <v>3.8160599999999998</v>
      </c>
      <c r="S196">
        <v>0.90273000000000003</v>
      </c>
      <c r="T196">
        <v>5.0000000000000001E-3</v>
      </c>
      <c r="U196">
        <v>0.19893</v>
      </c>
      <c r="V196">
        <v>13.7418</v>
      </c>
      <c r="W196">
        <v>10.3971</v>
      </c>
      <c r="X196">
        <v>83.148099999999999</v>
      </c>
    </row>
    <row r="197" spans="1:24" x14ac:dyDescent="0.3">
      <c r="A197">
        <v>196</v>
      </c>
      <c r="B197">
        <v>6</v>
      </c>
      <c r="C197" s="1">
        <v>44686.512592592589</v>
      </c>
      <c r="D197" t="s">
        <v>15</v>
      </c>
      <c r="E197" s="5">
        <v>2022</v>
      </c>
      <c r="F197" s="5">
        <v>5</v>
      </c>
      <c r="G197" s="5">
        <v>5</v>
      </c>
      <c r="H197" s="5" t="s">
        <v>33</v>
      </c>
      <c r="I197" s="5">
        <v>19</v>
      </c>
      <c r="J197" t="s">
        <v>23</v>
      </c>
      <c r="K197" t="s">
        <v>38</v>
      </c>
      <c r="L197">
        <v>1.0646100000000001</v>
      </c>
      <c r="M197" t="s">
        <v>38</v>
      </c>
      <c r="N197">
        <v>2.5914899999999998</v>
      </c>
      <c r="O197">
        <v>0.93879000000000001</v>
      </c>
      <c r="P197">
        <v>-0.12057</v>
      </c>
      <c r="Q197" t="s">
        <v>38</v>
      </c>
      <c r="R197">
        <v>4.6910100000000003</v>
      </c>
      <c r="S197">
        <v>0.85504999999999998</v>
      </c>
      <c r="T197">
        <v>4.0000000000000001E-3</v>
      </c>
      <c r="U197">
        <v>0.16325999999999999</v>
      </c>
      <c r="V197">
        <v>13.4427</v>
      </c>
      <c r="W197">
        <v>10.5547</v>
      </c>
      <c r="X197">
        <v>83.1327</v>
      </c>
    </row>
    <row r="198" spans="1:24" x14ac:dyDescent="0.3">
      <c r="A198">
        <v>197</v>
      </c>
      <c r="B198">
        <v>7</v>
      </c>
      <c r="C198" s="1">
        <v>44686.515150462961</v>
      </c>
      <c r="D198" t="s">
        <v>15</v>
      </c>
      <c r="E198" s="5">
        <v>2022</v>
      </c>
      <c r="F198" s="5">
        <v>5</v>
      </c>
      <c r="G198" s="5">
        <v>5</v>
      </c>
      <c r="H198" s="5" t="s">
        <v>33</v>
      </c>
      <c r="I198" s="5">
        <v>19</v>
      </c>
      <c r="J198" t="s">
        <v>22</v>
      </c>
      <c r="K198" t="s">
        <v>38</v>
      </c>
      <c r="L198">
        <v>3.9513199999999999</v>
      </c>
      <c r="M198">
        <v>3.9513199999999999</v>
      </c>
      <c r="N198">
        <v>1.34446</v>
      </c>
      <c r="O198">
        <v>0.99761999999999995</v>
      </c>
      <c r="P198">
        <v>-0.71769000000000005</v>
      </c>
      <c r="Q198">
        <v>-0.71769000000000005</v>
      </c>
      <c r="R198">
        <v>1.45075</v>
      </c>
      <c r="S198">
        <v>0.99568000000000001</v>
      </c>
      <c r="T198" t="s">
        <v>38</v>
      </c>
      <c r="U198">
        <v>0.24553</v>
      </c>
      <c r="V198">
        <v>12.7873</v>
      </c>
      <c r="W198">
        <v>9.4691100000000006</v>
      </c>
      <c r="X198">
        <v>83.168499999999995</v>
      </c>
    </row>
    <row r="199" spans="1:24" x14ac:dyDescent="0.3">
      <c r="A199">
        <v>198</v>
      </c>
      <c r="B199">
        <v>8</v>
      </c>
      <c r="C199" s="1">
        <v>44686.517233796294</v>
      </c>
      <c r="D199" t="s">
        <v>15</v>
      </c>
      <c r="E199" s="5">
        <v>2022</v>
      </c>
      <c r="F199" s="5">
        <v>5</v>
      </c>
      <c r="G199" s="5">
        <v>5</v>
      </c>
      <c r="H199" s="5" t="s">
        <v>33</v>
      </c>
      <c r="I199" s="5">
        <v>19</v>
      </c>
      <c r="J199" t="s">
        <v>22</v>
      </c>
      <c r="K199" t="s">
        <v>38</v>
      </c>
      <c r="L199">
        <v>5.8471599999999997</v>
      </c>
      <c r="M199">
        <v>5.8471599999999997</v>
      </c>
      <c r="N199">
        <v>1.3365199999999999</v>
      </c>
      <c r="O199">
        <v>0.99782999999999999</v>
      </c>
      <c r="P199">
        <v>-0.37520999999999999</v>
      </c>
      <c r="Q199">
        <v>-0.37520999999999999</v>
      </c>
      <c r="R199">
        <v>1.84622</v>
      </c>
      <c r="S199">
        <v>0.98506000000000005</v>
      </c>
      <c r="T199">
        <v>2E-3</v>
      </c>
      <c r="U199" t="s">
        <v>38</v>
      </c>
      <c r="V199">
        <v>12.6</v>
      </c>
      <c r="W199">
        <v>9.9005200000000002</v>
      </c>
      <c r="X199">
        <v>83.172600000000003</v>
      </c>
    </row>
    <row r="200" spans="1:24" x14ac:dyDescent="0.3">
      <c r="A200">
        <v>199</v>
      </c>
      <c r="B200">
        <v>9</v>
      </c>
      <c r="C200" s="1">
        <v>44686.519305555557</v>
      </c>
      <c r="D200" t="s">
        <v>15</v>
      </c>
      <c r="E200" s="5">
        <v>2022</v>
      </c>
      <c r="F200" s="5">
        <v>5</v>
      </c>
      <c r="G200" s="5">
        <v>5</v>
      </c>
      <c r="H200" s="5" t="s">
        <v>33</v>
      </c>
      <c r="I200" s="5">
        <v>19</v>
      </c>
      <c r="J200" t="s">
        <v>22</v>
      </c>
      <c r="K200" t="s">
        <v>38</v>
      </c>
      <c r="L200">
        <v>3.1349</v>
      </c>
      <c r="M200">
        <v>3.1349</v>
      </c>
      <c r="N200">
        <v>1.4478800000000001</v>
      </c>
      <c r="O200">
        <v>0.99509999999999998</v>
      </c>
      <c r="P200">
        <v>-0.28620000000000001</v>
      </c>
      <c r="Q200">
        <v>-0.28620000000000001</v>
      </c>
      <c r="R200">
        <v>2.33501</v>
      </c>
      <c r="S200">
        <v>0.96887000000000001</v>
      </c>
      <c r="T200" t="s">
        <v>38</v>
      </c>
      <c r="U200">
        <v>0.23619999999999999</v>
      </c>
      <c r="V200">
        <v>12.360900000000001</v>
      </c>
      <c r="W200">
        <v>9.6180599999999998</v>
      </c>
      <c r="X200">
        <v>83.171499999999995</v>
      </c>
    </row>
    <row r="201" spans="1:24" x14ac:dyDescent="0.3">
      <c r="A201">
        <v>200</v>
      </c>
      <c r="B201">
        <v>10</v>
      </c>
      <c r="C201" s="1">
        <v>44686.52138888889</v>
      </c>
      <c r="D201" t="s">
        <v>15</v>
      </c>
      <c r="E201" s="5">
        <v>2022</v>
      </c>
      <c r="F201" s="5">
        <v>5</v>
      </c>
      <c r="G201" s="5">
        <v>5</v>
      </c>
      <c r="H201" s="5" t="s">
        <v>33</v>
      </c>
      <c r="I201" s="5">
        <v>19</v>
      </c>
      <c r="J201" t="s">
        <v>23</v>
      </c>
      <c r="K201" t="s">
        <v>38</v>
      </c>
      <c r="L201">
        <v>1.6495299999999999</v>
      </c>
      <c r="M201">
        <v>1.6495299999999999</v>
      </c>
      <c r="N201">
        <v>1.62053</v>
      </c>
      <c r="O201">
        <v>0.99029</v>
      </c>
      <c r="P201">
        <v>-0.27123999999999998</v>
      </c>
      <c r="Q201">
        <v>-0.27123999999999998</v>
      </c>
      <c r="R201">
        <v>2.0848499999999999</v>
      </c>
      <c r="S201">
        <v>0.97755000000000003</v>
      </c>
      <c r="T201" t="s">
        <v>38</v>
      </c>
      <c r="U201">
        <v>0.11432</v>
      </c>
      <c r="V201">
        <v>12.3</v>
      </c>
      <c r="W201">
        <v>10.2745</v>
      </c>
      <c r="X201">
        <v>83.179699999999997</v>
      </c>
    </row>
    <row r="202" spans="1:24" x14ac:dyDescent="0.3">
      <c r="A202">
        <v>201</v>
      </c>
      <c r="B202">
        <v>11</v>
      </c>
      <c r="C202" s="1">
        <v>44686.523460648146</v>
      </c>
      <c r="D202" t="s">
        <v>15</v>
      </c>
      <c r="E202" s="5">
        <v>2022</v>
      </c>
      <c r="F202" s="5">
        <v>5</v>
      </c>
      <c r="G202" s="5">
        <v>5</v>
      </c>
      <c r="H202" s="5" t="s">
        <v>33</v>
      </c>
      <c r="I202" s="5">
        <v>19</v>
      </c>
      <c r="J202" t="s">
        <v>23</v>
      </c>
      <c r="K202" t="s">
        <v>38</v>
      </c>
      <c r="L202">
        <v>1.3887</v>
      </c>
      <c r="M202">
        <v>1.3887</v>
      </c>
      <c r="N202">
        <v>1.9120299999999999</v>
      </c>
      <c r="O202">
        <v>0.97918000000000005</v>
      </c>
      <c r="P202">
        <v>-0.21848000000000001</v>
      </c>
      <c r="Q202" t="s">
        <v>38</v>
      </c>
      <c r="R202">
        <v>3.1033599999999999</v>
      </c>
      <c r="S202">
        <v>0.93735999999999997</v>
      </c>
      <c r="T202" t="s">
        <v>38</v>
      </c>
      <c r="U202">
        <v>0.22276000000000001</v>
      </c>
      <c r="V202">
        <v>12.469099999999999</v>
      </c>
      <c r="W202">
        <v>10.312099999999999</v>
      </c>
      <c r="X202">
        <v>83.180400000000006</v>
      </c>
    </row>
    <row r="203" spans="1:24" x14ac:dyDescent="0.3">
      <c r="A203">
        <v>202</v>
      </c>
      <c r="B203">
        <v>12</v>
      </c>
      <c r="C203" s="1">
        <v>44686.525543981479</v>
      </c>
      <c r="D203" t="s">
        <v>15</v>
      </c>
      <c r="E203" s="5">
        <v>2022</v>
      </c>
      <c r="F203" s="5">
        <v>5</v>
      </c>
      <c r="G203" s="5">
        <v>5</v>
      </c>
      <c r="H203" s="5" t="s">
        <v>33</v>
      </c>
      <c r="I203" s="5">
        <v>19</v>
      </c>
      <c r="J203" t="s">
        <v>23</v>
      </c>
      <c r="K203" t="s">
        <v>38</v>
      </c>
      <c r="L203">
        <v>1.06979</v>
      </c>
      <c r="M203">
        <v>1.06979</v>
      </c>
      <c r="N203">
        <v>2.3917600000000001</v>
      </c>
      <c r="O203">
        <v>0.96677999999999997</v>
      </c>
      <c r="P203">
        <v>-0.11339</v>
      </c>
      <c r="Q203" t="s">
        <v>38</v>
      </c>
      <c r="R203">
        <v>4.9020400000000004</v>
      </c>
      <c r="S203">
        <v>0.84292999999999996</v>
      </c>
      <c r="T203" t="s">
        <v>38</v>
      </c>
      <c r="U203">
        <v>0.24354999999999999</v>
      </c>
      <c r="V203">
        <v>12.8691</v>
      </c>
      <c r="W203">
        <v>11.319900000000001</v>
      </c>
      <c r="X203">
        <v>83.160600000000002</v>
      </c>
    </row>
    <row r="204" spans="1:24" x14ac:dyDescent="0.3">
      <c r="A204">
        <v>203</v>
      </c>
      <c r="B204">
        <v>13</v>
      </c>
      <c r="C204" s="1">
        <v>44686.528171296297</v>
      </c>
      <c r="D204" t="s">
        <v>15</v>
      </c>
      <c r="E204" s="5">
        <v>2022</v>
      </c>
      <c r="F204" s="5">
        <v>5</v>
      </c>
      <c r="G204" s="5">
        <v>5</v>
      </c>
      <c r="H204" s="5" t="s">
        <v>33</v>
      </c>
      <c r="I204" s="5">
        <v>19</v>
      </c>
      <c r="J204" t="s">
        <v>22</v>
      </c>
      <c r="K204" t="s">
        <v>38</v>
      </c>
      <c r="L204">
        <v>4.8559099999999997</v>
      </c>
      <c r="M204">
        <v>4.8559099999999997</v>
      </c>
      <c r="N204">
        <v>1.3580700000000001</v>
      </c>
      <c r="O204">
        <v>0.99753999999999998</v>
      </c>
      <c r="P204">
        <v>-0.30792000000000003</v>
      </c>
      <c r="Q204">
        <v>-0.30792000000000003</v>
      </c>
      <c r="R204">
        <v>2.7291099999999999</v>
      </c>
      <c r="S204">
        <v>0.95357000000000003</v>
      </c>
      <c r="T204">
        <v>1E-3</v>
      </c>
      <c r="U204">
        <v>0.26645999999999997</v>
      </c>
      <c r="V204">
        <v>12.7264</v>
      </c>
      <c r="W204">
        <v>10.6472</v>
      </c>
      <c r="X204">
        <v>83.118300000000005</v>
      </c>
    </row>
    <row r="205" spans="1:24" x14ac:dyDescent="0.3">
      <c r="A205">
        <v>204</v>
      </c>
      <c r="B205">
        <v>14</v>
      </c>
      <c r="C205" s="1">
        <v>44686.530266203707</v>
      </c>
      <c r="D205" t="s">
        <v>15</v>
      </c>
      <c r="E205" s="5">
        <v>2022</v>
      </c>
      <c r="F205" s="5">
        <v>5</v>
      </c>
      <c r="G205" s="5">
        <v>5</v>
      </c>
      <c r="H205" s="5" t="s">
        <v>33</v>
      </c>
      <c r="I205" s="5">
        <v>19</v>
      </c>
      <c r="J205" t="s">
        <v>22</v>
      </c>
      <c r="K205" t="s">
        <v>38</v>
      </c>
      <c r="L205">
        <v>2.7071000000000001</v>
      </c>
      <c r="M205">
        <v>2.7071000000000001</v>
      </c>
      <c r="N205">
        <v>1.46628</v>
      </c>
      <c r="O205">
        <v>0.99451999999999996</v>
      </c>
      <c r="P205">
        <v>-0.33190999999999998</v>
      </c>
      <c r="Q205">
        <v>-0.33190999999999998</v>
      </c>
      <c r="R205">
        <v>2.05382</v>
      </c>
      <c r="S205">
        <v>0.97858000000000001</v>
      </c>
      <c r="T205">
        <v>7.0000000000000001E-3</v>
      </c>
      <c r="U205">
        <v>0.23916000000000001</v>
      </c>
      <c r="V205">
        <v>12.962199999999999</v>
      </c>
      <c r="W205">
        <v>11.5495</v>
      </c>
      <c r="X205">
        <v>83.125399999999999</v>
      </c>
    </row>
    <row r="206" spans="1:24" x14ac:dyDescent="0.3">
      <c r="A206">
        <v>205</v>
      </c>
      <c r="B206">
        <v>15</v>
      </c>
      <c r="C206" s="1">
        <v>44686.532326388886</v>
      </c>
      <c r="D206" t="s">
        <v>15</v>
      </c>
      <c r="E206" s="5">
        <v>2022</v>
      </c>
      <c r="F206" s="5">
        <v>5</v>
      </c>
      <c r="G206" s="5">
        <v>5</v>
      </c>
      <c r="H206" s="5" t="s">
        <v>33</v>
      </c>
      <c r="I206" s="5">
        <v>19</v>
      </c>
      <c r="J206" t="s">
        <v>22</v>
      </c>
      <c r="K206" t="s">
        <v>38</v>
      </c>
      <c r="L206">
        <v>2.91371</v>
      </c>
      <c r="M206">
        <v>2.91371</v>
      </c>
      <c r="N206">
        <v>1.4835100000000001</v>
      </c>
      <c r="O206">
        <v>0.99431000000000003</v>
      </c>
      <c r="P206">
        <v>-0.26493</v>
      </c>
      <c r="Q206">
        <v>-0.26493</v>
      </c>
      <c r="R206">
        <v>2.3630100000000001</v>
      </c>
      <c r="S206">
        <v>0.96784999999999999</v>
      </c>
      <c r="T206">
        <v>1E-3</v>
      </c>
      <c r="U206">
        <v>0.12506</v>
      </c>
      <c r="V206">
        <v>12.814500000000001</v>
      </c>
      <c r="W206">
        <v>10.5055</v>
      </c>
      <c r="X206">
        <v>83.143500000000003</v>
      </c>
    </row>
    <row r="207" spans="1:24" x14ac:dyDescent="0.3">
      <c r="A207">
        <v>206</v>
      </c>
      <c r="B207">
        <v>16</v>
      </c>
      <c r="C207" s="1">
        <v>44686.534386574072</v>
      </c>
      <c r="D207" t="s">
        <v>15</v>
      </c>
      <c r="E207" s="5">
        <v>2022</v>
      </c>
      <c r="F207" s="5">
        <v>5</v>
      </c>
      <c r="G207" s="5">
        <v>5</v>
      </c>
      <c r="H207" s="5" t="s">
        <v>33</v>
      </c>
      <c r="I207" s="5">
        <v>19</v>
      </c>
      <c r="J207" t="s">
        <v>23</v>
      </c>
      <c r="K207" t="s">
        <v>38</v>
      </c>
      <c r="L207">
        <v>1.6950799999999999</v>
      </c>
      <c r="M207">
        <v>1.6950799999999999</v>
      </c>
      <c r="N207">
        <v>2.4422199999999998</v>
      </c>
      <c r="O207">
        <v>0.96057000000000003</v>
      </c>
      <c r="P207">
        <v>-8.9599999999999999E-2</v>
      </c>
      <c r="Q207" t="s">
        <v>38</v>
      </c>
      <c r="R207">
        <v>8.4956999999999994</v>
      </c>
      <c r="S207">
        <v>0.63053999999999999</v>
      </c>
      <c r="T207">
        <v>3.0000000000000001E-3</v>
      </c>
      <c r="U207">
        <v>0.22106999999999999</v>
      </c>
      <c r="V207">
        <v>12.4436</v>
      </c>
      <c r="W207">
        <v>9.8220700000000001</v>
      </c>
      <c r="X207">
        <v>83.137200000000007</v>
      </c>
    </row>
    <row r="208" spans="1:24" x14ac:dyDescent="0.3">
      <c r="A208">
        <v>207</v>
      </c>
      <c r="B208">
        <v>17</v>
      </c>
      <c r="C208" s="1">
        <v>44686.536481481482</v>
      </c>
      <c r="D208" t="s">
        <v>15</v>
      </c>
      <c r="E208" s="5">
        <v>2022</v>
      </c>
      <c r="F208" s="5">
        <v>5</v>
      </c>
      <c r="G208" s="5">
        <v>5</v>
      </c>
      <c r="H208" s="5" t="s">
        <v>33</v>
      </c>
      <c r="I208" s="5">
        <v>19</v>
      </c>
      <c r="J208" t="s">
        <v>23</v>
      </c>
      <c r="K208" t="s">
        <v>38</v>
      </c>
      <c r="L208">
        <v>1.0753699999999999</v>
      </c>
      <c r="M208">
        <v>1.0753699999999999</v>
      </c>
      <c r="N208">
        <v>2.3702200000000002</v>
      </c>
      <c r="O208">
        <v>0.96699999999999997</v>
      </c>
      <c r="P208">
        <v>-0.34622999999999998</v>
      </c>
      <c r="Q208">
        <v>-0.34622999999999998</v>
      </c>
      <c r="R208">
        <v>1.8619000000000001</v>
      </c>
      <c r="S208">
        <v>0.98460000000000003</v>
      </c>
      <c r="T208">
        <v>8.0000000000000002E-3</v>
      </c>
      <c r="U208">
        <v>0.30715999999999999</v>
      </c>
      <c r="V208">
        <v>12.3</v>
      </c>
      <c r="W208">
        <v>10.3531</v>
      </c>
      <c r="X208">
        <v>83.130300000000005</v>
      </c>
    </row>
    <row r="209" spans="1:24" x14ac:dyDescent="0.3">
      <c r="A209">
        <v>208</v>
      </c>
      <c r="B209">
        <v>18</v>
      </c>
      <c r="C209" s="1">
        <v>44686.538553240738</v>
      </c>
      <c r="D209" t="s">
        <v>15</v>
      </c>
      <c r="E209" s="5">
        <v>2022</v>
      </c>
      <c r="F209" s="5">
        <v>5</v>
      </c>
      <c r="G209" s="5">
        <v>5</v>
      </c>
      <c r="H209" s="5" t="s">
        <v>33</v>
      </c>
      <c r="I209" s="5">
        <v>19</v>
      </c>
      <c r="J209" t="s">
        <v>23</v>
      </c>
      <c r="K209" t="s">
        <v>38</v>
      </c>
      <c r="L209">
        <v>1.2424999999999999</v>
      </c>
      <c r="M209">
        <v>1.2424999999999999</v>
      </c>
      <c r="N209">
        <v>2.1521499999999998</v>
      </c>
      <c r="O209">
        <v>0.97487000000000001</v>
      </c>
      <c r="P209">
        <v>-0.21357999999999999</v>
      </c>
      <c r="Q209" t="s">
        <v>38</v>
      </c>
      <c r="R209">
        <v>2.8616299999999999</v>
      </c>
      <c r="S209">
        <v>0.94801999999999997</v>
      </c>
      <c r="T209">
        <v>5.0000000000000001E-3</v>
      </c>
      <c r="U209">
        <v>0.21912999999999999</v>
      </c>
      <c r="V209">
        <v>12.323600000000001</v>
      </c>
      <c r="W209">
        <v>10.170299999999999</v>
      </c>
      <c r="X209">
        <v>83.116200000000006</v>
      </c>
    </row>
    <row r="210" spans="1:24" x14ac:dyDescent="0.3">
      <c r="A210">
        <v>209</v>
      </c>
      <c r="B210">
        <v>1</v>
      </c>
      <c r="C210" s="1">
        <v>44698.390011574076</v>
      </c>
      <c r="D210" t="s">
        <v>13</v>
      </c>
      <c r="E210" s="5">
        <v>2022</v>
      </c>
      <c r="F210" s="5">
        <v>5</v>
      </c>
      <c r="G210" s="5">
        <v>5</v>
      </c>
      <c r="H210" s="5" t="s">
        <v>33</v>
      </c>
      <c r="I210" s="5">
        <v>21</v>
      </c>
      <c r="J210" t="s">
        <v>22</v>
      </c>
      <c r="K210" t="s">
        <v>36</v>
      </c>
      <c r="L210">
        <v>2.5475500000000002</v>
      </c>
      <c r="M210">
        <v>2.5475500000000002</v>
      </c>
      <c r="N210">
        <v>1.4603999999999999</v>
      </c>
      <c r="O210">
        <v>0.99246999999999996</v>
      </c>
      <c r="P210">
        <v>-2.4930000000000001E-2</v>
      </c>
      <c r="Q210" t="s">
        <v>38</v>
      </c>
      <c r="R210">
        <v>18.961200000000002</v>
      </c>
      <c r="S210">
        <v>0.25180000000000002</v>
      </c>
      <c r="T210">
        <v>2E-3</v>
      </c>
      <c r="U210" t="s">
        <v>38</v>
      </c>
      <c r="V210">
        <v>22.005500000000001</v>
      </c>
      <c r="W210">
        <v>19.639700000000001</v>
      </c>
      <c r="X210">
        <v>84.432100000000005</v>
      </c>
    </row>
    <row r="211" spans="1:24" x14ac:dyDescent="0.3">
      <c r="A211">
        <v>210</v>
      </c>
      <c r="B211">
        <v>2</v>
      </c>
      <c r="C211" s="1">
        <v>44698.392071759263</v>
      </c>
      <c r="D211" t="s">
        <v>13</v>
      </c>
      <c r="E211" s="5">
        <v>2022</v>
      </c>
      <c r="F211" s="5">
        <v>5</v>
      </c>
      <c r="G211" s="5">
        <v>5</v>
      </c>
      <c r="H211" s="5" t="s">
        <v>33</v>
      </c>
      <c r="I211" s="5">
        <v>21</v>
      </c>
      <c r="J211" t="s">
        <v>22</v>
      </c>
      <c r="K211" t="s">
        <v>36</v>
      </c>
      <c r="L211">
        <v>3.9824999999999999</v>
      </c>
      <c r="M211">
        <v>3.9824999999999999</v>
      </c>
      <c r="N211">
        <v>1.3455900000000001</v>
      </c>
      <c r="O211">
        <v>0.99677000000000004</v>
      </c>
      <c r="P211">
        <v>1.515E-2</v>
      </c>
      <c r="Q211" t="s">
        <v>38</v>
      </c>
      <c r="R211">
        <v>31.469899999999999</v>
      </c>
      <c r="S211">
        <v>0.10861</v>
      </c>
      <c r="T211">
        <v>4.0000000000000001E-3</v>
      </c>
      <c r="U211">
        <v>2.8729999999999999E-2</v>
      </c>
      <c r="V211">
        <v>21.409099999999999</v>
      </c>
      <c r="W211">
        <v>19.173400000000001</v>
      </c>
      <c r="X211">
        <v>84.450999999999993</v>
      </c>
    </row>
    <row r="212" spans="1:24" x14ac:dyDescent="0.3">
      <c r="A212">
        <v>211</v>
      </c>
      <c r="B212">
        <v>3</v>
      </c>
      <c r="C212" s="1">
        <v>44698.394155092596</v>
      </c>
      <c r="D212" t="s">
        <v>13</v>
      </c>
      <c r="E212" s="5">
        <v>2022</v>
      </c>
      <c r="F212" s="5">
        <v>5</v>
      </c>
      <c r="G212" s="5">
        <v>5</v>
      </c>
      <c r="H212" s="5" t="s">
        <v>33</v>
      </c>
      <c r="I212" s="5">
        <v>21</v>
      </c>
      <c r="J212" t="s">
        <v>22</v>
      </c>
      <c r="K212" t="s">
        <v>36</v>
      </c>
      <c r="L212">
        <v>5.1494600000000004</v>
      </c>
      <c r="M212">
        <v>5.1494600000000004</v>
      </c>
      <c r="N212">
        <v>1.31423</v>
      </c>
      <c r="O212">
        <v>0.99795</v>
      </c>
      <c r="P212">
        <v>-0.14776</v>
      </c>
      <c r="Q212" t="s">
        <v>38</v>
      </c>
      <c r="R212">
        <v>3.4944799999999998</v>
      </c>
      <c r="S212">
        <v>0.91857</v>
      </c>
      <c r="T212">
        <v>2E-3</v>
      </c>
      <c r="U212" t="s">
        <v>38</v>
      </c>
      <c r="V212">
        <v>20.809100000000001</v>
      </c>
      <c r="W212">
        <v>18.869900000000001</v>
      </c>
      <c r="X212">
        <v>84.430899999999994</v>
      </c>
    </row>
    <row r="213" spans="1:24" x14ac:dyDescent="0.3">
      <c r="A213">
        <v>212</v>
      </c>
      <c r="B213">
        <v>4</v>
      </c>
      <c r="C213" s="1">
        <v>44698.396226851852</v>
      </c>
      <c r="D213" t="s">
        <v>13</v>
      </c>
      <c r="E213" s="5">
        <v>2022</v>
      </c>
      <c r="F213" s="5">
        <v>5</v>
      </c>
      <c r="G213" s="5">
        <v>5</v>
      </c>
      <c r="H213" s="5" t="s">
        <v>33</v>
      </c>
      <c r="I213" s="5">
        <v>21</v>
      </c>
      <c r="J213" t="s">
        <v>22</v>
      </c>
      <c r="K213" t="s">
        <v>37</v>
      </c>
      <c r="L213">
        <v>7.6127900000000004</v>
      </c>
      <c r="M213">
        <v>7.6127900000000004</v>
      </c>
      <c r="N213">
        <v>1.28213</v>
      </c>
      <c r="O213">
        <v>0.99883</v>
      </c>
      <c r="P213">
        <v>-0.17398</v>
      </c>
      <c r="Q213" t="s">
        <v>38</v>
      </c>
      <c r="R213">
        <v>3.0603899999999999</v>
      </c>
      <c r="S213">
        <v>0.93962999999999997</v>
      </c>
      <c r="T213">
        <v>2E-3</v>
      </c>
      <c r="U213" t="s">
        <v>38</v>
      </c>
      <c r="V213">
        <v>20.5</v>
      </c>
      <c r="W213">
        <v>18.461300000000001</v>
      </c>
      <c r="X213">
        <v>84.415300000000002</v>
      </c>
    </row>
    <row r="214" spans="1:24" x14ac:dyDescent="0.3">
      <c r="A214">
        <v>213</v>
      </c>
      <c r="B214">
        <v>5</v>
      </c>
      <c r="C214" s="1">
        <v>44698.398425925923</v>
      </c>
      <c r="D214" t="s">
        <v>13</v>
      </c>
      <c r="E214" s="5">
        <v>2022</v>
      </c>
      <c r="F214" s="5">
        <v>5</v>
      </c>
      <c r="G214" s="5">
        <v>5</v>
      </c>
      <c r="H214" s="5" t="s">
        <v>33</v>
      </c>
      <c r="I214" s="5">
        <v>21</v>
      </c>
      <c r="J214" t="s">
        <v>23</v>
      </c>
      <c r="K214" t="s">
        <v>36</v>
      </c>
      <c r="L214">
        <v>3.89778</v>
      </c>
      <c r="M214">
        <v>3.89778</v>
      </c>
      <c r="N214">
        <v>1.34459</v>
      </c>
      <c r="O214">
        <v>0.99675000000000002</v>
      </c>
      <c r="P214">
        <v>-0.19126000000000001</v>
      </c>
      <c r="Q214">
        <v>-0.19126000000000001</v>
      </c>
      <c r="R214">
        <v>2.5125600000000001</v>
      </c>
      <c r="S214">
        <v>0.96226999999999996</v>
      </c>
      <c r="T214">
        <v>2E-3</v>
      </c>
      <c r="U214" t="s">
        <v>38</v>
      </c>
      <c r="V214">
        <v>19.992699999999999</v>
      </c>
      <c r="W214">
        <v>18.876899999999999</v>
      </c>
      <c r="X214">
        <v>84.409700000000001</v>
      </c>
    </row>
    <row r="215" spans="1:24" x14ac:dyDescent="0.3">
      <c r="A215">
        <v>214</v>
      </c>
      <c r="B215">
        <v>6</v>
      </c>
      <c r="C215" s="1">
        <v>44698.400682870371</v>
      </c>
      <c r="D215" t="s">
        <v>13</v>
      </c>
      <c r="E215" s="5">
        <v>2022</v>
      </c>
      <c r="F215" s="5">
        <v>5</v>
      </c>
      <c r="G215" s="5">
        <v>5</v>
      </c>
      <c r="H215" s="5" t="s">
        <v>33</v>
      </c>
      <c r="I215" s="5">
        <v>21</v>
      </c>
      <c r="J215" t="s">
        <v>23</v>
      </c>
      <c r="K215" t="s">
        <v>36</v>
      </c>
      <c r="L215">
        <v>3.48245</v>
      </c>
      <c r="M215">
        <v>3.48245</v>
      </c>
      <c r="N215">
        <v>1.37365</v>
      </c>
      <c r="O215">
        <v>0.99656999999999996</v>
      </c>
      <c r="P215">
        <v>-0.15368000000000001</v>
      </c>
      <c r="Q215" t="s">
        <v>38</v>
      </c>
      <c r="R215">
        <v>3.1599400000000002</v>
      </c>
      <c r="S215">
        <v>0.93591000000000002</v>
      </c>
      <c r="T215">
        <v>2E-3</v>
      </c>
      <c r="U215" t="s">
        <v>38</v>
      </c>
      <c r="V215">
        <v>19.5</v>
      </c>
      <c r="W215">
        <v>18.918399999999998</v>
      </c>
      <c r="X215">
        <v>84.405000000000001</v>
      </c>
    </row>
    <row r="216" spans="1:24" x14ac:dyDescent="0.3">
      <c r="A216">
        <v>215</v>
      </c>
      <c r="B216">
        <v>7</v>
      </c>
      <c r="C216" s="1">
        <v>44698.402766203704</v>
      </c>
      <c r="D216" t="s">
        <v>13</v>
      </c>
      <c r="E216" s="5">
        <v>2022</v>
      </c>
      <c r="F216" s="5">
        <v>5</v>
      </c>
      <c r="G216" s="5">
        <v>5</v>
      </c>
      <c r="H216" s="5" t="s">
        <v>33</v>
      </c>
      <c r="I216" s="5">
        <v>21</v>
      </c>
      <c r="J216" t="s">
        <v>23</v>
      </c>
      <c r="K216" t="s">
        <v>37</v>
      </c>
      <c r="L216">
        <v>3.8392300000000001</v>
      </c>
      <c r="M216">
        <v>3.8392300000000001</v>
      </c>
      <c r="N216">
        <v>1.4935400000000001</v>
      </c>
      <c r="O216">
        <v>0.99280000000000002</v>
      </c>
      <c r="P216">
        <v>-0.10825</v>
      </c>
      <c r="Q216" t="s">
        <v>38</v>
      </c>
      <c r="R216">
        <v>5.8721899999999998</v>
      </c>
      <c r="S216">
        <v>0.78524000000000005</v>
      </c>
      <c r="T216" t="s">
        <v>38</v>
      </c>
      <c r="U216">
        <v>2.5999999999999999E-2</v>
      </c>
      <c r="V216">
        <v>19.3</v>
      </c>
      <c r="W216">
        <v>18.9239</v>
      </c>
      <c r="X216">
        <v>84.415099999999995</v>
      </c>
    </row>
    <row r="217" spans="1:24" x14ac:dyDescent="0.3">
      <c r="A217">
        <v>216</v>
      </c>
      <c r="B217">
        <v>8</v>
      </c>
      <c r="C217" s="1">
        <v>44698.404849537037</v>
      </c>
      <c r="D217" t="s">
        <v>13</v>
      </c>
      <c r="E217" s="5">
        <v>2022</v>
      </c>
      <c r="F217" s="5">
        <v>5</v>
      </c>
      <c r="G217" s="5">
        <v>5</v>
      </c>
      <c r="H217" s="5" t="s">
        <v>33</v>
      </c>
      <c r="I217" s="5">
        <v>21</v>
      </c>
      <c r="J217" t="s">
        <v>23</v>
      </c>
      <c r="K217" t="s">
        <v>36</v>
      </c>
      <c r="L217">
        <v>3.4849999999999999</v>
      </c>
      <c r="M217">
        <v>3.4849999999999999</v>
      </c>
      <c r="N217">
        <v>1.38124</v>
      </c>
      <c r="O217">
        <v>0.99577000000000004</v>
      </c>
      <c r="P217">
        <v>-0.11562</v>
      </c>
      <c r="Q217" t="s">
        <v>38</v>
      </c>
      <c r="R217">
        <v>4.7853500000000002</v>
      </c>
      <c r="S217">
        <v>0.85091000000000006</v>
      </c>
      <c r="T217">
        <v>2E-3</v>
      </c>
      <c r="U217" t="s">
        <v>38</v>
      </c>
      <c r="V217">
        <v>19.0745</v>
      </c>
      <c r="W217">
        <v>18.846399999999999</v>
      </c>
      <c r="X217">
        <v>84.409099999999995</v>
      </c>
    </row>
    <row r="218" spans="1:24" x14ac:dyDescent="0.3">
      <c r="A218">
        <v>217</v>
      </c>
      <c r="B218">
        <v>9</v>
      </c>
      <c r="C218" s="1">
        <v>44698.406944444447</v>
      </c>
      <c r="D218" t="s">
        <v>13</v>
      </c>
      <c r="E218" s="5">
        <v>2022</v>
      </c>
      <c r="F218" s="5">
        <v>5</v>
      </c>
      <c r="G218" s="5">
        <v>5</v>
      </c>
      <c r="H218" s="5" t="s">
        <v>33</v>
      </c>
      <c r="I218" s="5">
        <v>21</v>
      </c>
      <c r="J218" t="s">
        <v>22</v>
      </c>
      <c r="K218" t="s">
        <v>36</v>
      </c>
      <c r="L218">
        <v>3.7212299999999998</v>
      </c>
      <c r="M218">
        <v>3.7212299999999998</v>
      </c>
      <c r="N218">
        <v>1.4090499999999999</v>
      </c>
      <c r="O218">
        <v>0.99521000000000004</v>
      </c>
      <c r="P218">
        <v>-9.1329999999999995E-2</v>
      </c>
      <c r="Q218" t="s">
        <v>38</v>
      </c>
      <c r="R218">
        <v>6.3207599999999999</v>
      </c>
      <c r="S218">
        <v>0.76041999999999998</v>
      </c>
      <c r="T218">
        <v>3.0000000000000001E-3</v>
      </c>
      <c r="U218" t="s">
        <v>38</v>
      </c>
      <c r="V218">
        <v>18.831800000000001</v>
      </c>
      <c r="W218">
        <v>18.456600000000002</v>
      </c>
      <c r="X218">
        <v>84.444299999999998</v>
      </c>
    </row>
    <row r="219" spans="1:24" x14ac:dyDescent="0.3">
      <c r="A219">
        <v>218</v>
      </c>
      <c r="B219">
        <v>10</v>
      </c>
      <c r="C219" s="1">
        <v>44698.410127314812</v>
      </c>
      <c r="D219" t="s">
        <v>13</v>
      </c>
      <c r="E219" s="5">
        <v>2022</v>
      </c>
      <c r="F219" s="5">
        <v>5</v>
      </c>
      <c r="G219" s="5">
        <v>5</v>
      </c>
      <c r="H219" s="5" t="s">
        <v>33</v>
      </c>
      <c r="I219" s="5">
        <v>21</v>
      </c>
      <c r="J219" t="s">
        <v>22</v>
      </c>
      <c r="K219" t="s">
        <v>37</v>
      </c>
      <c r="L219">
        <v>6.3987800000000004</v>
      </c>
      <c r="M219">
        <v>6.3987800000000004</v>
      </c>
      <c r="N219">
        <v>1.2995000000000001</v>
      </c>
      <c r="O219">
        <v>0.99804999999999999</v>
      </c>
      <c r="P219">
        <v>-0.21088999999999999</v>
      </c>
      <c r="Q219" t="s">
        <v>38</v>
      </c>
      <c r="R219">
        <v>2.94652</v>
      </c>
      <c r="S219">
        <v>0.94396999999999998</v>
      </c>
      <c r="T219">
        <v>3.0000000000000001E-3</v>
      </c>
      <c r="U219" t="s">
        <v>38</v>
      </c>
      <c r="V219">
        <v>18.399999999999999</v>
      </c>
      <c r="W219">
        <v>18.585999999999999</v>
      </c>
      <c r="X219">
        <v>84.432000000000002</v>
      </c>
    </row>
    <row r="220" spans="1:24" x14ac:dyDescent="0.3">
      <c r="A220">
        <v>219</v>
      </c>
      <c r="B220">
        <v>11</v>
      </c>
      <c r="C220" s="1">
        <v>44698.412303240744</v>
      </c>
      <c r="D220" t="s">
        <v>13</v>
      </c>
      <c r="E220" s="5">
        <v>2022</v>
      </c>
      <c r="F220" s="5">
        <v>5</v>
      </c>
      <c r="G220" s="5">
        <v>5</v>
      </c>
      <c r="H220" s="5" t="s">
        <v>33</v>
      </c>
      <c r="I220" s="5">
        <v>21</v>
      </c>
      <c r="J220" t="s">
        <v>22</v>
      </c>
      <c r="K220" t="s">
        <v>36</v>
      </c>
      <c r="L220">
        <v>3.40828</v>
      </c>
      <c r="M220">
        <v>3.40828</v>
      </c>
      <c r="N220">
        <v>1.4196599999999999</v>
      </c>
      <c r="O220">
        <v>0.99485999999999997</v>
      </c>
      <c r="P220">
        <v>-0.19807</v>
      </c>
      <c r="Q220" t="s">
        <v>38</v>
      </c>
      <c r="R220">
        <v>3.30931</v>
      </c>
      <c r="S220">
        <v>0.92747000000000002</v>
      </c>
      <c r="T220">
        <v>4.0000000000000001E-3</v>
      </c>
      <c r="U220">
        <v>9.3579999999999997E-2</v>
      </c>
      <c r="V220">
        <v>18.2</v>
      </c>
      <c r="W220">
        <v>18.716899999999999</v>
      </c>
      <c r="X220">
        <v>84.445999999999998</v>
      </c>
    </row>
    <row r="221" spans="1:24" x14ac:dyDescent="0.3">
      <c r="A221">
        <v>220</v>
      </c>
      <c r="B221">
        <v>12</v>
      </c>
      <c r="C221" s="1">
        <v>44698.414386574077</v>
      </c>
      <c r="D221" t="s">
        <v>13</v>
      </c>
      <c r="E221" s="5">
        <v>2022</v>
      </c>
      <c r="F221" s="5">
        <v>5</v>
      </c>
      <c r="G221" s="5">
        <v>5</v>
      </c>
      <c r="H221" s="5" t="s">
        <v>33</v>
      </c>
      <c r="I221" s="5">
        <v>21</v>
      </c>
      <c r="J221" t="s">
        <v>22</v>
      </c>
      <c r="K221" t="s">
        <v>36</v>
      </c>
      <c r="L221">
        <v>2.9093</v>
      </c>
      <c r="M221">
        <v>2.9093</v>
      </c>
      <c r="N221">
        <v>1.50203</v>
      </c>
      <c r="O221">
        <v>0.99367000000000005</v>
      </c>
      <c r="P221">
        <v>-0.25718999999999997</v>
      </c>
      <c r="Q221">
        <v>-0.25718999999999997</v>
      </c>
      <c r="R221">
        <v>2.8048999999999999</v>
      </c>
      <c r="S221">
        <v>0.95003000000000004</v>
      </c>
      <c r="T221">
        <v>2E-3</v>
      </c>
      <c r="U221" t="s">
        <v>38</v>
      </c>
      <c r="V221">
        <v>18</v>
      </c>
      <c r="W221">
        <v>18.7575</v>
      </c>
      <c r="X221">
        <v>84.452399999999997</v>
      </c>
    </row>
    <row r="222" spans="1:24" x14ac:dyDescent="0.3">
      <c r="A222">
        <v>221</v>
      </c>
      <c r="B222">
        <v>13</v>
      </c>
      <c r="C222" s="1">
        <v>44698.41646990741</v>
      </c>
      <c r="D222" t="s">
        <v>13</v>
      </c>
      <c r="E222" s="5">
        <v>2022</v>
      </c>
      <c r="F222" s="5">
        <v>5</v>
      </c>
      <c r="G222" s="5">
        <v>5</v>
      </c>
      <c r="H222" s="5" t="s">
        <v>33</v>
      </c>
      <c r="I222" s="5">
        <v>21</v>
      </c>
      <c r="J222" t="s">
        <v>23</v>
      </c>
      <c r="K222" t="s">
        <v>36</v>
      </c>
      <c r="L222">
        <v>1.61144</v>
      </c>
      <c r="M222">
        <v>1.61144</v>
      </c>
      <c r="N222">
        <v>1.8986400000000001</v>
      </c>
      <c r="O222">
        <v>0.98307</v>
      </c>
      <c r="P222">
        <v>-0.14102999999999999</v>
      </c>
      <c r="Q222" t="s">
        <v>38</v>
      </c>
      <c r="R222">
        <v>3.2239499999999999</v>
      </c>
      <c r="S222">
        <v>0.93147000000000002</v>
      </c>
      <c r="T222">
        <v>3.0000000000000001E-3</v>
      </c>
      <c r="U222" t="s">
        <v>38</v>
      </c>
      <c r="V222">
        <v>18</v>
      </c>
      <c r="W222">
        <v>19.185099999999998</v>
      </c>
      <c r="X222">
        <v>84.454499999999996</v>
      </c>
    </row>
    <row r="223" spans="1:24" x14ac:dyDescent="0.3">
      <c r="A223">
        <v>222</v>
      </c>
      <c r="B223">
        <v>14</v>
      </c>
      <c r="C223" s="1">
        <v>44698.418657407405</v>
      </c>
      <c r="D223" t="s">
        <v>13</v>
      </c>
      <c r="E223" s="5">
        <v>2022</v>
      </c>
      <c r="F223" s="5">
        <v>5</v>
      </c>
      <c r="G223" s="5">
        <v>5</v>
      </c>
      <c r="H223" s="5" t="s">
        <v>33</v>
      </c>
      <c r="I223" s="5">
        <v>21</v>
      </c>
      <c r="J223" t="s">
        <v>23</v>
      </c>
      <c r="K223" t="s">
        <v>37</v>
      </c>
      <c r="L223">
        <v>2.24288</v>
      </c>
      <c r="M223">
        <v>2.24288</v>
      </c>
      <c r="N223">
        <v>1.8165500000000001</v>
      </c>
      <c r="O223">
        <v>0.98150000000000004</v>
      </c>
      <c r="P223">
        <v>-5.6120000000000003E-2</v>
      </c>
      <c r="Q223" t="s">
        <v>38</v>
      </c>
      <c r="R223">
        <v>10.4634</v>
      </c>
      <c r="S223">
        <v>0.52742</v>
      </c>
      <c r="T223">
        <v>3.0000000000000001E-3</v>
      </c>
      <c r="U223">
        <v>3.9359999999999999E-2</v>
      </c>
      <c r="V223">
        <v>18.3218</v>
      </c>
      <c r="W223">
        <v>20.2989</v>
      </c>
      <c r="X223">
        <v>84.450199999999995</v>
      </c>
    </row>
    <row r="224" spans="1:24" x14ac:dyDescent="0.3">
      <c r="A224">
        <v>223</v>
      </c>
      <c r="B224">
        <v>15</v>
      </c>
      <c r="C224" s="1">
        <v>44698.420752314814</v>
      </c>
      <c r="D224" t="s">
        <v>13</v>
      </c>
      <c r="E224" s="5">
        <v>2022</v>
      </c>
      <c r="F224" s="5">
        <v>5</v>
      </c>
      <c r="G224" s="5">
        <v>5</v>
      </c>
      <c r="H224" s="5" t="s">
        <v>33</v>
      </c>
      <c r="I224" s="5">
        <v>21</v>
      </c>
      <c r="J224" t="s">
        <v>23</v>
      </c>
      <c r="K224" t="s">
        <v>36</v>
      </c>
      <c r="L224">
        <v>4.1306599999999998</v>
      </c>
      <c r="M224">
        <v>4.1306599999999998</v>
      </c>
      <c r="N224">
        <v>1.4677800000000001</v>
      </c>
      <c r="O224">
        <v>0.99473999999999996</v>
      </c>
      <c r="P224">
        <v>-0.28384999999999999</v>
      </c>
      <c r="Q224" t="s">
        <v>38</v>
      </c>
      <c r="R224">
        <v>2.3898700000000002</v>
      </c>
      <c r="S224">
        <v>0.62326999999999999</v>
      </c>
      <c r="T224" t="s">
        <v>38</v>
      </c>
      <c r="U224">
        <v>3.1E-2</v>
      </c>
      <c r="V224">
        <v>18.8</v>
      </c>
      <c r="W224">
        <v>20.546299999999999</v>
      </c>
      <c r="X224">
        <v>84.443399999999997</v>
      </c>
    </row>
    <row r="225" spans="1:24" x14ac:dyDescent="0.3">
      <c r="A225">
        <v>224</v>
      </c>
      <c r="B225">
        <v>16</v>
      </c>
      <c r="C225" s="1">
        <v>44698.422847222224</v>
      </c>
      <c r="D225" t="s">
        <v>13</v>
      </c>
      <c r="E225" s="5">
        <v>2022</v>
      </c>
      <c r="F225" s="5">
        <v>5</v>
      </c>
      <c r="G225" s="5">
        <v>5</v>
      </c>
      <c r="H225" s="5" t="s">
        <v>33</v>
      </c>
      <c r="I225" s="5">
        <v>21</v>
      </c>
      <c r="J225" t="s">
        <v>23</v>
      </c>
      <c r="K225" t="s">
        <v>36</v>
      </c>
      <c r="L225">
        <v>1.6208</v>
      </c>
      <c r="M225">
        <v>1.6208</v>
      </c>
      <c r="N225">
        <v>2.0767199999999999</v>
      </c>
      <c r="O225">
        <v>0.97404000000000002</v>
      </c>
      <c r="P225">
        <v>-0.21637000000000001</v>
      </c>
      <c r="Q225">
        <v>-0.21637000000000001</v>
      </c>
      <c r="R225">
        <v>2.7904399999999998</v>
      </c>
      <c r="S225">
        <v>0.95062999999999998</v>
      </c>
      <c r="T225">
        <v>2E-3</v>
      </c>
      <c r="U225" t="s">
        <v>38</v>
      </c>
      <c r="V225">
        <v>18.899999999999999</v>
      </c>
      <c r="W225">
        <v>19.991099999999999</v>
      </c>
      <c r="X225">
        <v>84.4345</v>
      </c>
    </row>
    <row r="226" spans="1:24" x14ac:dyDescent="0.3">
      <c r="A226">
        <v>225</v>
      </c>
      <c r="B226">
        <v>17</v>
      </c>
      <c r="C226" s="1">
        <v>44698.425358796296</v>
      </c>
      <c r="D226" t="s">
        <v>13</v>
      </c>
      <c r="E226" s="5">
        <v>2022</v>
      </c>
      <c r="F226" s="5">
        <v>5</v>
      </c>
      <c r="G226" s="5">
        <v>5</v>
      </c>
      <c r="H226" s="5" t="s">
        <v>33</v>
      </c>
      <c r="I226" s="5">
        <v>21</v>
      </c>
      <c r="J226" t="s">
        <v>22</v>
      </c>
      <c r="K226" t="s">
        <v>36</v>
      </c>
      <c r="L226">
        <v>3.1878299999999999</v>
      </c>
      <c r="M226">
        <v>3.1878299999999999</v>
      </c>
      <c r="N226">
        <v>1.4258900000000001</v>
      </c>
      <c r="O226">
        <v>0.99573</v>
      </c>
      <c r="P226">
        <v>-6.923E-2</v>
      </c>
      <c r="Q226" t="s">
        <v>38</v>
      </c>
      <c r="R226">
        <v>8.32559</v>
      </c>
      <c r="S226">
        <v>0.63995999999999997</v>
      </c>
      <c r="T226">
        <v>5.9999999999999995E-4</v>
      </c>
      <c r="U226" t="s">
        <v>38</v>
      </c>
      <c r="V226">
        <v>19.100000000000001</v>
      </c>
      <c r="W226">
        <v>19.625399999999999</v>
      </c>
      <c r="X226">
        <v>84.441000000000003</v>
      </c>
    </row>
    <row r="227" spans="1:24" x14ac:dyDescent="0.3">
      <c r="A227">
        <v>226</v>
      </c>
      <c r="B227">
        <v>18</v>
      </c>
      <c r="C227" s="1">
        <v>44698.427430555559</v>
      </c>
      <c r="D227" t="s">
        <v>13</v>
      </c>
      <c r="E227" s="5">
        <v>2022</v>
      </c>
      <c r="F227" s="5">
        <v>5</v>
      </c>
      <c r="G227" s="5">
        <v>5</v>
      </c>
      <c r="H227" s="5" t="s">
        <v>33</v>
      </c>
      <c r="I227" s="5">
        <v>21</v>
      </c>
      <c r="J227" t="s">
        <v>22</v>
      </c>
      <c r="K227" t="s">
        <v>37</v>
      </c>
      <c r="L227">
        <v>4.1146900000000004</v>
      </c>
      <c r="M227">
        <v>4.1146900000000004</v>
      </c>
      <c r="N227">
        <v>1.2698199999999999</v>
      </c>
      <c r="O227">
        <v>0.99885000000000002</v>
      </c>
      <c r="P227">
        <v>-3.1600000000000003E-2</v>
      </c>
      <c r="Q227" t="s">
        <v>38</v>
      </c>
      <c r="R227">
        <v>12.3001</v>
      </c>
      <c r="S227">
        <v>0.44087999999999999</v>
      </c>
      <c r="T227">
        <v>6.7000000000000002E-4</v>
      </c>
      <c r="U227" t="s">
        <v>38</v>
      </c>
      <c r="V227">
        <v>18.859100000000002</v>
      </c>
      <c r="W227">
        <v>19.389800000000001</v>
      </c>
      <c r="X227">
        <v>84.449100000000001</v>
      </c>
    </row>
    <row r="228" spans="1:24" x14ac:dyDescent="0.3">
      <c r="A228">
        <v>227</v>
      </c>
      <c r="B228">
        <v>19</v>
      </c>
      <c r="C228" s="1">
        <v>44698.429490740738</v>
      </c>
      <c r="D228" t="s">
        <v>13</v>
      </c>
      <c r="E228" s="5">
        <v>2022</v>
      </c>
      <c r="F228" s="5">
        <v>5</v>
      </c>
      <c r="G228" s="5">
        <v>5</v>
      </c>
      <c r="H228" s="5" t="s">
        <v>33</v>
      </c>
      <c r="I228" s="5">
        <v>21</v>
      </c>
      <c r="J228" t="s">
        <v>22</v>
      </c>
      <c r="K228" t="s">
        <v>36</v>
      </c>
      <c r="L228">
        <v>5.5578700000000003</v>
      </c>
      <c r="M228">
        <v>5.5578700000000003</v>
      </c>
      <c r="N228">
        <v>1.2708900000000001</v>
      </c>
      <c r="O228">
        <v>0.99919999999999998</v>
      </c>
      <c r="P228">
        <v>-1.11E-2</v>
      </c>
      <c r="Q228" t="s">
        <v>38</v>
      </c>
      <c r="R228">
        <v>30.5246</v>
      </c>
      <c r="S228">
        <v>0.11591</v>
      </c>
      <c r="T228">
        <v>2.0000000000000001E-4</v>
      </c>
      <c r="U228">
        <v>7.9000000000000001E-2</v>
      </c>
      <c r="V228">
        <v>18.8</v>
      </c>
      <c r="W228">
        <v>19.283300000000001</v>
      </c>
      <c r="X228">
        <v>84.45</v>
      </c>
    </row>
    <row r="229" spans="1:24" x14ac:dyDescent="0.3">
      <c r="A229">
        <v>228</v>
      </c>
      <c r="B229">
        <v>20</v>
      </c>
      <c r="C229" s="1">
        <v>44698.431712962964</v>
      </c>
      <c r="D229" t="s">
        <v>13</v>
      </c>
      <c r="E229" s="5">
        <v>2022</v>
      </c>
      <c r="F229" s="5">
        <v>5</v>
      </c>
      <c r="G229" s="5">
        <v>5</v>
      </c>
      <c r="H229" s="5" t="s">
        <v>33</v>
      </c>
      <c r="I229" s="5">
        <v>21</v>
      </c>
      <c r="J229" t="s">
        <v>22</v>
      </c>
      <c r="K229" t="s">
        <v>36</v>
      </c>
      <c r="L229">
        <v>4.9393500000000001</v>
      </c>
      <c r="M229">
        <v>4.9393500000000001</v>
      </c>
      <c r="N229">
        <v>1.2763599999999999</v>
      </c>
      <c r="O229">
        <v>0.99883999999999995</v>
      </c>
      <c r="P229">
        <v>-3.065E-2</v>
      </c>
      <c r="Q229" t="s">
        <v>38</v>
      </c>
      <c r="R229">
        <v>11.6264</v>
      </c>
      <c r="S229">
        <v>0.46708</v>
      </c>
      <c r="T229" t="s">
        <v>38</v>
      </c>
      <c r="U229" t="s">
        <v>38</v>
      </c>
      <c r="V229">
        <v>18.600000000000001</v>
      </c>
      <c r="W229">
        <v>19.376300000000001</v>
      </c>
      <c r="X229">
        <v>84.453199999999995</v>
      </c>
    </row>
    <row r="230" spans="1:24" x14ac:dyDescent="0.3">
      <c r="A230">
        <v>229</v>
      </c>
      <c r="B230">
        <v>21</v>
      </c>
      <c r="C230" s="1">
        <v>44698.433981481481</v>
      </c>
      <c r="D230" t="s">
        <v>13</v>
      </c>
      <c r="E230" s="5">
        <v>2022</v>
      </c>
      <c r="F230" s="5">
        <v>5</v>
      </c>
      <c r="G230" s="5">
        <v>5</v>
      </c>
      <c r="H230" s="5" t="s">
        <v>33</v>
      </c>
      <c r="I230" s="5">
        <v>21</v>
      </c>
      <c r="J230" t="s">
        <v>23</v>
      </c>
      <c r="K230" t="s">
        <v>37</v>
      </c>
      <c r="L230">
        <v>3.3861699999999999</v>
      </c>
      <c r="M230">
        <v>3.3861699999999999</v>
      </c>
      <c r="N230">
        <v>1.4073</v>
      </c>
      <c r="O230">
        <v>0.99248000000000003</v>
      </c>
      <c r="P230">
        <v>-0.11592</v>
      </c>
      <c r="Q230" t="s">
        <v>38</v>
      </c>
      <c r="R230">
        <v>4.8680199999999996</v>
      </c>
      <c r="S230">
        <v>0.84616999999999998</v>
      </c>
      <c r="T230">
        <v>2E-3</v>
      </c>
      <c r="U230" t="s">
        <v>38</v>
      </c>
      <c r="V230">
        <v>18.729099999999999</v>
      </c>
      <c r="W230">
        <v>20.053999999999998</v>
      </c>
      <c r="X230">
        <v>84.4649</v>
      </c>
    </row>
    <row r="231" spans="1:24" x14ac:dyDescent="0.3">
      <c r="A231">
        <v>230</v>
      </c>
      <c r="B231">
        <v>22</v>
      </c>
      <c r="C231" s="1">
        <v>44698.436111111114</v>
      </c>
      <c r="D231" t="s">
        <v>13</v>
      </c>
      <c r="E231" s="5">
        <v>2022</v>
      </c>
      <c r="F231" s="5">
        <v>5</v>
      </c>
      <c r="G231" s="5">
        <v>5</v>
      </c>
      <c r="H231" s="5" t="s">
        <v>33</v>
      </c>
      <c r="I231" s="5">
        <v>21</v>
      </c>
      <c r="J231" t="s">
        <v>23</v>
      </c>
      <c r="K231" t="s">
        <v>36</v>
      </c>
      <c r="L231">
        <v>2.1208499999999999</v>
      </c>
      <c r="M231">
        <v>2.1208499999999999</v>
      </c>
      <c r="N231">
        <v>2.1167699999999998</v>
      </c>
      <c r="O231">
        <v>0.97607999999999995</v>
      </c>
      <c r="P231">
        <v>-0.32391999999999999</v>
      </c>
      <c r="Q231" t="s">
        <v>38</v>
      </c>
      <c r="R231">
        <v>2.3322799999999999</v>
      </c>
      <c r="S231">
        <v>0.84936999999999996</v>
      </c>
      <c r="T231">
        <v>1E-3</v>
      </c>
      <c r="U231" t="s">
        <v>38</v>
      </c>
      <c r="V231">
        <v>18.868200000000002</v>
      </c>
      <c r="W231">
        <v>19.994499999999999</v>
      </c>
      <c r="X231">
        <v>84.479299999999995</v>
      </c>
    </row>
    <row r="232" spans="1:24" x14ac:dyDescent="0.3">
      <c r="A232">
        <v>231</v>
      </c>
      <c r="B232">
        <v>23</v>
      </c>
      <c r="C232" s="1">
        <v>44698.438379629632</v>
      </c>
      <c r="D232" t="s">
        <v>13</v>
      </c>
      <c r="E232" s="5">
        <v>2022</v>
      </c>
      <c r="F232" s="5">
        <v>5</v>
      </c>
      <c r="G232" s="5">
        <v>5</v>
      </c>
      <c r="H232" s="5" t="s">
        <v>33</v>
      </c>
      <c r="I232" s="5">
        <v>21</v>
      </c>
      <c r="J232" t="s">
        <v>23</v>
      </c>
      <c r="K232" t="s">
        <v>36</v>
      </c>
      <c r="L232">
        <v>3.3308</v>
      </c>
      <c r="M232">
        <v>3.3308</v>
      </c>
      <c r="N232">
        <v>1.4580900000000001</v>
      </c>
      <c r="O232">
        <v>0.99517999999999995</v>
      </c>
      <c r="P232">
        <v>-0.16499</v>
      </c>
      <c r="Q232" t="s">
        <v>38</v>
      </c>
      <c r="R232">
        <v>3.7545799999999998</v>
      </c>
      <c r="S232">
        <v>0.90759999999999996</v>
      </c>
      <c r="T232" t="s">
        <v>38</v>
      </c>
      <c r="U232">
        <v>8.0000000000000002E-3</v>
      </c>
      <c r="V232">
        <v>18.899999999999999</v>
      </c>
      <c r="W232">
        <v>19.993099999999998</v>
      </c>
      <c r="X232">
        <v>84.458399999999997</v>
      </c>
    </row>
    <row r="233" spans="1:24" x14ac:dyDescent="0.3">
      <c r="A233">
        <v>232</v>
      </c>
      <c r="B233">
        <v>24</v>
      </c>
      <c r="C233" s="1">
        <v>44698.440474537034</v>
      </c>
      <c r="D233" t="s">
        <v>13</v>
      </c>
      <c r="E233" s="5">
        <v>2022</v>
      </c>
      <c r="F233" s="5">
        <v>5</v>
      </c>
      <c r="G233" s="5">
        <v>5</v>
      </c>
      <c r="H233" s="5" t="s">
        <v>33</v>
      </c>
      <c r="I233" s="5">
        <v>21</v>
      </c>
      <c r="J233" t="s">
        <v>23</v>
      </c>
      <c r="K233" t="s">
        <v>36</v>
      </c>
      <c r="L233">
        <v>3.3993500000000001</v>
      </c>
      <c r="M233">
        <v>3.3993500000000001</v>
      </c>
      <c r="N233">
        <v>1.54338</v>
      </c>
      <c r="O233">
        <v>0.99216000000000004</v>
      </c>
      <c r="P233">
        <v>-4.8340000000000001E-2</v>
      </c>
      <c r="Q233" t="s">
        <v>38</v>
      </c>
      <c r="R233">
        <v>15.0083</v>
      </c>
      <c r="S233">
        <v>0.34699000000000002</v>
      </c>
      <c r="T233">
        <v>5.0000000000000001E-3</v>
      </c>
      <c r="U233">
        <v>3.8269999999999998E-2</v>
      </c>
      <c r="V233">
        <v>18.941800000000001</v>
      </c>
      <c r="W233">
        <v>20.326899999999998</v>
      </c>
      <c r="X233">
        <v>84.492500000000007</v>
      </c>
    </row>
    <row r="234" spans="1:24" x14ac:dyDescent="0.3">
      <c r="A234">
        <v>233</v>
      </c>
      <c r="B234">
        <v>1</v>
      </c>
      <c r="C234" s="1">
        <v>44698.483969907407</v>
      </c>
      <c r="D234" t="s">
        <v>15</v>
      </c>
      <c r="E234" s="5">
        <v>2022</v>
      </c>
      <c r="F234" s="5">
        <v>5</v>
      </c>
      <c r="G234" s="5">
        <v>5</v>
      </c>
      <c r="H234" s="5" t="s">
        <v>33</v>
      </c>
      <c r="I234" s="5">
        <v>21</v>
      </c>
      <c r="J234" t="s">
        <v>22</v>
      </c>
      <c r="K234" t="s">
        <v>38</v>
      </c>
      <c r="L234">
        <v>5.8190600000000003</v>
      </c>
      <c r="M234">
        <v>5.8190600000000003</v>
      </c>
      <c r="N234">
        <v>1.35737</v>
      </c>
      <c r="O234">
        <v>0.99653000000000003</v>
      </c>
      <c r="P234">
        <v>-0.49053000000000002</v>
      </c>
      <c r="Q234">
        <v>-0.49053000000000002</v>
      </c>
      <c r="R234">
        <v>1.5419</v>
      </c>
      <c r="S234">
        <v>0.99321999999999999</v>
      </c>
      <c r="T234">
        <v>8.0000000000000002E-3</v>
      </c>
      <c r="U234">
        <v>0.23899999999999999</v>
      </c>
      <c r="V234">
        <v>24.3309</v>
      </c>
      <c r="W234">
        <v>29.610099999999999</v>
      </c>
      <c r="X234">
        <v>83.461100000000002</v>
      </c>
    </row>
    <row r="235" spans="1:24" x14ac:dyDescent="0.3">
      <c r="A235">
        <v>234</v>
      </c>
      <c r="B235">
        <v>2</v>
      </c>
      <c r="C235" s="1">
        <v>44698.486087962963</v>
      </c>
      <c r="D235" t="s">
        <v>15</v>
      </c>
      <c r="E235" s="5">
        <v>2022</v>
      </c>
      <c r="F235" s="5">
        <v>5</v>
      </c>
      <c r="G235" s="5">
        <v>5</v>
      </c>
      <c r="H235" s="5" t="s">
        <v>33</v>
      </c>
      <c r="I235" s="5">
        <v>21</v>
      </c>
      <c r="J235" t="s">
        <v>22</v>
      </c>
      <c r="K235" t="s">
        <v>38</v>
      </c>
      <c r="L235">
        <v>4.1053100000000002</v>
      </c>
      <c r="M235">
        <v>4.1053100000000002</v>
      </c>
      <c r="N235">
        <v>1.38731</v>
      </c>
      <c r="O235">
        <v>0.99694000000000005</v>
      </c>
      <c r="P235">
        <v>-0.71103000000000005</v>
      </c>
      <c r="Q235">
        <v>-0.71103000000000005</v>
      </c>
      <c r="R235">
        <v>1.4668699999999999</v>
      </c>
      <c r="S235">
        <v>0.99507000000000001</v>
      </c>
      <c r="T235">
        <v>1E-3</v>
      </c>
      <c r="U235">
        <v>7.868E-2</v>
      </c>
      <c r="V235">
        <v>25.040900000000001</v>
      </c>
      <c r="W235">
        <v>28.389299999999999</v>
      </c>
      <c r="X235">
        <v>83.481800000000007</v>
      </c>
    </row>
    <row r="236" spans="1:24" x14ac:dyDescent="0.3">
      <c r="A236">
        <v>235</v>
      </c>
      <c r="B236">
        <v>3</v>
      </c>
      <c r="C236" s="1">
        <v>44698.488275462965</v>
      </c>
      <c r="D236" t="s">
        <v>15</v>
      </c>
      <c r="E236" s="5">
        <v>2022</v>
      </c>
      <c r="F236" s="5">
        <v>5</v>
      </c>
      <c r="G236" s="5">
        <v>5</v>
      </c>
      <c r="H236" s="5" t="s">
        <v>33</v>
      </c>
      <c r="I236" s="5">
        <v>21</v>
      </c>
      <c r="J236" t="s">
        <v>22</v>
      </c>
      <c r="K236" t="s">
        <v>38</v>
      </c>
      <c r="L236">
        <v>4.3240299999999996</v>
      </c>
      <c r="M236">
        <v>4.3240299999999996</v>
      </c>
      <c r="N236">
        <v>1.40446</v>
      </c>
      <c r="O236">
        <v>0.99563000000000001</v>
      </c>
      <c r="P236">
        <v>-0.46864</v>
      </c>
      <c r="Q236">
        <v>-0.46864</v>
      </c>
      <c r="R236">
        <v>1.9754700000000001</v>
      </c>
      <c r="S236">
        <v>0.98087999999999997</v>
      </c>
      <c r="T236">
        <v>1E-3</v>
      </c>
      <c r="U236" t="s">
        <v>38</v>
      </c>
      <c r="V236">
        <v>26.2</v>
      </c>
      <c r="W236">
        <v>29.132100000000001</v>
      </c>
      <c r="X236">
        <v>83.504400000000004</v>
      </c>
    </row>
    <row r="237" spans="1:24" x14ac:dyDescent="0.3">
      <c r="A237">
        <v>236</v>
      </c>
      <c r="B237">
        <v>4</v>
      </c>
      <c r="C237" s="1">
        <v>44698.490393518521</v>
      </c>
      <c r="D237" t="s">
        <v>15</v>
      </c>
      <c r="E237" s="5">
        <v>2022</v>
      </c>
      <c r="F237" s="5">
        <v>5</v>
      </c>
      <c r="G237" s="5">
        <v>5</v>
      </c>
      <c r="H237" s="5" t="s">
        <v>33</v>
      </c>
      <c r="I237" s="5">
        <v>21</v>
      </c>
      <c r="J237" t="s">
        <v>23</v>
      </c>
      <c r="K237" t="s">
        <v>38</v>
      </c>
      <c r="L237">
        <v>3.9081600000000001</v>
      </c>
      <c r="M237">
        <v>3.9081600000000001</v>
      </c>
      <c r="N237">
        <v>1.4072100000000001</v>
      </c>
      <c r="O237">
        <v>0.99648000000000003</v>
      </c>
      <c r="P237">
        <v>-0.42326000000000003</v>
      </c>
      <c r="Q237">
        <v>-0.42326000000000003</v>
      </c>
      <c r="R237">
        <v>2.2538100000000001</v>
      </c>
      <c r="S237">
        <v>0.97158</v>
      </c>
      <c r="T237">
        <v>1E-3</v>
      </c>
      <c r="U237">
        <v>0</v>
      </c>
      <c r="V237">
        <v>26.749099999999999</v>
      </c>
      <c r="W237">
        <v>27.130700000000001</v>
      </c>
      <c r="X237">
        <v>83.511399999999995</v>
      </c>
    </row>
    <row r="238" spans="1:24" x14ac:dyDescent="0.3">
      <c r="A238">
        <v>237</v>
      </c>
      <c r="B238">
        <v>5</v>
      </c>
      <c r="C238" s="1">
        <v>44698.492488425924</v>
      </c>
      <c r="D238" t="s">
        <v>15</v>
      </c>
      <c r="E238" s="5">
        <v>2022</v>
      </c>
      <c r="F238" s="5">
        <v>5</v>
      </c>
      <c r="G238" s="5">
        <v>5</v>
      </c>
      <c r="H238" s="5" t="s">
        <v>33</v>
      </c>
      <c r="I238" s="5">
        <v>21</v>
      </c>
      <c r="J238" t="s">
        <v>23</v>
      </c>
      <c r="K238" t="s">
        <v>38</v>
      </c>
      <c r="L238">
        <v>3.8448199999999999</v>
      </c>
      <c r="M238">
        <v>3.8448199999999999</v>
      </c>
      <c r="N238">
        <v>1.42547</v>
      </c>
      <c r="O238">
        <v>0.99611000000000005</v>
      </c>
      <c r="P238">
        <v>-0.47408</v>
      </c>
      <c r="Q238">
        <v>-0.47408</v>
      </c>
      <c r="R238">
        <v>1.67421</v>
      </c>
      <c r="S238">
        <v>0.98987000000000003</v>
      </c>
      <c r="T238">
        <v>1E-3</v>
      </c>
      <c r="U238" t="s">
        <v>38</v>
      </c>
      <c r="V238">
        <v>26.9</v>
      </c>
      <c r="W238">
        <v>27.560700000000001</v>
      </c>
      <c r="X238">
        <v>83.497</v>
      </c>
    </row>
    <row r="239" spans="1:24" x14ac:dyDescent="0.3">
      <c r="A239">
        <v>238</v>
      </c>
      <c r="B239">
        <v>6</v>
      </c>
      <c r="C239" s="1">
        <v>44698.49459490741</v>
      </c>
      <c r="D239" t="s">
        <v>15</v>
      </c>
      <c r="E239" s="5">
        <v>2022</v>
      </c>
      <c r="F239" s="5">
        <v>5</v>
      </c>
      <c r="G239" s="5">
        <v>5</v>
      </c>
      <c r="H239" s="5" t="s">
        <v>33</v>
      </c>
      <c r="I239" s="5">
        <v>21</v>
      </c>
      <c r="J239" t="s">
        <v>23</v>
      </c>
      <c r="K239" t="s">
        <v>38</v>
      </c>
      <c r="L239">
        <v>2.0231300000000001</v>
      </c>
      <c r="M239">
        <v>2.0231300000000001</v>
      </c>
      <c r="N239">
        <v>1.9955700000000001</v>
      </c>
      <c r="O239">
        <v>0.98024999999999995</v>
      </c>
      <c r="P239">
        <v>-0.55657999999999996</v>
      </c>
      <c r="Q239">
        <v>-0.55657999999999996</v>
      </c>
      <c r="R239">
        <v>1.5682799999999999</v>
      </c>
      <c r="S239">
        <v>0.99253999999999998</v>
      </c>
      <c r="T239" t="s">
        <v>38</v>
      </c>
      <c r="U239" t="s">
        <v>38</v>
      </c>
      <c r="V239">
        <v>28</v>
      </c>
      <c r="W239">
        <v>28.2331</v>
      </c>
      <c r="X239">
        <v>83.507999999999996</v>
      </c>
    </row>
    <row r="240" spans="1:24" x14ac:dyDescent="0.3">
      <c r="A240">
        <v>239</v>
      </c>
      <c r="B240">
        <v>10</v>
      </c>
      <c r="C240" s="1">
        <v>44698.498298611114</v>
      </c>
      <c r="D240" t="s">
        <v>15</v>
      </c>
      <c r="E240" s="5">
        <v>2022</v>
      </c>
      <c r="F240" s="5">
        <v>5</v>
      </c>
      <c r="G240" s="5">
        <v>5</v>
      </c>
      <c r="H240" s="5" t="s">
        <v>33</v>
      </c>
      <c r="I240" s="5">
        <v>21</v>
      </c>
      <c r="J240" t="s">
        <v>23</v>
      </c>
      <c r="K240" t="s">
        <v>38</v>
      </c>
      <c r="L240">
        <v>2.1787999999999998</v>
      </c>
      <c r="M240">
        <v>2.1787999999999998</v>
      </c>
      <c r="N240">
        <v>1.66391</v>
      </c>
      <c r="O240">
        <v>0.99000999999999995</v>
      </c>
      <c r="P240">
        <v>-0.61850000000000005</v>
      </c>
      <c r="Q240">
        <v>-0.61850000000000005</v>
      </c>
      <c r="R240">
        <v>1.6345700000000001</v>
      </c>
      <c r="S240">
        <v>0.99080000000000001</v>
      </c>
      <c r="T240">
        <v>3.0000000000000001E-3</v>
      </c>
      <c r="U240" t="s">
        <v>38</v>
      </c>
      <c r="V240">
        <v>28.6</v>
      </c>
      <c r="W240">
        <v>28.7074</v>
      </c>
      <c r="X240">
        <v>83.533100000000005</v>
      </c>
    </row>
    <row r="241" spans="1:24" x14ac:dyDescent="0.3">
      <c r="A241">
        <v>240</v>
      </c>
      <c r="B241">
        <v>11</v>
      </c>
      <c r="C241" s="1">
        <v>44698.500381944446</v>
      </c>
      <c r="D241" t="s">
        <v>15</v>
      </c>
      <c r="E241" s="5">
        <v>2022</v>
      </c>
      <c r="F241" s="5">
        <v>5</v>
      </c>
      <c r="G241" s="5">
        <v>5</v>
      </c>
      <c r="H241" s="5" t="s">
        <v>33</v>
      </c>
      <c r="I241" s="5">
        <v>21</v>
      </c>
      <c r="J241" t="s">
        <v>23</v>
      </c>
      <c r="K241" t="s">
        <v>38</v>
      </c>
      <c r="L241">
        <v>1.6605099999999999</v>
      </c>
      <c r="M241">
        <v>1.6605099999999999</v>
      </c>
      <c r="N241">
        <v>1.85741</v>
      </c>
      <c r="O241">
        <v>0.98451</v>
      </c>
      <c r="P241">
        <v>-0.54195000000000004</v>
      </c>
      <c r="Q241">
        <v>-0.54195000000000004</v>
      </c>
      <c r="R241">
        <v>1.6219300000000001</v>
      </c>
      <c r="S241">
        <v>0.99114000000000002</v>
      </c>
      <c r="T241">
        <v>5.0000000000000001E-3</v>
      </c>
      <c r="U241" t="s">
        <v>38</v>
      </c>
      <c r="V241">
        <v>29.2</v>
      </c>
      <c r="W241">
        <v>28.3354</v>
      </c>
      <c r="X241">
        <v>83.524299999999997</v>
      </c>
    </row>
    <row r="242" spans="1:24" x14ac:dyDescent="0.3">
      <c r="A242">
        <v>241</v>
      </c>
      <c r="B242">
        <v>12</v>
      </c>
      <c r="C242" s="1">
        <v>44698.502604166664</v>
      </c>
      <c r="D242" t="s">
        <v>15</v>
      </c>
      <c r="E242" s="5">
        <v>2022</v>
      </c>
      <c r="F242" s="5">
        <v>5</v>
      </c>
      <c r="G242" s="5">
        <v>5</v>
      </c>
      <c r="H242" s="5" t="s">
        <v>33</v>
      </c>
      <c r="I242" s="5">
        <v>21</v>
      </c>
      <c r="J242" t="s">
        <v>23</v>
      </c>
      <c r="K242" t="s">
        <v>38</v>
      </c>
      <c r="L242">
        <v>1.1472599999999999</v>
      </c>
      <c r="M242" t="s">
        <v>38</v>
      </c>
      <c r="N242">
        <v>3.3481700000000001</v>
      </c>
      <c r="O242">
        <v>0.92745</v>
      </c>
      <c r="P242">
        <v>-0.23291000000000001</v>
      </c>
      <c r="Q242" t="s">
        <v>38</v>
      </c>
      <c r="R242">
        <v>3.2233100000000001</v>
      </c>
      <c r="S242">
        <v>0.93320000000000003</v>
      </c>
      <c r="T242">
        <v>2E-3</v>
      </c>
      <c r="U242" t="s">
        <v>38</v>
      </c>
      <c r="V242">
        <v>29.5</v>
      </c>
      <c r="W242">
        <v>30.084199999999999</v>
      </c>
      <c r="X242">
        <v>83.520499999999998</v>
      </c>
    </row>
    <row r="243" spans="1:24" x14ac:dyDescent="0.3">
      <c r="A243">
        <v>242</v>
      </c>
      <c r="B243">
        <v>7</v>
      </c>
      <c r="C243" s="1">
        <v>44698.505057870374</v>
      </c>
      <c r="D243" t="s">
        <v>15</v>
      </c>
      <c r="E243" s="5">
        <v>2022</v>
      </c>
      <c r="F243" s="5">
        <v>5</v>
      </c>
      <c r="G243" s="5">
        <v>5</v>
      </c>
      <c r="H243" s="5" t="s">
        <v>33</v>
      </c>
      <c r="I243" s="5">
        <v>21</v>
      </c>
      <c r="J243" t="s">
        <v>22</v>
      </c>
      <c r="K243" t="s">
        <v>38</v>
      </c>
      <c r="L243">
        <v>4.9967199999999998</v>
      </c>
      <c r="M243">
        <v>4.9967199999999998</v>
      </c>
      <c r="N243">
        <v>1.3526499999999999</v>
      </c>
      <c r="O243">
        <v>0.99687000000000003</v>
      </c>
      <c r="P243">
        <v>-1.06033</v>
      </c>
      <c r="Q243">
        <v>-1.06033</v>
      </c>
      <c r="R243">
        <v>1.44414</v>
      </c>
      <c r="S243">
        <v>0.99558999999999997</v>
      </c>
      <c r="T243">
        <v>1E-3</v>
      </c>
      <c r="U243" t="s">
        <v>38</v>
      </c>
      <c r="V243">
        <v>29.2</v>
      </c>
      <c r="W243">
        <v>28.671299999999999</v>
      </c>
      <c r="X243">
        <v>83.5792</v>
      </c>
    </row>
    <row r="244" spans="1:24" x14ac:dyDescent="0.3">
      <c r="A244">
        <v>243</v>
      </c>
      <c r="B244">
        <v>8</v>
      </c>
      <c r="C244" s="1">
        <v>44698.50712962963</v>
      </c>
      <c r="D244" t="s">
        <v>15</v>
      </c>
      <c r="E244" s="5">
        <v>2022</v>
      </c>
      <c r="F244" s="5">
        <v>5</v>
      </c>
      <c r="G244" s="5">
        <v>5</v>
      </c>
      <c r="H244" s="5" t="s">
        <v>33</v>
      </c>
      <c r="I244" s="5">
        <v>21</v>
      </c>
      <c r="J244" t="s">
        <v>22</v>
      </c>
      <c r="K244" t="s">
        <v>38</v>
      </c>
      <c r="L244">
        <v>5.9668999999999999</v>
      </c>
      <c r="M244">
        <v>5.9668999999999999</v>
      </c>
      <c r="N244">
        <v>1.3145100000000001</v>
      </c>
      <c r="O244">
        <v>0.99821000000000004</v>
      </c>
      <c r="P244">
        <v>-0.51531000000000005</v>
      </c>
      <c r="Q244">
        <v>-0.51531000000000005</v>
      </c>
      <c r="R244">
        <v>1.5844</v>
      </c>
      <c r="S244">
        <v>0.99212</v>
      </c>
      <c r="T244">
        <v>1E-3</v>
      </c>
      <c r="U244" t="s">
        <v>38</v>
      </c>
      <c r="V244">
        <v>29.5</v>
      </c>
      <c r="W244">
        <v>28.3584</v>
      </c>
      <c r="X244">
        <v>83.533100000000005</v>
      </c>
    </row>
    <row r="245" spans="1:24" x14ac:dyDescent="0.3">
      <c r="A245">
        <v>244</v>
      </c>
      <c r="B245">
        <v>9</v>
      </c>
      <c r="C245" s="1">
        <v>44698.509456018517</v>
      </c>
      <c r="D245" t="s">
        <v>15</v>
      </c>
      <c r="E245" s="5">
        <v>2022</v>
      </c>
      <c r="F245" s="5">
        <v>5</v>
      </c>
      <c r="G245" s="5">
        <v>5</v>
      </c>
      <c r="H245" s="5" t="s">
        <v>33</v>
      </c>
      <c r="I245" s="5">
        <v>21</v>
      </c>
      <c r="J245" t="s">
        <v>22</v>
      </c>
      <c r="K245" t="s">
        <v>38</v>
      </c>
      <c r="L245">
        <v>3.5936499999999998</v>
      </c>
      <c r="M245">
        <v>3.5936499999999998</v>
      </c>
      <c r="N245">
        <v>1.36517</v>
      </c>
      <c r="O245">
        <v>0.99729000000000001</v>
      </c>
      <c r="P245">
        <v>-0.49389</v>
      </c>
      <c r="Q245">
        <v>-0.49389</v>
      </c>
      <c r="R245">
        <v>1.6285700000000001</v>
      </c>
      <c r="S245">
        <v>0.99107000000000001</v>
      </c>
      <c r="T245" t="s">
        <v>38</v>
      </c>
      <c r="U245" t="s">
        <v>38</v>
      </c>
      <c r="V245">
        <v>30.1</v>
      </c>
      <c r="W245">
        <v>28.950500000000002</v>
      </c>
      <c r="X245">
        <v>83.528700000000001</v>
      </c>
    </row>
    <row r="246" spans="1:24" x14ac:dyDescent="0.3">
      <c r="A246">
        <v>245</v>
      </c>
      <c r="B246">
        <v>13</v>
      </c>
      <c r="C246" s="1">
        <v>44698.512199074074</v>
      </c>
      <c r="D246" t="s">
        <v>15</v>
      </c>
      <c r="E246" s="5">
        <v>2022</v>
      </c>
      <c r="F246" s="5">
        <v>5</v>
      </c>
      <c r="G246" s="5">
        <v>5</v>
      </c>
      <c r="H246" s="5" t="s">
        <v>33</v>
      </c>
      <c r="I246" s="5">
        <v>21</v>
      </c>
      <c r="J246" t="s">
        <v>22</v>
      </c>
      <c r="K246" t="s">
        <v>38</v>
      </c>
      <c r="L246">
        <v>6.1807499999999997</v>
      </c>
      <c r="M246">
        <v>6.1807499999999997</v>
      </c>
      <c r="N246">
        <v>1.4473499999999999</v>
      </c>
      <c r="O246">
        <v>0.99431999999999998</v>
      </c>
      <c r="P246">
        <v>-0.60845000000000005</v>
      </c>
      <c r="Q246">
        <v>-0.60845000000000005</v>
      </c>
      <c r="R246">
        <v>1.7055800000000001</v>
      </c>
      <c r="S246">
        <v>0.98899000000000004</v>
      </c>
      <c r="T246">
        <v>1E-3</v>
      </c>
      <c r="U246" t="s">
        <v>38</v>
      </c>
      <c r="V246">
        <v>29.8</v>
      </c>
      <c r="W246">
        <v>31.097200000000001</v>
      </c>
      <c r="X246">
        <v>83.522000000000006</v>
      </c>
    </row>
    <row r="247" spans="1:24" x14ac:dyDescent="0.3">
      <c r="A247">
        <v>246</v>
      </c>
      <c r="B247">
        <v>14</v>
      </c>
      <c r="C247" s="1">
        <v>44698.514282407406</v>
      </c>
      <c r="D247" t="s">
        <v>15</v>
      </c>
      <c r="E247" s="5">
        <v>2022</v>
      </c>
      <c r="F247" s="5">
        <v>5</v>
      </c>
      <c r="G247" s="5">
        <v>5</v>
      </c>
      <c r="H247" s="5" t="s">
        <v>33</v>
      </c>
      <c r="I247" s="5">
        <v>21</v>
      </c>
      <c r="J247" t="s">
        <v>22</v>
      </c>
      <c r="K247" t="s">
        <v>38</v>
      </c>
      <c r="L247">
        <v>2.92008</v>
      </c>
      <c r="M247">
        <v>2.92008</v>
      </c>
      <c r="N247">
        <v>1.4848699999999999</v>
      </c>
      <c r="O247">
        <v>0.98685</v>
      </c>
      <c r="P247">
        <v>-0.52700000000000002</v>
      </c>
      <c r="Q247">
        <v>-0.52700000000000002</v>
      </c>
      <c r="R247">
        <v>1.7372300000000001</v>
      </c>
      <c r="S247">
        <v>0.98797999999999997</v>
      </c>
      <c r="T247" t="s">
        <v>38</v>
      </c>
      <c r="U247" t="s">
        <v>38</v>
      </c>
      <c r="V247" t="s">
        <v>38</v>
      </c>
      <c r="W247">
        <v>31.352900000000002</v>
      </c>
      <c r="X247">
        <v>83.503100000000003</v>
      </c>
    </row>
    <row r="248" spans="1:24" x14ac:dyDescent="0.3">
      <c r="A248">
        <v>247</v>
      </c>
      <c r="B248">
        <v>15</v>
      </c>
      <c r="C248" s="1">
        <v>44698.51666666667</v>
      </c>
      <c r="D248" t="s">
        <v>15</v>
      </c>
      <c r="E248" s="5">
        <v>2022</v>
      </c>
      <c r="F248" s="5">
        <v>5</v>
      </c>
      <c r="G248" s="5">
        <v>5</v>
      </c>
      <c r="H248" s="5" t="s">
        <v>33</v>
      </c>
      <c r="I248" s="5">
        <v>21</v>
      </c>
      <c r="J248" t="s">
        <v>22</v>
      </c>
      <c r="K248" t="s">
        <v>38</v>
      </c>
      <c r="L248">
        <v>3.70838</v>
      </c>
      <c r="M248">
        <v>3.70838</v>
      </c>
      <c r="N248">
        <v>1.3486100000000001</v>
      </c>
      <c r="O248">
        <v>0.99748999999999999</v>
      </c>
      <c r="P248">
        <v>-0.46111999999999997</v>
      </c>
      <c r="Q248">
        <v>-0.46111999999999997</v>
      </c>
      <c r="R248">
        <v>1.54718</v>
      </c>
      <c r="S248">
        <v>0.99307000000000001</v>
      </c>
      <c r="T248">
        <v>5.0000000000000001E-3</v>
      </c>
      <c r="U248">
        <v>9.8299999999999998E-2</v>
      </c>
      <c r="V248">
        <v>31.98</v>
      </c>
      <c r="W248">
        <v>30.396999999999998</v>
      </c>
      <c r="X248">
        <v>83.503500000000003</v>
      </c>
    </row>
    <row r="249" spans="1:24" x14ac:dyDescent="0.3">
      <c r="A249">
        <v>248</v>
      </c>
      <c r="B249">
        <v>16</v>
      </c>
      <c r="C249" s="1">
        <v>44698.518877314818</v>
      </c>
      <c r="D249" t="s">
        <v>15</v>
      </c>
      <c r="E249" s="5">
        <v>2022</v>
      </c>
      <c r="F249" s="5">
        <v>5</v>
      </c>
      <c r="G249" s="5">
        <v>5</v>
      </c>
      <c r="H249" s="5" t="s">
        <v>33</v>
      </c>
      <c r="I249" s="5">
        <v>21</v>
      </c>
      <c r="J249" t="s">
        <v>23</v>
      </c>
      <c r="K249" t="s">
        <v>38</v>
      </c>
      <c r="L249">
        <v>1.9614100000000001</v>
      </c>
      <c r="M249">
        <v>1.9614100000000001</v>
      </c>
      <c r="N249">
        <v>2.0619700000000001</v>
      </c>
      <c r="O249">
        <v>0.97809999999999997</v>
      </c>
      <c r="P249">
        <v>-0.26657999999999998</v>
      </c>
      <c r="Q249" t="s">
        <v>38</v>
      </c>
      <c r="R249">
        <v>3.3114300000000001</v>
      </c>
      <c r="S249">
        <v>0.92754000000000003</v>
      </c>
      <c r="T249" t="s">
        <v>38</v>
      </c>
      <c r="U249" t="s">
        <v>38</v>
      </c>
      <c r="V249">
        <v>32.4</v>
      </c>
      <c r="W249">
        <v>29.364100000000001</v>
      </c>
      <c r="X249">
        <v>83.491600000000005</v>
      </c>
    </row>
    <row r="250" spans="1:24" x14ac:dyDescent="0.3">
      <c r="A250">
        <v>249</v>
      </c>
      <c r="B250">
        <v>17</v>
      </c>
      <c r="C250" s="1">
        <v>44698.520983796298</v>
      </c>
      <c r="D250" t="s">
        <v>15</v>
      </c>
      <c r="E250" s="5">
        <v>2022</v>
      </c>
      <c r="F250" s="5">
        <v>5</v>
      </c>
      <c r="G250" s="5">
        <v>5</v>
      </c>
      <c r="H250" s="5" t="s">
        <v>33</v>
      </c>
      <c r="I250" s="5">
        <v>21</v>
      </c>
      <c r="J250" t="s">
        <v>23</v>
      </c>
      <c r="K250" t="s">
        <v>38</v>
      </c>
      <c r="L250">
        <v>2.1200600000000001</v>
      </c>
      <c r="M250">
        <v>2.1200600000000001</v>
      </c>
      <c r="N250">
        <v>1.46288</v>
      </c>
      <c r="O250">
        <v>0.99492000000000003</v>
      </c>
      <c r="P250">
        <v>-0.76565000000000005</v>
      </c>
      <c r="Q250">
        <v>-0.76565000000000005</v>
      </c>
      <c r="R250">
        <v>1.3727400000000001</v>
      </c>
      <c r="S250">
        <v>0.99726000000000004</v>
      </c>
      <c r="T250">
        <v>4.0000000000000001E-3</v>
      </c>
      <c r="U250" t="s">
        <v>38</v>
      </c>
      <c r="V250">
        <v>32.5</v>
      </c>
      <c r="W250">
        <v>30.846</v>
      </c>
      <c r="X250">
        <v>83.490399999999994</v>
      </c>
    </row>
    <row r="251" spans="1:24" x14ac:dyDescent="0.3">
      <c r="A251">
        <v>250</v>
      </c>
      <c r="B251">
        <v>18</v>
      </c>
      <c r="C251" s="1">
        <v>44698.523321759261</v>
      </c>
      <c r="D251" t="s">
        <v>15</v>
      </c>
      <c r="E251" s="5">
        <v>2022</v>
      </c>
      <c r="F251" s="5">
        <v>5</v>
      </c>
      <c r="G251" s="5">
        <v>5</v>
      </c>
      <c r="H251" s="5" t="s">
        <v>33</v>
      </c>
      <c r="I251" s="5">
        <v>21</v>
      </c>
      <c r="J251" t="s">
        <v>23</v>
      </c>
      <c r="K251" t="s">
        <v>38</v>
      </c>
      <c r="L251">
        <v>1.8946799999999999</v>
      </c>
      <c r="M251">
        <v>1.8946799999999999</v>
      </c>
      <c r="N251">
        <v>1.5733699999999999</v>
      </c>
      <c r="O251">
        <v>0.99250000000000005</v>
      </c>
      <c r="P251">
        <v>-0.70035000000000003</v>
      </c>
      <c r="Q251">
        <v>-0.70035000000000003</v>
      </c>
      <c r="R251">
        <v>1.4574400000000001</v>
      </c>
      <c r="S251">
        <v>0.99534999999999996</v>
      </c>
      <c r="T251" t="s">
        <v>38</v>
      </c>
      <c r="U251" t="s">
        <v>38</v>
      </c>
      <c r="V251" t="s">
        <v>38</v>
      </c>
      <c r="W251">
        <v>30.1587</v>
      </c>
      <c r="X251">
        <v>83.484999999999999</v>
      </c>
    </row>
    <row r="252" spans="1:24" x14ac:dyDescent="0.3">
      <c r="A252">
        <v>251</v>
      </c>
      <c r="B252">
        <v>1</v>
      </c>
      <c r="C252" s="1">
        <v>44708.412465277775</v>
      </c>
      <c r="D252" t="s">
        <v>30</v>
      </c>
      <c r="E252" s="5">
        <v>2022</v>
      </c>
      <c r="F252" s="5">
        <v>5</v>
      </c>
      <c r="G252" s="5">
        <v>5</v>
      </c>
      <c r="H252" s="5" t="s">
        <v>33</v>
      </c>
      <c r="I252" s="5">
        <v>22</v>
      </c>
      <c r="J252" t="s">
        <v>22</v>
      </c>
      <c r="K252" t="s">
        <v>37</v>
      </c>
      <c r="L252">
        <v>1.2725200000000001</v>
      </c>
      <c r="M252" t="s">
        <v>38</v>
      </c>
      <c r="N252">
        <v>3.3393000000000002</v>
      </c>
      <c r="O252">
        <v>0.92569000000000001</v>
      </c>
      <c r="P252">
        <v>-0.12537000000000001</v>
      </c>
      <c r="Q252" t="s">
        <v>38</v>
      </c>
      <c r="R252">
        <v>7.9599299999999999</v>
      </c>
      <c r="S252">
        <v>0.66310000000000002</v>
      </c>
      <c r="T252" t="s">
        <v>38</v>
      </c>
      <c r="U252">
        <v>0</v>
      </c>
      <c r="V252">
        <v>20.7</v>
      </c>
      <c r="W252">
        <v>19.741299999999999</v>
      </c>
      <c r="X252">
        <v>88.553100000000001</v>
      </c>
    </row>
    <row r="253" spans="1:24" x14ac:dyDescent="0.3">
      <c r="A253">
        <v>252</v>
      </c>
      <c r="B253">
        <v>3</v>
      </c>
      <c r="C253" s="1">
        <v>44708.415138888886</v>
      </c>
      <c r="D253" t="s">
        <v>30</v>
      </c>
      <c r="E253" s="5">
        <v>2022</v>
      </c>
      <c r="F253" s="5">
        <v>5</v>
      </c>
      <c r="G253" s="5">
        <v>5</v>
      </c>
      <c r="H253" s="5" t="s">
        <v>33</v>
      </c>
      <c r="I253" s="5">
        <v>22</v>
      </c>
      <c r="J253" t="s">
        <v>22</v>
      </c>
      <c r="K253" t="s">
        <v>36</v>
      </c>
      <c r="L253">
        <v>2.0095999999999998</v>
      </c>
      <c r="M253">
        <v>2.0095999999999998</v>
      </c>
      <c r="N253">
        <v>2.0088400000000002</v>
      </c>
      <c r="O253">
        <v>0.97885999999999995</v>
      </c>
      <c r="P253">
        <v>-0.25612000000000001</v>
      </c>
      <c r="Q253" t="s">
        <v>38</v>
      </c>
      <c r="R253">
        <v>2.9503300000000001</v>
      </c>
      <c r="S253">
        <v>0.94350000000000001</v>
      </c>
      <c r="T253" t="s">
        <v>38</v>
      </c>
      <c r="U253">
        <v>0</v>
      </c>
      <c r="V253">
        <v>20.5</v>
      </c>
      <c r="W253">
        <v>19.841899999999999</v>
      </c>
      <c r="X253">
        <v>88.567400000000006</v>
      </c>
    </row>
    <row r="254" spans="1:24" x14ac:dyDescent="0.3">
      <c r="A254">
        <v>253</v>
      </c>
      <c r="B254">
        <v>5</v>
      </c>
      <c r="C254" s="1">
        <v>44708.417488425926</v>
      </c>
      <c r="D254" t="s">
        <v>30</v>
      </c>
      <c r="E254" s="5">
        <v>2022</v>
      </c>
      <c r="F254" s="5">
        <v>5</v>
      </c>
      <c r="G254" s="5">
        <v>5</v>
      </c>
      <c r="H254" s="5" t="s">
        <v>33</v>
      </c>
      <c r="I254" s="5">
        <v>22</v>
      </c>
      <c r="J254" t="s">
        <v>23</v>
      </c>
      <c r="K254" t="s">
        <v>36</v>
      </c>
      <c r="L254">
        <v>1.9720599999999999</v>
      </c>
      <c r="M254" t="s">
        <v>38</v>
      </c>
      <c r="N254">
        <v>2.9522300000000001</v>
      </c>
      <c r="O254">
        <v>0.89395000000000002</v>
      </c>
      <c r="P254">
        <v>-0.35156999999999999</v>
      </c>
      <c r="Q254" t="s">
        <v>38</v>
      </c>
      <c r="R254">
        <v>2.9058799999999998</v>
      </c>
      <c r="S254">
        <v>0.94540999999999997</v>
      </c>
      <c r="T254">
        <v>2E-3</v>
      </c>
      <c r="U254">
        <v>0</v>
      </c>
      <c r="V254">
        <v>20.3</v>
      </c>
      <c r="W254">
        <v>19.9392</v>
      </c>
      <c r="X254">
        <v>88.538799999999995</v>
      </c>
    </row>
    <row r="255" spans="1:24" x14ac:dyDescent="0.3">
      <c r="A255">
        <v>254</v>
      </c>
      <c r="B255">
        <v>7</v>
      </c>
      <c r="C255" s="1">
        <v>44708.41988425926</v>
      </c>
      <c r="D255" t="s">
        <v>30</v>
      </c>
      <c r="E255" s="5">
        <v>2022</v>
      </c>
      <c r="F255" s="5">
        <v>5</v>
      </c>
      <c r="G255" s="5">
        <v>5</v>
      </c>
      <c r="H255" s="5" t="s">
        <v>33</v>
      </c>
      <c r="I255" s="5">
        <v>22</v>
      </c>
      <c r="J255" t="s">
        <v>23</v>
      </c>
      <c r="K255" t="s">
        <v>37</v>
      </c>
      <c r="L255">
        <v>1.36582</v>
      </c>
      <c r="M255" t="s">
        <v>38</v>
      </c>
      <c r="N255">
        <v>3.0642299999999998</v>
      </c>
      <c r="O255">
        <v>0.92471999999999999</v>
      </c>
      <c r="P255">
        <v>-0.54810000000000003</v>
      </c>
      <c r="Q255">
        <v>-0.54810000000000003</v>
      </c>
      <c r="R255">
        <v>1.89785</v>
      </c>
      <c r="S255">
        <v>0.98228000000000004</v>
      </c>
      <c r="T255" t="s">
        <v>38</v>
      </c>
      <c r="U255">
        <v>0</v>
      </c>
      <c r="V255">
        <v>20.100000000000001</v>
      </c>
      <c r="W255">
        <v>20.278400000000001</v>
      </c>
      <c r="X255">
        <v>88.556600000000003</v>
      </c>
    </row>
    <row r="256" spans="1:24" x14ac:dyDescent="0.3">
      <c r="A256">
        <v>255</v>
      </c>
      <c r="B256">
        <v>10</v>
      </c>
      <c r="C256" s="1">
        <v>44708.422777777778</v>
      </c>
      <c r="D256" t="s">
        <v>30</v>
      </c>
      <c r="E256" s="5">
        <v>2022</v>
      </c>
      <c r="F256" s="5">
        <v>5</v>
      </c>
      <c r="G256" s="5">
        <v>5</v>
      </c>
      <c r="H256" s="5" t="s">
        <v>33</v>
      </c>
      <c r="I256" s="5">
        <v>22</v>
      </c>
      <c r="J256" t="s">
        <v>22</v>
      </c>
      <c r="K256" t="s">
        <v>36</v>
      </c>
      <c r="L256">
        <v>2.7045699999999999</v>
      </c>
      <c r="M256">
        <v>2.7045699999999999</v>
      </c>
      <c r="N256">
        <v>1.59327</v>
      </c>
      <c r="O256">
        <v>0.99075999999999997</v>
      </c>
      <c r="P256">
        <v>-0.89605999999999997</v>
      </c>
      <c r="Q256">
        <v>-0.89605999999999997</v>
      </c>
      <c r="R256">
        <v>1.31941</v>
      </c>
      <c r="S256">
        <v>0.97911999999999999</v>
      </c>
      <c r="T256">
        <v>1E-3</v>
      </c>
      <c r="U256">
        <v>0</v>
      </c>
      <c r="V256">
        <v>20.034500000000001</v>
      </c>
      <c r="W256">
        <v>20.554600000000001</v>
      </c>
      <c r="X256">
        <v>88.553899999999999</v>
      </c>
    </row>
    <row r="257" spans="1:24" x14ac:dyDescent="0.3">
      <c r="A257">
        <v>256</v>
      </c>
      <c r="B257">
        <v>11</v>
      </c>
      <c r="C257" s="1">
        <v>44708.425104166665</v>
      </c>
      <c r="D257" t="s">
        <v>30</v>
      </c>
      <c r="E257" s="5">
        <v>2022</v>
      </c>
      <c r="F257" s="5">
        <v>5</v>
      </c>
      <c r="G257" s="5">
        <v>5</v>
      </c>
      <c r="H257" s="5" t="s">
        <v>33</v>
      </c>
      <c r="I257" s="5">
        <v>22</v>
      </c>
      <c r="J257" t="s">
        <v>22</v>
      </c>
      <c r="K257" t="s">
        <v>36</v>
      </c>
      <c r="L257">
        <v>3.8597999999999999</v>
      </c>
      <c r="M257" t="s">
        <v>38</v>
      </c>
      <c r="N257">
        <v>2.13184</v>
      </c>
      <c r="O257">
        <v>0.91327999999999998</v>
      </c>
      <c r="P257">
        <v>-0.78554999999999997</v>
      </c>
      <c r="Q257" t="s">
        <v>38</v>
      </c>
      <c r="R257">
        <v>1.7575000000000001</v>
      </c>
      <c r="S257">
        <v>0.93291999999999997</v>
      </c>
      <c r="T257">
        <v>1E-3</v>
      </c>
      <c r="U257">
        <v>0</v>
      </c>
      <c r="V257">
        <v>20.100000000000001</v>
      </c>
      <c r="W257">
        <v>20.394500000000001</v>
      </c>
      <c r="X257">
        <v>88.560199999999995</v>
      </c>
    </row>
    <row r="258" spans="1:24" x14ac:dyDescent="0.3">
      <c r="A258">
        <v>257</v>
      </c>
      <c r="B258">
        <v>14</v>
      </c>
      <c r="C258" s="1">
        <v>44708.427546296298</v>
      </c>
      <c r="D258" t="s">
        <v>30</v>
      </c>
      <c r="E258" s="5">
        <v>2022</v>
      </c>
      <c r="F258" s="5">
        <v>5</v>
      </c>
      <c r="G258" s="5">
        <v>5</v>
      </c>
      <c r="H258" s="5" t="s">
        <v>33</v>
      </c>
      <c r="I258" s="5">
        <v>22</v>
      </c>
      <c r="J258" t="s">
        <v>23</v>
      </c>
      <c r="K258" t="s">
        <v>36</v>
      </c>
      <c r="L258">
        <v>1.6706099999999999</v>
      </c>
      <c r="M258">
        <v>1.6706099999999999</v>
      </c>
      <c r="N258">
        <v>2.0874299999999999</v>
      </c>
      <c r="O258">
        <v>0.97162999999999999</v>
      </c>
      <c r="P258">
        <v>-0.76554999999999995</v>
      </c>
      <c r="Q258">
        <v>-0.76554999999999995</v>
      </c>
      <c r="R258">
        <v>1.4417500000000001</v>
      </c>
      <c r="S258">
        <v>0.99448000000000003</v>
      </c>
      <c r="T258">
        <v>3.0000000000000001E-3</v>
      </c>
      <c r="U258">
        <v>0</v>
      </c>
      <c r="V258">
        <v>20.100000000000001</v>
      </c>
      <c r="W258">
        <v>20.342199999999998</v>
      </c>
      <c r="X258">
        <v>88.563199999999995</v>
      </c>
    </row>
    <row r="259" spans="1:24" x14ac:dyDescent="0.3">
      <c r="A259">
        <v>258</v>
      </c>
      <c r="B259">
        <v>16</v>
      </c>
      <c r="C259" s="1">
        <v>44708.429699074077</v>
      </c>
      <c r="D259" t="s">
        <v>30</v>
      </c>
      <c r="E259" s="5">
        <v>2022</v>
      </c>
      <c r="F259" s="5">
        <v>5</v>
      </c>
      <c r="G259" s="5">
        <v>5</v>
      </c>
      <c r="H259" s="5" t="s">
        <v>33</v>
      </c>
      <c r="I259" s="5">
        <v>22</v>
      </c>
      <c r="J259" t="s">
        <v>23</v>
      </c>
      <c r="K259" t="s">
        <v>37</v>
      </c>
      <c r="L259">
        <v>6.8265399999999996</v>
      </c>
      <c r="M259">
        <v>6.8265399999999996</v>
      </c>
      <c r="N259">
        <v>1.2822199999999999</v>
      </c>
      <c r="O259">
        <v>0.99724999999999997</v>
      </c>
      <c r="P259">
        <v>-0.56464000000000003</v>
      </c>
      <c r="Q259">
        <v>-0.56464000000000003</v>
      </c>
      <c r="R259">
        <v>1.8886400000000001</v>
      </c>
      <c r="S259">
        <v>0.98255000000000003</v>
      </c>
      <c r="T259">
        <v>3.0000000000000001E-3</v>
      </c>
      <c r="U259">
        <v>0</v>
      </c>
      <c r="V259">
        <v>20.3218</v>
      </c>
      <c r="W259">
        <v>21.1738</v>
      </c>
      <c r="X259">
        <v>88.546800000000005</v>
      </c>
    </row>
    <row r="260" spans="1:24" x14ac:dyDescent="0.3">
      <c r="A260">
        <v>259</v>
      </c>
      <c r="B260">
        <v>17</v>
      </c>
      <c r="C260" s="1">
        <v>44708.431909722225</v>
      </c>
      <c r="D260" t="s">
        <v>30</v>
      </c>
      <c r="E260" s="5">
        <v>2022</v>
      </c>
      <c r="F260" s="5">
        <v>5</v>
      </c>
      <c r="G260" s="5">
        <v>5</v>
      </c>
      <c r="H260" s="5" t="s">
        <v>33</v>
      </c>
      <c r="I260" s="5">
        <v>22</v>
      </c>
      <c r="J260" t="s">
        <v>22</v>
      </c>
      <c r="K260" t="s">
        <v>37</v>
      </c>
      <c r="L260">
        <v>8.9186399999999999</v>
      </c>
      <c r="M260">
        <v>8.9186399999999999</v>
      </c>
      <c r="N260">
        <v>1.2719100000000001</v>
      </c>
      <c r="O260">
        <v>0.99822</v>
      </c>
      <c r="P260">
        <v>-0.31885999999999998</v>
      </c>
      <c r="Q260">
        <v>-0.31885999999999998</v>
      </c>
      <c r="R260">
        <v>2.50299</v>
      </c>
      <c r="S260">
        <v>0.96164000000000005</v>
      </c>
      <c r="T260">
        <v>2E-3</v>
      </c>
      <c r="U260">
        <v>0</v>
      </c>
      <c r="V260">
        <v>21.176400000000001</v>
      </c>
      <c r="W260">
        <v>22.581900000000001</v>
      </c>
      <c r="X260">
        <v>88.523200000000003</v>
      </c>
    </row>
    <row r="261" spans="1:24" x14ac:dyDescent="0.3">
      <c r="A261">
        <v>260</v>
      </c>
      <c r="B261">
        <v>18</v>
      </c>
      <c r="C261" s="1">
        <v>44708.434050925927</v>
      </c>
      <c r="D261" t="s">
        <v>30</v>
      </c>
      <c r="E261" s="5">
        <v>2022</v>
      </c>
      <c r="F261" s="5">
        <v>5</v>
      </c>
      <c r="G261" s="5">
        <v>5</v>
      </c>
      <c r="H261" s="5" t="s">
        <v>33</v>
      </c>
      <c r="I261" s="5">
        <v>22</v>
      </c>
      <c r="J261" t="s">
        <v>22</v>
      </c>
      <c r="K261" t="s">
        <v>36</v>
      </c>
      <c r="L261">
        <v>4.9204100000000004</v>
      </c>
      <c r="M261">
        <v>4.9204100000000004</v>
      </c>
      <c r="N261">
        <v>1.5689900000000001</v>
      </c>
      <c r="O261">
        <v>0.99136999999999997</v>
      </c>
      <c r="P261">
        <v>-0.47764000000000001</v>
      </c>
      <c r="Q261">
        <v>-0.47764000000000001</v>
      </c>
      <c r="R261">
        <v>2.0626199999999999</v>
      </c>
      <c r="S261">
        <v>0.97713000000000005</v>
      </c>
      <c r="T261">
        <v>1E-3</v>
      </c>
      <c r="U261">
        <v>0</v>
      </c>
      <c r="V261">
        <v>22.34</v>
      </c>
      <c r="W261">
        <v>24.3385</v>
      </c>
      <c r="X261">
        <v>88.515199999999993</v>
      </c>
    </row>
    <row r="262" spans="1:24" x14ac:dyDescent="0.3">
      <c r="A262">
        <v>261</v>
      </c>
      <c r="B262">
        <v>19</v>
      </c>
      <c r="C262" s="1">
        <v>44708.436111111114</v>
      </c>
      <c r="D262" t="s">
        <v>30</v>
      </c>
      <c r="E262" s="5">
        <v>2022</v>
      </c>
      <c r="F262" s="5">
        <v>5</v>
      </c>
      <c r="G262" s="5">
        <v>5</v>
      </c>
      <c r="H262" s="5" t="s">
        <v>33</v>
      </c>
      <c r="I262" s="5">
        <v>22</v>
      </c>
      <c r="J262" t="s">
        <v>22</v>
      </c>
      <c r="K262" t="s">
        <v>36</v>
      </c>
      <c r="L262">
        <v>3.0879699999999999</v>
      </c>
      <c r="M262" t="s">
        <v>38</v>
      </c>
      <c r="N262">
        <v>2.00861</v>
      </c>
      <c r="O262">
        <v>0.24401</v>
      </c>
      <c r="P262">
        <v>-5.9749999999999998E-2</v>
      </c>
      <c r="Q262" t="s">
        <v>38</v>
      </c>
      <c r="R262">
        <v>22.386700000000001</v>
      </c>
      <c r="S262">
        <v>0.19617000000000001</v>
      </c>
      <c r="T262">
        <v>1E-3</v>
      </c>
      <c r="U262">
        <v>0</v>
      </c>
      <c r="V262">
        <v>23.1</v>
      </c>
      <c r="W262">
        <v>25.254100000000001</v>
      </c>
      <c r="X262">
        <v>88.513599999999997</v>
      </c>
    </row>
    <row r="263" spans="1:24" x14ac:dyDescent="0.3">
      <c r="A263">
        <v>262</v>
      </c>
      <c r="B263">
        <v>20</v>
      </c>
      <c r="C263" s="1">
        <v>44708.43818287037</v>
      </c>
      <c r="D263" t="s">
        <v>30</v>
      </c>
      <c r="E263" s="5">
        <v>2022</v>
      </c>
      <c r="F263" s="5">
        <v>5</v>
      </c>
      <c r="G263" s="5">
        <v>5</v>
      </c>
      <c r="H263" s="5" t="s">
        <v>33</v>
      </c>
      <c r="I263" s="5">
        <v>22</v>
      </c>
      <c r="J263" t="s">
        <v>22</v>
      </c>
      <c r="K263" t="s">
        <v>36</v>
      </c>
      <c r="L263">
        <v>1.6869000000000001</v>
      </c>
      <c r="M263">
        <v>1.6869000000000001</v>
      </c>
      <c r="N263">
        <v>2.20648</v>
      </c>
      <c r="O263">
        <v>0.97062000000000004</v>
      </c>
      <c r="P263">
        <v>-0.68242000000000003</v>
      </c>
      <c r="Q263">
        <v>-0.68242000000000003</v>
      </c>
      <c r="R263">
        <v>1.59531</v>
      </c>
      <c r="S263">
        <v>0.99068999999999996</v>
      </c>
      <c r="T263">
        <v>1E-3</v>
      </c>
      <c r="U263">
        <v>0</v>
      </c>
      <c r="V263">
        <v>23.7</v>
      </c>
      <c r="W263">
        <v>24.177199999999999</v>
      </c>
      <c r="X263">
        <v>88.553600000000003</v>
      </c>
    </row>
    <row r="264" spans="1:24" x14ac:dyDescent="0.3">
      <c r="A264">
        <v>263</v>
      </c>
      <c r="B264">
        <v>21</v>
      </c>
      <c r="C264" s="1">
        <v>44708.44054398148</v>
      </c>
      <c r="D264" t="s">
        <v>30</v>
      </c>
      <c r="E264" s="5">
        <v>2022</v>
      </c>
      <c r="F264" s="5">
        <v>5</v>
      </c>
      <c r="G264" s="5">
        <v>5</v>
      </c>
      <c r="H264" s="5" t="s">
        <v>33</v>
      </c>
      <c r="I264" s="5">
        <v>22</v>
      </c>
      <c r="J264" t="s">
        <v>23</v>
      </c>
      <c r="K264" t="s">
        <v>36</v>
      </c>
      <c r="L264">
        <v>1.70306</v>
      </c>
      <c r="M264" t="s">
        <v>38</v>
      </c>
      <c r="N264">
        <v>2.77718</v>
      </c>
      <c r="O264">
        <v>0.90869</v>
      </c>
      <c r="P264">
        <v>-0.46993000000000001</v>
      </c>
      <c r="Q264">
        <v>-0.46993000000000001</v>
      </c>
      <c r="R264">
        <v>2.0891999999999999</v>
      </c>
      <c r="S264">
        <v>0.97626999999999997</v>
      </c>
      <c r="T264">
        <v>1.32E-3</v>
      </c>
      <c r="U264">
        <v>0</v>
      </c>
      <c r="V264">
        <v>23.3018</v>
      </c>
      <c r="W264">
        <v>22.188700000000001</v>
      </c>
      <c r="X264">
        <v>88.556600000000003</v>
      </c>
    </row>
    <row r="265" spans="1:24" x14ac:dyDescent="0.3">
      <c r="A265">
        <v>264</v>
      </c>
      <c r="B265">
        <v>22</v>
      </c>
      <c r="C265" s="1">
        <v>44708.44259259259</v>
      </c>
      <c r="D265" t="s">
        <v>30</v>
      </c>
      <c r="E265" s="5">
        <v>2022</v>
      </c>
      <c r="F265" s="5">
        <v>5</v>
      </c>
      <c r="G265" s="5">
        <v>5</v>
      </c>
      <c r="H265" s="5" t="s">
        <v>33</v>
      </c>
      <c r="I265" s="5">
        <v>22</v>
      </c>
      <c r="J265" t="s">
        <v>23</v>
      </c>
      <c r="K265" t="s">
        <v>36</v>
      </c>
      <c r="L265">
        <v>1.47824</v>
      </c>
      <c r="M265" t="s">
        <v>38</v>
      </c>
      <c r="N265">
        <v>2.8214600000000001</v>
      </c>
      <c r="O265">
        <v>0.94896000000000003</v>
      </c>
      <c r="P265">
        <v>-0.72343000000000002</v>
      </c>
      <c r="Q265">
        <v>-0.72343000000000002</v>
      </c>
      <c r="R265">
        <v>1.6338900000000001</v>
      </c>
      <c r="S265">
        <v>0.98970000000000002</v>
      </c>
      <c r="T265">
        <v>1E-3</v>
      </c>
      <c r="U265">
        <v>0</v>
      </c>
      <c r="V265">
        <v>22.807300000000001</v>
      </c>
      <c r="W265">
        <v>21.248999999999999</v>
      </c>
      <c r="X265">
        <v>88.557100000000005</v>
      </c>
    </row>
    <row r="266" spans="1:24" x14ac:dyDescent="0.3">
      <c r="A266">
        <v>265</v>
      </c>
      <c r="B266">
        <v>23</v>
      </c>
      <c r="C266" s="1">
        <v>44708.444710648146</v>
      </c>
      <c r="D266" t="s">
        <v>30</v>
      </c>
      <c r="E266" s="5">
        <v>2022</v>
      </c>
      <c r="F266" s="5">
        <v>5</v>
      </c>
      <c r="G266" s="5">
        <v>5</v>
      </c>
      <c r="H266" s="5" t="s">
        <v>33</v>
      </c>
      <c r="I266" s="5">
        <v>22</v>
      </c>
      <c r="J266" t="s">
        <v>23</v>
      </c>
      <c r="K266" t="s">
        <v>36</v>
      </c>
      <c r="L266">
        <v>1.34992</v>
      </c>
      <c r="M266" t="s">
        <v>38</v>
      </c>
      <c r="N266">
        <v>3.4402499999999998</v>
      </c>
      <c r="O266">
        <v>0.89964999999999995</v>
      </c>
      <c r="P266">
        <v>-0.35365999999999997</v>
      </c>
      <c r="Q266">
        <v>-0.35365999999999997</v>
      </c>
      <c r="R266">
        <v>2.6849699999999999</v>
      </c>
      <c r="S266">
        <v>0.95452999999999999</v>
      </c>
      <c r="T266">
        <v>3.0500000000000002E-3</v>
      </c>
      <c r="U266">
        <v>0</v>
      </c>
      <c r="V266">
        <v>22.601800000000001</v>
      </c>
      <c r="W266">
        <v>21.974399999999999</v>
      </c>
      <c r="X266">
        <v>88.566999999999993</v>
      </c>
    </row>
    <row r="267" spans="1:24" x14ac:dyDescent="0.3">
      <c r="A267">
        <v>266</v>
      </c>
      <c r="B267">
        <v>24</v>
      </c>
      <c r="C267" s="1">
        <v>44708.446944444448</v>
      </c>
      <c r="D267" t="s">
        <v>30</v>
      </c>
      <c r="E267" s="5">
        <v>2022</v>
      </c>
      <c r="F267" s="5">
        <v>5</v>
      </c>
      <c r="G267" s="5">
        <v>5</v>
      </c>
      <c r="H267" s="5" t="s">
        <v>33</v>
      </c>
      <c r="I267" s="5">
        <v>22</v>
      </c>
      <c r="J267" t="s">
        <v>23</v>
      </c>
      <c r="K267" t="s">
        <v>37</v>
      </c>
      <c r="L267">
        <v>2.4769600000000001</v>
      </c>
      <c r="M267">
        <v>2.4769600000000001</v>
      </c>
      <c r="N267">
        <v>1.8301099999999999</v>
      </c>
      <c r="O267">
        <v>0.97641</v>
      </c>
      <c r="P267">
        <v>-0.17713000000000001</v>
      </c>
      <c r="Q267" t="s">
        <v>38</v>
      </c>
      <c r="R267">
        <v>4.1996599999999997</v>
      </c>
      <c r="S267">
        <v>0.88249999999999995</v>
      </c>
      <c r="T267">
        <v>2E-3</v>
      </c>
      <c r="U267">
        <v>0</v>
      </c>
      <c r="V267">
        <v>22.6</v>
      </c>
      <c r="W267">
        <v>21.879100000000001</v>
      </c>
      <c r="X267">
        <v>88.564499999999995</v>
      </c>
    </row>
    <row r="268" spans="1:24" x14ac:dyDescent="0.3">
      <c r="A268">
        <v>267</v>
      </c>
      <c r="B268">
        <v>1</v>
      </c>
      <c r="C268" s="1">
        <v>44708.497789351852</v>
      </c>
      <c r="D268" t="s">
        <v>29</v>
      </c>
      <c r="E268" s="5">
        <v>2022</v>
      </c>
      <c r="F268" s="5">
        <v>5</v>
      </c>
      <c r="G268" s="5">
        <v>5</v>
      </c>
      <c r="H268" s="5" t="s">
        <v>33</v>
      </c>
      <c r="I268" s="5">
        <v>22</v>
      </c>
      <c r="J268" t="s">
        <v>23</v>
      </c>
      <c r="K268" t="s">
        <v>38</v>
      </c>
      <c r="L268">
        <v>1.2942199999999999</v>
      </c>
      <c r="M268" t="s">
        <v>38</v>
      </c>
      <c r="N268">
        <v>2.7989799999999998</v>
      </c>
      <c r="O268">
        <v>0.92898999999999998</v>
      </c>
      <c r="P268">
        <v>-0.77942</v>
      </c>
      <c r="Q268">
        <v>-0.77942</v>
      </c>
      <c r="R268">
        <v>1.47384</v>
      </c>
      <c r="S268">
        <v>0.99429999999999996</v>
      </c>
      <c r="T268" t="s">
        <v>38</v>
      </c>
      <c r="U268" t="s">
        <v>38</v>
      </c>
      <c r="V268" t="s">
        <v>38</v>
      </c>
      <c r="W268">
        <v>26.418199999999999</v>
      </c>
      <c r="X268">
        <v>85.745999999999995</v>
      </c>
    </row>
    <row r="269" spans="1:24" x14ac:dyDescent="0.3">
      <c r="A269">
        <v>268</v>
      </c>
      <c r="B269">
        <v>2</v>
      </c>
      <c r="C269" s="1">
        <v>44708.500011574077</v>
      </c>
      <c r="D269" t="s">
        <v>29</v>
      </c>
      <c r="E269" s="5">
        <v>2022</v>
      </c>
      <c r="F269" s="5">
        <v>5</v>
      </c>
      <c r="G269" s="5">
        <v>5</v>
      </c>
      <c r="H269" s="5" t="s">
        <v>33</v>
      </c>
      <c r="I269" s="5">
        <v>22</v>
      </c>
      <c r="J269" t="s">
        <v>23</v>
      </c>
      <c r="K269" t="s">
        <v>38</v>
      </c>
      <c r="L269">
        <v>1.14083</v>
      </c>
      <c r="M269" t="s">
        <v>38</v>
      </c>
      <c r="N269">
        <v>2.9758599999999999</v>
      </c>
      <c r="O269">
        <v>0.94298000000000004</v>
      </c>
      <c r="P269">
        <v>-0.43641999999999997</v>
      </c>
      <c r="Q269">
        <v>-0.43641999999999997</v>
      </c>
      <c r="R269">
        <v>1.85378</v>
      </c>
      <c r="S269">
        <v>0.98423000000000005</v>
      </c>
      <c r="T269">
        <v>2E-3</v>
      </c>
      <c r="U269">
        <v>0</v>
      </c>
      <c r="V269">
        <v>25.6</v>
      </c>
      <c r="W269">
        <v>26.811499999999999</v>
      </c>
      <c r="X269">
        <v>85.734099999999998</v>
      </c>
    </row>
    <row r="270" spans="1:24" x14ac:dyDescent="0.3">
      <c r="A270">
        <v>269</v>
      </c>
      <c r="B270">
        <v>3</v>
      </c>
      <c r="C270" s="1">
        <v>44708.502118055556</v>
      </c>
      <c r="D270" t="s">
        <v>29</v>
      </c>
      <c r="E270" s="5">
        <v>2022</v>
      </c>
      <c r="F270" s="5">
        <v>5</v>
      </c>
      <c r="G270" s="5">
        <v>5</v>
      </c>
      <c r="H270" s="5" t="s">
        <v>33</v>
      </c>
      <c r="I270" s="5">
        <v>22</v>
      </c>
      <c r="J270" t="s">
        <v>23</v>
      </c>
      <c r="K270" t="s">
        <v>38</v>
      </c>
      <c r="L270">
        <v>1.7157</v>
      </c>
      <c r="M270">
        <v>1.7157</v>
      </c>
      <c r="N270">
        <v>2.3208600000000001</v>
      </c>
      <c r="O270">
        <v>0.96860999999999997</v>
      </c>
      <c r="P270">
        <v>-0.63563000000000003</v>
      </c>
      <c r="Q270">
        <v>-0.63563000000000003</v>
      </c>
      <c r="R270">
        <v>1.59215</v>
      </c>
      <c r="S270">
        <v>0.99134</v>
      </c>
      <c r="T270">
        <v>3.0000000000000001E-3</v>
      </c>
      <c r="U270">
        <v>0</v>
      </c>
      <c r="V270">
        <v>27.8</v>
      </c>
      <c r="W270">
        <v>26.1355</v>
      </c>
      <c r="X270">
        <v>85.742500000000007</v>
      </c>
    </row>
    <row r="271" spans="1:24" x14ac:dyDescent="0.3">
      <c r="A271">
        <v>270</v>
      </c>
      <c r="B271">
        <v>4</v>
      </c>
      <c r="C271" s="1">
        <v>44708.504745370374</v>
      </c>
      <c r="D271" t="s">
        <v>29</v>
      </c>
      <c r="E271" s="5">
        <v>2022</v>
      </c>
      <c r="F271" s="5">
        <v>5</v>
      </c>
      <c r="G271" s="5">
        <v>5</v>
      </c>
      <c r="H271" s="5" t="s">
        <v>33</v>
      </c>
      <c r="I271" s="5">
        <v>22</v>
      </c>
      <c r="J271" t="s">
        <v>22</v>
      </c>
      <c r="K271" t="s">
        <v>38</v>
      </c>
      <c r="L271">
        <v>2.5273099999999999</v>
      </c>
      <c r="M271">
        <v>2.5273099999999999</v>
      </c>
      <c r="N271">
        <v>1.9237200000000001</v>
      </c>
      <c r="O271">
        <v>0.98214999999999997</v>
      </c>
      <c r="P271">
        <v>-0.35021000000000002</v>
      </c>
      <c r="Q271">
        <v>-0.35021000000000002</v>
      </c>
      <c r="R271">
        <v>2.4283199999999998</v>
      </c>
      <c r="S271">
        <v>0.96508000000000005</v>
      </c>
      <c r="T271">
        <v>1E-3</v>
      </c>
      <c r="U271">
        <v>0</v>
      </c>
      <c r="V271">
        <v>29.2</v>
      </c>
      <c r="W271">
        <v>24.5046</v>
      </c>
      <c r="X271">
        <v>85.733199999999997</v>
      </c>
    </row>
    <row r="272" spans="1:24" x14ac:dyDescent="0.3">
      <c r="A272">
        <v>271</v>
      </c>
      <c r="B272">
        <v>5</v>
      </c>
      <c r="C272" s="1">
        <v>44708.507453703707</v>
      </c>
      <c r="D272" t="s">
        <v>29</v>
      </c>
      <c r="E272" s="5">
        <v>2022</v>
      </c>
      <c r="F272" s="5">
        <v>5</v>
      </c>
      <c r="G272" s="5">
        <v>5</v>
      </c>
      <c r="H272" s="5" t="s">
        <v>33</v>
      </c>
      <c r="I272" s="5">
        <v>22</v>
      </c>
      <c r="J272" t="s">
        <v>22</v>
      </c>
      <c r="K272" t="s">
        <v>38</v>
      </c>
      <c r="L272">
        <v>1.83423</v>
      </c>
      <c r="M272">
        <v>1.83423</v>
      </c>
      <c r="N272">
        <v>1.7647900000000001</v>
      </c>
      <c r="O272">
        <v>0.98663000000000001</v>
      </c>
      <c r="P272">
        <v>-0.65532999999999997</v>
      </c>
      <c r="Q272">
        <v>-0.65532999999999997</v>
      </c>
      <c r="R272">
        <v>1.3767199999999999</v>
      </c>
      <c r="S272">
        <v>0.99658000000000002</v>
      </c>
      <c r="T272">
        <v>2E-3</v>
      </c>
      <c r="U272">
        <v>0</v>
      </c>
      <c r="V272">
        <v>28.9</v>
      </c>
      <c r="W272">
        <v>25.586600000000001</v>
      </c>
      <c r="X272">
        <v>85.752799999999993</v>
      </c>
    </row>
    <row r="273" spans="1:24" x14ac:dyDescent="0.3">
      <c r="A273">
        <v>272</v>
      </c>
      <c r="B273">
        <v>6</v>
      </c>
      <c r="C273" s="1">
        <v>44708.51059027778</v>
      </c>
      <c r="D273" t="s">
        <v>29</v>
      </c>
      <c r="E273" s="5">
        <v>2022</v>
      </c>
      <c r="F273" s="5">
        <v>5</v>
      </c>
      <c r="G273" s="5">
        <v>5</v>
      </c>
      <c r="H273" s="5" t="s">
        <v>33</v>
      </c>
      <c r="I273" s="5">
        <v>22</v>
      </c>
      <c r="J273" t="s">
        <v>22</v>
      </c>
      <c r="K273" t="s">
        <v>38</v>
      </c>
      <c r="L273">
        <v>3.8433999999999999</v>
      </c>
      <c r="M273">
        <v>3.8433999999999999</v>
      </c>
      <c r="N273">
        <v>1.41574</v>
      </c>
      <c r="O273">
        <v>0.99443000000000004</v>
      </c>
      <c r="P273">
        <v>-0.44829000000000002</v>
      </c>
      <c r="Q273">
        <v>-0.44829000000000002</v>
      </c>
      <c r="R273">
        <v>1.8220799999999999</v>
      </c>
      <c r="S273">
        <v>0.98497000000000001</v>
      </c>
      <c r="T273">
        <v>2E-3</v>
      </c>
      <c r="U273">
        <v>0</v>
      </c>
      <c r="V273">
        <v>28</v>
      </c>
      <c r="W273">
        <v>27.678599999999999</v>
      </c>
      <c r="X273">
        <v>85.719499999999996</v>
      </c>
    </row>
    <row r="274" spans="1:24" x14ac:dyDescent="0.3">
      <c r="A274">
        <v>273</v>
      </c>
      <c r="B274">
        <v>7</v>
      </c>
      <c r="C274" s="1">
        <v>44708.512650462966</v>
      </c>
      <c r="D274" t="s">
        <v>29</v>
      </c>
      <c r="E274" s="5">
        <v>2022</v>
      </c>
      <c r="F274" s="5">
        <v>5</v>
      </c>
      <c r="G274" s="5">
        <v>5</v>
      </c>
      <c r="H274" s="5" t="s">
        <v>33</v>
      </c>
      <c r="I274" s="5">
        <v>22</v>
      </c>
      <c r="J274" t="s">
        <v>23</v>
      </c>
      <c r="K274" t="s">
        <v>38</v>
      </c>
      <c r="L274">
        <v>0.48000999999999999</v>
      </c>
      <c r="M274" t="s">
        <v>38</v>
      </c>
      <c r="N274">
        <v>4.7436400000000001</v>
      </c>
      <c r="O274">
        <v>0.80398999999999998</v>
      </c>
      <c r="P274">
        <v>-0.91588999999999998</v>
      </c>
      <c r="Q274">
        <v>-0.91588999999999998</v>
      </c>
      <c r="R274">
        <v>1.3189900000000001</v>
      </c>
      <c r="S274">
        <v>0.99787000000000003</v>
      </c>
      <c r="T274">
        <v>1E-3</v>
      </c>
      <c r="U274">
        <v>0</v>
      </c>
      <c r="V274">
        <v>28</v>
      </c>
      <c r="W274">
        <v>27.569500000000001</v>
      </c>
      <c r="X274">
        <v>85.700400000000002</v>
      </c>
    </row>
    <row r="275" spans="1:24" x14ac:dyDescent="0.3">
      <c r="A275">
        <v>274</v>
      </c>
      <c r="B275">
        <v>8</v>
      </c>
      <c r="C275" s="1">
        <v>44708.514745370368</v>
      </c>
      <c r="D275" t="s">
        <v>29</v>
      </c>
      <c r="E275" s="5">
        <v>2022</v>
      </c>
      <c r="F275" s="5">
        <v>5</v>
      </c>
      <c r="G275" s="5">
        <v>5</v>
      </c>
      <c r="H275" s="5" t="s">
        <v>33</v>
      </c>
      <c r="I275" s="5">
        <v>22</v>
      </c>
      <c r="J275" t="s">
        <v>23</v>
      </c>
      <c r="K275" t="s">
        <v>38</v>
      </c>
      <c r="L275">
        <v>1.36757</v>
      </c>
      <c r="M275">
        <v>1.36757</v>
      </c>
      <c r="N275">
        <v>2.3252100000000002</v>
      </c>
      <c r="O275">
        <v>0.96504000000000001</v>
      </c>
      <c r="P275">
        <v>-0.75636999999999999</v>
      </c>
      <c r="Q275">
        <v>-0.75636999999999999</v>
      </c>
      <c r="R275">
        <v>1.41093</v>
      </c>
      <c r="S275">
        <v>0.99578999999999995</v>
      </c>
      <c r="T275">
        <v>1E-3</v>
      </c>
      <c r="U275">
        <v>0</v>
      </c>
      <c r="V275">
        <v>28.6</v>
      </c>
      <c r="W275">
        <v>28.503900000000002</v>
      </c>
      <c r="X275">
        <v>85.704700000000003</v>
      </c>
    </row>
    <row r="276" spans="1:24" x14ac:dyDescent="0.3">
      <c r="A276">
        <v>275</v>
      </c>
      <c r="B276">
        <v>9</v>
      </c>
      <c r="C276" s="1">
        <v>44708.516817129632</v>
      </c>
      <c r="D276" t="s">
        <v>29</v>
      </c>
      <c r="E276" s="5">
        <v>2022</v>
      </c>
      <c r="F276" s="5">
        <v>5</v>
      </c>
      <c r="G276" s="5">
        <v>5</v>
      </c>
      <c r="H276" s="5" t="s">
        <v>33</v>
      </c>
      <c r="I276" s="5">
        <v>22</v>
      </c>
      <c r="J276" t="s">
        <v>23</v>
      </c>
      <c r="K276" t="s">
        <v>38</v>
      </c>
      <c r="L276">
        <v>0.64729999999999999</v>
      </c>
      <c r="M276" t="s">
        <v>38</v>
      </c>
      <c r="N276">
        <v>4.4434899999999997</v>
      </c>
      <c r="O276">
        <v>0.80954000000000004</v>
      </c>
      <c r="P276">
        <v>-0.93498000000000003</v>
      </c>
      <c r="Q276">
        <v>-0.93498000000000003</v>
      </c>
      <c r="R276">
        <v>1.3895900000000001</v>
      </c>
      <c r="S276">
        <v>0.99633000000000005</v>
      </c>
      <c r="T276">
        <v>3.0000000000000001E-3</v>
      </c>
      <c r="U276">
        <v>0</v>
      </c>
      <c r="V276">
        <v>29.5</v>
      </c>
      <c r="W276">
        <v>28.299600000000002</v>
      </c>
      <c r="X276">
        <v>85.693399999999997</v>
      </c>
    </row>
    <row r="277" spans="1:24" x14ac:dyDescent="0.3">
      <c r="A277">
        <v>276</v>
      </c>
      <c r="B277">
        <v>10</v>
      </c>
      <c r="C277" s="1">
        <v>44708.519247685188</v>
      </c>
      <c r="D277" t="s">
        <v>29</v>
      </c>
      <c r="E277" s="5">
        <v>2022</v>
      </c>
      <c r="F277" s="5">
        <v>5</v>
      </c>
      <c r="G277" s="5">
        <v>5</v>
      </c>
      <c r="H277" s="5" t="s">
        <v>33</v>
      </c>
      <c r="I277" s="5">
        <v>22</v>
      </c>
      <c r="J277" t="s">
        <v>22</v>
      </c>
      <c r="K277" t="s">
        <v>38</v>
      </c>
      <c r="L277">
        <v>1.0225</v>
      </c>
      <c r="M277">
        <v>1.0225</v>
      </c>
      <c r="N277">
        <v>2.7084000000000001</v>
      </c>
      <c r="O277">
        <v>0.95421</v>
      </c>
      <c r="P277">
        <v>-0.2399</v>
      </c>
      <c r="Q277">
        <v>-0.2399</v>
      </c>
      <c r="R277">
        <v>2.7230699999999999</v>
      </c>
      <c r="S277">
        <v>0.95362000000000002</v>
      </c>
      <c r="T277" t="s">
        <v>38</v>
      </c>
      <c r="U277" t="s">
        <v>38</v>
      </c>
      <c r="V277" t="s">
        <v>38</v>
      </c>
      <c r="W277">
        <v>24.841699999999999</v>
      </c>
      <c r="X277">
        <v>85.728899999999996</v>
      </c>
    </row>
    <row r="278" spans="1:24" x14ac:dyDescent="0.3">
      <c r="A278">
        <v>277</v>
      </c>
      <c r="B278">
        <v>11</v>
      </c>
      <c r="C278" s="1">
        <v>44708.521597222221</v>
      </c>
      <c r="D278" t="s">
        <v>29</v>
      </c>
      <c r="E278" s="5">
        <v>2022</v>
      </c>
      <c r="F278" s="5">
        <v>5</v>
      </c>
      <c r="G278" s="5">
        <v>5</v>
      </c>
      <c r="H278" s="5" t="s">
        <v>33</v>
      </c>
      <c r="I278" s="5">
        <v>22</v>
      </c>
      <c r="J278" t="s">
        <v>22</v>
      </c>
      <c r="K278" t="s">
        <v>38</v>
      </c>
      <c r="L278">
        <v>0.91888000000000003</v>
      </c>
      <c r="M278" t="s">
        <v>38</v>
      </c>
      <c r="N278">
        <v>3.1114600000000001</v>
      </c>
      <c r="O278">
        <v>0.93701000000000001</v>
      </c>
      <c r="P278">
        <v>-0.41943999999999998</v>
      </c>
      <c r="Q278">
        <v>-0.41943999999999998</v>
      </c>
      <c r="R278">
        <v>1.90194</v>
      </c>
      <c r="S278">
        <v>0.98280000000000001</v>
      </c>
      <c r="T278">
        <v>1E-3</v>
      </c>
      <c r="U278">
        <v>0</v>
      </c>
      <c r="V278">
        <v>29.5</v>
      </c>
      <c r="W278">
        <v>25.832799999999999</v>
      </c>
      <c r="X278">
        <v>85.721299999999999</v>
      </c>
    </row>
    <row r="279" spans="1:24" x14ac:dyDescent="0.3">
      <c r="A279">
        <v>278</v>
      </c>
      <c r="B279">
        <v>12</v>
      </c>
      <c r="C279" s="1">
        <v>44708.523668981485</v>
      </c>
      <c r="D279" t="s">
        <v>29</v>
      </c>
      <c r="E279" s="5">
        <v>2022</v>
      </c>
      <c r="F279" s="5">
        <v>5</v>
      </c>
      <c r="G279" s="5">
        <v>5</v>
      </c>
      <c r="H279" s="5" t="s">
        <v>33</v>
      </c>
      <c r="I279" s="5">
        <v>22</v>
      </c>
      <c r="J279" t="s">
        <v>22</v>
      </c>
      <c r="K279" t="s">
        <v>38</v>
      </c>
      <c r="L279">
        <v>1.8851599999999999</v>
      </c>
      <c r="M279">
        <v>1.8851599999999999</v>
      </c>
      <c r="N279">
        <v>2.4155600000000002</v>
      </c>
      <c r="O279">
        <v>0.96514</v>
      </c>
      <c r="P279">
        <v>-0.60811000000000004</v>
      </c>
      <c r="Q279">
        <v>-0.60811000000000004</v>
      </c>
      <c r="R279">
        <v>1.77563</v>
      </c>
      <c r="S279">
        <v>0.98633999999999999</v>
      </c>
      <c r="T279">
        <v>3.0000000000000001E-3</v>
      </c>
      <c r="U279">
        <v>0</v>
      </c>
      <c r="V279">
        <v>29.8</v>
      </c>
      <c r="W279">
        <v>23.843900000000001</v>
      </c>
      <c r="X279">
        <v>85.745599999999996</v>
      </c>
    </row>
    <row r="280" spans="1:24" x14ac:dyDescent="0.3">
      <c r="A280">
        <v>279</v>
      </c>
      <c r="B280">
        <v>13</v>
      </c>
      <c r="C280" s="1">
        <v>44708.526041666664</v>
      </c>
      <c r="D280" t="s">
        <v>29</v>
      </c>
      <c r="E280" s="5">
        <v>2022</v>
      </c>
      <c r="F280" s="5">
        <v>5</v>
      </c>
      <c r="G280" s="5">
        <v>5</v>
      </c>
      <c r="H280" s="5" t="s">
        <v>33</v>
      </c>
      <c r="I280" s="5">
        <v>22</v>
      </c>
      <c r="J280" t="s">
        <v>23</v>
      </c>
      <c r="K280" t="s">
        <v>38</v>
      </c>
      <c r="L280">
        <v>0.61578999999999995</v>
      </c>
      <c r="M280" t="s">
        <v>38</v>
      </c>
      <c r="N280">
        <v>3.35839</v>
      </c>
      <c r="O280">
        <v>0.92176000000000002</v>
      </c>
      <c r="P280">
        <v>-0.96752000000000005</v>
      </c>
      <c r="Q280">
        <v>-0.96752000000000005</v>
      </c>
      <c r="R280">
        <v>1.3183199999999999</v>
      </c>
      <c r="S280">
        <v>0.99792999999999998</v>
      </c>
      <c r="T280">
        <v>1E-3</v>
      </c>
      <c r="U280">
        <v>0</v>
      </c>
      <c r="V280">
        <v>28.3</v>
      </c>
      <c r="W280">
        <v>26.1037</v>
      </c>
      <c r="X280">
        <v>85.6631</v>
      </c>
    </row>
    <row r="281" spans="1:24" x14ac:dyDescent="0.3">
      <c r="A281">
        <v>280</v>
      </c>
      <c r="B281">
        <v>14</v>
      </c>
      <c r="C281" s="1">
        <v>44708.528113425928</v>
      </c>
      <c r="D281" t="s">
        <v>29</v>
      </c>
      <c r="E281" s="5">
        <v>2022</v>
      </c>
      <c r="F281" s="5">
        <v>5</v>
      </c>
      <c r="G281" s="5">
        <v>5</v>
      </c>
      <c r="H281" s="5" t="s">
        <v>33</v>
      </c>
      <c r="I281" s="5">
        <v>22</v>
      </c>
      <c r="J281" t="s">
        <v>23</v>
      </c>
      <c r="K281" t="s">
        <v>38</v>
      </c>
      <c r="L281">
        <v>0.65456999999999999</v>
      </c>
      <c r="M281" t="s">
        <v>38</v>
      </c>
      <c r="N281">
        <v>3.23583</v>
      </c>
      <c r="O281">
        <v>0.93135999999999997</v>
      </c>
      <c r="P281">
        <v>-1.29087</v>
      </c>
      <c r="Q281">
        <v>-1.29087</v>
      </c>
      <c r="R281">
        <v>1.3099799999999999</v>
      </c>
      <c r="S281">
        <v>0.99809000000000003</v>
      </c>
      <c r="T281">
        <v>1E-3</v>
      </c>
      <c r="U281">
        <v>0</v>
      </c>
      <c r="V281">
        <v>28</v>
      </c>
      <c r="W281">
        <v>28.241</v>
      </c>
      <c r="X281">
        <v>85.670500000000004</v>
      </c>
    </row>
    <row r="282" spans="1:24" x14ac:dyDescent="0.3">
      <c r="A282">
        <v>281</v>
      </c>
      <c r="B282">
        <v>15</v>
      </c>
      <c r="C282" s="1">
        <v>44708.53019675926</v>
      </c>
      <c r="D282" t="s">
        <v>29</v>
      </c>
      <c r="E282" s="5">
        <v>2022</v>
      </c>
      <c r="F282" s="5">
        <v>5</v>
      </c>
      <c r="G282" s="5">
        <v>5</v>
      </c>
      <c r="H282" s="5" t="s">
        <v>33</v>
      </c>
      <c r="I282" s="5">
        <v>22</v>
      </c>
      <c r="J282" t="s">
        <v>23</v>
      </c>
      <c r="K282" t="s">
        <v>38</v>
      </c>
      <c r="L282">
        <v>1.14432</v>
      </c>
      <c r="M282">
        <v>1.14432</v>
      </c>
      <c r="N282">
        <v>1.98922</v>
      </c>
      <c r="O282">
        <v>0.97736000000000001</v>
      </c>
      <c r="P282">
        <v>-1.2930900000000001</v>
      </c>
      <c r="Q282">
        <v>-1.2930900000000001</v>
      </c>
      <c r="R282">
        <v>1.28729</v>
      </c>
      <c r="S282">
        <v>0.99856</v>
      </c>
      <c r="T282">
        <v>1E-3</v>
      </c>
      <c r="U282">
        <v>0</v>
      </c>
      <c r="V282">
        <v>28.9</v>
      </c>
      <c r="W282">
        <v>28.235900000000001</v>
      </c>
      <c r="X282">
        <v>85.643699999999995</v>
      </c>
    </row>
    <row r="283" spans="1:24" x14ac:dyDescent="0.3">
      <c r="A283">
        <v>282</v>
      </c>
      <c r="B283">
        <v>16</v>
      </c>
      <c r="C283" s="1">
        <v>44708.532256944447</v>
      </c>
      <c r="D283" t="s">
        <v>29</v>
      </c>
      <c r="E283" s="5">
        <v>2022</v>
      </c>
      <c r="F283" s="5">
        <v>5</v>
      </c>
      <c r="G283" s="5">
        <v>5</v>
      </c>
      <c r="H283" s="5" t="s">
        <v>33</v>
      </c>
      <c r="I283" s="5">
        <v>22</v>
      </c>
      <c r="J283" t="s">
        <v>22</v>
      </c>
      <c r="K283" t="s">
        <v>38</v>
      </c>
      <c r="L283">
        <v>1.214</v>
      </c>
      <c r="M283">
        <v>1.214</v>
      </c>
      <c r="N283">
        <v>2.4569299999999998</v>
      </c>
      <c r="O283">
        <v>0.96401000000000003</v>
      </c>
      <c r="P283">
        <v>-0.46185999999999999</v>
      </c>
      <c r="Q283">
        <v>-0.46185999999999999</v>
      </c>
      <c r="R283">
        <v>1.7912999999999999</v>
      </c>
      <c r="S283">
        <v>0.97987999999999997</v>
      </c>
      <c r="T283">
        <v>2E-3</v>
      </c>
      <c r="U283">
        <v>0</v>
      </c>
      <c r="V283">
        <v>29.5</v>
      </c>
      <c r="W283">
        <v>26.658100000000001</v>
      </c>
      <c r="X283">
        <v>85.688000000000002</v>
      </c>
    </row>
    <row r="284" spans="1:24" x14ac:dyDescent="0.3">
      <c r="A284">
        <v>283</v>
      </c>
      <c r="B284">
        <v>17</v>
      </c>
      <c r="C284" s="1">
        <v>44708.534386574072</v>
      </c>
      <c r="D284" t="s">
        <v>29</v>
      </c>
      <c r="E284" s="5">
        <v>2022</v>
      </c>
      <c r="F284" s="5">
        <v>5</v>
      </c>
      <c r="G284" s="5">
        <v>5</v>
      </c>
      <c r="H284" s="5" t="s">
        <v>33</v>
      </c>
      <c r="I284" s="5">
        <v>22</v>
      </c>
      <c r="J284" t="s">
        <v>22</v>
      </c>
      <c r="K284" t="s">
        <v>38</v>
      </c>
      <c r="L284">
        <v>2.4223300000000001</v>
      </c>
      <c r="M284">
        <v>2.4223300000000001</v>
      </c>
      <c r="N284">
        <v>1.8139000000000001</v>
      </c>
      <c r="O284">
        <v>0.98541000000000001</v>
      </c>
      <c r="P284">
        <v>-0.67042999999999997</v>
      </c>
      <c r="Q284">
        <v>-0.67042999999999997</v>
      </c>
      <c r="R284">
        <v>1.4142699999999999</v>
      </c>
      <c r="S284">
        <v>0.99578999999999995</v>
      </c>
      <c r="T284">
        <v>2E-3</v>
      </c>
      <c r="U284">
        <v>0</v>
      </c>
      <c r="V284">
        <v>28.9</v>
      </c>
      <c r="W284">
        <v>25.617899999999999</v>
      </c>
      <c r="X284">
        <v>85.665000000000006</v>
      </c>
    </row>
    <row r="285" spans="1:24" x14ac:dyDescent="0.3">
      <c r="A285">
        <v>284</v>
      </c>
      <c r="B285">
        <v>18</v>
      </c>
      <c r="C285" s="1">
        <v>44708.536458333336</v>
      </c>
      <c r="D285" t="s">
        <v>29</v>
      </c>
      <c r="E285" s="5">
        <v>2022</v>
      </c>
      <c r="F285" s="5">
        <v>5</v>
      </c>
      <c r="G285" s="5">
        <v>5</v>
      </c>
      <c r="H285" s="5" t="s">
        <v>33</v>
      </c>
      <c r="I285" s="5">
        <v>22</v>
      </c>
      <c r="J285" t="s">
        <v>22</v>
      </c>
      <c r="K285" t="s">
        <v>38</v>
      </c>
      <c r="L285">
        <v>6.2476200000000004</v>
      </c>
      <c r="M285">
        <v>6.2476200000000004</v>
      </c>
      <c r="N285">
        <v>1.2688299999999999</v>
      </c>
      <c r="O285">
        <v>0.99872000000000005</v>
      </c>
      <c r="P285">
        <v>-0.78705000000000003</v>
      </c>
      <c r="Q285">
        <v>-0.78705000000000003</v>
      </c>
      <c r="R285">
        <v>1.39811</v>
      </c>
      <c r="S285">
        <v>0.99616000000000005</v>
      </c>
      <c r="T285">
        <v>3.0000000000000001E-3</v>
      </c>
      <c r="U285">
        <v>0</v>
      </c>
      <c r="V285">
        <v>28.6</v>
      </c>
      <c r="W285">
        <v>26.244299999999999</v>
      </c>
      <c r="X285">
        <v>85.682100000000005</v>
      </c>
    </row>
    <row r="286" spans="1:24" x14ac:dyDescent="0.3">
      <c r="A286">
        <v>285</v>
      </c>
      <c r="B286">
        <v>1</v>
      </c>
      <c r="C286" s="1">
        <v>44714.411435185182</v>
      </c>
      <c r="D286" t="s">
        <v>13</v>
      </c>
      <c r="E286" s="5">
        <v>2022</v>
      </c>
      <c r="F286" s="5">
        <v>6</v>
      </c>
      <c r="G286" s="5">
        <v>6</v>
      </c>
      <c r="H286" s="5" t="s">
        <v>33</v>
      </c>
      <c r="I286" s="5">
        <v>23</v>
      </c>
      <c r="J286" t="s">
        <v>22</v>
      </c>
      <c r="K286" t="s">
        <v>36</v>
      </c>
      <c r="L286">
        <v>1.38855</v>
      </c>
      <c r="M286">
        <v>1.38855</v>
      </c>
      <c r="N286">
        <v>2.6300599999999998</v>
      </c>
      <c r="O286">
        <v>0.95735000000000003</v>
      </c>
      <c r="P286">
        <v>-0.19141</v>
      </c>
      <c r="Q286" t="s">
        <v>38</v>
      </c>
      <c r="R286">
        <v>3.9225500000000002</v>
      </c>
      <c r="S286">
        <v>0.89698</v>
      </c>
      <c r="T286">
        <v>1E-3</v>
      </c>
      <c r="U286" t="s">
        <v>38</v>
      </c>
      <c r="V286">
        <v>21.9</v>
      </c>
      <c r="W286">
        <v>20.202300000000001</v>
      </c>
      <c r="X286">
        <v>83.844399999999993</v>
      </c>
    </row>
    <row r="287" spans="1:24" x14ac:dyDescent="0.3">
      <c r="A287">
        <v>286</v>
      </c>
      <c r="B287">
        <v>2</v>
      </c>
      <c r="C287" s="1">
        <v>44714.413530092592</v>
      </c>
      <c r="D287" t="s">
        <v>13</v>
      </c>
      <c r="E287" s="5">
        <v>2022</v>
      </c>
      <c r="F287" s="5">
        <v>6</v>
      </c>
      <c r="G287" s="5">
        <v>6</v>
      </c>
      <c r="H287" s="5" t="s">
        <v>33</v>
      </c>
      <c r="I287" s="5">
        <v>23</v>
      </c>
      <c r="J287" t="s">
        <v>22</v>
      </c>
      <c r="K287" t="s">
        <v>36</v>
      </c>
      <c r="L287">
        <v>2.52291</v>
      </c>
      <c r="M287">
        <v>2.52291</v>
      </c>
      <c r="N287">
        <v>2.4512700000000001</v>
      </c>
      <c r="O287">
        <v>0.95082999999999995</v>
      </c>
      <c r="P287">
        <v>-0.19395999999999999</v>
      </c>
      <c r="Q287" t="s">
        <v>38</v>
      </c>
      <c r="R287">
        <v>4.8691000000000004</v>
      </c>
      <c r="S287">
        <v>0.84623999999999999</v>
      </c>
      <c r="T287">
        <v>2E-3</v>
      </c>
      <c r="U287" t="s">
        <v>38</v>
      </c>
      <c r="V287">
        <v>21.3</v>
      </c>
      <c r="W287">
        <v>19.288799999999998</v>
      </c>
      <c r="X287">
        <v>83.841800000000006</v>
      </c>
    </row>
    <row r="288" spans="1:24" x14ac:dyDescent="0.3">
      <c r="A288">
        <v>287</v>
      </c>
      <c r="B288">
        <v>3</v>
      </c>
      <c r="C288" s="1">
        <v>44714.415671296294</v>
      </c>
      <c r="D288" t="s">
        <v>13</v>
      </c>
      <c r="E288" s="5">
        <v>2022</v>
      </c>
      <c r="F288" s="5">
        <v>6</v>
      </c>
      <c r="G288" s="5">
        <v>6</v>
      </c>
      <c r="H288" s="5" t="s">
        <v>33</v>
      </c>
      <c r="I288" s="5">
        <v>23</v>
      </c>
      <c r="J288" t="s">
        <v>22</v>
      </c>
      <c r="K288" t="s">
        <v>36</v>
      </c>
      <c r="L288">
        <v>4.2693399999999997</v>
      </c>
      <c r="M288">
        <v>4.2693399999999997</v>
      </c>
      <c r="N288">
        <v>1.3165</v>
      </c>
      <c r="O288">
        <v>0.99826000000000004</v>
      </c>
      <c r="P288">
        <v>-0.42165999999999998</v>
      </c>
      <c r="Q288">
        <v>-0.42165999999999998</v>
      </c>
      <c r="R288">
        <v>1.5791500000000001</v>
      </c>
      <c r="S288">
        <v>0.99231000000000003</v>
      </c>
      <c r="T288">
        <v>2E-3</v>
      </c>
      <c r="U288" t="s">
        <v>38</v>
      </c>
      <c r="V288">
        <v>20.8</v>
      </c>
      <c r="W288">
        <v>18.985499999999998</v>
      </c>
      <c r="X288">
        <v>83.870699999999999</v>
      </c>
    </row>
    <row r="289" spans="1:24" x14ac:dyDescent="0.3">
      <c r="A289">
        <v>288</v>
      </c>
      <c r="B289">
        <v>4</v>
      </c>
      <c r="C289" s="1">
        <v>44714.417800925927</v>
      </c>
      <c r="D289" t="s">
        <v>13</v>
      </c>
      <c r="E289" s="5">
        <v>2022</v>
      </c>
      <c r="F289" s="5">
        <v>6</v>
      </c>
      <c r="G289" s="5">
        <v>6</v>
      </c>
      <c r="H289" s="5" t="s">
        <v>33</v>
      </c>
      <c r="I289" s="5">
        <v>23</v>
      </c>
      <c r="J289" t="s">
        <v>22</v>
      </c>
      <c r="K289" t="s">
        <v>37</v>
      </c>
      <c r="L289">
        <v>6.0278600000000004</v>
      </c>
      <c r="M289">
        <v>6.0278600000000004</v>
      </c>
      <c r="N289">
        <v>1.27823</v>
      </c>
      <c r="O289">
        <v>0.99931000000000003</v>
      </c>
      <c r="P289">
        <v>-0.40634999999999999</v>
      </c>
      <c r="Q289">
        <v>-0.40634999999999999</v>
      </c>
      <c r="R289">
        <v>1.6078300000000001</v>
      </c>
      <c r="S289">
        <v>0.99158000000000002</v>
      </c>
      <c r="T289">
        <v>2E-3</v>
      </c>
      <c r="U289" t="s">
        <v>38</v>
      </c>
      <c r="V289">
        <v>20.392700000000001</v>
      </c>
      <c r="W289">
        <v>18.557400000000001</v>
      </c>
      <c r="X289">
        <v>83.873699999999999</v>
      </c>
    </row>
    <row r="290" spans="1:24" x14ac:dyDescent="0.3">
      <c r="A290">
        <v>289</v>
      </c>
      <c r="B290">
        <v>5</v>
      </c>
      <c r="C290" s="1">
        <v>44714.419907407406</v>
      </c>
      <c r="D290" t="s">
        <v>13</v>
      </c>
      <c r="E290" s="5">
        <v>2022</v>
      </c>
      <c r="F290" s="5">
        <v>6</v>
      </c>
      <c r="G290" s="5">
        <v>6</v>
      </c>
      <c r="H290" s="5" t="s">
        <v>33</v>
      </c>
      <c r="I290" s="5">
        <v>23</v>
      </c>
      <c r="J290" t="s">
        <v>23</v>
      </c>
      <c r="K290" t="s">
        <v>36</v>
      </c>
      <c r="L290">
        <v>3.0737999999999999</v>
      </c>
      <c r="M290">
        <v>3.0737999999999999</v>
      </c>
      <c r="N290">
        <v>1.38689</v>
      </c>
      <c r="O290">
        <v>0.99695</v>
      </c>
      <c r="P290">
        <v>-0.36221999999999999</v>
      </c>
      <c r="Q290">
        <v>-0.36221999999999999</v>
      </c>
      <c r="R290">
        <v>1.73864</v>
      </c>
      <c r="S290">
        <v>0.98807</v>
      </c>
      <c r="T290">
        <v>2E-3</v>
      </c>
      <c r="U290" t="s">
        <v>38</v>
      </c>
      <c r="V290">
        <v>20.1873</v>
      </c>
      <c r="W290">
        <v>17.772300000000001</v>
      </c>
      <c r="X290">
        <v>83.876999999999995</v>
      </c>
    </row>
    <row r="291" spans="1:24" x14ac:dyDescent="0.3">
      <c r="A291">
        <v>290</v>
      </c>
      <c r="B291">
        <v>6</v>
      </c>
      <c r="C291" s="1">
        <v>44714.422048611108</v>
      </c>
      <c r="D291" t="s">
        <v>13</v>
      </c>
      <c r="E291" s="5">
        <v>2022</v>
      </c>
      <c r="F291" s="5">
        <v>6</v>
      </c>
      <c r="G291" s="5">
        <v>6</v>
      </c>
      <c r="H291" s="5" t="s">
        <v>33</v>
      </c>
      <c r="I291" s="5">
        <v>23</v>
      </c>
      <c r="J291" t="s">
        <v>23</v>
      </c>
      <c r="K291" t="s">
        <v>36</v>
      </c>
      <c r="L291">
        <v>3.2590499999999998</v>
      </c>
      <c r="M291">
        <v>3.2590499999999998</v>
      </c>
      <c r="N291">
        <v>1.3880999999999999</v>
      </c>
      <c r="O291">
        <v>0.99644999999999995</v>
      </c>
      <c r="P291">
        <v>-0.31303999999999998</v>
      </c>
      <c r="Q291">
        <v>-0.31303999999999998</v>
      </c>
      <c r="R291">
        <v>1.8679699999999999</v>
      </c>
      <c r="S291">
        <v>0.98416000000000003</v>
      </c>
      <c r="T291">
        <v>2E-3</v>
      </c>
      <c r="U291" t="s">
        <v>38</v>
      </c>
      <c r="V291">
        <v>19.6891</v>
      </c>
      <c r="W291">
        <v>17.899899999999999</v>
      </c>
      <c r="X291">
        <v>83.876599999999996</v>
      </c>
    </row>
    <row r="292" spans="1:24" x14ac:dyDescent="0.3">
      <c r="A292">
        <v>291</v>
      </c>
      <c r="B292">
        <v>7</v>
      </c>
      <c r="C292" s="1">
        <v>44714.424317129633</v>
      </c>
      <c r="D292" t="s">
        <v>13</v>
      </c>
      <c r="E292" s="5">
        <v>2022</v>
      </c>
      <c r="F292" s="5">
        <v>6</v>
      </c>
      <c r="G292" s="5">
        <v>6</v>
      </c>
      <c r="H292" s="5" t="s">
        <v>33</v>
      </c>
      <c r="I292" s="5">
        <v>23</v>
      </c>
      <c r="J292" t="s">
        <v>23</v>
      </c>
      <c r="K292" t="s">
        <v>37</v>
      </c>
      <c r="L292">
        <v>4.9226000000000001</v>
      </c>
      <c r="M292">
        <v>4.9226000000000001</v>
      </c>
      <c r="N292">
        <v>1.3191900000000001</v>
      </c>
      <c r="O292">
        <v>0.99807999999999997</v>
      </c>
      <c r="P292">
        <v>-0.23830999999999999</v>
      </c>
      <c r="Q292">
        <v>-0.23830999999999999</v>
      </c>
      <c r="R292">
        <v>2.20031</v>
      </c>
      <c r="S292">
        <v>0.97372000000000003</v>
      </c>
      <c r="T292">
        <v>3.0000000000000001E-3</v>
      </c>
      <c r="U292" t="s">
        <v>38</v>
      </c>
      <c r="V292">
        <v>19.5</v>
      </c>
      <c r="W292">
        <v>18.016300000000001</v>
      </c>
      <c r="X292">
        <v>83.884799999999998</v>
      </c>
    </row>
    <row r="293" spans="1:24" x14ac:dyDescent="0.3">
      <c r="A293">
        <v>292</v>
      </c>
      <c r="B293">
        <v>8</v>
      </c>
      <c r="C293" s="1">
        <v>44714.426435185182</v>
      </c>
      <c r="D293" t="s">
        <v>13</v>
      </c>
      <c r="E293" s="5">
        <v>2022</v>
      </c>
      <c r="F293" s="5">
        <v>6</v>
      </c>
      <c r="G293" s="5">
        <v>6</v>
      </c>
      <c r="H293" s="5" t="s">
        <v>33</v>
      </c>
      <c r="I293" s="5">
        <v>23</v>
      </c>
      <c r="J293" t="s">
        <v>23</v>
      </c>
      <c r="K293" t="s">
        <v>36</v>
      </c>
      <c r="L293">
        <v>2.3594400000000002</v>
      </c>
      <c r="M293">
        <v>2.3594400000000002</v>
      </c>
      <c r="N293">
        <v>1.59101</v>
      </c>
      <c r="O293">
        <v>0.99202000000000001</v>
      </c>
      <c r="P293">
        <v>-0.24747</v>
      </c>
      <c r="Q293">
        <v>-0.24747</v>
      </c>
      <c r="R293">
        <v>2.5054599999999998</v>
      </c>
      <c r="S293">
        <v>0.96267999999999998</v>
      </c>
      <c r="T293">
        <v>2E-3</v>
      </c>
      <c r="U293" t="s">
        <v>38</v>
      </c>
      <c r="V293">
        <v>19.5</v>
      </c>
      <c r="W293">
        <v>18.448</v>
      </c>
      <c r="X293">
        <v>83.863600000000005</v>
      </c>
    </row>
    <row r="294" spans="1:24" x14ac:dyDescent="0.3">
      <c r="A294">
        <v>293</v>
      </c>
      <c r="B294">
        <v>9</v>
      </c>
      <c r="C294" s="1">
        <v>44714.428599537037</v>
      </c>
      <c r="D294" t="s">
        <v>13</v>
      </c>
      <c r="E294" s="5">
        <v>2022</v>
      </c>
      <c r="F294" s="5">
        <v>6</v>
      </c>
      <c r="G294" s="5">
        <v>6</v>
      </c>
      <c r="H294" s="5" t="s">
        <v>33</v>
      </c>
      <c r="I294" s="5">
        <v>23</v>
      </c>
      <c r="J294" t="s">
        <v>22</v>
      </c>
      <c r="K294" t="s">
        <v>36</v>
      </c>
      <c r="L294">
        <v>2.5198399999999999</v>
      </c>
      <c r="M294">
        <v>2.5198399999999999</v>
      </c>
      <c r="N294">
        <v>1.4557800000000001</v>
      </c>
      <c r="O294">
        <v>0.99467000000000005</v>
      </c>
      <c r="P294">
        <v>-0.18404000000000001</v>
      </c>
      <c r="Q294" t="s">
        <v>38</v>
      </c>
      <c r="R294">
        <v>2.8453599999999999</v>
      </c>
      <c r="S294">
        <v>0.94845999999999997</v>
      </c>
      <c r="T294">
        <v>1E-3</v>
      </c>
      <c r="U294" t="s">
        <v>38</v>
      </c>
      <c r="V294">
        <v>19.441800000000001</v>
      </c>
      <c r="W294">
        <v>18.116599999999998</v>
      </c>
      <c r="X294">
        <v>83.909499999999994</v>
      </c>
    </row>
    <row r="295" spans="1:24" x14ac:dyDescent="0.3">
      <c r="A295">
        <v>294</v>
      </c>
      <c r="B295">
        <v>10</v>
      </c>
      <c r="C295" s="1">
        <v>44714.430763888886</v>
      </c>
      <c r="D295" t="s">
        <v>13</v>
      </c>
      <c r="E295" s="5">
        <v>2022</v>
      </c>
      <c r="F295" s="5">
        <v>6</v>
      </c>
      <c r="G295" s="5">
        <v>6</v>
      </c>
      <c r="H295" s="5" t="s">
        <v>33</v>
      </c>
      <c r="I295" s="5">
        <v>23</v>
      </c>
      <c r="J295" t="s">
        <v>22</v>
      </c>
      <c r="K295" t="s">
        <v>37</v>
      </c>
      <c r="L295">
        <v>5.3241699999999996</v>
      </c>
      <c r="M295">
        <v>5.3241699999999996</v>
      </c>
      <c r="N295">
        <v>1.34554</v>
      </c>
      <c r="O295">
        <v>0.99717</v>
      </c>
      <c r="P295">
        <v>-0.37895000000000001</v>
      </c>
      <c r="Q295">
        <v>-0.37895000000000001</v>
      </c>
      <c r="R295">
        <v>1.9525699999999999</v>
      </c>
      <c r="S295">
        <v>0.98177000000000003</v>
      </c>
      <c r="T295">
        <v>1E-3</v>
      </c>
      <c r="U295" t="s">
        <v>38</v>
      </c>
      <c r="V295">
        <v>19.12</v>
      </c>
      <c r="W295">
        <v>18.065999999999999</v>
      </c>
      <c r="X295">
        <v>83.909199999999998</v>
      </c>
    </row>
    <row r="296" spans="1:24" x14ac:dyDescent="0.3">
      <c r="A296">
        <v>295</v>
      </c>
      <c r="B296">
        <v>11</v>
      </c>
      <c r="C296" s="1">
        <v>44714.432974537034</v>
      </c>
      <c r="D296" t="s">
        <v>13</v>
      </c>
      <c r="E296" s="5">
        <v>2022</v>
      </c>
      <c r="F296" s="5">
        <v>6</v>
      </c>
      <c r="G296" s="5">
        <v>6</v>
      </c>
      <c r="H296" s="5" t="s">
        <v>33</v>
      </c>
      <c r="I296" s="5">
        <v>23</v>
      </c>
      <c r="J296" t="s">
        <v>22</v>
      </c>
      <c r="K296" t="s">
        <v>36</v>
      </c>
      <c r="L296">
        <v>1.9919500000000001</v>
      </c>
      <c r="M296">
        <v>1.9919500000000001</v>
      </c>
      <c r="N296">
        <v>1.64232</v>
      </c>
      <c r="O296">
        <v>0.99056</v>
      </c>
      <c r="P296">
        <v>-0.40820000000000001</v>
      </c>
      <c r="Q296">
        <v>-0.40820000000000001</v>
      </c>
      <c r="R296">
        <v>1.72797</v>
      </c>
      <c r="S296">
        <v>0.98821999999999999</v>
      </c>
      <c r="T296">
        <v>2E-3</v>
      </c>
      <c r="U296" t="s">
        <v>38</v>
      </c>
      <c r="V296">
        <v>18.854500000000002</v>
      </c>
      <c r="W296">
        <v>17.453299999999999</v>
      </c>
      <c r="X296">
        <v>83.897900000000007</v>
      </c>
    </row>
    <row r="297" spans="1:24" x14ac:dyDescent="0.3">
      <c r="A297">
        <v>296</v>
      </c>
      <c r="B297">
        <v>12</v>
      </c>
      <c r="C297" s="1">
        <v>44714.435104166667</v>
      </c>
      <c r="D297" t="s">
        <v>13</v>
      </c>
      <c r="E297" s="5">
        <v>2022</v>
      </c>
      <c r="F297" s="5">
        <v>6</v>
      </c>
      <c r="G297" s="5">
        <v>6</v>
      </c>
      <c r="H297" s="5" t="s">
        <v>33</v>
      </c>
      <c r="I297" s="5">
        <v>23</v>
      </c>
      <c r="J297" t="s">
        <v>22</v>
      </c>
      <c r="K297" t="s">
        <v>36</v>
      </c>
      <c r="L297">
        <v>3.2884600000000002</v>
      </c>
      <c r="M297">
        <v>3.2884600000000002</v>
      </c>
      <c r="N297">
        <v>1.46672</v>
      </c>
      <c r="O297">
        <v>0.99404999999999999</v>
      </c>
      <c r="P297">
        <v>-0.56716</v>
      </c>
      <c r="Q297">
        <v>-0.56716</v>
      </c>
      <c r="R297">
        <v>1.5730900000000001</v>
      </c>
      <c r="S297">
        <v>0.99246999999999996</v>
      </c>
      <c r="T297">
        <v>2E-3</v>
      </c>
      <c r="U297" t="s">
        <v>38</v>
      </c>
      <c r="V297">
        <v>18.501799999999999</v>
      </c>
      <c r="W297">
        <v>17.641200000000001</v>
      </c>
      <c r="X297">
        <v>83.909599999999998</v>
      </c>
    </row>
    <row r="298" spans="1:24" x14ac:dyDescent="0.3">
      <c r="A298">
        <v>297</v>
      </c>
      <c r="B298">
        <v>13</v>
      </c>
      <c r="C298" s="1">
        <v>44714.438043981485</v>
      </c>
      <c r="D298" t="s">
        <v>13</v>
      </c>
      <c r="E298" s="5">
        <v>2022</v>
      </c>
      <c r="F298" s="5">
        <v>6</v>
      </c>
      <c r="G298" s="5">
        <v>6</v>
      </c>
      <c r="H298" s="5" t="s">
        <v>33</v>
      </c>
      <c r="I298" s="5">
        <v>23</v>
      </c>
      <c r="J298" t="s">
        <v>23</v>
      </c>
      <c r="K298" t="s">
        <v>36</v>
      </c>
      <c r="L298">
        <v>1.4749300000000001</v>
      </c>
      <c r="M298">
        <v>1.4749300000000001</v>
      </c>
      <c r="N298">
        <v>1.81463</v>
      </c>
      <c r="O298">
        <v>0.98543999999999998</v>
      </c>
      <c r="P298">
        <v>-0.41286</v>
      </c>
      <c r="Q298">
        <v>-0.41286</v>
      </c>
      <c r="R298">
        <v>1.5665899999999999</v>
      </c>
      <c r="S298">
        <v>0.99253999999999998</v>
      </c>
      <c r="T298">
        <v>3.0000000000000001E-3</v>
      </c>
      <c r="U298" t="s">
        <v>38</v>
      </c>
      <c r="V298">
        <v>18.276399999999999</v>
      </c>
      <c r="W298">
        <v>17.932099999999998</v>
      </c>
      <c r="X298">
        <v>83.911799999999999</v>
      </c>
    </row>
    <row r="299" spans="1:24" x14ac:dyDescent="0.3">
      <c r="A299">
        <v>298</v>
      </c>
      <c r="B299">
        <v>14</v>
      </c>
      <c r="C299" s="1">
        <v>44714.440138888887</v>
      </c>
      <c r="D299" t="s">
        <v>13</v>
      </c>
      <c r="E299" s="5">
        <v>2022</v>
      </c>
      <c r="F299" s="5">
        <v>6</v>
      </c>
      <c r="G299" s="5">
        <v>6</v>
      </c>
      <c r="H299" s="5" t="s">
        <v>33</v>
      </c>
      <c r="I299" s="5">
        <v>23</v>
      </c>
      <c r="J299" t="s">
        <v>23</v>
      </c>
      <c r="K299" t="s">
        <v>37</v>
      </c>
      <c r="L299">
        <v>1.7567699999999999</v>
      </c>
      <c r="M299">
        <v>1.7567699999999999</v>
      </c>
      <c r="N299">
        <v>1.6651800000000001</v>
      </c>
      <c r="O299">
        <v>0.98809000000000002</v>
      </c>
      <c r="P299">
        <v>-0.26944000000000001</v>
      </c>
      <c r="Q299">
        <v>-0.26944000000000001</v>
      </c>
      <c r="R299">
        <v>2.1684399999999999</v>
      </c>
      <c r="S299">
        <v>0.97479000000000005</v>
      </c>
      <c r="T299">
        <v>3.0000000000000001E-3</v>
      </c>
      <c r="U299" t="s">
        <v>38</v>
      </c>
      <c r="V299">
        <v>18.659099999999999</v>
      </c>
      <c r="W299">
        <v>18.660299999999999</v>
      </c>
      <c r="X299">
        <v>83.914000000000001</v>
      </c>
    </row>
    <row r="300" spans="1:24" x14ac:dyDescent="0.3">
      <c r="A300">
        <v>299</v>
      </c>
      <c r="B300">
        <v>15</v>
      </c>
      <c r="C300" s="1">
        <v>44714.442372685182</v>
      </c>
      <c r="D300" t="s">
        <v>13</v>
      </c>
      <c r="E300" s="5">
        <v>2022</v>
      </c>
      <c r="F300" s="5">
        <v>6</v>
      </c>
      <c r="G300" s="5">
        <v>6</v>
      </c>
      <c r="H300" s="5" t="s">
        <v>33</v>
      </c>
      <c r="I300" s="5">
        <v>23</v>
      </c>
      <c r="J300" t="s">
        <v>23</v>
      </c>
      <c r="K300" t="s">
        <v>36</v>
      </c>
      <c r="L300">
        <v>3.3406899999999999</v>
      </c>
      <c r="M300">
        <v>3.3406899999999999</v>
      </c>
      <c r="N300">
        <v>1.38418</v>
      </c>
      <c r="O300">
        <v>0.99675000000000002</v>
      </c>
      <c r="P300">
        <v>-0.19297</v>
      </c>
      <c r="Q300">
        <v>-0.19297</v>
      </c>
      <c r="R300">
        <v>2.3502200000000002</v>
      </c>
      <c r="S300">
        <v>0.96843000000000001</v>
      </c>
      <c r="T300">
        <v>2E-3</v>
      </c>
      <c r="U300" t="s">
        <v>38</v>
      </c>
      <c r="V300">
        <v>19.049099999999999</v>
      </c>
      <c r="W300">
        <v>18.577999999999999</v>
      </c>
      <c r="X300">
        <v>83.906899999999993</v>
      </c>
    </row>
    <row r="301" spans="1:24" x14ac:dyDescent="0.3">
      <c r="A301">
        <v>300</v>
      </c>
      <c r="B301">
        <v>16</v>
      </c>
      <c r="C301" s="1">
        <v>44714.444664351853</v>
      </c>
      <c r="D301" t="s">
        <v>13</v>
      </c>
      <c r="E301" s="5">
        <v>2022</v>
      </c>
      <c r="F301" s="5">
        <v>6</v>
      </c>
      <c r="G301" s="5">
        <v>6</v>
      </c>
      <c r="H301" s="5" t="s">
        <v>33</v>
      </c>
      <c r="I301" s="5">
        <v>23</v>
      </c>
      <c r="J301" t="s">
        <v>23</v>
      </c>
      <c r="K301" t="s">
        <v>36</v>
      </c>
      <c r="L301">
        <v>1.48024</v>
      </c>
      <c r="M301">
        <v>1.48024</v>
      </c>
      <c r="N301">
        <v>2.1274000000000002</v>
      </c>
      <c r="O301">
        <v>0.97018000000000004</v>
      </c>
      <c r="P301">
        <v>-0.45963999999999999</v>
      </c>
      <c r="Q301">
        <v>-0.45963999999999999</v>
      </c>
      <c r="R301">
        <v>1.5842499999999999</v>
      </c>
      <c r="S301">
        <v>0.99217</v>
      </c>
      <c r="T301">
        <v>8.5999999999999998E-4</v>
      </c>
      <c r="U301" t="s">
        <v>38</v>
      </c>
      <c r="V301">
        <v>19.354500000000002</v>
      </c>
      <c r="W301">
        <v>19.165299999999998</v>
      </c>
      <c r="X301">
        <v>83.921199999999999</v>
      </c>
    </row>
    <row r="302" spans="1:24" x14ac:dyDescent="0.3">
      <c r="A302">
        <v>301</v>
      </c>
      <c r="B302">
        <v>17</v>
      </c>
      <c r="C302" s="1">
        <v>44714.447094907409</v>
      </c>
      <c r="D302" t="s">
        <v>13</v>
      </c>
      <c r="E302" s="5">
        <v>2022</v>
      </c>
      <c r="F302" s="5">
        <v>6</v>
      </c>
      <c r="G302" s="5">
        <v>6</v>
      </c>
      <c r="H302" s="5" t="s">
        <v>33</v>
      </c>
      <c r="I302" s="5">
        <v>23</v>
      </c>
      <c r="J302" t="s">
        <v>22</v>
      </c>
      <c r="K302" t="s">
        <v>36</v>
      </c>
      <c r="L302">
        <v>3.0113799999999999</v>
      </c>
      <c r="M302">
        <v>3.0113799999999999</v>
      </c>
      <c r="N302">
        <v>1.3903300000000001</v>
      </c>
      <c r="O302">
        <v>0.99658999999999998</v>
      </c>
      <c r="P302">
        <v>-0.18359</v>
      </c>
      <c r="Q302">
        <v>-0.18359</v>
      </c>
      <c r="R302">
        <v>2.07904</v>
      </c>
      <c r="S302">
        <v>0.97775000000000001</v>
      </c>
      <c r="T302">
        <v>1E-3</v>
      </c>
      <c r="U302" t="s">
        <v>38</v>
      </c>
      <c r="V302">
        <v>19.572700000000001</v>
      </c>
      <c r="W302">
        <v>19.230899999999998</v>
      </c>
      <c r="X302">
        <v>83.941100000000006</v>
      </c>
    </row>
    <row r="303" spans="1:24" x14ac:dyDescent="0.3">
      <c r="A303">
        <v>302</v>
      </c>
      <c r="B303">
        <v>18</v>
      </c>
      <c r="C303" s="1">
        <v>44714.449259259258</v>
      </c>
      <c r="D303" t="s">
        <v>13</v>
      </c>
      <c r="E303" s="5">
        <v>2022</v>
      </c>
      <c r="F303" s="5">
        <v>6</v>
      </c>
      <c r="G303" s="5">
        <v>6</v>
      </c>
      <c r="H303" s="5" t="s">
        <v>33</v>
      </c>
      <c r="I303" s="5">
        <v>23</v>
      </c>
      <c r="J303" t="s">
        <v>22</v>
      </c>
      <c r="K303" t="s">
        <v>37</v>
      </c>
      <c r="L303">
        <v>3.6238999999999999</v>
      </c>
      <c r="M303">
        <v>3.6238999999999999</v>
      </c>
      <c r="N303">
        <v>1.34484</v>
      </c>
      <c r="O303">
        <v>0.99760000000000004</v>
      </c>
      <c r="P303">
        <v>-9.5619999999999997E-2</v>
      </c>
      <c r="Q303">
        <v>-9.5619999999999997E-2</v>
      </c>
      <c r="R303">
        <v>4.4436</v>
      </c>
      <c r="S303" t="s">
        <v>14</v>
      </c>
      <c r="T303">
        <v>1E-3</v>
      </c>
      <c r="U303" t="s">
        <v>38</v>
      </c>
      <c r="V303">
        <v>19.6691</v>
      </c>
      <c r="W303">
        <v>19.000499999999999</v>
      </c>
      <c r="X303">
        <v>83.937200000000004</v>
      </c>
    </row>
    <row r="304" spans="1:24" x14ac:dyDescent="0.3">
      <c r="A304">
        <v>303</v>
      </c>
      <c r="B304">
        <v>19</v>
      </c>
      <c r="C304" s="1">
        <v>44714.451354166667</v>
      </c>
      <c r="D304" t="s">
        <v>13</v>
      </c>
      <c r="E304" s="5">
        <v>2022</v>
      </c>
      <c r="F304" s="5">
        <v>6</v>
      </c>
      <c r="G304" s="5">
        <v>6</v>
      </c>
      <c r="H304" s="5" t="s">
        <v>33</v>
      </c>
      <c r="I304" s="5">
        <v>23</v>
      </c>
      <c r="J304" t="s">
        <v>22</v>
      </c>
      <c r="K304" t="s">
        <v>36</v>
      </c>
      <c r="L304">
        <v>5.7258599999999999</v>
      </c>
      <c r="M304">
        <v>5.7258599999999999</v>
      </c>
      <c r="N304">
        <v>1.3034399999999999</v>
      </c>
      <c r="O304">
        <v>0.99875999999999998</v>
      </c>
      <c r="P304">
        <v>-5.4210000000000001E-2</v>
      </c>
      <c r="Q304" t="s">
        <v>38</v>
      </c>
      <c r="R304">
        <v>8.8506199999999993</v>
      </c>
      <c r="S304">
        <v>0.61280999999999997</v>
      </c>
      <c r="T304">
        <v>2E-3</v>
      </c>
      <c r="U304" t="s">
        <v>38</v>
      </c>
      <c r="V304">
        <v>19.7</v>
      </c>
      <c r="W304">
        <v>18.796299999999999</v>
      </c>
      <c r="X304">
        <v>83.917500000000004</v>
      </c>
    </row>
    <row r="305" spans="1:24" x14ac:dyDescent="0.3">
      <c r="A305">
        <v>304</v>
      </c>
      <c r="B305">
        <v>20</v>
      </c>
      <c r="C305" s="1">
        <v>44714.453553240739</v>
      </c>
      <c r="D305" t="s">
        <v>13</v>
      </c>
      <c r="E305" s="5">
        <v>2022</v>
      </c>
      <c r="F305" s="5">
        <v>6</v>
      </c>
      <c r="G305" s="5">
        <v>6</v>
      </c>
      <c r="H305" s="5" t="s">
        <v>33</v>
      </c>
      <c r="I305" s="5">
        <v>23</v>
      </c>
      <c r="J305" t="s">
        <v>22</v>
      </c>
      <c r="K305" t="s">
        <v>36</v>
      </c>
      <c r="L305">
        <v>2.87798</v>
      </c>
      <c r="M305">
        <v>2.87798</v>
      </c>
      <c r="N305">
        <v>1.50891</v>
      </c>
      <c r="O305">
        <v>0.99273</v>
      </c>
      <c r="P305">
        <v>-6.7210000000000006E-2</v>
      </c>
      <c r="Q305" t="s">
        <v>38</v>
      </c>
      <c r="R305">
        <v>7.2514099999999999</v>
      </c>
      <c r="S305">
        <v>0.70496999999999999</v>
      </c>
      <c r="T305">
        <v>3.0000000000000001E-3</v>
      </c>
      <c r="U305" t="s">
        <v>38</v>
      </c>
      <c r="V305">
        <v>19.5</v>
      </c>
      <c r="W305">
        <v>18.5274</v>
      </c>
      <c r="X305">
        <v>83.936099999999996</v>
      </c>
    </row>
    <row r="306" spans="1:24" x14ac:dyDescent="0.3">
      <c r="A306">
        <v>305</v>
      </c>
      <c r="B306">
        <v>21</v>
      </c>
      <c r="C306" s="1">
        <v>44714.455740740741</v>
      </c>
      <c r="D306" t="s">
        <v>13</v>
      </c>
      <c r="E306" s="5">
        <v>2022</v>
      </c>
      <c r="F306" s="5">
        <v>6</v>
      </c>
      <c r="G306" s="5">
        <v>6</v>
      </c>
      <c r="H306" s="5" t="s">
        <v>33</v>
      </c>
      <c r="I306" s="5">
        <v>23</v>
      </c>
      <c r="J306" t="s">
        <v>23</v>
      </c>
      <c r="K306" t="s">
        <v>37</v>
      </c>
      <c r="L306">
        <v>2.6521400000000002</v>
      </c>
      <c r="M306">
        <v>2.6521400000000002</v>
      </c>
      <c r="N306">
        <v>1.46008</v>
      </c>
      <c r="O306">
        <v>0.99436999999999998</v>
      </c>
      <c r="P306">
        <v>-0.23332</v>
      </c>
      <c r="Q306">
        <v>-0.23332</v>
      </c>
      <c r="R306">
        <v>2.2372700000000001</v>
      </c>
      <c r="S306">
        <v>0.97209999999999996</v>
      </c>
      <c r="T306">
        <v>1E-3</v>
      </c>
      <c r="U306" t="s">
        <v>38</v>
      </c>
      <c r="V306">
        <v>19.3</v>
      </c>
      <c r="W306">
        <v>18.510400000000001</v>
      </c>
      <c r="X306">
        <v>83.939700000000002</v>
      </c>
    </row>
    <row r="307" spans="1:24" x14ac:dyDescent="0.3">
      <c r="A307">
        <v>306</v>
      </c>
      <c r="B307">
        <v>22</v>
      </c>
      <c r="C307" s="1">
        <v>44714.45784722222</v>
      </c>
      <c r="D307" t="s">
        <v>13</v>
      </c>
      <c r="E307" s="5">
        <v>2022</v>
      </c>
      <c r="F307" s="5">
        <v>6</v>
      </c>
      <c r="G307" s="5">
        <v>6</v>
      </c>
      <c r="H307" s="5" t="s">
        <v>33</v>
      </c>
      <c r="I307" s="5">
        <v>23</v>
      </c>
      <c r="J307" t="s">
        <v>23</v>
      </c>
      <c r="K307" t="s">
        <v>36</v>
      </c>
      <c r="L307">
        <v>1.4174100000000001</v>
      </c>
      <c r="M307">
        <v>1.4174100000000001</v>
      </c>
      <c r="N307">
        <v>1.7608999999999999</v>
      </c>
      <c r="O307">
        <v>0.98538000000000003</v>
      </c>
      <c r="P307">
        <v>-0.36155999999999999</v>
      </c>
      <c r="Q307">
        <v>-0.36155999999999999</v>
      </c>
      <c r="R307">
        <v>1.7339899999999999</v>
      </c>
      <c r="S307">
        <v>0.98804000000000003</v>
      </c>
      <c r="T307" t="s">
        <v>38</v>
      </c>
      <c r="U307" t="s">
        <v>38</v>
      </c>
      <c r="V307">
        <v>19.3</v>
      </c>
      <c r="W307">
        <v>18.348299999999998</v>
      </c>
      <c r="X307">
        <v>83.924499999999995</v>
      </c>
    </row>
    <row r="308" spans="1:24" x14ac:dyDescent="0.3">
      <c r="A308">
        <v>307</v>
      </c>
      <c r="B308">
        <v>23</v>
      </c>
      <c r="C308" s="1">
        <v>44714.459965277776</v>
      </c>
      <c r="D308" t="s">
        <v>13</v>
      </c>
      <c r="E308" s="5">
        <v>2022</v>
      </c>
      <c r="F308" s="5">
        <v>6</v>
      </c>
      <c r="G308" s="5">
        <v>6</v>
      </c>
      <c r="H308" s="5" t="s">
        <v>33</v>
      </c>
      <c r="I308" s="5">
        <v>23</v>
      </c>
      <c r="J308" t="s">
        <v>23</v>
      </c>
      <c r="K308" t="s">
        <v>36</v>
      </c>
      <c r="L308">
        <v>2.5205700000000002</v>
      </c>
      <c r="M308">
        <v>2.5205700000000002</v>
      </c>
      <c r="N308">
        <v>1.49664</v>
      </c>
      <c r="O308">
        <v>0.99353999999999998</v>
      </c>
      <c r="P308">
        <v>-0.31281999999999999</v>
      </c>
      <c r="Q308">
        <v>-0.31281999999999999</v>
      </c>
      <c r="R308">
        <v>1.8651</v>
      </c>
      <c r="S308">
        <v>0.98441000000000001</v>
      </c>
      <c r="T308">
        <v>7.2999999999999996E-4</v>
      </c>
      <c r="U308" t="s">
        <v>38</v>
      </c>
      <c r="V308">
        <v>19.3764</v>
      </c>
      <c r="W308">
        <v>19.095300000000002</v>
      </c>
      <c r="X308">
        <v>83.939599999999999</v>
      </c>
    </row>
    <row r="309" spans="1:24" x14ac:dyDescent="0.3">
      <c r="A309">
        <v>308</v>
      </c>
      <c r="B309">
        <v>24</v>
      </c>
      <c r="C309" s="1">
        <v>44714.462129629632</v>
      </c>
      <c r="D309" t="s">
        <v>13</v>
      </c>
      <c r="E309" s="5">
        <v>2022</v>
      </c>
      <c r="F309" s="5">
        <v>6</v>
      </c>
      <c r="G309" s="5">
        <v>6</v>
      </c>
      <c r="H309" s="5" t="s">
        <v>33</v>
      </c>
      <c r="I309" s="5">
        <v>23</v>
      </c>
      <c r="J309" t="s">
        <v>23</v>
      </c>
      <c r="K309" t="s">
        <v>36</v>
      </c>
      <c r="L309">
        <v>3.1062400000000001</v>
      </c>
      <c r="M309">
        <v>3.1062400000000001</v>
      </c>
      <c r="N309">
        <v>1.32959</v>
      </c>
      <c r="O309">
        <v>0.99780999999999997</v>
      </c>
      <c r="P309">
        <v>-0.16691</v>
      </c>
      <c r="Q309">
        <v>-0.16691</v>
      </c>
      <c r="R309">
        <v>2.4378500000000001</v>
      </c>
      <c r="S309">
        <v>0.96519999999999995</v>
      </c>
      <c r="T309">
        <v>2.3600000000000001E-3</v>
      </c>
      <c r="U309" t="s">
        <v>38</v>
      </c>
      <c r="V309">
        <v>19.589099999999998</v>
      </c>
      <c r="W309">
        <v>19.905799999999999</v>
      </c>
      <c r="X309">
        <v>83.936999999999998</v>
      </c>
    </row>
    <row r="310" spans="1:24" x14ac:dyDescent="0.3">
      <c r="A310">
        <v>309</v>
      </c>
      <c r="B310">
        <v>2</v>
      </c>
      <c r="C310" s="1">
        <v>44714.52684027778</v>
      </c>
      <c r="D310" t="s">
        <v>15</v>
      </c>
      <c r="E310" s="5">
        <v>2022</v>
      </c>
      <c r="F310" s="5">
        <v>6</v>
      </c>
      <c r="G310" s="5">
        <v>6</v>
      </c>
      <c r="H310" s="5" t="s">
        <v>33</v>
      </c>
      <c r="I310" s="5">
        <v>23</v>
      </c>
      <c r="J310" t="s">
        <v>22</v>
      </c>
      <c r="K310" t="s">
        <v>38</v>
      </c>
      <c r="L310">
        <v>5.2644000000000002</v>
      </c>
      <c r="M310">
        <v>5.2644000000000002</v>
      </c>
      <c r="N310">
        <v>1.3370599999999999</v>
      </c>
      <c r="O310">
        <v>0.99777000000000005</v>
      </c>
      <c r="P310">
        <v>-1.36812</v>
      </c>
      <c r="Q310">
        <v>-1.36812</v>
      </c>
      <c r="R310">
        <v>1.3362000000000001</v>
      </c>
      <c r="S310">
        <v>0.99826999999999999</v>
      </c>
      <c r="T310">
        <v>3.0000000000000001E-3</v>
      </c>
      <c r="U310" t="s">
        <v>38</v>
      </c>
      <c r="V310">
        <v>22.9</v>
      </c>
      <c r="W310">
        <v>21.529499999999999</v>
      </c>
      <c r="X310">
        <v>83.023700000000005</v>
      </c>
    </row>
    <row r="311" spans="1:24" x14ac:dyDescent="0.3">
      <c r="A311">
        <v>310</v>
      </c>
      <c r="B311">
        <v>3</v>
      </c>
      <c r="C311" s="1">
        <v>44714.529120370367</v>
      </c>
      <c r="D311" t="s">
        <v>15</v>
      </c>
      <c r="E311" s="5">
        <v>2022</v>
      </c>
      <c r="F311" s="5">
        <v>6</v>
      </c>
      <c r="G311" s="5">
        <v>6</v>
      </c>
      <c r="H311" s="5" t="s">
        <v>33</v>
      </c>
      <c r="I311" s="5">
        <v>23</v>
      </c>
      <c r="J311" t="s">
        <v>22</v>
      </c>
      <c r="K311" t="s">
        <v>38</v>
      </c>
      <c r="L311">
        <v>3.8757100000000002</v>
      </c>
      <c r="M311">
        <v>3.8757100000000002</v>
      </c>
      <c r="N311">
        <v>1.4499</v>
      </c>
      <c r="O311">
        <v>0.99387000000000003</v>
      </c>
      <c r="P311">
        <v>-0.75349999999999995</v>
      </c>
      <c r="Q311">
        <v>-0.75349999999999995</v>
      </c>
      <c r="R311">
        <v>1.4352799999999999</v>
      </c>
      <c r="S311">
        <v>0.996</v>
      </c>
      <c r="T311">
        <v>2E-3</v>
      </c>
      <c r="U311">
        <v>0</v>
      </c>
      <c r="V311">
        <v>22.92</v>
      </c>
      <c r="W311">
        <v>22.084</v>
      </c>
      <c r="X311">
        <v>83.015900000000002</v>
      </c>
    </row>
    <row r="312" spans="1:24" x14ac:dyDescent="0.3">
      <c r="A312">
        <v>311</v>
      </c>
      <c r="B312">
        <v>1</v>
      </c>
      <c r="C312" s="1">
        <v>44714.531446759262</v>
      </c>
      <c r="D312" t="s">
        <v>15</v>
      </c>
      <c r="E312" s="5">
        <v>2022</v>
      </c>
      <c r="F312" s="5">
        <v>6</v>
      </c>
      <c r="G312" s="5">
        <v>6</v>
      </c>
      <c r="H312" s="5" t="s">
        <v>33</v>
      </c>
      <c r="I312" s="5">
        <v>23</v>
      </c>
      <c r="J312" t="s">
        <v>22</v>
      </c>
      <c r="K312" t="s">
        <v>38</v>
      </c>
      <c r="L312">
        <v>6.2532800000000002</v>
      </c>
      <c r="M312">
        <v>6.2532800000000002</v>
      </c>
      <c r="N312">
        <v>1.33179</v>
      </c>
      <c r="O312">
        <v>0.99780999999999997</v>
      </c>
      <c r="P312">
        <v>-1.2514799999999999</v>
      </c>
      <c r="Q312">
        <v>-1.2514799999999999</v>
      </c>
      <c r="R312">
        <v>1.3917900000000001</v>
      </c>
      <c r="S312">
        <v>0.99700999999999995</v>
      </c>
      <c r="T312">
        <v>1E-3</v>
      </c>
      <c r="U312">
        <v>0</v>
      </c>
      <c r="V312">
        <v>23</v>
      </c>
      <c r="W312">
        <v>22.2242</v>
      </c>
      <c r="X312">
        <v>83.019599999999997</v>
      </c>
    </row>
    <row r="313" spans="1:24" x14ac:dyDescent="0.3">
      <c r="A313">
        <v>312</v>
      </c>
      <c r="B313">
        <v>4</v>
      </c>
      <c r="C313" s="1">
        <v>44714.533888888887</v>
      </c>
      <c r="D313" t="s">
        <v>15</v>
      </c>
      <c r="E313" s="5">
        <v>2022</v>
      </c>
      <c r="F313" s="5">
        <v>6</v>
      </c>
      <c r="G313" s="5">
        <v>6</v>
      </c>
      <c r="H313" s="5" t="s">
        <v>33</v>
      </c>
      <c r="I313" s="5">
        <v>23</v>
      </c>
      <c r="J313" t="s">
        <v>23</v>
      </c>
      <c r="K313" t="s">
        <v>38</v>
      </c>
      <c r="L313">
        <v>3.36605</v>
      </c>
      <c r="M313">
        <v>3.36605</v>
      </c>
      <c r="N313">
        <v>1.45678</v>
      </c>
      <c r="O313">
        <v>0.99548000000000003</v>
      </c>
      <c r="P313">
        <v>-0.84858</v>
      </c>
      <c r="Q313">
        <v>-0.84858</v>
      </c>
      <c r="R313">
        <v>1.4671400000000001</v>
      </c>
      <c r="S313">
        <v>0.99522999999999995</v>
      </c>
      <c r="T313">
        <v>2E-3</v>
      </c>
      <c r="U313">
        <v>0</v>
      </c>
      <c r="V313">
        <v>23.063600000000001</v>
      </c>
      <c r="W313">
        <v>23.767600000000002</v>
      </c>
      <c r="X313">
        <v>83.007000000000005</v>
      </c>
    </row>
    <row r="314" spans="1:24" x14ac:dyDescent="0.3">
      <c r="A314">
        <v>313</v>
      </c>
      <c r="B314">
        <v>5</v>
      </c>
      <c r="C314" s="1">
        <v>44714.536030092589</v>
      </c>
      <c r="D314" t="s">
        <v>15</v>
      </c>
      <c r="E314" s="5">
        <v>2022</v>
      </c>
      <c r="F314" s="5">
        <v>6</v>
      </c>
      <c r="G314" s="5">
        <v>6</v>
      </c>
      <c r="H314" s="5" t="s">
        <v>33</v>
      </c>
      <c r="I314" s="5">
        <v>23</v>
      </c>
      <c r="J314" t="s">
        <v>23</v>
      </c>
      <c r="K314" t="s">
        <v>38</v>
      </c>
      <c r="L314">
        <v>2.7667600000000001</v>
      </c>
      <c r="M314">
        <v>2.7667600000000001</v>
      </c>
      <c r="N314">
        <v>1.50335</v>
      </c>
      <c r="O314">
        <v>0.99441000000000002</v>
      </c>
      <c r="P314">
        <v>-0.96121999999999996</v>
      </c>
      <c r="Q314">
        <v>-0.96121999999999996</v>
      </c>
      <c r="R314">
        <v>1.35799</v>
      </c>
      <c r="S314">
        <v>0.99780000000000002</v>
      </c>
      <c r="T314" t="s">
        <v>38</v>
      </c>
      <c r="U314" t="s">
        <v>38</v>
      </c>
      <c r="V314">
        <v>24.7</v>
      </c>
      <c r="W314">
        <v>24.081700000000001</v>
      </c>
      <c r="X314">
        <v>83.005600000000001</v>
      </c>
    </row>
    <row r="315" spans="1:24" x14ac:dyDescent="0.3">
      <c r="A315">
        <v>314</v>
      </c>
      <c r="B315">
        <v>6</v>
      </c>
      <c r="C315" s="1">
        <v>44714.538402777776</v>
      </c>
      <c r="D315" t="s">
        <v>15</v>
      </c>
      <c r="E315" s="5">
        <v>2022</v>
      </c>
      <c r="F315" s="5">
        <v>6</v>
      </c>
      <c r="G315" s="5">
        <v>6</v>
      </c>
      <c r="H315" s="5" t="s">
        <v>33</v>
      </c>
      <c r="I315" s="5">
        <v>23</v>
      </c>
      <c r="J315" t="s">
        <v>23</v>
      </c>
      <c r="K315" t="s">
        <v>38</v>
      </c>
      <c r="L315">
        <v>1.6013200000000001</v>
      </c>
      <c r="M315">
        <v>1.6013200000000001</v>
      </c>
      <c r="N315">
        <v>1.6977800000000001</v>
      </c>
      <c r="O315">
        <v>0.98938999999999999</v>
      </c>
      <c r="P315">
        <v>-1.02644</v>
      </c>
      <c r="Q315">
        <v>-1.02644</v>
      </c>
      <c r="R315">
        <v>1.3325199999999999</v>
      </c>
      <c r="S315">
        <v>0.99834999999999996</v>
      </c>
      <c r="T315">
        <v>1E-3</v>
      </c>
      <c r="U315">
        <v>0</v>
      </c>
      <c r="V315">
        <v>25.5764</v>
      </c>
      <c r="W315">
        <v>25.160499999999999</v>
      </c>
      <c r="X315">
        <v>83.009399999999999</v>
      </c>
    </row>
    <row r="316" spans="1:24" x14ac:dyDescent="0.3">
      <c r="A316">
        <v>315</v>
      </c>
      <c r="B316">
        <v>10</v>
      </c>
      <c r="C316" s="1">
        <v>44714.541979166665</v>
      </c>
      <c r="D316" t="s">
        <v>15</v>
      </c>
      <c r="E316" s="5">
        <v>2022</v>
      </c>
      <c r="F316" s="5">
        <v>6</v>
      </c>
      <c r="G316" s="5">
        <v>6</v>
      </c>
      <c r="H316" s="5" t="s">
        <v>33</v>
      </c>
      <c r="I316" s="5">
        <v>23</v>
      </c>
      <c r="J316" t="s">
        <v>23</v>
      </c>
      <c r="K316" t="s">
        <v>38</v>
      </c>
      <c r="L316">
        <v>2.1632500000000001</v>
      </c>
      <c r="M316">
        <v>2.1632500000000001</v>
      </c>
      <c r="N316">
        <v>1.45312</v>
      </c>
      <c r="O316">
        <v>0.99526000000000003</v>
      </c>
      <c r="P316">
        <v>-1.1703600000000001</v>
      </c>
      <c r="Q316">
        <v>-1.1703600000000001</v>
      </c>
      <c r="R316">
        <v>1.3245800000000001</v>
      </c>
      <c r="S316">
        <v>0.99851999999999996</v>
      </c>
      <c r="T316" t="s">
        <v>38</v>
      </c>
      <c r="U316" t="s">
        <v>38</v>
      </c>
      <c r="V316">
        <v>26.4</v>
      </c>
      <c r="W316">
        <v>24.9617</v>
      </c>
      <c r="X316">
        <v>83.025899999999993</v>
      </c>
    </row>
    <row r="317" spans="1:24" x14ac:dyDescent="0.3">
      <c r="A317">
        <v>316</v>
      </c>
      <c r="B317">
        <v>11</v>
      </c>
      <c r="C317" s="1">
        <v>44714.544131944444</v>
      </c>
      <c r="D317" t="s">
        <v>15</v>
      </c>
      <c r="E317" s="5">
        <v>2022</v>
      </c>
      <c r="F317" s="5">
        <v>6</v>
      </c>
      <c r="G317" s="5">
        <v>6</v>
      </c>
      <c r="H317" s="5" t="s">
        <v>33</v>
      </c>
      <c r="I317" s="5">
        <v>23</v>
      </c>
      <c r="J317" t="s">
        <v>23</v>
      </c>
      <c r="K317" t="s">
        <v>38</v>
      </c>
      <c r="L317">
        <v>1.6209800000000001</v>
      </c>
      <c r="M317">
        <v>1.6209800000000001</v>
      </c>
      <c r="N317">
        <v>2.0092400000000001</v>
      </c>
      <c r="O317">
        <v>0.98019000000000001</v>
      </c>
      <c r="P317">
        <v>-0.79151000000000005</v>
      </c>
      <c r="Q317">
        <v>-0.79151000000000005</v>
      </c>
      <c r="R317">
        <v>1.4366099999999999</v>
      </c>
      <c r="S317">
        <v>0.99599000000000004</v>
      </c>
      <c r="T317" t="s">
        <v>38</v>
      </c>
      <c r="U317" t="s">
        <v>38</v>
      </c>
      <c r="V317">
        <v>26.9</v>
      </c>
      <c r="W317">
        <v>26.3689</v>
      </c>
      <c r="X317">
        <v>83.034700000000001</v>
      </c>
    </row>
    <row r="318" spans="1:24" x14ac:dyDescent="0.3">
      <c r="A318">
        <v>317</v>
      </c>
      <c r="B318">
        <v>12</v>
      </c>
      <c r="C318" s="1">
        <v>44714.546249999999</v>
      </c>
      <c r="D318" t="s">
        <v>15</v>
      </c>
      <c r="E318" s="5">
        <v>2022</v>
      </c>
      <c r="F318" s="5">
        <v>6</v>
      </c>
      <c r="G318" s="5">
        <v>6</v>
      </c>
      <c r="H318" s="5" t="s">
        <v>33</v>
      </c>
      <c r="I318" s="5">
        <v>23</v>
      </c>
      <c r="J318" t="s">
        <v>23</v>
      </c>
      <c r="K318" t="s">
        <v>38</v>
      </c>
      <c r="L318">
        <v>1.0254799999999999</v>
      </c>
      <c r="M318" t="s">
        <v>38</v>
      </c>
      <c r="N318">
        <v>2.7462399999999998</v>
      </c>
      <c r="O318">
        <v>0.94145000000000001</v>
      </c>
      <c r="P318">
        <v>-0.42415999999999998</v>
      </c>
      <c r="Q318">
        <v>-0.42415999999999998</v>
      </c>
      <c r="R318">
        <v>1.7921</v>
      </c>
      <c r="S318">
        <v>0.98658000000000001</v>
      </c>
      <c r="T318" t="s">
        <v>38</v>
      </c>
      <c r="U318" t="s">
        <v>38</v>
      </c>
      <c r="V318">
        <v>28.2</v>
      </c>
      <c r="W318">
        <v>26.109100000000002</v>
      </c>
      <c r="X318">
        <v>83.032899999999998</v>
      </c>
    </row>
    <row r="319" spans="1:24" x14ac:dyDescent="0.3">
      <c r="A319">
        <v>318</v>
      </c>
      <c r="B319">
        <v>7</v>
      </c>
      <c r="C319" s="1">
        <v>44714.548877314817</v>
      </c>
      <c r="D319" t="s">
        <v>15</v>
      </c>
      <c r="E319" s="5">
        <v>2022</v>
      </c>
      <c r="F319" s="5">
        <v>6</v>
      </c>
      <c r="G319" s="5">
        <v>6</v>
      </c>
      <c r="H319" s="5" t="s">
        <v>33</v>
      </c>
      <c r="I319" s="5">
        <v>23</v>
      </c>
      <c r="J319" t="s">
        <v>22</v>
      </c>
      <c r="K319" t="s">
        <v>38</v>
      </c>
      <c r="L319">
        <v>4.2872500000000002</v>
      </c>
      <c r="M319">
        <v>4.2872500000000002</v>
      </c>
      <c r="N319">
        <v>1.31986</v>
      </c>
      <c r="O319">
        <v>0.99826999999999999</v>
      </c>
      <c r="P319">
        <v>-1.32972</v>
      </c>
      <c r="Q319">
        <v>-1.32972</v>
      </c>
      <c r="R319">
        <v>1.3092299999999999</v>
      </c>
      <c r="S319">
        <v>0.99885000000000002</v>
      </c>
      <c r="T319">
        <v>4.0000000000000001E-3</v>
      </c>
      <c r="U319" t="s">
        <v>38</v>
      </c>
      <c r="V319">
        <v>28.6</v>
      </c>
      <c r="W319">
        <v>25.433499999999999</v>
      </c>
      <c r="X319">
        <v>83.013800000000003</v>
      </c>
    </row>
    <row r="320" spans="1:24" x14ac:dyDescent="0.3">
      <c r="A320">
        <v>319</v>
      </c>
      <c r="B320">
        <v>8</v>
      </c>
      <c r="C320" s="1">
        <v>44714.553865740738</v>
      </c>
      <c r="D320" t="s">
        <v>15</v>
      </c>
      <c r="E320" s="5">
        <v>2022</v>
      </c>
      <c r="F320" s="5">
        <v>6</v>
      </c>
      <c r="G320" s="5">
        <v>6</v>
      </c>
      <c r="H320" s="5" t="s">
        <v>33</v>
      </c>
      <c r="I320" s="5">
        <v>23</v>
      </c>
      <c r="J320" t="s">
        <v>22</v>
      </c>
      <c r="K320" t="s">
        <v>38</v>
      </c>
      <c r="L320">
        <v>5.6700699999999999</v>
      </c>
      <c r="M320">
        <v>5.6700699999999999</v>
      </c>
      <c r="N320">
        <v>1.34013</v>
      </c>
      <c r="O320">
        <v>0.99743999999999999</v>
      </c>
      <c r="P320">
        <v>-0.81379000000000001</v>
      </c>
      <c r="Q320">
        <v>-0.81379000000000001</v>
      </c>
      <c r="R320">
        <v>1.4271499999999999</v>
      </c>
      <c r="S320">
        <v>0.99619999999999997</v>
      </c>
      <c r="T320" t="s">
        <v>38</v>
      </c>
      <c r="U320" t="s">
        <v>38</v>
      </c>
      <c r="V320">
        <v>28.6</v>
      </c>
      <c r="W320">
        <v>27.9239</v>
      </c>
      <c r="X320">
        <v>83.021500000000003</v>
      </c>
    </row>
    <row r="321" spans="1:24" x14ac:dyDescent="0.3">
      <c r="A321">
        <v>320</v>
      </c>
      <c r="B321">
        <v>9</v>
      </c>
      <c r="C321" s="1">
        <v>44714.555937500001</v>
      </c>
      <c r="D321" t="s">
        <v>15</v>
      </c>
      <c r="E321" s="5">
        <v>2022</v>
      </c>
      <c r="F321" s="5">
        <v>6</v>
      </c>
      <c r="G321" s="5">
        <v>6</v>
      </c>
      <c r="H321" s="5" t="s">
        <v>33</v>
      </c>
      <c r="I321" s="5">
        <v>23</v>
      </c>
      <c r="J321" t="s">
        <v>22</v>
      </c>
      <c r="K321" t="s">
        <v>38</v>
      </c>
      <c r="L321">
        <v>3.3744499999999999</v>
      </c>
      <c r="M321">
        <v>3.3744499999999999</v>
      </c>
      <c r="N321">
        <v>1.42486</v>
      </c>
      <c r="O321">
        <v>0.99626000000000003</v>
      </c>
      <c r="P321">
        <v>-0.88971</v>
      </c>
      <c r="Q321">
        <v>-0.88971</v>
      </c>
      <c r="R321">
        <v>1.41164</v>
      </c>
      <c r="S321">
        <v>0.99656999999999996</v>
      </c>
      <c r="T321">
        <v>7.2999999999999996E-4</v>
      </c>
      <c r="U321">
        <v>0</v>
      </c>
      <c r="V321">
        <v>29.2</v>
      </c>
      <c r="W321">
        <v>26.19</v>
      </c>
      <c r="X321">
        <v>83.030500000000004</v>
      </c>
    </row>
    <row r="322" spans="1:24" x14ac:dyDescent="0.3">
      <c r="A322">
        <v>321</v>
      </c>
      <c r="B322">
        <v>13</v>
      </c>
      <c r="C322" s="1">
        <v>44714.559525462966</v>
      </c>
      <c r="D322" t="s">
        <v>15</v>
      </c>
      <c r="E322" s="5">
        <v>2022</v>
      </c>
      <c r="F322" s="5">
        <v>6</v>
      </c>
      <c r="G322" s="5">
        <v>6</v>
      </c>
      <c r="H322" s="5" t="s">
        <v>33</v>
      </c>
      <c r="I322" s="5">
        <v>23</v>
      </c>
      <c r="J322" t="s">
        <v>22</v>
      </c>
      <c r="K322" t="s">
        <v>38</v>
      </c>
      <c r="L322">
        <v>4.4796800000000001</v>
      </c>
      <c r="M322">
        <v>4.4796800000000001</v>
      </c>
      <c r="N322">
        <v>1.36486</v>
      </c>
      <c r="O322">
        <v>0.99753000000000003</v>
      </c>
      <c r="P322">
        <v>-0.88158999999999998</v>
      </c>
      <c r="Q322">
        <v>-0.88158999999999998</v>
      </c>
      <c r="R322">
        <v>1.3813200000000001</v>
      </c>
      <c r="S322">
        <v>0.99726999999999999</v>
      </c>
      <c r="T322" t="s">
        <v>38</v>
      </c>
      <c r="U322" t="s">
        <v>38</v>
      </c>
      <c r="V322">
        <v>28.9</v>
      </c>
      <c r="W322">
        <v>25.319099999999999</v>
      </c>
      <c r="X322">
        <v>83.006200000000007</v>
      </c>
    </row>
    <row r="323" spans="1:24" x14ac:dyDescent="0.3">
      <c r="A323">
        <v>322</v>
      </c>
      <c r="B323">
        <v>14</v>
      </c>
      <c r="C323" s="1">
        <v>44714.561631944445</v>
      </c>
      <c r="D323" t="s">
        <v>15</v>
      </c>
      <c r="E323" s="5">
        <v>2022</v>
      </c>
      <c r="F323" s="5">
        <v>6</v>
      </c>
      <c r="G323" s="5">
        <v>6</v>
      </c>
      <c r="H323" s="5" t="s">
        <v>33</v>
      </c>
      <c r="I323" s="5">
        <v>23</v>
      </c>
      <c r="J323" t="s">
        <v>22</v>
      </c>
      <c r="K323" t="s">
        <v>38</v>
      </c>
      <c r="L323">
        <v>2.2753700000000001</v>
      </c>
      <c r="M323">
        <v>2.2753700000000001</v>
      </c>
      <c r="N323">
        <v>1.5522100000000001</v>
      </c>
      <c r="O323">
        <v>0.99273</v>
      </c>
      <c r="P323">
        <v>-1.16777</v>
      </c>
      <c r="Q323">
        <v>-1.16777</v>
      </c>
      <c r="R323">
        <v>1.3623000000000001</v>
      </c>
      <c r="S323">
        <v>0.99765999999999999</v>
      </c>
      <c r="T323" t="s">
        <v>38</v>
      </c>
      <c r="U323" t="s">
        <v>38</v>
      </c>
      <c r="V323">
        <v>28</v>
      </c>
      <c r="W323">
        <v>25.3948</v>
      </c>
      <c r="X323">
        <v>83.010199999999998</v>
      </c>
    </row>
    <row r="324" spans="1:24" x14ac:dyDescent="0.3">
      <c r="A324">
        <v>323</v>
      </c>
      <c r="B324">
        <v>15</v>
      </c>
      <c r="C324" s="1">
        <v>44714.563738425924</v>
      </c>
      <c r="D324" t="s">
        <v>15</v>
      </c>
      <c r="E324" s="5">
        <v>2022</v>
      </c>
      <c r="F324" s="5">
        <v>6</v>
      </c>
      <c r="G324" s="5">
        <v>6</v>
      </c>
      <c r="H324" s="5" t="s">
        <v>33</v>
      </c>
      <c r="I324" s="5">
        <v>23</v>
      </c>
      <c r="J324" t="s">
        <v>22</v>
      </c>
      <c r="K324" t="s">
        <v>38</v>
      </c>
      <c r="L324">
        <v>3.6816499999999999</v>
      </c>
      <c r="M324">
        <v>3.6816499999999999</v>
      </c>
      <c r="N324">
        <v>1.3590800000000001</v>
      </c>
      <c r="O324">
        <v>0.99736000000000002</v>
      </c>
      <c r="P324">
        <v>-0.52503999999999995</v>
      </c>
      <c r="Q324">
        <v>-0.52503999999999995</v>
      </c>
      <c r="R324">
        <v>1.57683</v>
      </c>
      <c r="S324">
        <v>0.99256999999999995</v>
      </c>
      <c r="T324" t="s">
        <v>38</v>
      </c>
      <c r="U324" t="s">
        <v>38</v>
      </c>
      <c r="V324">
        <v>27.8</v>
      </c>
      <c r="W324">
        <v>25.136800000000001</v>
      </c>
      <c r="X324">
        <v>83.015699999999995</v>
      </c>
    </row>
    <row r="325" spans="1:24" x14ac:dyDescent="0.3">
      <c r="A325">
        <v>324</v>
      </c>
      <c r="B325">
        <v>16</v>
      </c>
      <c r="C325" s="1">
        <v>44714.566018518519</v>
      </c>
      <c r="D325" t="s">
        <v>15</v>
      </c>
      <c r="E325" s="5">
        <v>2022</v>
      </c>
      <c r="F325" s="5">
        <v>6</v>
      </c>
      <c r="G325" s="5">
        <v>6</v>
      </c>
      <c r="H325" s="5" t="s">
        <v>33</v>
      </c>
      <c r="I325" s="5">
        <v>23</v>
      </c>
      <c r="J325" t="s">
        <v>23</v>
      </c>
      <c r="K325" t="s">
        <v>38</v>
      </c>
      <c r="L325">
        <v>1.7746900000000001</v>
      </c>
      <c r="M325">
        <v>1.7746900000000001</v>
      </c>
      <c r="N325">
        <v>1.97075</v>
      </c>
      <c r="O325">
        <v>0.98141999999999996</v>
      </c>
      <c r="P325">
        <v>-0.49807000000000001</v>
      </c>
      <c r="Q325">
        <v>-0.49807000000000001</v>
      </c>
      <c r="R325">
        <v>1.7974600000000001</v>
      </c>
      <c r="S325">
        <v>0.98660000000000003</v>
      </c>
      <c r="T325" t="s">
        <v>38</v>
      </c>
      <c r="U325" t="s">
        <v>38</v>
      </c>
      <c r="V325">
        <v>27.7</v>
      </c>
      <c r="W325">
        <v>24.542300000000001</v>
      </c>
      <c r="X325">
        <v>82.994200000000006</v>
      </c>
    </row>
    <row r="326" spans="1:24" x14ac:dyDescent="0.3">
      <c r="A326">
        <v>325</v>
      </c>
      <c r="B326">
        <v>17</v>
      </c>
      <c r="C326" s="1">
        <v>44714.568240740744</v>
      </c>
      <c r="D326" t="s">
        <v>15</v>
      </c>
      <c r="E326" s="5">
        <v>2022</v>
      </c>
      <c r="F326" s="5">
        <v>6</v>
      </c>
      <c r="G326" s="5">
        <v>6</v>
      </c>
      <c r="H326" s="5" t="s">
        <v>33</v>
      </c>
      <c r="I326" s="5">
        <v>23</v>
      </c>
      <c r="J326" t="s">
        <v>23</v>
      </c>
      <c r="K326" t="s">
        <v>38</v>
      </c>
      <c r="L326">
        <v>1.60684</v>
      </c>
      <c r="M326">
        <v>1.60684</v>
      </c>
      <c r="N326">
        <v>1.7006399999999999</v>
      </c>
      <c r="O326">
        <v>0.98741000000000001</v>
      </c>
      <c r="P326">
        <v>-0.89653000000000005</v>
      </c>
      <c r="Q326">
        <v>-0.89653000000000005</v>
      </c>
      <c r="R326">
        <v>1.36887</v>
      </c>
      <c r="S326">
        <v>0.99755000000000005</v>
      </c>
      <c r="T326" t="s">
        <v>38</v>
      </c>
      <c r="U326" t="s">
        <v>38</v>
      </c>
      <c r="V326">
        <v>28.9</v>
      </c>
      <c r="W326">
        <v>25.959900000000001</v>
      </c>
      <c r="X326">
        <v>82.991299999999995</v>
      </c>
    </row>
    <row r="327" spans="1:24" x14ac:dyDescent="0.3">
      <c r="A327">
        <v>326</v>
      </c>
      <c r="B327">
        <v>18</v>
      </c>
      <c r="C327" s="1">
        <v>44714.570509259262</v>
      </c>
      <c r="D327" t="s">
        <v>15</v>
      </c>
      <c r="E327" s="5">
        <v>2022</v>
      </c>
      <c r="F327" s="5">
        <v>6</v>
      </c>
      <c r="G327" s="5">
        <v>6</v>
      </c>
      <c r="H327" s="5" t="s">
        <v>33</v>
      </c>
      <c r="I327" s="5">
        <v>23</v>
      </c>
      <c r="J327" t="s">
        <v>23</v>
      </c>
      <c r="K327" t="s">
        <v>38</v>
      </c>
      <c r="L327">
        <v>1.6794899999999999</v>
      </c>
      <c r="M327">
        <v>1.6794899999999999</v>
      </c>
      <c r="N327">
        <v>1.8461799999999999</v>
      </c>
      <c r="O327">
        <v>0.97994999999999999</v>
      </c>
      <c r="P327">
        <v>-0.94693000000000005</v>
      </c>
      <c r="Q327">
        <v>-0.94693000000000005</v>
      </c>
      <c r="R327">
        <v>1.3947499999999999</v>
      </c>
      <c r="S327">
        <v>0.99697000000000002</v>
      </c>
      <c r="T327">
        <v>1E-3</v>
      </c>
      <c r="U327" t="s">
        <v>38</v>
      </c>
      <c r="V327">
        <v>30.4</v>
      </c>
      <c r="W327">
        <v>26.1313</v>
      </c>
      <c r="X327">
        <v>82.979699999999994</v>
      </c>
    </row>
    <row r="328" spans="1:24" x14ac:dyDescent="0.3">
      <c r="A328">
        <v>327</v>
      </c>
      <c r="B328">
        <v>1</v>
      </c>
      <c r="C328" s="1">
        <v>44721.414143518516</v>
      </c>
      <c r="D328" t="s">
        <v>30</v>
      </c>
      <c r="E328" s="5">
        <v>2022</v>
      </c>
      <c r="F328" s="5">
        <v>6</v>
      </c>
      <c r="G328" s="5">
        <v>6</v>
      </c>
      <c r="H328" s="5" t="s">
        <v>33</v>
      </c>
      <c r="I328" s="5">
        <v>24</v>
      </c>
      <c r="J328" t="s">
        <v>22</v>
      </c>
      <c r="K328" t="s">
        <v>37</v>
      </c>
      <c r="L328">
        <v>1.74715</v>
      </c>
      <c r="M328">
        <v>1.74715</v>
      </c>
      <c r="N328">
        <v>1.95794</v>
      </c>
      <c r="O328">
        <v>0.97004999999999997</v>
      </c>
      <c r="P328">
        <v>-8.3019999999999997E-2</v>
      </c>
      <c r="Q328">
        <v>-8.3019999999999997E-2</v>
      </c>
      <c r="R328">
        <v>7.0278900000000002</v>
      </c>
      <c r="S328" t="s">
        <v>14</v>
      </c>
      <c r="T328" t="s">
        <v>38</v>
      </c>
      <c r="U328" t="s">
        <v>38</v>
      </c>
      <c r="V328" t="s">
        <v>38</v>
      </c>
      <c r="W328">
        <v>24.27</v>
      </c>
      <c r="X328">
        <v>88.426199999999994</v>
      </c>
    </row>
    <row r="329" spans="1:24" x14ac:dyDescent="0.3">
      <c r="A329">
        <v>328</v>
      </c>
      <c r="B329">
        <v>2</v>
      </c>
      <c r="C329" s="1">
        <v>44721.416608796295</v>
      </c>
      <c r="D329" t="s">
        <v>30</v>
      </c>
      <c r="E329" s="5">
        <v>2022</v>
      </c>
      <c r="F329" s="5">
        <v>6</v>
      </c>
      <c r="G329" s="5">
        <v>6</v>
      </c>
      <c r="H329" s="5" t="s">
        <v>33</v>
      </c>
      <c r="I329" s="5">
        <v>24</v>
      </c>
      <c r="J329" t="s">
        <v>22</v>
      </c>
      <c r="K329" t="s">
        <v>36</v>
      </c>
      <c r="L329">
        <v>4.3758600000000003</v>
      </c>
      <c r="M329">
        <v>4.3758600000000003</v>
      </c>
      <c r="N329">
        <v>1.35202</v>
      </c>
      <c r="O329">
        <v>0.99626000000000003</v>
      </c>
      <c r="P329">
        <v>-0.26579000000000003</v>
      </c>
      <c r="Q329">
        <v>-0.26579000000000003</v>
      </c>
      <c r="R329">
        <v>2.7366700000000002</v>
      </c>
      <c r="S329">
        <v>0.95189999999999997</v>
      </c>
      <c r="T329">
        <v>1E-3</v>
      </c>
      <c r="U329">
        <v>0</v>
      </c>
      <c r="V329">
        <v>26</v>
      </c>
      <c r="W329">
        <v>24.865500000000001</v>
      </c>
      <c r="X329">
        <v>88.432500000000005</v>
      </c>
    </row>
    <row r="330" spans="1:24" x14ac:dyDescent="0.3">
      <c r="A330">
        <v>329</v>
      </c>
      <c r="B330">
        <v>3</v>
      </c>
      <c r="C330" s="1">
        <v>44721.418749999997</v>
      </c>
      <c r="D330" t="s">
        <v>30</v>
      </c>
      <c r="E330" s="5">
        <v>2022</v>
      </c>
      <c r="F330" s="5">
        <v>6</v>
      </c>
      <c r="G330" s="5">
        <v>6</v>
      </c>
      <c r="H330" s="5" t="s">
        <v>33</v>
      </c>
      <c r="I330" s="5">
        <v>24</v>
      </c>
      <c r="J330" t="s">
        <v>22</v>
      </c>
      <c r="K330" t="s">
        <v>36</v>
      </c>
      <c r="L330">
        <v>1.8329200000000001</v>
      </c>
      <c r="M330">
        <v>1.8329200000000001</v>
      </c>
      <c r="N330">
        <v>1.7508999999999999</v>
      </c>
      <c r="O330">
        <v>0.98604999999999998</v>
      </c>
      <c r="P330">
        <v>-0.34910000000000002</v>
      </c>
      <c r="Q330">
        <v>-0.34910000000000002</v>
      </c>
      <c r="R330">
        <v>2.0716199999999998</v>
      </c>
      <c r="S330">
        <v>0.97685</v>
      </c>
      <c r="T330" t="s">
        <v>38</v>
      </c>
      <c r="U330">
        <v>0</v>
      </c>
      <c r="V330">
        <v>25.9</v>
      </c>
      <c r="W330">
        <v>24.8782</v>
      </c>
      <c r="X330">
        <v>88.454499999999996</v>
      </c>
    </row>
    <row r="331" spans="1:24" x14ac:dyDescent="0.3">
      <c r="A331">
        <v>330</v>
      </c>
      <c r="B331">
        <v>4</v>
      </c>
      <c r="C331" s="1">
        <v>44721.421412037038</v>
      </c>
      <c r="D331" t="s">
        <v>30</v>
      </c>
      <c r="E331" s="5">
        <v>2022</v>
      </c>
      <c r="F331" s="5">
        <v>6</v>
      </c>
      <c r="G331" s="5">
        <v>6</v>
      </c>
      <c r="H331" s="5" t="s">
        <v>33</v>
      </c>
      <c r="I331" s="5">
        <v>24</v>
      </c>
      <c r="J331" t="s">
        <v>22</v>
      </c>
      <c r="K331" t="s">
        <v>36</v>
      </c>
      <c r="L331">
        <v>2.6323300000000001</v>
      </c>
      <c r="M331">
        <v>2.6323300000000001</v>
      </c>
      <c r="N331">
        <v>1.4361299999999999</v>
      </c>
      <c r="O331">
        <v>0.99275999999999998</v>
      </c>
      <c r="P331">
        <v>-0.77907000000000004</v>
      </c>
      <c r="Q331">
        <v>-0.77907000000000004</v>
      </c>
      <c r="R331">
        <v>1.33464</v>
      </c>
      <c r="S331">
        <v>0.99689000000000005</v>
      </c>
      <c r="T331">
        <v>2E-3</v>
      </c>
      <c r="U331">
        <v>0</v>
      </c>
      <c r="V331">
        <v>25.7636</v>
      </c>
      <c r="W331">
        <v>25.185400000000001</v>
      </c>
      <c r="X331">
        <v>88.461399999999998</v>
      </c>
    </row>
    <row r="332" spans="1:24" x14ac:dyDescent="0.3">
      <c r="A332">
        <v>331</v>
      </c>
      <c r="B332">
        <v>5</v>
      </c>
      <c r="C332" s="1">
        <v>44721.423935185187</v>
      </c>
      <c r="D332" t="s">
        <v>30</v>
      </c>
      <c r="E332" s="5">
        <v>2022</v>
      </c>
      <c r="F332" s="5">
        <v>6</v>
      </c>
      <c r="G332" s="5">
        <v>6</v>
      </c>
      <c r="H332" s="5" t="s">
        <v>33</v>
      </c>
      <c r="I332" s="5">
        <v>24</v>
      </c>
      <c r="J332" t="s">
        <v>23</v>
      </c>
      <c r="K332" t="s">
        <v>36</v>
      </c>
      <c r="L332">
        <v>1.4608399999999999</v>
      </c>
      <c r="M332">
        <v>1.4608399999999999</v>
      </c>
      <c r="N332">
        <v>2.0846300000000002</v>
      </c>
      <c r="O332">
        <v>0.97192000000000001</v>
      </c>
      <c r="P332">
        <v>-0.41516999999999998</v>
      </c>
      <c r="Q332">
        <v>-0.41516999999999998</v>
      </c>
      <c r="R332">
        <v>1.8527199999999999</v>
      </c>
      <c r="S332">
        <v>0.98341999999999996</v>
      </c>
      <c r="T332">
        <v>2E-3</v>
      </c>
      <c r="U332">
        <v>0</v>
      </c>
      <c r="V332">
        <v>25.6</v>
      </c>
      <c r="W332">
        <v>24.712800000000001</v>
      </c>
      <c r="X332">
        <v>88.440899999999999</v>
      </c>
    </row>
    <row r="333" spans="1:24" x14ac:dyDescent="0.3">
      <c r="A333">
        <v>332</v>
      </c>
      <c r="B333">
        <v>6</v>
      </c>
      <c r="C333" s="1">
        <v>44721.426354166666</v>
      </c>
      <c r="D333" t="s">
        <v>30</v>
      </c>
      <c r="E333" s="5">
        <v>2022</v>
      </c>
      <c r="F333" s="5">
        <v>6</v>
      </c>
      <c r="G333" s="5">
        <v>6</v>
      </c>
      <c r="H333" s="5" t="s">
        <v>33</v>
      </c>
      <c r="I333" s="5">
        <v>24</v>
      </c>
      <c r="J333" t="s">
        <v>23</v>
      </c>
      <c r="K333" t="s">
        <v>36</v>
      </c>
      <c r="L333">
        <v>3.9478399999999998</v>
      </c>
      <c r="M333">
        <v>3.9478399999999998</v>
      </c>
      <c r="N333">
        <v>1.35894</v>
      </c>
      <c r="O333">
        <v>0.99631000000000003</v>
      </c>
      <c r="P333">
        <v>-0.68330000000000002</v>
      </c>
      <c r="Q333">
        <v>-0.68330000000000002</v>
      </c>
      <c r="R333">
        <v>1.4535899999999999</v>
      </c>
      <c r="S333">
        <v>0.99412999999999996</v>
      </c>
      <c r="T333">
        <v>3.0000000000000001E-3</v>
      </c>
      <c r="U333">
        <v>0</v>
      </c>
      <c r="V333">
        <v>25.6</v>
      </c>
      <c r="W333">
        <v>24.953600000000002</v>
      </c>
      <c r="X333">
        <v>88.457800000000006</v>
      </c>
    </row>
    <row r="334" spans="1:24" x14ac:dyDescent="0.3">
      <c r="A334">
        <v>333</v>
      </c>
      <c r="B334">
        <v>7</v>
      </c>
      <c r="C334" s="1">
        <v>44721.428518518522</v>
      </c>
      <c r="D334" t="s">
        <v>30</v>
      </c>
      <c r="E334" s="5">
        <v>2022</v>
      </c>
      <c r="F334" s="5">
        <v>6</v>
      </c>
      <c r="G334" s="5">
        <v>6</v>
      </c>
      <c r="H334" s="5" t="s">
        <v>33</v>
      </c>
      <c r="I334" s="5">
        <v>24</v>
      </c>
      <c r="J334" t="s">
        <v>23</v>
      </c>
      <c r="K334" t="s">
        <v>37</v>
      </c>
      <c r="L334">
        <v>1.5931999999999999</v>
      </c>
      <c r="M334">
        <v>1.5931999999999999</v>
      </c>
      <c r="N334">
        <v>1.70967</v>
      </c>
      <c r="O334">
        <v>0.98534999999999995</v>
      </c>
      <c r="P334">
        <v>-0.88632</v>
      </c>
      <c r="Q334">
        <v>-0.88632</v>
      </c>
      <c r="R334">
        <v>1.32392</v>
      </c>
      <c r="S334">
        <v>0.99712000000000001</v>
      </c>
      <c r="T334" t="s">
        <v>38</v>
      </c>
      <c r="U334">
        <v>0</v>
      </c>
      <c r="V334">
        <v>25.6</v>
      </c>
      <c r="W334">
        <v>24.726099999999999</v>
      </c>
      <c r="X334">
        <v>88.465400000000002</v>
      </c>
    </row>
    <row r="335" spans="1:24" x14ac:dyDescent="0.3">
      <c r="A335">
        <v>334</v>
      </c>
      <c r="B335">
        <v>8</v>
      </c>
      <c r="C335" s="1">
        <v>44721.431122685186</v>
      </c>
      <c r="D335" t="s">
        <v>30</v>
      </c>
      <c r="E335" s="5">
        <v>2022</v>
      </c>
      <c r="F335" s="5">
        <v>6</v>
      </c>
      <c r="G335" s="5">
        <v>6</v>
      </c>
      <c r="H335" s="5" t="s">
        <v>33</v>
      </c>
      <c r="I335" s="5">
        <v>24</v>
      </c>
      <c r="J335" t="s">
        <v>23</v>
      </c>
      <c r="K335" t="s">
        <v>36</v>
      </c>
      <c r="L335">
        <v>2.4081600000000001</v>
      </c>
      <c r="M335">
        <v>2.4081600000000001</v>
      </c>
      <c r="N335">
        <v>2.0339299999999998</v>
      </c>
      <c r="O335">
        <v>0.97779000000000005</v>
      </c>
      <c r="P335">
        <v>-0.82896000000000003</v>
      </c>
      <c r="Q335">
        <v>-0.82896000000000003</v>
      </c>
      <c r="R335">
        <v>1.52976</v>
      </c>
      <c r="S335">
        <v>0.99224999999999997</v>
      </c>
      <c r="T335">
        <v>1E-3</v>
      </c>
      <c r="U335">
        <v>0</v>
      </c>
      <c r="V335">
        <v>25.6</v>
      </c>
      <c r="W335">
        <v>27.096399999999999</v>
      </c>
      <c r="X335">
        <v>88.444100000000006</v>
      </c>
    </row>
    <row r="336" spans="1:24" x14ac:dyDescent="0.3">
      <c r="A336">
        <v>335</v>
      </c>
      <c r="B336">
        <v>9</v>
      </c>
      <c r="C336" s="1">
        <v>44721.433958333335</v>
      </c>
      <c r="D336" t="s">
        <v>30</v>
      </c>
      <c r="E336" s="5">
        <v>2022</v>
      </c>
      <c r="F336" s="5">
        <v>6</v>
      </c>
      <c r="G336" s="5">
        <v>6</v>
      </c>
      <c r="H336" s="5" t="s">
        <v>33</v>
      </c>
      <c r="I336" s="5">
        <v>24</v>
      </c>
      <c r="J336" t="s">
        <v>22</v>
      </c>
      <c r="K336" t="s">
        <v>36</v>
      </c>
      <c r="L336">
        <v>5.0548999999999999</v>
      </c>
      <c r="M336">
        <v>5.0548999999999999</v>
      </c>
      <c r="N336">
        <v>1.31155</v>
      </c>
      <c r="O336">
        <v>0.99677000000000004</v>
      </c>
      <c r="P336">
        <v>-1.41753</v>
      </c>
      <c r="Q336">
        <v>-1.41753</v>
      </c>
      <c r="R336">
        <v>1.30799</v>
      </c>
      <c r="S336">
        <v>0.99743000000000004</v>
      </c>
      <c r="T336" t="s">
        <v>38</v>
      </c>
      <c r="U336">
        <v>0</v>
      </c>
      <c r="V336">
        <v>25.6</v>
      </c>
      <c r="W336">
        <v>26.182500000000001</v>
      </c>
      <c r="X336">
        <v>88.446200000000005</v>
      </c>
    </row>
    <row r="337" spans="1:24" x14ac:dyDescent="0.3">
      <c r="A337">
        <v>336</v>
      </c>
      <c r="B337">
        <v>10</v>
      </c>
      <c r="C337" s="1">
        <v>44721.436620370368</v>
      </c>
      <c r="D337" t="s">
        <v>30</v>
      </c>
      <c r="E337" s="5">
        <v>2022</v>
      </c>
      <c r="F337" s="5">
        <v>6</v>
      </c>
      <c r="G337" s="5">
        <v>6</v>
      </c>
      <c r="H337" s="5" t="s">
        <v>33</v>
      </c>
      <c r="I337" s="5">
        <v>24</v>
      </c>
      <c r="J337" t="s">
        <v>22</v>
      </c>
      <c r="K337" t="s">
        <v>36</v>
      </c>
      <c r="L337">
        <v>2.7486700000000002</v>
      </c>
      <c r="M337">
        <v>2.7486700000000002</v>
      </c>
      <c r="N337">
        <v>1.72285</v>
      </c>
      <c r="O337">
        <v>0.97582000000000002</v>
      </c>
      <c r="P337">
        <v>-0.36487000000000003</v>
      </c>
      <c r="Q337">
        <v>-0.36487000000000003</v>
      </c>
      <c r="R337">
        <v>2.30409</v>
      </c>
      <c r="S337">
        <v>0.96858</v>
      </c>
      <c r="T337">
        <v>1E-3</v>
      </c>
      <c r="U337">
        <v>0</v>
      </c>
      <c r="V337">
        <v>25.823599999999999</v>
      </c>
      <c r="W337">
        <v>25.449300000000001</v>
      </c>
      <c r="X337">
        <v>88.457800000000006</v>
      </c>
    </row>
    <row r="338" spans="1:24" x14ac:dyDescent="0.3">
      <c r="A338">
        <v>337</v>
      </c>
      <c r="B338">
        <v>11</v>
      </c>
      <c r="C338" s="1">
        <v>44721.439351851855</v>
      </c>
      <c r="D338" t="s">
        <v>30</v>
      </c>
      <c r="E338" s="5">
        <v>2022</v>
      </c>
      <c r="F338" s="5">
        <v>6</v>
      </c>
      <c r="G338" s="5">
        <v>6</v>
      </c>
      <c r="H338" s="5" t="s">
        <v>33</v>
      </c>
      <c r="I338" s="5">
        <v>24</v>
      </c>
      <c r="J338" t="s">
        <v>22</v>
      </c>
      <c r="K338" t="s">
        <v>36</v>
      </c>
      <c r="L338">
        <v>1.9824900000000001</v>
      </c>
      <c r="M338">
        <v>1.9824900000000001</v>
      </c>
      <c r="N338">
        <v>1.8555699999999999</v>
      </c>
      <c r="O338">
        <v>0.98333000000000004</v>
      </c>
      <c r="P338">
        <v>-0.47914000000000001</v>
      </c>
      <c r="Q338">
        <v>-0.47914000000000001</v>
      </c>
      <c r="R338">
        <v>1.7561199999999999</v>
      </c>
      <c r="S338">
        <v>0.98621999999999999</v>
      </c>
      <c r="T338">
        <v>1E-3</v>
      </c>
      <c r="U338">
        <v>0</v>
      </c>
      <c r="V338">
        <v>26.7</v>
      </c>
      <c r="W338">
        <v>25.583100000000002</v>
      </c>
      <c r="X338">
        <v>88.451599999999999</v>
      </c>
    </row>
    <row r="339" spans="1:24" x14ac:dyDescent="0.3">
      <c r="A339">
        <v>338</v>
      </c>
      <c r="B339">
        <v>12</v>
      </c>
      <c r="C339" s="1">
        <v>44721.441458333335</v>
      </c>
      <c r="D339" t="s">
        <v>30</v>
      </c>
      <c r="E339" s="5">
        <v>2022</v>
      </c>
      <c r="F339" s="5">
        <v>6</v>
      </c>
      <c r="G339" s="5">
        <v>6</v>
      </c>
      <c r="H339" s="5" t="s">
        <v>33</v>
      </c>
      <c r="I339" s="5">
        <v>24</v>
      </c>
      <c r="J339" t="s">
        <v>22</v>
      </c>
      <c r="K339" t="s">
        <v>37</v>
      </c>
      <c r="L339">
        <v>1.76928</v>
      </c>
      <c r="M339">
        <v>1.76928</v>
      </c>
      <c r="N339">
        <v>2.04365</v>
      </c>
      <c r="O339">
        <v>0.97746999999999995</v>
      </c>
      <c r="P339">
        <v>-0.12740000000000001</v>
      </c>
      <c r="Q339" t="s">
        <v>38</v>
      </c>
      <c r="R339">
        <v>4.0788700000000002</v>
      </c>
      <c r="S339">
        <v>0.88773000000000002</v>
      </c>
      <c r="T339">
        <v>1E-3</v>
      </c>
      <c r="U339">
        <v>0</v>
      </c>
      <c r="V339">
        <v>27.0382</v>
      </c>
      <c r="W339">
        <v>26.383400000000002</v>
      </c>
      <c r="X339">
        <v>88.456199999999995</v>
      </c>
    </row>
    <row r="340" spans="1:24" x14ac:dyDescent="0.3">
      <c r="A340">
        <v>339</v>
      </c>
      <c r="B340">
        <v>13</v>
      </c>
      <c r="C340" s="1">
        <v>44721.443761574075</v>
      </c>
      <c r="D340" t="s">
        <v>30</v>
      </c>
      <c r="E340" s="5">
        <v>2022</v>
      </c>
      <c r="F340" s="5">
        <v>6</v>
      </c>
      <c r="G340" s="5">
        <v>6</v>
      </c>
      <c r="H340" s="5" t="s">
        <v>33</v>
      </c>
      <c r="I340" s="5">
        <v>24</v>
      </c>
      <c r="J340" t="s">
        <v>23</v>
      </c>
      <c r="K340" t="s">
        <v>36</v>
      </c>
      <c r="L340">
        <v>2.8276699999999999</v>
      </c>
      <c r="M340">
        <v>2.8276699999999999</v>
      </c>
      <c r="N340">
        <v>1.5058800000000001</v>
      </c>
      <c r="O340">
        <v>0.99246999999999996</v>
      </c>
      <c r="P340">
        <v>-0.46526000000000001</v>
      </c>
      <c r="Q340">
        <v>-0.46526000000000001</v>
      </c>
      <c r="R340">
        <v>1.73261</v>
      </c>
      <c r="S340">
        <v>0.98687999999999998</v>
      </c>
      <c r="T340" t="s">
        <v>38</v>
      </c>
      <c r="U340" t="s">
        <v>38</v>
      </c>
      <c r="V340" t="s">
        <v>38</v>
      </c>
      <c r="W340">
        <v>26.184899999999999</v>
      </c>
      <c r="X340">
        <v>88.466700000000003</v>
      </c>
    </row>
    <row r="341" spans="1:24" x14ac:dyDescent="0.3">
      <c r="A341">
        <v>340</v>
      </c>
      <c r="B341">
        <v>14</v>
      </c>
      <c r="C341" s="1">
        <v>44721.44599537037</v>
      </c>
      <c r="D341" t="s">
        <v>30</v>
      </c>
      <c r="E341" s="5">
        <v>2022</v>
      </c>
      <c r="F341" s="5">
        <v>6</v>
      </c>
      <c r="G341" s="5">
        <v>6</v>
      </c>
      <c r="H341" s="5" t="s">
        <v>33</v>
      </c>
      <c r="I341" s="5">
        <v>24</v>
      </c>
      <c r="J341" t="s">
        <v>23</v>
      </c>
      <c r="K341" t="s">
        <v>36</v>
      </c>
      <c r="L341">
        <v>1.6569799999999999</v>
      </c>
      <c r="M341">
        <v>1.6569799999999999</v>
      </c>
      <c r="N341">
        <v>1.93441</v>
      </c>
      <c r="O341">
        <v>0.98092999999999997</v>
      </c>
      <c r="P341">
        <v>-0.68474000000000002</v>
      </c>
      <c r="Q341">
        <v>-0.68474000000000002</v>
      </c>
      <c r="R341">
        <v>1.4189700000000001</v>
      </c>
      <c r="S341">
        <v>0.99492999999999998</v>
      </c>
      <c r="T341" t="s">
        <v>38</v>
      </c>
      <c r="U341" t="s">
        <v>38</v>
      </c>
      <c r="V341" t="s">
        <v>38</v>
      </c>
      <c r="W341">
        <v>26.358599999999999</v>
      </c>
      <c r="X341">
        <v>88.465400000000002</v>
      </c>
    </row>
    <row r="342" spans="1:24" x14ac:dyDescent="0.3">
      <c r="A342">
        <v>341</v>
      </c>
      <c r="B342">
        <v>15</v>
      </c>
      <c r="C342" s="1">
        <v>44721.448171296295</v>
      </c>
      <c r="D342" t="s">
        <v>30</v>
      </c>
      <c r="E342" s="5">
        <v>2022</v>
      </c>
      <c r="F342" s="5">
        <v>6</v>
      </c>
      <c r="G342" s="5">
        <v>6</v>
      </c>
      <c r="H342" s="5" t="s">
        <v>33</v>
      </c>
      <c r="I342" s="5">
        <v>24</v>
      </c>
      <c r="J342" t="s">
        <v>23</v>
      </c>
      <c r="K342" t="s">
        <v>36</v>
      </c>
      <c r="L342">
        <v>2.0682499999999999</v>
      </c>
      <c r="M342">
        <v>2.0682499999999999</v>
      </c>
      <c r="N342">
        <v>1.8700600000000001</v>
      </c>
      <c r="O342">
        <v>0.98043000000000002</v>
      </c>
      <c r="P342">
        <v>-0.37413000000000002</v>
      </c>
      <c r="Q342">
        <v>-0.37413000000000002</v>
      </c>
      <c r="R342">
        <v>2.0453999999999999</v>
      </c>
      <c r="S342">
        <v>0.97741999999999996</v>
      </c>
      <c r="T342">
        <v>1E-3</v>
      </c>
      <c r="U342">
        <v>0</v>
      </c>
      <c r="V342">
        <v>27.6</v>
      </c>
      <c r="W342">
        <v>26.529399999999999</v>
      </c>
      <c r="X342">
        <v>88.460599999999999</v>
      </c>
    </row>
    <row r="343" spans="1:24" x14ac:dyDescent="0.3">
      <c r="A343">
        <v>342</v>
      </c>
      <c r="B343">
        <v>16</v>
      </c>
      <c r="C343" s="1">
        <v>44721.45034722222</v>
      </c>
      <c r="D343" t="s">
        <v>30</v>
      </c>
      <c r="E343" s="5">
        <v>2022</v>
      </c>
      <c r="F343" s="5">
        <v>6</v>
      </c>
      <c r="G343" s="5">
        <v>6</v>
      </c>
      <c r="H343" s="5" t="s">
        <v>33</v>
      </c>
      <c r="I343" s="5">
        <v>24</v>
      </c>
      <c r="J343" t="s">
        <v>23</v>
      </c>
      <c r="K343" t="s">
        <v>37</v>
      </c>
      <c r="L343">
        <v>6.23428</v>
      </c>
      <c r="M343">
        <v>6.23428</v>
      </c>
      <c r="N343">
        <v>1.30846</v>
      </c>
      <c r="O343">
        <v>0.99678</v>
      </c>
      <c r="P343">
        <v>-0.51790999999999998</v>
      </c>
      <c r="Q343">
        <v>-0.51790999999999998</v>
      </c>
      <c r="R343">
        <v>1.57118</v>
      </c>
      <c r="S343">
        <v>0.99121000000000004</v>
      </c>
      <c r="T343">
        <v>2E-3</v>
      </c>
      <c r="U343">
        <v>0</v>
      </c>
      <c r="V343">
        <v>27.5</v>
      </c>
      <c r="W343">
        <v>27.5823</v>
      </c>
      <c r="X343">
        <v>88.43</v>
      </c>
    </row>
    <row r="344" spans="1:24" x14ac:dyDescent="0.3">
      <c r="A344">
        <v>343</v>
      </c>
      <c r="B344">
        <v>17</v>
      </c>
      <c r="C344" s="1">
        <v>44721.452488425923</v>
      </c>
      <c r="D344" t="s">
        <v>30</v>
      </c>
      <c r="E344" s="5">
        <v>2022</v>
      </c>
      <c r="F344" s="5">
        <v>6</v>
      </c>
      <c r="G344" s="5">
        <v>6</v>
      </c>
      <c r="H344" s="5" t="s">
        <v>33</v>
      </c>
      <c r="I344" s="5">
        <v>24</v>
      </c>
      <c r="J344" t="s">
        <v>22</v>
      </c>
      <c r="K344" t="s">
        <v>37</v>
      </c>
      <c r="L344">
        <v>8.4314499999999999</v>
      </c>
      <c r="M344">
        <v>8.4314499999999999</v>
      </c>
      <c r="N344">
        <v>1.2395400000000001</v>
      </c>
      <c r="O344">
        <v>0.99887000000000004</v>
      </c>
      <c r="P344">
        <v>-0.38168999999999997</v>
      </c>
      <c r="Q344">
        <v>-0.38168999999999997</v>
      </c>
      <c r="R344">
        <v>1.81515</v>
      </c>
      <c r="S344">
        <v>0.98451</v>
      </c>
      <c r="T344">
        <v>2E-3</v>
      </c>
      <c r="U344">
        <v>0</v>
      </c>
      <c r="V344">
        <v>27.5</v>
      </c>
      <c r="W344">
        <v>27.922000000000001</v>
      </c>
      <c r="X344">
        <v>88.428200000000004</v>
      </c>
    </row>
    <row r="345" spans="1:24" x14ac:dyDescent="0.3">
      <c r="A345">
        <v>344</v>
      </c>
      <c r="B345">
        <v>18</v>
      </c>
      <c r="C345" s="1">
        <v>44721.454675925925</v>
      </c>
      <c r="D345" t="s">
        <v>30</v>
      </c>
      <c r="E345" s="5">
        <v>2022</v>
      </c>
      <c r="F345" s="5">
        <v>6</v>
      </c>
      <c r="G345" s="5">
        <v>6</v>
      </c>
      <c r="H345" s="5" t="s">
        <v>33</v>
      </c>
      <c r="I345" s="5">
        <v>24</v>
      </c>
      <c r="J345" t="s">
        <v>22</v>
      </c>
      <c r="K345" t="s">
        <v>36</v>
      </c>
      <c r="L345">
        <v>5.2418800000000001</v>
      </c>
      <c r="M345">
        <v>5.2418800000000001</v>
      </c>
      <c r="N345">
        <v>1.3071999999999999</v>
      </c>
      <c r="O345">
        <v>0.99743999999999999</v>
      </c>
      <c r="P345">
        <v>-0.59965999999999997</v>
      </c>
      <c r="Q345">
        <v>-0.59965999999999997</v>
      </c>
      <c r="R345">
        <v>1.5717099999999999</v>
      </c>
      <c r="S345">
        <v>0.99119000000000002</v>
      </c>
      <c r="T345">
        <v>1E-3</v>
      </c>
      <c r="U345">
        <v>0</v>
      </c>
      <c r="V345">
        <v>28.493600000000001</v>
      </c>
      <c r="W345">
        <v>29.092400000000001</v>
      </c>
      <c r="X345">
        <v>88.401300000000006</v>
      </c>
    </row>
    <row r="346" spans="1:24" x14ac:dyDescent="0.3">
      <c r="A346">
        <v>345</v>
      </c>
      <c r="B346">
        <v>19</v>
      </c>
      <c r="C346" s="1">
        <v>44721.456886574073</v>
      </c>
      <c r="D346" t="s">
        <v>30</v>
      </c>
      <c r="E346" s="5">
        <v>2022</v>
      </c>
      <c r="F346" s="5">
        <v>6</v>
      </c>
      <c r="G346" s="5">
        <v>6</v>
      </c>
      <c r="H346" s="5" t="s">
        <v>33</v>
      </c>
      <c r="I346" s="5">
        <v>24</v>
      </c>
      <c r="J346" t="s">
        <v>22</v>
      </c>
      <c r="K346" t="s">
        <v>36</v>
      </c>
      <c r="L346">
        <v>1.7682</v>
      </c>
      <c r="M346">
        <v>1.7682</v>
      </c>
      <c r="N346">
        <v>1.6872799999999999</v>
      </c>
      <c r="O346">
        <v>0.98826000000000003</v>
      </c>
      <c r="P346">
        <v>-0.58682999999999996</v>
      </c>
      <c r="Q346">
        <v>-0.58682999999999996</v>
      </c>
      <c r="R346">
        <v>1.4435899999999999</v>
      </c>
      <c r="S346">
        <v>0.99441000000000002</v>
      </c>
      <c r="T346">
        <v>1E-3</v>
      </c>
      <c r="U346">
        <v>0</v>
      </c>
      <c r="V346">
        <v>29.483599999999999</v>
      </c>
      <c r="W346">
        <v>30.186199999999999</v>
      </c>
      <c r="X346">
        <v>88.429199999999994</v>
      </c>
    </row>
    <row r="347" spans="1:24" x14ac:dyDescent="0.3">
      <c r="A347">
        <v>346</v>
      </c>
      <c r="B347">
        <v>20</v>
      </c>
      <c r="C347" s="1">
        <v>44721.459166666667</v>
      </c>
      <c r="D347" t="s">
        <v>30</v>
      </c>
      <c r="E347" s="5">
        <v>2022</v>
      </c>
      <c r="F347" s="5">
        <v>6</v>
      </c>
      <c r="G347" s="5">
        <v>6</v>
      </c>
      <c r="H347" s="5" t="s">
        <v>33</v>
      </c>
      <c r="I347" s="5">
        <v>24</v>
      </c>
      <c r="J347" t="s">
        <v>22</v>
      </c>
      <c r="K347" t="s">
        <v>36</v>
      </c>
      <c r="L347">
        <v>1.4636800000000001</v>
      </c>
      <c r="M347">
        <v>1.4636800000000001</v>
      </c>
      <c r="N347">
        <v>2.09375</v>
      </c>
      <c r="O347">
        <v>0.97582999999999998</v>
      </c>
      <c r="P347">
        <v>-0.75458999999999998</v>
      </c>
      <c r="Q347">
        <v>-0.75458999999999998</v>
      </c>
      <c r="R347">
        <v>1.44899</v>
      </c>
      <c r="S347">
        <v>0.99421999999999999</v>
      </c>
      <c r="T347">
        <v>2E-3</v>
      </c>
      <c r="U347">
        <v>0</v>
      </c>
      <c r="V347">
        <v>30.1</v>
      </c>
      <c r="W347">
        <v>28.4436</v>
      </c>
      <c r="X347">
        <v>88.418800000000005</v>
      </c>
    </row>
    <row r="348" spans="1:24" x14ac:dyDescent="0.3">
      <c r="A348">
        <v>347</v>
      </c>
      <c r="B348">
        <v>21</v>
      </c>
      <c r="C348" s="1">
        <v>44721.461875000001</v>
      </c>
      <c r="D348" t="s">
        <v>30</v>
      </c>
      <c r="E348" s="5">
        <v>2022</v>
      </c>
      <c r="F348" s="5">
        <v>6</v>
      </c>
      <c r="G348" s="5">
        <v>6</v>
      </c>
      <c r="H348" s="5" t="s">
        <v>33</v>
      </c>
      <c r="I348" s="5">
        <v>24</v>
      </c>
      <c r="J348" t="s">
        <v>23</v>
      </c>
      <c r="K348" t="s">
        <v>36</v>
      </c>
      <c r="L348">
        <v>1.3118700000000001</v>
      </c>
      <c r="M348">
        <v>1.3118700000000001</v>
      </c>
      <c r="N348">
        <v>2.3248700000000002</v>
      </c>
      <c r="O348">
        <v>0.96782000000000001</v>
      </c>
      <c r="P348">
        <v>-0.50246000000000002</v>
      </c>
      <c r="Q348">
        <v>-0.50246000000000002</v>
      </c>
      <c r="R348">
        <v>1.55498</v>
      </c>
      <c r="S348">
        <v>0.99161999999999995</v>
      </c>
      <c r="T348" t="s">
        <v>38</v>
      </c>
      <c r="U348" t="s">
        <v>38</v>
      </c>
      <c r="V348" t="s">
        <v>38</v>
      </c>
      <c r="W348">
        <v>27.4788</v>
      </c>
      <c r="X348">
        <v>88.4405</v>
      </c>
    </row>
    <row r="349" spans="1:24" x14ac:dyDescent="0.3">
      <c r="A349">
        <v>348</v>
      </c>
      <c r="B349">
        <v>22</v>
      </c>
      <c r="C349" s="1">
        <v>44721.464097222219</v>
      </c>
      <c r="D349" t="s">
        <v>30</v>
      </c>
      <c r="E349" s="5">
        <v>2022</v>
      </c>
      <c r="F349" s="5">
        <v>6</v>
      </c>
      <c r="G349" s="5">
        <v>6</v>
      </c>
      <c r="H349" s="5" t="s">
        <v>33</v>
      </c>
      <c r="I349" s="5">
        <v>24</v>
      </c>
      <c r="J349" t="s">
        <v>23</v>
      </c>
      <c r="K349" t="s">
        <v>36</v>
      </c>
      <c r="L349">
        <v>2.0267300000000001</v>
      </c>
      <c r="M349">
        <v>2.0267300000000001</v>
      </c>
      <c r="N349">
        <v>1.6682399999999999</v>
      </c>
      <c r="O349">
        <v>0.98865000000000003</v>
      </c>
      <c r="P349">
        <v>-0.86712</v>
      </c>
      <c r="Q349">
        <v>-0.86712</v>
      </c>
      <c r="R349">
        <v>1.36141</v>
      </c>
      <c r="S349">
        <v>0.99624999999999997</v>
      </c>
      <c r="T349">
        <v>2E-3</v>
      </c>
      <c r="U349">
        <v>0</v>
      </c>
      <c r="V349">
        <v>29.5</v>
      </c>
      <c r="W349">
        <v>26.463100000000001</v>
      </c>
      <c r="X349">
        <v>88.444800000000001</v>
      </c>
    </row>
    <row r="350" spans="1:24" x14ac:dyDescent="0.3">
      <c r="A350">
        <v>349</v>
      </c>
      <c r="B350">
        <v>23</v>
      </c>
      <c r="C350" s="1">
        <v>44721.466412037036</v>
      </c>
      <c r="D350" t="s">
        <v>30</v>
      </c>
      <c r="E350" s="5">
        <v>2022</v>
      </c>
      <c r="F350" s="5">
        <v>6</v>
      </c>
      <c r="G350" s="5">
        <v>6</v>
      </c>
      <c r="H350" s="5" t="s">
        <v>33</v>
      </c>
      <c r="I350" s="5">
        <v>24</v>
      </c>
      <c r="J350" t="s">
        <v>23</v>
      </c>
      <c r="K350" t="s">
        <v>36</v>
      </c>
      <c r="L350">
        <v>1.41736</v>
      </c>
      <c r="M350">
        <v>1.41736</v>
      </c>
      <c r="N350">
        <v>2.4457100000000001</v>
      </c>
      <c r="O350">
        <v>0.96336999999999995</v>
      </c>
      <c r="P350">
        <v>-0.34160000000000001</v>
      </c>
      <c r="Q350">
        <v>-0.34160000000000001</v>
      </c>
      <c r="R350">
        <v>2.2618999999999998</v>
      </c>
      <c r="S350">
        <v>0.97008000000000005</v>
      </c>
      <c r="T350">
        <v>3.0000000000000001E-3</v>
      </c>
      <c r="U350">
        <v>0</v>
      </c>
      <c r="V350">
        <v>28.9</v>
      </c>
      <c r="W350">
        <v>27.468</v>
      </c>
      <c r="X350">
        <v>88.423900000000003</v>
      </c>
    </row>
    <row r="351" spans="1:24" x14ac:dyDescent="0.3">
      <c r="A351">
        <v>350</v>
      </c>
      <c r="B351">
        <v>24</v>
      </c>
      <c r="C351" s="1">
        <v>44721.468668981484</v>
      </c>
      <c r="D351" t="s">
        <v>30</v>
      </c>
      <c r="E351" s="5">
        <v>2022</v>
      </c>
      <c r="F351" s="5">
        <v>6</v>
      </c>
      <c r="G351" s="5">
        <v>6</v>
      </c>
      <c r="H351" s="5" t="s">
        <v>33</v>
      </c>
      <c r="I351" s="5">
        <v>24</v>
      </c>
      <c r="J351" t="s">
        <v>23</v>
      </c>
      <c r="K351" t="s">
        <v>37</v>
      </c>
      <c r="L351">
        <v>1.5281199999999999</v>
      </c>
      <c r="M351" t="s">
        <v>38</v>
      </c>
      <c r="N351">
        <v>2.4316499999999999</v>
      </c>
      <c r="O351">
        <v>0.94077999999999995</v>
      </c>
      <c r="P351">
        <v>-0.15776000000000001</v>
      </c>
      <c r="Q351" t="s">
        <v>38</v>
      </c>
      <c r="R351">
        <v>4.5246300000000002</v>
      </c>
      <c r="S351">
        <v>0.86475000000000002</v>
      </c>
      <c r="T351">
        <v>2E-3</v>
      </c>
      <c r="U351">
        <v>0</v>
      </c>
      <c r="V351">
        <v>28.6</v>
      </c>
      <c r="W351">
        <v>27.138999999999999</v>
      </c>
      <c r="X351">
        <v>88.444299999999998</v>
      </c>
    </row>
    <row r="352" spans="1:24" x14ac:dyDescent="0.3">
      <c r="A352">
        <v>351</v>
      </c>
      <c r="B352">
        <v>1</v>
      </c>
      <c r="C352" s="1">
        <v>44721.514965277776</v>
      </c>
      <c r="D352" t="s">
        <v>29</v>
      </c>
      <c r="E352" s="5">
        <v>2022</v>
      </c>
      <c r="F352" s="5">
        <v>6</v>
      </c>
      <c r="G352" s="5">
        <v>6</v>
      </c>
      <c r="H352" s="5" t="s">
        <v>33</v>
      </c>
      <c r="I352" s="5">
        <v>24</v>
      </c>
      <c r="J352" t="s">
        <v>23</v>
      </c>
      <c r="K352" t="s">
        <v>38</v>
      </c>
      <c r="L352">
        <v>1.70034</v>
      </c>
      <c r="M352">
        <v>1.70034</v>
      </c>
      <c r="N352">
        <v>1.6976100000000001</v>
      </c>
      <c r="O352">
        <v>0.98329</v>
      </c>
      <c r="P352">
        <v>-0.73341999999999996</v>
      </c>
      <c r="Q352">
        <v>-0.73341999999999996</v>
      </c>
      <c r="R352">
        <v>1.4002300000000001</v>
      </c>
      <c r="S352">
        <v>0.99599000000000004</v>
      </c>
      <c r="T352" t="s">
        <v>38</v>
      </c>
      <c r="U352" t="s">
        <v>38</v>
      </c>
      <c r="V352" t="s">
        <v>38</v>
      </c>
      <c r="W352">
        <v>34.7273</v>
      </c>
      <c r="X352">
        <v>85.746600000000001</v>
      </c>
    </row>
    <row r="353" spans="1:24" x14ac:dyDescent="0.3">
      <c r="A353">
        <v>352</v>
      </c>
      <c r="B353">
        <v>2</v>
      </c>
      <c r="C353" s="1">
        <v>44721.517268518517</v>
      </c>
      <c r="D353" t="s">
        <v>29</v>
      </c>
      <c r="E353" s="5">
        <v>2022</v>
      </c>
      <c r="F353" s="5">
        <v>6</v>
      </c>
      <c r="G353" s="5">
        <v>6</v>
      </c>
      <c r="H353" s="5" t="s">
        <v>33</v>
      </c>
      <c r="I353" s="5">
        <v>24</v>
      </c>
      <c r="J353" t="s">
        <v>23</v>
      </c>
      <c r="K353" t="s">
        <v>38</v>
      </c>
      <c r="L353">
        <v>1.37774</v>
      </c>
      <c r="M353">
        <v>1.37774</v>
      </c>
      <c r="N353">
        <v>1.8820699999999999</v>
      </c>
      <c r="O353">
        <v>0.98314999999999997</v>
      </c>
      <c r="P353">
        <v>-0.48379</v>
      </c>
      <c r="Q353">
        <v>-0.48379</v>
      </c>
      <c r="R353">
        <v>1.5448200000000001</v>
      </c>
      <c r="S353">
        <v>0.99251</v>
      </c>
      <c r="T353">
        <v>2E-3</v>
      </c>
      <c r="U353">
        <v>0</v>
      </c>
      <c r="V353">
        <v>33.799999999999997</v>
      </c>
      <c r="W353">
        <v>34.852699999999999</v>
      </c>
      <c r="X353">
        <v>85.702799999999996</v>
      </c>
    </row>
    <row r="354" spans="1:24" x14ac:dyDescent="0.3">
      <c r="A354">
        <v>353</v>
      </c>
      <c r="B354">
        <v>3</v>
      </c>
      <c r="C354" s="1">
        <v>44721.51971064815</v>
      </c>
      <c r="D354" t="s">
        <v>29</v>
      </c>
      <c r="E354" s="5">
        <v>2022</v>
      </c>
      <c r="F354" s="5">
        <v>6</v>
      </c>
      <c r="G354" s="5">
        <v>6</v>
      </c>
      <c r="H354" s="5" t="s">
        <v>33</v>
      </c>
      <c r="I354" s="5">
        <v>24</v>
      </c>
      <c r="J354" t="s">
        <v>23</v>
      </c>
      <c r="K354" t="s">
        <v>38</v>
      </c>
      <c r="L354">
        <v>1.9223300000000001</v>
      </c>
      <c r="M354">
        <v>1.9223300000000001</v>
      </c>
      <c r="N354">
        <v>1.56871</v>
      </c>
      <c r="O354">
        <v>0.99107999999999996</v>
      </c>
      <c r="P354">
        <v>-0.60224999999999995</v>
      </c>
      <c r="Q354">
        <v>-0.60224999999999995</v>
      </c>
      <c r="R354">
        <v>1.42936</v>
      </c>
      <c r="S354">
        <v>0.99533000000000005</v>
      </c>
      <c r="T354" t="s">
        <v>38</v>
      </c>
      <c r="U354" t="s">
        <v>38</v>
      </c>
      <c r="V354" t="s">
        <v>38</v>
      </c>
      <c r="W354">
        <v>33.533200000000001</v>
      </c>
      <c r="X354">
        <v>85.716099999999997</v>
      </c>
    </row>
    <row r="355" spans="1:24" x14ac:dyDescent="0.3">
      <c r="A355">
        <v>354</v>
      </c>
      <c r="B355">
        <v>4</v>
      </c>
      <c r="C355" s="1">
        <v>44721.521817129629</v>
      </c>
      <c r="D355" t="s">
        <v>29</v>
      </c>
      <c r="E355" s="5">
        <v>2022</v>
      </c>
      <c r="F355" s="5">
        <v>6</v>
      </c>
      <c r="G355" s="5">
        <v>6</v>
      </c>
      <c r="H355" s="5" t="s">
        <v>33</v>
      </c>
      <c r="I355" s="5">
        <v>24</v>
      </c>
      <c r="J355" t="s">
        <v>22</v>
      </c>
      <c r="K355" t="s">
        <v>38</v>
      </c>
      <c r="L355">
        <v>4.3476900000000001</v>
      </c>
      <c r="M355">
        <v>4.3476900000000001</v>
      </c>
      <c r="N355">
        <v>1.2818000000000001</v>
      </c>
      <c r="O355">
        <v>0.99863999999999997</v>
      </c>
      <c r="P355">
        <v>-0.51600999999999997</v>
      </c>
      <c r="Q355">
        <v>-0.51600999999999997</v>
      </c>
      <c r="R355">
        <v>1.45825</v>
      </c>
      <c r="S355">
        <v>0.99470999999999998</v>
      </c>
      <c r="T355">
        <v>2E-3</v>
      </c>
      <c r="U355">
        <v>0</v>
      </c>
      <c r="V355">
        <v>36.1</v>
      </c>
      <c r="W355">
        <v>34.5745</v>
      </c>
      <c r="X355">
        <v>85.703699999999998</v>
      </c>
    </row>
    <row r="356" spans="1:24" x14ac:dyDescent="0.3">
      <c r="A356">
        <v>355</v>
      </c>
      <c r="B356">
        <v>5</v>
      </c>
      <c r="C356" s="1">
        <v>44721.524108796293</v>
      </c>
      <c r="D356" t="s">
        <v>29</v>
      </c>
      <c r="E356" s="5">
        <v>2022</v>
      </c>
      <c r="F356" s="5">
        <v>6</v>
      </c>
      <c r="G356" s="5">
        <v>6</v>
      </c>
      <c r="H356" s="5" t="s">
        <v>33</v>
      </c>
      <c r="I356" s="5">
        <v>24</v>
      </c>
      <c r="J356" t="s">
        <v>22</v>
      </c>
      <c r="K356" t="s">
        <v>38</v>
      </c>
      <c r="L356">
        <v>2.7919200000000002</v>
      </c>
      <c r="M356">
        <v>2.7919200000000002</v>
      </c>
      <c r="N356">
        <v>1.4935799999999999</v>
      </c>
      <c r="O356">
        <v>0.99343999999999999</v>
      </c>
      <c r="P356">
        <v>-0.81033999999999995</v>
      </c>
      <c r="Q356">
        <v>-0.81033999999999995</v>
      </c>
      <c r="R356">
        <v>1.3944300000000001</v>
      </c>
      <c r="S356">
        <v>0.99619000000000002</v>
      </c>
      <c r="T356">
        <v>3.0000000000000001E-3</v>
      </c>
      <c r="U356">
        <v>0</v>
      </c>
      <c r="V356">
        <v>35.700000000000003</v>
      </c>
      <c r="W356">
        <v>33.110399999999998</v>
      </c>
      <c r="X356">
        <v>85.718299999999999</v>
      </c>
    </row>
    <row r="357" spans="1:24" x14ac:dyDescent="0.3">
      <c r="A357">
        <v>356</v>
      </c>
      <c r="B357">
        <v>6</v>
      </c>
      <c r="C357" s="1">
        <v>44721.526712962965</v>
      </c>
      <c r="D357" t="s">
        <v>29</v>
      </c>
      <c r="E357" s="5">
        <v>2022</v>
      </c>
      <c r="F357" s="5">
        <v>6</v>
      </c>
      <c r="G357" s="5">
        <v>6</v>
      </c>
      <c r="H357" s="5" t="s">
        <v>33</v>
      </c>
      <c r="I357" s="5">
        <v>24</v>
      </c>
      <c r="J357" t="s">
        <v>22</v>
      </c>
      <c r="K357" t="s">
        <v>38</v>
      </c>
      <c r="L357">
        <v>2.6156600000000001</v>
      </c>
      <c r="M357">
        <v>2.6156600000000001</v>
      </c>
      <c r="N357">
        <v>1.41917</v>
      </c>
      <c r="O357">
        <v>0.99550000000000005</v>
      </c>
      <c r="P357">
        <v>-0.50370999999999999</v>
      </c>
      <c r="Q357">
        <v>-0.50370999999999999</v>
      </c>
      <c r="R357">
        <v>1.5057</v>
      </c>
      <c r="S357">
        <v>0.99348999999999998</v>
      </c>
      <c r="T357" t="s">
        <v>38</v>
      </c>
      <c r="U357" t="s">
        <v>38</v>
      </c>
      <c r="V357" t="s">
        <v>38</v>
      </c>
      <c r="W357">
        <v>33.627099999999999</v>
      </c>
      <c r="X357">
        <v>85.731700000000004</v>
      </c>
    </row>
    <row r="358" spans="1:24" x14ac:dyDescent="0.3">
      <c r="A358">
        <v>357</v>
      </c>
      <c r="B358">
        <v>7</v>
      </c>
      <c r="C358" s="1">
        <v>44721.529502314814</v>
      </c>
      <c r="D358" t="s">
        <v>29</v>
      </c>
      <c r="E358" s="5">
        <v>2022</v>
      </c>
      <c r="F358" s="5">
        <v>6</v>
      </c>
      <c r="G358" s="5">
        <v>6</v>
      </c>
      <c r="H358" s="5" t="s">
        <v>33</v>
      </c>
      <c r="I358" s="5">
        <v>24</v>
      </c>
      <c r="J358" t="s">
        <v>23</v>
      </c>
      <c r="K358" t="s">
        <v>38</v>
      </c>
      <c r="L358">
        <v>1.0742799999999999</v>
      </c>
      <c r="M358">
        <v>1.0742799999999999</v>
      </c>
      <c r="N358">
        <v>1.86446</v>
      </c>
      <c r="O358">
        <v>0.98387000000000002</v>
      </c>
      <c r="P358">
        <v>-0.82665</v>
      </c>
      <c r="Q358">
        <v>-0.82665</v>
      </c>
      <c r="R358">
        <v>1.30515</v>
      </c>
      <c r="S358">
        <v>0.99814999999999998</v>
      </c>
      <c r="T358">
        <v>1E-3</v>
      </c>
      <c r="U358">
        <v>0</v>
      </c>
      <c r="V358">
        <v>35.700000000000003</v>
      </c>
      <c r="W358">
        <v>35.952300000000001</v>
      </c>
      <c r="X358">
        <v>85.683800000000005</v>
      </c>
    </row>
    <row r="359" spans="1:24" x14ac:dyDescent="0.3">
      <c r="A359">
        <v>358</v>
      </c>
      <c r="B359">
        <v>8</v>
      </c>
      <c r="C359" s="1">
        <v>44721.53162037037</v>
      </c>
      <c r="D359" t="s">
        <v>29</v>
      </c>
      <c r="E359" s="5">
        <v>2022</v>
      </c>
      <c r="F359" s="5">
        <v>6</v>
      </c>
      <c r="G359" s="5">
        <v>6</v>
      </c>
      <c r="H359" s="5" t="s">
        <v>33</v>
      </c>
      <c r="I359" s="5">
        <v>24</v>
      </c>
      <c r="J359" t="s">
        <v>23</v>
      </c>
      <c r="K359" t="s">
        <v>38</v>
      </c>
      <c r="L359">
        <v>1.415</v>
      </c>
      <c r="M359">
        <v>1.415</v>
      </c>
      <c r="N359">
        <v>1.62079</v>
      </c>
      <c r="O359">
        <v>0.99065999999999999</v>
      </c>
      <c r="P359">
        <v>-0.61770000000000003</v>
      </c>
      <c r="Q359">
        <v>-0.61770000000000003</v>
      </c>
      <c r="R359">
        <v>1.35273</v>
      </c>
      <c r="S359">
        <v>0.99711000000000005</v>
      </c>
      <c r="T359">
        <v>3.0000000000000001E-3</v>
      </c>
      <c r="U359">
        <v>0</v>
      </c>
      <c r="V359">
        <v>36.9</v>
      </c>
      <c r="W359">
        <v>35.7348</v>
      </c>
      <c r="X359">
        <v>85.700100000000006</v>
      </c>
    </row>
    <row r="360" spans="1:24" x14ac:dyDescent="0.3">
      <c r="A360">
        <v>359</v>
      </c>
      <c r="B360">
        <v>9</v>
      </c>
      <c r="C360" s="1">
        <v>44721.533888888887</v>
      </c>
      <c r="D360" t="s">
        <v>29</v>
      </c>
      <c r="E360" s="5">
        <v>2022</v>
      </c>
      <c r="F360" s="5">
        <v>6</v>
      </c>
      <c r="G360" s="5">
        <v>6</v>
      </c>
      <c r="H360" s="5" t="s">
        <v>33</v>
      </c>
      <c r="I360" s="5">
        <v>24</v>
      </c>
      <c r="J360" t="s">
        <v>23</v>
      </c>
      <c r="K360" t="s">
        <v>38</v>
      </c>
      <c r="L360">
        <v>1.1669499999999999</v>
      </c>
      <c r="M360">
        <v>1.1669499999999999</v>
      </c>
      <c r="N360">
        <v>1.90025</v>
      </c>
      <c r="O360">
        <v>0.98280000000000001</v>
      </c>
      <c r="P360">
        <v>-0.92035999999999996</v>
      </c>
      <c r="Q360">
        <v>-0.92035999999999996</v>
      </c>
      <c r="R360">
        <v>1.30647</v>
      </c>
      <c r="S360">
        <v>0.99812000000000001</v>
      </c>
      <c r="T360" t="s">
        <v>38</v>
      </c>
      <c r="U360" t="s">
        <v>38</v>
      </c>
      <c r="V360" t="s">
        <v>38</v>
      </c>
      <c r="W360">
        <v>35.764400000000002</v>
      </c>
      <c r="X360">
        <v>85.6935</v>
      </c>
    </row>
    <row r="361" spans="1:24" x14ac:dyDescent="0.3">
      <c r="A361">
        <v>360</v>
      </c>
      <c r="B361">
        <v>10</v>
      </c>
      <c r="C361" s="1">
        <v>44721.53628472222</v>
      </c>
      <c r="D361" t="s">
        <v>29</v>
      </c>
      <c r="E361" s="5">
        <v>2022</v>
      </c>
      <c r="F361" s="5">
        <v>6</v>
      </c>
      <c r="G361" s="5">
        <v>6</v>
      </c>
      <c r="H361" s="5" t="s">
        <v>33</v>
      </c>
      <c r="I361" s="5">
        <v>24</v>
      </c>
      <c r="J361" t="s">
        <v>22</v>
      </c>
      <c r="K361" t="s">
        <v>38</v>
      </c>
      <c r="L361">
        <v>1.4460200000000001</v>
      </c>
      <c r="M361">
        <v>1.4460200000000001</v>
      </c>
      <c r="N361">
        <v>1.6923999999999999</v>
      </c>
      <c r="O361">
        <v>0.98848999999999998</v>
      </c>
      <c r="P361">
        <v>-0.28538999999999998</v>
      </c>
      <c r="Q361">
        <v>-0.28538999999999998</v>
      </c>
      <c r="R361">
        <v>1.77894</v>
      </c>
      <c r="S361">
        <v>0.98636000000000001</v>
      </c>
      <c r="T361" t="s">
        <v>38</v>
      </c>
      <c r="U361" t="s">
        <v>38</v>
      </c>
      <c r="V361" t="s">
        <v>38</v>
      </c>
      <c r="W361">
        <v>33.805199999999999</v>
      </c>
      <c r="X361">
        <v>85.697100000000006</v>
      </c>
    </row>
    <row r="362" spans="1:24" x14ac:dyDescent="0.3">
      <c r="A362">
        <v>361</v>
      </c>
      <c r="B362">
        <v>11</v>
      </c>
      <c r="C362" s="1">
        <v>44721.538622685184</v>
      </c>
      <c r="D362" t="s">
        <v>29</v>
      </c>
      <c r="E362" s="5">
        <v>2022</v>
      </c>
      <c r="F362" s="5">
        <v>6</v>
      </c>
      <c r="G362" s="5">
        <v>6</v>
      </c>
      <c r="H362" s="5" t="s">
        <v>33</v>
      </c>
      <c r="I362" s="5">
        <v>24</v>
      </c>
      <c r="J362" t="s">
        <v>22</v>
      </c>
      <c r="K362" t="s">
        <v>38</v>
      </c>
      <c r="L362">
        <v>2.3332799999999998</v>
      </c>
      <c r="M362">
        <v>2.3332799999999998</v>
      </c>
      <c r="N362">
        <v>1.4192199999999999</v>
      </c>
      <c r="O362">
        <v>0.99507999999999996</v>
      </c>
      <c r="P362">
        <v>-0.70257999999999998</v>
      </c>
      <c r="Q362">
        <v>-0.70257999999999998</v>
      </c>
      <c r="R362">
        <v>1.3838299999999999</v>
      </c>
      <c r="S362">
        <v>0.99639</v>
      </c>
      <c r="T362">
        <v>3.0000000000000001E-3</v>
      </c>
      <c r="U362">
        <v>0</v>
      </c>
      <c r="V362">
        <v>38.200000000000003</v>
      </c>
      <c r="W362">
        <v>32.859699999999997</v>
      </c>
      <c r="X362">
        <v>85.705600000000004</v>
      </c>
    </row>
    <row r="363" spans="1:24" x14ac:dyDescent="0.3">
      <c r="A363">
        <v>362</v>
      </c>
      <c r="B363">
        <v>12</v>
      </c>
      <c r="C363" s="1">
        <v>44721.540914351855</v>
      </c>
      <c r="D363" t="s">
        <v>29</v>
      </c>
      <c r="E363" s="5">
        <v>2022</v>
      </c>
      <c r="F363" s="5">
        <v>6</v>
      </c>
      <c r="G363" s="5">
        <v>6</v>
      </c>
      <c r="H363" s="5" t="s">
        <v>33</v>
      </c>
      <c r="I363" s="5">
        <v>24</v>
      </c>
      <c r="J363" t="s">
        <v>22</v>
      </c>
      <c r="K363" t="s">
        <v>38</v>
      </c>
      <c r="L363">
        <v>1.7401500000000001</v>
      </c>
      <c r="M363">
        <v>1.7401500000000001</v>
      </c>
      <c r="N363">
        <v>1.47773</v>
      </c>
      <c r="O363">
        <v>0.99417</v>
      </c>
      <c r="P363">
        <v>-0.81874999999999998</v>
      </c>
      <c r="Q363">
        <v>-0.81874999999999998</v>
      </c>
      <c r="R363">
        <v>1.3210900000000001</v>
      </c>
      <c r="S363">
        <v>0.99778</v>
      </c>
      <c r="T363">
        <v>3.0000000000000001E-3</v>
      </c>
      <c r="U363">
        <v>0</v>
      </c>
      <c r="V363">
        <v>38.700000000000003</v>
      </c>
      <c r="W363">
        <v>32.024700000000003</v>
      </c>
      <c r="X363">
        <v>85.759699999999995</v>
      </c>
    </row>
    <row r="364" spans="1:24" x14ac:dyDescent="0.3">
      <c r="A364">
        <v>363</v>
      </c>
      <c r="B364">
        <v>13</v>
      </c>
      <c r="C364" s="1">
        <v>44721.54310185185</v>
      </c>
      <c r="D364" t="s">
        <v>29</v>
      </c>
      <c r="E364" s="5">
        <v>2022</v>
      </c>
      <c r="F364" s="5">
        <v>6</v>
      </c>
      <c r="G364" s="5">
        <v>6</v>
      </c>
      <c r="H364" s="5" t="s">
        <v>33</v>
      </c>
      <c r="I364" s="5">
        <v>24</v>
      </c>
      <c r="J364" t="s">
        <v>23</v>
      </c>
      <c r="K364" t="s">
        <v>38</v>
      </c>
      <c r="L364">
        <v>0.99245000000000005</v>
      </c>
      <c r="M364">
        <v>0.99245000000000005</v>
      </c>
      <c r="N364">
        <v>1.9948999999999999</v>
      </c>
      <c r="O364">
        <v>0.97131000000000001</v>
      </c>
      <c r="P364">
        <v>-0.76095999999999997</v>
      </c>
      <c r="Q364">
        <v>-0.76095999999999997</v>
      </c>
      <c r="R364">
        <v>1.31914</v>
      </c>
      <c r="S364">
        <v>0.99783999999999995</v>
      </c>
      <c r="T364">
        <v>2E-3</v>
      </c>
      <c r="U364">
        <v>0</v>
      </c>
      <c r="V364">
        <v>37.799999999999997</v>
      </c>
      <c r="W364">
        <v>33.478400000000001</v>
      </c>
      <c r="X364">
        <v>85.671499999999995</v>
      </c>
    </row>
    <row r="365" spans="1:24" x14ac:dyDescent="0.3">
      <c r="A365">
        <v>364</v>
      </c>
      <c r="B365">
        <v>14</v>
      </c>
      <c r="C365" s="1">
        <v>44721.545231481483</v>
      </c>
      <c r="D365" t="s">
        <v>29</v>
      </c>
      <c r="E365" s="5">
        <v>2022</v>
      </c>
      <c r="F365" s="5">
        <v>6</v>
      </c>
      <c r="G365" s="5">
        <v>6</v>
      </c>
      <c r="H365" s="5" t="s">
        <v>33</v>
      </c>
      <c r="I365" s="5">
        <v>24</v>
      </c>
      <c r="J365" t="s">
        <v>23</v>
      </c>
      <c r="K365" t="s">
        <v>38</v>
      </c>
      <c r="L365">
        <v>1.08209</v>
      </c>
      <c r="M365">
        <v>1.08209</v>
      </c>
      <c r="N365">
        <v>1.79983</v>
      </c>
      <c r="O365">
        <v>0.98172000000000004</v>
      </c>
      <c r="P365">
        <v>-1.1315500000000001</v>
      </c>
      <c r="Q365">
        <v>-1.1315500000000001</v>
      </c>
      <c r="R365">
        <v>1.3014600000000001</v>
      </c>
      <c r="S365">
        <v>0.99824000000000002</v>
      </c>
      <c r="T365">
        <v>2E-3</v>
      </c>
      <c r="U365">
        <v>0</v>
      </c>
      <c r="V365">
        <v>37.4</v>
      </c>
      <c r="W365">
        <v>35.1</v>
      </c>
      <c r="X365">
        <v>85.659899999999993</v>
      </c>
    </row>
    <row r="366" spans="1:24" x14ac:dyDescent="0.3">
      <c r="A366">
        <v>365</v>
      </c>
      <c r="B366">
        <v>15</v>
      </c>
      <c r="C366" s="1">
        <v>44721.547418981485</v>
      </c>
      <c r="D366" t="s">
        <v>29</v>
      </c>
      <c r="E366" s="5">
        <v>2022</v>
      </c>
      <c r="F366" s="5">
        <v>6</v>
      </c>
      <c r="G366" s="5">
        <v>6</v>
      </c>
      <c r="H366" s="5" t="s">
        <v>33</v>
      </c>
      <c r="I366" s="5">
        <v>24</v>
      </c>
      <c r="J366" t="s">
        <v>23</v>
      </c>
      <c r="K366" t="s">
        <v>38</v>
      </c>
      <c r="L366">
        <v>1.50583</v>
      </c>
      <c r="M366">
        <v>1.50583</v>
      </c>
      <c r="N366">
        <v>1.4462200000000001</v>
      </c>
      <c r="O366">
        <v>0.99395999999999995</v>
      </c>
      <c r="P366">
        <v>-1.13263</v>
      </c>
      <c r="Q366">
        <v>-1.13263</v>
      </c>
      <c r="R366">
        <v>1.27484</v>
      </c>
      <c r="S366">
        <v>0.99878</v>
      </c>
      <c r="T366">
        <v>2E-3</v>
      </c>
      <c r="U366">
        <v>0</v>
      </c>
      <c r="V366">
        <v>37.4</v>
      </c>
      <c r="W366">
        <v>35.875300000000003</v>
      </c>
      <c r="X366">
        <v>85.664199999999994</v>
      </c>
    </row>
    <row r="367" spans="1:24" x14ac:dyDescent="0.3">
      <c r="A367">
        <v>366</v>
      </c>
      <c r="B367">
        <v>16</v>
      </c>
      <c r="C367" s="1">
        <v>44721.549525462964</v>
      </c>
      <c r="D367" t="s">
        <v>29</v>
      </c>
      <c r="E367" s="5">
        <v>2022</v>
      </c>
      <c r="F367" s="5">
        <v>6</v>
      </c>
      <c r="G367" s="5">
        <v>6</v>
      </c>
      <c r="H367" s="5" t="s">
        <v>33</v>
      </c>
      <c r="I367" s="5">
        <v>24</v>
      </c>
      <c r="J367" t="s">
        <v>22</v>
      </c>
      <c r="K367" t="s">
        <v>38</v>
      </c>
      <c r="L367">
        <v>1.35656</v>
      </c>
      <c r="M367">
        <v>1.35656</v>
      </c>
      <c r="N367">
        <v>1.66378</v>
      </c>
      <c r="O367">
        <v>0.98941000000000001</v>
      </c>
      <c r="P367">
        <v>-0.44986999999999999</v>
      </c>
      <c r="Q367">
        <v>-0.44986999999999999</v>
      </c>
      <c r="R367">
        <v>1.5043500000000001</v>
      </c>
      <c r="S367">
        <v>0.99353000000000002</v>
      </c>
      <c r="T367">
        <v>1E-3</v>
      </c>
      <c r="U367">
        <v>0</v>
      </c>
      <c r="V367">
        <v>37.799999999999997</v>
      </c>
      <c r="W367">
        <v>33.209800000000001</v>
      </c>
      <c r="X367">
        <v>85.6999</v>
      </c>
    </row>
    <row r="368" spans="1:24" x14ac:dyDescent="0.3">
      <c r="A368">
        <v>367</v>
      </c>
      <c r="B368">
        <v>17</v>
      </c>
      <c r="C368" s="1">
        <v>44721.551736111112</v>
      </c>
      <c r="D368" t="s">
        <v>29</v>
      </c>
      <c r="E368" s="5">
        <v>2022</v>
      </c>
      <c r="F368" s="5">
        <v>6</v>
      </c>
      <c r="G368" s="5">
        <v>6</v>
      </c>
      <c r="H368" s="5" t="s">
        <v>33</v>
      </c>
      <c r="I368" s="5">
        <v>24</v>
      </c>
      <c r="J368" t="s">
        <v>22</v>
      </c>
      <c r="K368" t="s">
        <v>38</v>
      </c>
      <c r="L368">
        <v>1.4198</v>
      </c>
      <c r="M368">
        <v>1.4198</v>
      </c>
      <c r="N368">
        <v>1.6361399999999999</v>
      </c>
      <c r="O368">
        <v>0.98934</v>
      </c>
      <c r="P368">
        <v>-0.65497000000000005</v>
      </c>
      <c r="Q368">
        <v>-0.65497000000000005</v>
      </c>
      <c r="R368">
        <v>1.3334999999999999</v>
      </c>
      <c r="S368">
        <v>0.99753000000000003</v>
      </c>
      <c r="T368">
        <v>1E-3</v>
      </c>
      <c r="U368">
        <v>0</v>
      </c>
      <c r="V368">
        <v>36.9</v>
      </c>
      <c r="W368">
        <v>32.423499999999997</v>
      </c>
      <c r="X368">
        <v>85.665999999999997</v>
      </c>
    </row>
    <row r="369" spans="1:24" x14ac:dyDescent="0.3">
      <c r="A369">
        <v>368</v>
      </c>
      <c r="B369">
        <v>18</v>
      </c>
      <c r="C369" s="1">
        <v>44721.553819444445</v>
      </c>
      <c r="D369" t="s">
        <v>29</v>
      </c>
      <c r="E369" s="5">
        <v>2022</v>
      </c>
      <c r="F369" s="5">
        <v>6</v>
      </c>
      <c r="G369" s="5">
        <v>6</v>
      </c>
      <c r="H369" s="5" t="s">
        <v>33</v>
      </c>
      <c r="I369" s="5">
        <v>24</v>
      </c>
      <c r="J369" t="s">
        <v>22</v>
      </c>
      <c r="K369" t="s">
        <v>38</v>
      </c>
      <c r="L369">
        <v>7.6720800000000002</v>
      </c>
      <c r="M369">
        <v>7.6720800000000002</v>
      </c>
      <c r="N369">
        <v>1.2441500000000001</v>
      </c>
      <c r="O369">
        <v>0.99931000000000003</v>
      </c>
      <c r="P369">
        <v>-1.10242</v>
      </c>
      <c r="Q369">
        <v>-1.10242</v>
      </c>
      <c r="R369">
        <v>1.2907500000000001</v>
      </c>
      <c r="S369">
        <v>0.99844999999999995</v>
      </c>
      <c r="T369">
        <v>1E-3</v>
      </c>
      <c r="U369">
        <v>0</v>
      </c>
      <c r="V369">
        <v>36.5</v>
      </c>
      <c r="W369">
        <v>33.209899999999998</v>
      </c>
      <c r="X369">
        <v>85.674199999999999</v>
      </c>
    </row>
    <row r="370" spans="1:24" x14ac:dyDescent="0.3">
      <c r="A370">
        <v>369</v>
      </c>
      <c r="B370">
        <v>1</v>
      </c>
      <c r="C370" s="1">
        <v>44725.409444444442</v>
      </c>
      <c r="D370" t="s">
        <v>13</v>
      </c>
      <c r="E370" s="5">
        <v>2022</v>
      </c>
      <c r="F370" s="5">
        <v>6</v>
      </c>
      <c r="G370" s="5">
        <v>6</v>
      </c>
      <c r="H370" s="5" t="s">
        <v>33</v>
      </c>
      <c r="I370" s="5">
        <v>25</v>
      </c>
      <c r="J370" t="s">
        <v>22</v>
      </c>
      <c r="K370" t="s">
        <v>36</v>
      </c>
      <c r="L370">
        <v>1.2923899999999999</v>
      </c>
      <c r="M370">
        <v>1.2923899999999999</v>
      </c>
      <c r="N370">
        <v>1.7805599999999999</v>
      </c>
      <c r="O370">
        <v>0.98650000000000004</v>
      </c>
      <c r="P370">
        <v>-0.22656000000000001</v>
      </c>
      <c r="Q370">
        <v>-0.22656000000000001</v>
      </c>
      <c r="R370">
        <v>2.1934499999999999</v>
      </c>
      <c r="S370">
        <v>0.97341999999999995</v>
      </c>
      <c r="T370">
        <v>1E-3</v>
      </c>
      <c r="U370" t="s">
        <v>38</v>
      </c>
      <c r="V370">
        <v>23</v>
      </c>
      <c r="W370">
        <v>25.636700000000001</v>
      </c>
      <c r="X370">
        <v>84.537099999999995</v>
      </c>
    </row>
    <row r="371" spans="1:24" x14ac:dyDescent="0.3">
      <c r="A371">
        <v>370</v>
      </c>
      <c r="B371">
        <v>2</v>
      </c>
      <c r="C371" s="1">
        <v>44725.411736111113</v>
      </c>
      <c r="D371" t="s">
        <v>13</v>
      </c>
      <c r="E371" s="5">
        <v>2022</v>
      </c>
      <c r="F371" s="5">
        <v>6</v>
      </c>
      <c r="G371" s="5">
        <v>6</v>
      </c>
      <c r="H371" s="5" t="s">
        <v>33</v>
      </c>
      <c r="I371" s="5">
        <v>25</v>
      </c>
      <c r="J371" t="s">
        <v>22</v>
      </c>
      <c r="K371" t="s">
        <v>36</v>
      </c>
      <c r="L371">
        <v>2.5994799999999998</v>
      </c>
      <c r="M371">
        <v>2.5994799999999998</v>
      </c>
      <c r="N371">
        <v>1.5415000000000001</v>
      </c>
      <c r="O371">
        <v>0.98787999999999998</v>
      </c>
      <c r="P371">
        <v>-0.28727000000000003</v>
      </c>
      <c r="Q371">
        <v>-0.28727000000000003</v>
      </c>
      <c r="R371">
        <v>2.0959300000000001</v>
      </c>
      <c r="S371">
        <v>0.97672000000000003</v>
      </c>
      <c r="T371">
        <v>1E-3</v>
      </c>
      <c r="U371" t="s">
        <v>38</v>
      </c>
      <c r="V371">
        <v>23.441800000000001</v>
      </c>
      <c r="W371">
        <v>24.8324</v>
      </c>
      <c r="X371">
        <v>84.551000000000002</v>
      </c>
    </row>
    <row r="372" spans="1:24" x14ac:dyDescent="0.3">
      <c r="A372">
        <v>371</v>
      </c>
      <c r="B372">
        <v>3</v>
      </c>
      <c r="C372" s="1">
        <v>44725.413912037038</v>
      </c>
      <c r="D372" t="s">
        <v>13</v>
      </c>
      <c r="E372" s="5">
        <v>2022</v>
      </c>
      <c r="F372" s="5">
        <v>6</v>
      </c>
      <c r="G372" s="5">
        <v>6</v>
      </c>
      <c r="H372" s="5" t="s">
        <v>33</v>
      </c>
      <c r="I372" s="5">
        <v>25</v>
      </c>
      <c r="J372" t="s">
        <v>22</v>
      </c>
      <c r="K372" t="s">
        <v>36</v>
      </c>
      <c r="L372">
        <v>4.8009500000000003</v>
      </c>
      <c r="M372">
        <v>4.8009500000000003</v>
      </c>
      <c r="N372">
        <v>1.3200700000000001</v>
      </c>
      <c r="O372">
        <v>0.99775000000000003</v>
      </c>
      <c r="P372">
        <v>-0.51100000000000001</v>
      </c>
      <c r="Q372">
        <v>-0.51100000000000001</v>
      </c>
      <c r="R372">
        <v>1.54718</v>
      </c>
      <c r="S372">
        <v>0.99282000000000004</v>
      </c>
      <c r="T372" t="s">
        <v>38</v>
      </c>
      <c r="U372" t="s">
        <v>38</v>
      </c>
      <c r="V372">
        <v>23.7</v>
      </c>
      <c r="W372">
        <v>24.831099999999999</v>
      </c>
      <c r="X372">
        <v>84.515600000000006</v>
      </c>
    </row>
    <row r="373" spans="1:24" x14ac:dyDescent="0.3">
      <c r="A373">
        <v>372</v>
      </c>
      <c r="B373">
        <v>4</v>
      </c>
      <c r="C373" s="1">
        <v>44725.416226851848</v>
      </c>
      <c r="D373" t="s">
        <v>13</v>
      </c>
      <c r="E373" s="5">
        <v>2022</v>
      </c>
      <c r="F373" s="5">
        <v>6</v>
      </c>
      <c r="G373" s="5">
        <v>6</v>
      </c>
      <c r="H373" s="5" t="s">
        <v>33</v>
      </c>
      <c r="I373" s="5">
        <v>25</v>
      </c>
      <c r="J373" t="s">
        <v>22</v>
      </c>
      <c r="K373" t="s">
        <v>37</v>
      </c>
      <c r="L373">
        <v>6.5001600000000002</v>
      </c>
      <c r="M373">
        <v>6.5001600000000002</v>
      </c>
      <c r="N373">
        <v>1.29627</v>
      </c>
      <c r="O373">
        <v>0.99833000000000005</v>
      </c>
      <c r="P373">
        <v>-0.45372000000000001</v>
      </c>
      <c r="Q373">
        <v>-0.45372000000000001</v>
      </c>
      <c r="R373">
        <v>1.6247100000000001</v>
      </c>
      <c r="S373">
        <v>0.99080999999999997</v>
      </c>
      <c r="T373" t="s">
        <v>38</v>
      </c>
      <c r="U373" t="s">
        <v>38</v>
      </c>
      <c r="V373">
        <v>24.2</v>
      </c>
      <c r="W373">
        <v>25.3857</v>
      </c>
      <c r="X373">
        <v>84.529300000000006</v>
      </c>
    </row>
    <row r="374" spans="1:24" x14ac:dyDescent="0.3">
      <c r="A374">
        <v>373</v>
      </c>
      <c r="B374">
        <v>5</v>
      </c>
      <c r="C374" s="1">
        <v>44725.418333333335</v>
      </c>
      <c r="D374" t="s">
        <v>13</v>
      </c>
      <c r="E374" s="5">
        <v>2022</v>
      </c>
      <c r="F374" s="5">
        <v>6</v>
      </c>
      <c r="G374" s="5">
        <v>6</v>
      </c>
      <c r="H374" s="5" t="s">
        <v>33</v>
      </c>
      <c r="I374" s="5">
        <v>25</v>
      </c>
      <c r="J374" t="s">
        <v>23</v>
      </c>
      <c r="K374" t="s">
        <v>36</v>
      </c>
      <c r="L374">
        <v>3.7505799999999998</v>
      </c>
      <c r="M374">
        <v>3.7505799999999998</v>
      </c>
      <c r="N374">
        <v>1.4220999999999999</v>
      </c>
      <c r="O374">
        <v>0.99448999999999999</v>
      </c>
      <c r="P374">
        <v>-0.35633999999999999</v>
      </c>
      <c r="Q374">
        <v>-0.35633999999999999</v>
      </c>
      <c r="R374">
        <v>1.8720600000000001</v>
      </c>
      <c r="S374">
        <v>0.98382000000000003</v>
      </c>
      <c r="T374" t="s">
        <v>38</v>
      </c>
      <c r="U374" t="s">
        <v>38</v>
      </c>
      <c r="V374">
        <v>24.4</v>
      </c>
      <c r="W374">
        <v>25.183599999999998</v>
      </c>
      <c r="X374">
        <v>84.512</v>
      </c>
    </row>
    <row r="375" spans="1:24" x14ac:dyDescent="0.3">
      <c r="A375">
        <v>374</v>
      </c>
      <c r="B375">
        <v>6</v>
      </c>
      <c r="C375" s="1">
        <v>44725.420405092591</v>
      </c>
      <c r="D375" t="s">
        <v>13</v>
      </c>
      <c r="E375" s="5">
        <v>2022</v>
      </c>
      <c r="F375" s="5">
        <v>6</v>
      </c>
      <c r="G375" s="5">
        <v>6</v>
      </c>
      <c r="H375" s="5" t="s">
        <v>33</v>
      </c>
      <c r="I375" s="5">
        <v>25</v>
      </c>
      <c r="J375" t="s">
        <v>23</v>
      </c>
      <c r="K375" t="s">
        <v>36</v>
      </c>
      <c r="L375">
        <v>3.6361400000000001</v>
      </c>
      <c r="M375">
        <v>3.6361400000000001</v>
      </c>
      <c r="N375">
        <v>1.423</v>
      </c>
      <c r="O375">
        <v>0.99497000000000002</v>
      </c>
      <c r="P375">
        <v>-0.33391999999999999</v>
      </c>
      <c r="Q375">
        <v>-0.33391999999999999</v>
      </c>
      <c r="R375">
        <v>1.96356</v>
      </c>
      <c r="S375">
        <v>0.98099999999999998</v>
      </c>
      <c r="T375" t="s">
        <v>38</v>
      </c>
      <c r="U375" t="s">
        <v>38</v>
      </c>
      <c r="V375" t="s">
        <v>38</v>
      </c>
      <c r="W375">
        <v>25.514500000000002</v>
      </c>
      <c r="X375">
        <v>84.537199999999999</v>
      </c>
    </row>
    <row r="376" spans="1:24" x14ac:dyDescent="0.3">
      <c r="A376">
        <v>375</v>
      </c>
      <c r="B376">
        <v>7</v>
      </c>
      <c r="C376" s="1">
        <v>44725.422905092593</v>
      </c>
      <c r="D376" t="s">
        <v>13</v>
      </c>
      <c r="E376" s="5">
        <v>2022</v>
      </c>
      <c r="F376" s="5">
        <v>6</v>
      </c>
      <c r="G376" s="5">
        <v>6</v>
      </c>
      <c r="H376" s="5" t="s">
        <v>33</v>
      </c>
      <c r="I376" s="5">
        <v>25</v>
      </c>
      <c r="J376" t="s">
        <v>23</v>
      </c>
      <c r="K376" t="s">
        <v>37</v>
      </c>
      <c r="L376">
        <v>10.769600000000001</v>
      </c>
      <c r="M376">
        <v>10.769600000000001</v>
      </c>
      <c r="N376">
        <v>1.30528</v>
      </c>
      <c r="O376">
        <v>0.99807999999999997</v>
      </c>
      <c r="P376">
        <v>-0.22139</v>
      </c>
      <c r="Q376">
        <v>-0.22139</v>
      </c>
      <c r="R376">
        <v>2.47898</v>
      </c>
      <c r="S376">
        <v>0.96303000000000005</v>
      </c>
      <c r="T376">
        <v>1E-3</v>
      </c>
      <c r="U376" t="s">
        <v>38</v>
      </c>
      <c r="V376">
        <v>24.941800000000001</v>
      </c>
      <c r="W376">
        <v>25.8964</v>
      </c>
      <c r="X376">
        <v>84.559700000000007</v>
      </c>
    </row>
    <row r="377" spans="1:24" x14ac:dyDescent="0.3">
      <c r="A377">
        <v>376</v>
      </c>
      <c r="B377">
        <v>8</v>
      </c>
      <c r="C377" s="1">
        <v>44725.424976851849</v>
      </c>
      <c r="D377" t="s">
        <v>13</v>
      </c>
      <c r="E377" s="5">
        <v>2022</v>
      </c>
      <c r="F377" s="5">
        <v>6</v>
      </c>
      <c r="G377" s="5">
        <v>6</v>
      </c>
      <c r="H377" s="5" t="s">
        <v>33</v>
      </c>
      <c r="I377" s="5">
        <v>25</v>
      </c>
      <c r="J377" t="s">
        <v>23</v>
      </c>
      <c r="K377" t="s">
        <v>36</v>
      </c>
      <c r="L377">
        <v>2.3416999999999999</v>
      </c>
      <c r="M377">
        <v>2.3416999999999999</v>
      </c>
      <c r="N377">
        <v>1.5198700000000001</v>
      </c>
      <c r="O377">
        <v>0.99292000000000002</v>
      </c>
      <c r="P377">
        <v>-0.30142999999999998</v>
      </c>
      <c r="Q377">
        <v>-0.30142999999999998</v>
      </c>
      <c r="R377">
        <v>1.7723100000000001</v>
      </c>
      <c r="S377">
        <v>0.98673</v>
      </c>
      <c r="T377">
        <v>1E-3</v>
      </c>
      <c r="U377" t="s">
        <v>38</v>
      </c>
      <c r="V377">
        <v>25.4</v>
      </c>
      <c r="W377">
        <v>27.004100000000001</v>
      </c>
      <c r="X377">
        <v>84.525700000000001</v>
      </c>
    </row>
    <row r="378" spans="1:24" x14ac:dyDescent="0.3">
      <c r="A378">
        <v>377</v>
      </c>
      <c r="B378">
        <v>9</v>
      </c>
      <c r="C378" s="1">
        <v>44725.427060185182</v>
      </c>
      <c r="D378" t="s">
        <v>13</v>
      </c>
      <c r="E378" s="5">
        <v>2022</v>
      </c>
      <c r="F378" s="5">
        <v>6</v>
      </c>
      <c r="G378" s="5">
        <v>6</v>
      </c>
      <c r="H378" s="5" t="s">
        <v>33</v>
      </c>
      <c r="I378" s="5">
        <v>25</v>
      </c>
      <c r="J378" t="s">
        <v>22</v>
      </c>
      <c r="K378" t="s">
        <v>36</v>
      </c>
      <c r="L378">
        <v>2.1756899999999999</v>
      </c>
      <c r="M378">
        <v>2.1756899999999999</v>
      </c>
      <c r="N378">
        <v>1.67632</v>
      </c>
      <c r="O378">
        <v>0.98929999999999996</v>
      </c>
      <c r="P378">
        <v>-0.18517</v>
      </c>
      <c r="Q378" t="s">
        <v>38</v>
      </c>
      <c r="R378">
        <v>2.86761</v>
      </c>
      <c r="S378">
        <v>0.94730000000000003</v>
      </c>
      <c r="T378">
        <v>1E-3</v>
      </c>
      <c r="U378" t="s">
        <v>38</v>
      </c>
      <c r="V378">
        <v>25.9</v>
      </c>
      <c r="W378">
        <v>26.7014</v>
      </c>
      <c r="X378">
        <v>84.568399999999997</v>
      </c>
    </row>
    <row r="379" spans="1:24" x14ac:dyDescent="0.3">
      <c r="A379">
        <v>378</v>
      </c>
      <c r="B379">
        <v>10</v>
      </c>
      <c r="C379" s="1">
        <v>44725.429143518515</v>
      </c>
      <c r="D379" t="s">
        <v>13</v>
      </c>
      <c r="E379" s="5">
        <v>2022</v>
      </c>
      <c r="F379" s="5">
        <v>6</v>
      </c>
      <c r="G379" s="5">
        <v>6</v>
      </c>
      <c r="H379" s="5" t="s">
        <v>33</v>
      </c>
      <c r="I379" s="5">
        <v>25</v>
      </c>
      <c r="J379" t="s">
        <v>22</v>
      </c>
      <c r="K379" t="s">
        <v>37</v>
      </c>
      <c r="L379">
        <v>5.3294199999999998</v>
      </c>
      <c r="M379">
        <v>5.3294199999999998</v>
      </c>
      <c r="N379">
        <v>1.30891</v>
      </c>
      <c r="O379">
        <v>0.99787000000000003</v>
      </c>
      <c r="P379">
        <v>-0.37173</v>
      </c>
      <c r="Q379">
        <v>-0.37173</v>
      </c>
      <c r="R379">
        <v>1.93895</v>
      </c>
      <c r="S379">
        <v>0.98175000000000001</v>
      </c>
      <c r="T379" t="s">
        <v>38</v>
      </c>
      <c r="U379" t="s">
        <v>38</v>
      </c>
      <c r="V379" t="s">
        <v>38</v>
      </c>
      <c r="W379">
        <v>26.213200000000001</v>
      </c>
      <c r="X379">
        <v>84.575000000000003</v>
      </c>
    </row>
    <row r="380" spans="1:24" x14ac:dyDescent="0.3">
      <c r="A380">
        <v>379</v>
      </c>
      <c r="B380">
        <v>11</v>
      </c>
      <c r="C380" s="1">
        <v>44725.431377314817</v>
      </c>
      <c r="D380" t="s">
        <v>13</v>
      </c>
      <c r="E380" s="5">
        <v>2022</v>
      </c>
      <c r="F380" s="5">
        <v>6</v>
      </c>
      <c r="G380" s="5">
        <v>6</v>
      </c>
      <c r="H380" s="5" t="s">
        <v>33</v>
      </c>
      <c r="I380" s="5">
        <v>25</v>
      </c>
      <c r="J380" t="s">
        <v>22</v>
      </c>
      <c r="K380" t="s">
        <v>36</v>
      </c>
      <c r="L380">
        <v>2.20932</v>
      </c>
      <c r="M380">
        <v>2.20932</v>
      </c>
      <c r="N380">
        <v>1.63947</v>
      </c>
      <c r="O380">
        <v>0.98740000000000006</v>
      </c>
      <c r="P380">
        <v>-0.48587000000000002</v>
      </c>
      <c r="Q380">
        <v>-0.48587000000000002</v>
      </c>
      <c r="R380">
        <v>1.6859299999999999</v>
      </c>
      <c r="S380">
        <v>0.98914999999999997</v>
      </c>
      <c r="T380">
        <v>1E-3</v>
      </c>
      <c r="U380" t="s">
        <v>38</v>
      </c>
      <c r="V380">
        <v>25.9</v>
      </c>
      <c r="W380">
        <v>26.256799999999998</v>
      </c>
      <c r="X380">
        <v>84.558400000000006</v>
      </c>
    </row>
    <row r="381" spans="1:24" x14ac:dyDescent="0.3">
      <c r="A381">
        <v>380</v>
      </c>
      <c r="B381">
        <v>12</v>
      </c>
      <c r="C381" s="1">
        <v>44725.433541666665</v>
      </c>
      <c r="D381" t="s">
        <v>13</v>
      </c>
      <c r="E381" s="5">
        <v>2022</v>
      </c>
      <c r="F381" s="5">
        <v>6</v>
      </c>
      <c r="G381" s="5">
        <v>6</v>
      </c>
      <c r="H381" s="5" t="s">
        <v>33</v>
      </c>
      <c r="I381" s="5">
        <v>25</v>
      </c>
      <c r="J381" t="s">
        <v>22</v>
      </c>
      <c r="K381" t="s">
        <v>36</v>
      </c>
      <c r="L381">
        <v>2.86496</v>
      </c>
      <c r="M381">
        <v>2.86496</v>
      </c>
      <c r="N381">
        <v>1.5028699999999999</v>
      </c>
      <c r="O381">
        <v>0.99373999999999996</v>
      </c>
      <c r="P381">
        <v>-0.60119999999999996</v>
      </c>
      <c r="Q381">
        <v>-0.60119999999999996</v>
      </c>
      <c r="R381">
        <v>1.5313000000000001</v>
      </c>
      <c r="S381">
        <v>0.99319999999999997</v>
      </c>
      <c r="T381">
        <v>1E-3</v>
      </c>
      <c r="U381" t="s">
        <v>38</v>
      </c>
      <c r="V381">
        <v>25.7135</v>
      </c>
      <c r="W381">
        <v>26.3218</v>
      </c>
      <c r="X381">
        <v>84.560299999999998</v>
      </c>
    </row>
    <row r="382" spans="1:24" x14ac:dyDescent="0.3">
      <c r="A382">
        <v>381</v>
      </c>
      <c r="B382">
        <v>13</v>
      </c>
      <c r="C382" s="1">
        <v>44725.435763888891</v>
      </c>
      <c r="D382" t="s">
        <v>13</v>
      </c>
      <c r="E382" s="5">
        <v>2022</v>
      </c>
      <c r="F382" s="5">
        <v>6</v>
      </c>
      <c r="G382" s="5">
        <v>6</v>
      </c>
      <c r="H382" s="5" t="s">
        <v>33</v>
      </c>
      <c r="I382" s="5">
        <v>25</v>
      </c>
      <c r="J382" t="s">
        <v>23</v>
      </c>
      <c r="K382" t="s">
        <v>36</v>
      </c>
      <c r="L382">
        <v>1.5917600000000001</v>
      </c>
      <c r="M382">
        <v>1.5917600000000001</v>
      </c>
      <c r="N382">
        <v>1.7596799999999999</v>
      </c>
      <c r="O382">
        <v>0.98614999999999997</v>
      </c>
      <c r="P382">
        <v>-0.53012000000000004</v>
      </c>
      <c r="Q382">
        <v>-0.53012000000000004</v>
      </c>
      <c r="R382">
        <v>1.5567200000000001</v>
      </c>
      <c r="S382">
        <v>0.99256</v>
      </c>
      <c r="T382">
        <v>2E-3</v>
      </c>
      <c r="U382" t="s">
        <v>38</v>
      </c>
      <c r="V382">
        <v>25.747299999999999</v>
      </c>
      <c r="W382">
        <v>26.025600000000001</v>
      </c>
      <c r="X382">
        <v>84.563000000000002</v>
      </c>
    </row>
    <row r="383" spans="1:24" x14ac:dyDescent="0.3">
      <c r="A383">
        <v>382</v>
      </c>
      <c r="B383">
        <v>14</v>
      </c>
      <c r="C383" s="1">
        <v>44725.437835648147</v>
      </c>
      <c r="D383" t="s">
        <v>13</v>
      </c>
      <c r="E383" s="5">
        <v>2022</v>
      </c>
      <c r="F383" s="5">
        <v>6</v>
      </c>
      <c r="G383" s="5">
        <v>6</v>
      </c>
      <c r="H383" s="5" t="s">
        <v>33</v>
      </c>
      <c r="I383" s="5">
        <v>25</v>
      </c>
      <c r="J383" t="s">
        <v>23</v>
      </c>
      <c r="K383" t="s">
        <v>37</v>
      </c>
      <c r="L383">
        <v>1.82395</v>
      </c>
      <c r="M383">
        <v>1.82395</v>
      </c>
      <c r="N383">
        <v>1.66096</v>
      </c>
      <c r="O383">
        <v>0.98736000000000002</v>
      </c>
      <c r="P383">
        <v>-0.31742999999999999</v>
      </c>
      <c r="Q383">
        <v>-0.31742999999999999</v>
      </c>
      <c r="R383">
        <v>2.0037699999999998</v>
      </c>
      <c r="S383">
        <v>0.97972000000000004</v>
      </c>
      <c r="T383">
        <v>2E-3</v>
      </c>
      <c r="U383" t="s">
        <v>38</v>
      </c>
      <c r="V383">
        <v>25.9</v>
      </c>
      <c r="W383">
        <v>26.200700000000001</v>
      </c>
      <c r="X383">
        <v>84.556799999999996</v>
      </c>
    </row>
    <row r="384" spans="1:24" x14ac:dyDescent="0.3">
      <c r="A384">
        <v>383</v>
      </c>
      <c r="B384">
        <v>15</v>
      </c>
      <c r="C384" s="1">
        <v>44725.43990740741</v>
      </c>
      <c r="D384" t="s">
        <v>13</v>
      </c>
      <c r="E384" s="5">
        <v>2022</v>
      </c>
      <c r="F384" s="5">
        <v>6</v>
      </c>
      <c r="G384" s="5">
        <v>6</v>
      </c>
      <c r="H384" s="5" t="s">
        <v>33</v>
      </c>
      <c r="I384" s="5">
        <v>25</v>
      </c>
      <c r="J384" t="s">
        <v>23</v>
      </c>
      <c r="K384" t="s">
        <v>36</v>
      </c>
      <c r="L384">
        <v>3.35128</v>
      </c>
      <c r="M384">
        <v>3.35128</v>
      </c>
      <c r="N384">
        <v>1.4306399999999999</v>
      </c>
      <c r="O384">
        <v>0.99465999999999999</v>
      </c>
      <c r="P384">
        <v>-0.21723000000000001</v>
      </c>
      <c r="Q384">
        <v>-0.21723000000000001</v>
      </c>
      <c r="R384">
        <v>2.7095500000000001</v>
      </c>
      <c r="S384">
        <v>0.95391000000000004</v>
      </c>
      <c r="T384">
        <v>2E-3</v>
      </c>
      <c r="U384" t="s">
        <v>38</v>
      </c>
      <c r="V384">
        <v>25.9</v>
      </c>
      <c r="W384">
        <v>26.165900000000001</v>
      </c>
      <c r="X384">
        <v>84.549499999999995</v>
      </c>
    </row>
    <row r="385" spans="1:24" x14ac:dyDescent="0.3">
      <c r="A385">
        <v>384</v>
      </c>
      <c r="B385">
        <v>16</v>
      </c>
      <c r="C385" s="1">
        <v>44725.441979166666</v>
      </c>
      <c r="D385" t="s">
        <v>13</v>
      </c>
      <c r="E385" s="5">
        <v>2022</v>
      </c>
      <c r="F385" s="5">
        <v>6</v>
      </c>
      <c r="G385" s="5">
        <v>6</v>
      </c>
      <c r="H385" s="5" t="s">
        <v>33</v>
      </c>
      <c r="I385" s="5">
        <v>25</v>
      </c>
      <c r="J385" t="s">
        <v>23</v>
      </c>
      <c r="K385" t="s">
        <v>36</v>
      </c>
      <c r="L385">
        <v>1.39994</v>
      </c>
      <c r="M385">
        <v>1.39994</v>
      </c>
      <c r="N385">
        <v>1.92703</v>
      </c>
      <c r="O385">
        <v>0.97733999999999999</v>
      </c>
      <c r="P385">
        <v>-0.48582999999999998</v>
      </c>
      <c r="Q385">
        <v>-0.48582999999999998</v>
      </c>
      <c r="R385">
        <v>1.5060800000000001</v>
      </c>
      <c r="S385">
        <v>0.99383999999999995</v>
      </c>
      <c r="T385">
        <v>2E-3</v>
      </c>
      <c r="U385" t="s">
        <v>38</v>
      </c>
      <c r="V385">
        <v>25.760899999999999</v>
      </c>
      <c r="W385">
        <v>25.891200000000001</v>
      </c>
      <c r="X385">
        <v>84.553200000000004</v>
      </c>
    </row>
    <row r="386" spans="1:24" x14ac:dyDescent="0.3">
      <c r="A386">
        <v>385</v>
      </c>
      <c r="B386">
        <v>17</v>
      </c>
      <c r="C386" s="1">
        <v>44725.444097222222</v>
      </c>
      <c r="D386" t="s">
        <v>13</v>
      </c>
      <c r="E386" s="5">
        <v>2022</v>
      </c>
      <c r="F386" s="5">
        <v>6</v>
      </c>
      <c r="G386" s="5">
        <v>6</v>
      </c>
      <c r="H386" s="5" t="s">
        <v>33</v>
      </c>
      <c r="I386" s="5">
        <v>25</v>
      </c>
      <c r="J386" t="s">
        <v>22</v>
      </c>
      <c r="K386" t="s">
        <v>36</v>
      </c>
      <c r="L386">
        <v>2.5717500000000002</v>
      </c>
      <c r="M386">
        <v>2.5717500000000002</v>
      </c>
      <c r="N386">
        <v>1.4885600000000001</v>
      </c>
      <c r="O386">
        <v>0.99326000000000003</v>
      </c>
      <c r="P386">
        <v>-0.19564999999999999</v>
      </c>
      <c r="Q386">
        <v>-0.19564999999999999</v>
      </c>
      <c r="R386">
        <v>2.7316699999999998</v>
      </c>
      <c r="S386">
        <v>0.95355000000000001</v>
      </c>
      <c r="T386" t="s">
        <v>38</v>
      </c>
      <c r="U386" t="s">
        <v>38</v>
      </c>
      <c r="V386" t="s">
        <v>38</v>
      </c>
      <c r="W386">
        <v>25.881699999999999</v>
      </c>
      <c r="X386">
        <v>84.550600000000003</v>
      </c>
    </row>
    <row r="387" spans="1:24" x14ac:dyDescent="0.3">
      <c r="A387">
        <v>386</v>
      </c>
      <c r="B387">
        <v>18</v>
      </c>
      <c r="C387" s="1">
        <v>44725.446192129632</v>
      </c>
      <c r="D387" t="s">
        <v>13</v>
      </c>
      <c r="E387" s="5">
        <v>2022</v>
      </c>
      <c r="F387" s="5">
        <v>6</v>
      </c>
      <c r="G387" s="5">
        <v>6</v>
      </c>
      <c r="H387" s="5" t="s">
        <v>33</v>
      </c>
      <c r="I387" s="5">
        <v>25</v>
      </c>
      <c r="J387" t="s">
        <v>22</v>
      </c>
      <c r="K387" t="s">
        <v>37</v>
      </c>
      <c r="L387">
        <v>3.6366200000000002</v>
      </c>
      <c r="M387">
        <v>3.6366200000000002</v>
      </c>
      <c r="N387">
        <v>1.3387</v>
      </c>
      <c r="O387">
        <v>0.99722</v>
      </c>
      <c r="P387">
        <v>-8.9950000000000002E-2</v>
      </c>
      <c r="Q387" t="s">
        <v>38</v>
      </c>
      <c r="R387">
        <v>4.6000399999999999</v>
      </c>
      <c r="S387">
        <v>0.86129</v>
      </c>
      <c r="T387">
        <v>1E-3</v>
      </c>
      <c r="U387" t="s">
        <v>38</v>
      </c>
      <c r="V387">
        <v>25.75</v>
      </c>
      <c r="W387">
        <v>25.8672</v>
      </c>
      <c r="X387">
        <v>84.564099999999996</v>
      </c>
    </row>
    <row r="388" spans="1:24" x14ac:dyDescent="0.3">
      <c r="A388">
        <v>387</v>
      </c>
      <c r="B388">
        <v>19</v>
      </c>
      <c r="C388" s="1">
        <v>44725.448287037034</v>
      </c>
      <c r="D388" t="s">
        <v>13</v>
      </c>
      <c r="E388" s="5">
        <v>2022</v>
      </c>
      <c r="F388" s="5">
        <v>6</v>
      </c>
      <c r="G388" s="5">
        <v>6</v>
      </c>
      <c r="H388" s="5" t="s">
        <v>33</v>
      </c>
      <c r="I388" s="5">
        <v>25</v>
      </c>
      <c r="J388" t="s">
        <v>22</v>
      </c>
      <c r="K388" t="s">
        <v>36</v>
      </c>
      <c r="L388">
        <v>2.50963</v>
      </c>
      <c r="M388">
        <v>2.50963</v>
      </c>
      <c r="N388">
        <v>1.43025</v>
      </c>
      <c r="O388">
        <v>0.99502000000000002</v>
      </c>
      <c r="P388">
        <v>-9.8799999999999999E-2</v>
      </c>
      <c r="Q388" t="s">
        <v>38</v>
      </c>
      <c r="R388">
        <v>4.0691800000000002</v>
      </c>
      <c r="S388">
        <v>0.88904000000000005</v>
      </c>
      <c r="T388">
        <v>1E-3</v>
      </c>
      <c r="U388" t="s">
        <v>38</v>
      </c>
      <c r="V388">
        <v>25.9</v>
      </c>
      <c r="W388">
        <v>26.018000000000001</v>
      </c>
      <c r="X388">
        <v>84.568100000000001</v>
      </c>
    </row>
    <row r="389" spans="1:24" x14ac:dyDescent="0.3">
      <c r="A389">
        <v>388</v>
      </c>
      <c r="B389">
        <v>20</v>
      </c>
      <c r="C389" s="1">
        <v>44725.450358796297</v>
      </c>
      <c r="D389" t="s">
        <v>13</v>
      </c>
      <c r="E389" s="5">
        <v>2022</v>
      </c>
      <c r="F389" s="5">
        <v>6</v>
      </c>
      <c r="G389" s="5">
        <v>6</v>
      </c>
      <c r="H389" s="5" t="s">
        <v>33</v>
      </c>
      <c r="I389" s="5">
        <v>25</v>
      </c>
      <c r="J389" t="s">
        <v>22</v>
      </c>
      <c r="K389" t="s">
        <v>36</v>
      </c>
      <c r="L389">
        <v>1.91717</v>
      </c>
      <c r="M389">
        <v>1.91717</v>
      </c>
      <c r="N389">
        <v>2.2505099999999998</v>
      </c>
      <c r="O389">
        <v>0.96875</v>
      </c>
      <c r="P389">
        <v>-3.7190000000000001E-2</v>
      </c>
      <c r="Q389" t="s">
        <v>38</v>
      </c>
      <c r="R389">
        <v>19.459800000000001</v>
      </c>
      <c r="S389">
        <v>0.24210999999999999</v>
      </c>
      <c r="T389" t="s">
        <v>38</v>
      </c>
      <c r="U389" t="s">
        <v>38</v>
      </c>
      <c r="V389">
        <v>25.9</v>
      </c>
      <c r="W389">
        <v>26.345500000000001</v>
      </c>
      <c r="X389">
        <v>84.557699999999997</v>
      </c>
    </row>
    <row r="390" spans="1:24" x14ac:dyDescent="0.3">
      <c r="A390">
        <v>389</v>
      </c>
      <c r="B390">
        <v>21</v>
      </c>
      <c r="C390" s="1">
        <v>44725.452476851853</v>
      </c>
      <c r="D390" t="s">
        <v>13</v>
      </c>
      <c r="E390" s="5">
        <v>2022</v>
      </c>
      <c r="F390" s="5">
        <v>6</v>
      </c>
      <c r="G390" s="5">
        <v>6</v>
      </c>
      <c r="H390" s="5" t="s">
        <v>33</v>
      </c>
      <c r="I390" s="5">
        <v>25</v>
      </c>
      <c r="J390" t="s">
        <v>23</v>
      </c>
      <c r="K390" t="s">
        <v>37</v>
      </c>
      <c r="L390">
        <v>2.6645599999999998</v>
      </c>
      <c r="M390">
        <v>2.6645599999999998</v>
      </c>
      <c r="N390">
        <v>1.41551</v>
      </c>
      <c r="O390">
        <v>0.99580000000000002</v>
      </c>
      <c r="P390">
        <v>-0.22828999999999999</v>
      </c>
      <c r="Q390">
        <v>-0.22828999999999999</v>
      </c>
      <c r="R390">
        <v>2.1731799999999999</v>
      </c>
      <c r="S390">
        <v>0.97411000000000003</v>
      </c>
      <c r="T390">
        <v>1E-3</v>
      </c>
      <c r="U390" t="s">
        <v>38</v>
      </c>
      <c r="V390">
        <v>26.2</v>
      </c>
      <c r="W390">
        <v>26.405999999999999</v>
      </c>
      <c r="X390">
        <v>84.566199999999995</v>
      </c>
    </row>
    <row r="391" spans="1:24" x14ac:dyDescent="0.3">
      <c r="A391">
        <v>390</v>
      </c>
      <c r="B391">
        <v>22</v>
      </c>
      <c r="C391" s="1">
        <v>44725.454780092594</v>
      </c>
      <c r="D391" t="s">
        <v>13</v>
      </c>
      <c r="E391" s="5">
        <v>2022</v>
      </c>
      <c r="F391" s="5">
        <v>6</v>
      </c>
      <c r="G391" s="5">
        <v>6</v>
      </c>
      <c r="H391" s="5" t="s">
        <v>33</v>
      </c>
      <c r="I391" s="5">
        <v>25</v>
      </c>
      <c r="J391" t="s">
        <v>23</v>
      </c>
      <c r="K391" t="s">
        <v>36</v>
      </c>
      <c r="L391">
        <v>1.5275000000000001</v>
      </c>
      <c r="M391">
        <v>1.5275000000000001</v>
      </c>
      <c r="N391">
        <v>1.9340999999999999</v>
      </c>
      <c r="O391">
        <v>0.97765000000000002</v>
      </c>
      <c r="P391">
        <v>-0.40539999999999998</v>
      </c>
      <c r="Q391">
        <v>-0.40539999999999998</v>
      </c>
      <c r="R391">
        <v>1.7258100000000001</v>
      </c>
      <c r="S391">
        <v>0.98804000000000003</v>
      </c>
      <c r="T391" t="s">
        <v>38</v>
      </c>
      <c r="U391" t="s">
        <v>38</v>
      </c>
      <c r="V391">
        <v>26.4</v>
      </c>
      <c r="W391">
        <v>26.907399999999999</v>
      </c>
      <c r="X391">
        <v>84.573899999999995</v>
      </c>
    </row>
    <row r="392" spans="1:24" x14ac:dyDescent="0.3">
      <c r="A392">
        <v>391</v>
      </c>
      <c r="B392">
        <v>23</v>
      </c>
      <c r="C392" s="1">
        <v>44725.456828703704</v>
      </c>
      <c r="D392" t="s">
        <v>13</v>
      </c>
      <c r="E392" s="5">
        <v>2022</v>
      </c>
      <c r="F392" s="5">
        <v>6</v>
      </c>
      <c r="G392" s="5">
        <v>6</v>
      </c>
      <c r="H392" s="5" t="s">
        <v>33</v>
      </c>
      <c r="I392" s="5">
        <v>25</v>
      </c>
      <c r="J392" t="s">
        <v>23</v>
      </c>
      <c r="K392" t="s">
        <v>36</v>
      </c>
      <c r="L392">
        <v>2.2166600000000001</v>
      </c>
      <c r="M392">
        <v>2.2166600000000001</v>
      </c>
      <c r="N392">
        <v>1.7253700000000001</v>
      </c>
      <c r="O392">
        <v>0.98468999999999995</v>
      </c>
      <c r="P392">
        <v>-0.31994</v>
      </c>
      <c r="Q392">
        <v>-0.31994</v>
      </c>
      <c r="R392">
        <v>2.2431100000000002</v>
      </c>
      <c r="S392">
        <v>0.97167999999999999</v>
      </c>
      <c r="T392" t="s">
        <v>38</v>
      </c>
      <c r="U392" t="s">
        <v>38</v>
      </c>
      <c r="V392">
        <v>26.4</v>
      </c>
      <c r="W392">
        <v>27.038799999999998</v>
      </c>
      <c r="X392">
        <v>84.571700000000007</v>
      </c>
    </row>
    <row r="393" spans="1:24" x14ac:dyDescent="0.3">
      <c r="A393">
        <v>392</v>
      </c>
      <c r="B393">
        <v>24</v>
      </c>
      <c r="C393" s="1">
        <v>44725.458877314813</v>
      </c>
      <c r="D393" t="s">
        <v>13</v>
      </c>
      <c r="E393" s="5">
        <v>2022</v>
      </c>
      <c r="F393" s="5">
        <v>6</v>
      </c>
      <c r="G393" s="5">
        <v>6</v>
      </c>
      <c r="H393" s="5" t="s">
        <v>33</v>
      </c>
      <c r="I393" s="5">
        <v>25</v>
      </c>
      <c r="J393" t="s">
        <v>23</v>
      </c>
      <c r="K393" t="s">
        <v>36</v>
      </c>
      <c r="L393">
        <v>3.5851700000000002</v>
      </c>
      <c r="M393">
        <v>3.5851700000000002</v>
      </c>
      <c r="N393">
        <v>1.3420000000000001</v>
      </c>
      <c r="O393">
        <v>0.99695</v>
      </c>
      <c r="P393">
        <v>-0.18557000000000001</v>
      </c>
      <c r="Q393">
        <v>-0.18557000000000001</v>
      </c>
      <c r="R393">
        <v>2.7601399999999998</v>
      </c>
      <c r="S393">
        <v>0.95237000000000005</v>
      </c>
      <c r="T393" t="s">
        <v>38</v>
      </c>
      <c r="U393" t="s">
        <v>38</v>
      </c>
      <c r="V393">
        <v>26.4</v>
      </c>
      <c r="W393">
        <v>27.360800000000001</v>
      </c>
      <c r="X393">
        <v>84.578100000000006</v>
      </c>
    </row>
    <row r="394" spans="1:24" x14ac:dyDescent="0.3">
      <c r="A394">
        <v>393</v>
      </c>
      <c r="B394">
        <v>1</v>
      </c>
      <c r="C394" s="1">
        <v>44725.507280092592</v>
      </c>
      <c r="D394" t="s">
        <v>15</v>
      </c>
      <c r="E394" s="5">
        <v>2022</v>
      </c>
      <c r="F394" s="5">
        <v>6</v>
      </c>
      <c r="G394" s="5">
        <v>6</v>
      </c>
      <c r="H394" s="5" t="s">
        <v>33</v>
      </c>
      <c r="I394" s="5">
        <v>25</v>
      </c>
      <c r="J394" t="s">
        <v>22</v>
      </c>
      <c r="K394" t="s">
        <v>38</v>
      </c>
      <c r="L394">
        <v>7.1226500000000001</v>
      </c>
      <c r="M394">
        <v>7.1226500000000001</v>
      </c>
      <c r="N394">
        <v>1.28268</v>
      </c>
      <c r="O394">
        <v>0.99892999999999998</v>
      </c>
      <c r="P394">
        <v>-1.6321600000000001</v>
      </c>
      <c r="Q394">
        <v>-1.6321600000000001</v>
      </c>
      <c r="R394">
        <v>1.3595699999999999</v>
      </c>
      <c r="S394">
        <v>0.99753999999999998</v>
      </c>
      <c r="T394">
        <v>3.0000000000000001E-3</v>
      </c>
      <c r="U394">
        <v>0</v>
      </c>
      <c r="V394">
        <v>26.7</v>
      </c>
      <c r="W394">
        <v>27.943300000000001</v>
      </c>
      <c r="X394">
        <v>83.588700000000003</v>
      </c>
    </row>
    <row r="395" spans="1:24" x14ac:dyDescent="0.3">
      <c r="A395">
        <v>394</v>
      </c>
      <c r="B395">
        <v>2</v>
      </c>
      <c r="C395" s="1">
        <v>44725.509571759256</v>
      </c>
      <c r="D395" t="s">
        <v>15</v>
      </c>
      <c r="E395" s="5">
        <v>2022</v>
      </c>
      <c r="F395" s="5">
        <v>6</v>
      </c>
      <c r="G395" s="5">
        <v>6</v>
      </c>
      <c r="H395" s="5" t="s">
        <v>33</v>
      </c>
      <c r="I395" s="5">
        <v>25</v>
      </c>
      <c r="J395" t="s">
        <v>22</v>
      </c>
      <c r="K395" t="s">
        <v>38</v>
      </c>
      <c r="L395">
        <v>8.1746300000000005</v>
      </c>
      <c r="M395">
        <v>8.1746300000000005</v>
      </c>
      <c r="N395">
        <v>1.29762</v>
      </c>
      <c r="O395">
        <v>0.99831999999999999</v>
      </c>
      <c r="P395">
        <v>-1.8451900000000001</v>
      </c>
      <c r="Q395">
        <v>-1.8451900000000001</v>
      </c>
      <c r="R395">
        <v>1.4019200000000001</v>
      </c>
      <c r="S395">
        <v>0.99656999999999996</v>
      </c>
      <c r="T395">
        <v>1E-3</v>
      </c>
      <c r="U395">
        <v>0</v>
      </c>
      <c r="V395">
        <v>26.7</v>
      </c>
      <c r="W395">
        <v>27.238499999999998</v>
      </c>
      <c r="X395">
        <v>83.623900000000006</v>
      </c>
    </row>
    <row r="396" spans="1:24" x14ac:dyDescent="0.3">
      <c r="A396">
        <v>395</v>
      </c>
      <c r="B396">
        <v>3</v>
      </c>
      <c r="C396" s="1">
        <v>44725.511759259258</v>
      </c>
      <c r="D396" t="s">
        <v>15</v>
      </c>
      <c r="E396" s="5">
        <v>2022</v>
      </c>
      <c r="F396" s="5">
        <v>6</v>
      </c>
      <c r="G396" s="5">
        <v>6</v>
      </c>
      <c r="H396" s="5" t="s">
        <v>33</v>
      </c>
      <c r="I396" s="5">
        <v>25</v>
      </c>
      <c r="J396" t="s">
        <v>22</v>
      </c>
      <c r="K396" t="s">
        <v>38</v>
      </c>
      <c r="L396">
        <v>3.8505500000000001</v>
      </c>
      <c r="M396">
        <v>3.8505500000000001</v>
      </c>
      <c r="N396">
        <v>1.41774</v>
      </c>
      <c r="O396">
        <v>0.99587000000000003</v>
      </c>
      <c r="P396">
        <v>-0.88258000000000003</v>
      </c>
      <c r="Q396">
        <v>-0.88258000000000003</v>
      </c>
      <c r="R396">
        <v>1.40482</v>
      </c>
      <c r="S396">
        <v>0.99651000000000001</v>
      </c>
      <c r="T396">
        <v>2E-3</v>
      </c>
      <c r="U396" t="s">
        <v>38</v>
      </c>
      <c r="V396">
        <v>26.7</v>
      </c>
      <c r="W396">
        <v>26.647500000000001</v>
      </c>
      <c r="X396">
        <v>83.615700000000004</v>
      </c>
    </row>
    <row r="397" spans="1:24" x14ac:dyDescent="0.3">
      <c r="A397">
        <v>396</v>
      </c>
      <c r="B397">
        <v>4</v>
      </c>
      <c r="C397" s="1">
        <v>44725.513993055552</v>
      </c>
      <c r="D397" t="s">
        <v>15</v>
      </c>
      <c r="E397" s="5">
        <v>2022</v>
      </c>
      <c r="F397" s="5">
        <v>6</v>
      </c>
      <c r="G397" s="5">
        <v>6</v>
      </c>
      <c r="H397" s="5" t="s">
        <v>33</v>
      </c>
      <c r="I397" s="5">
        <v>25</v>
      </c>
      <c r="J397" t="s">
        <v>23</v>
      </c>
      <c r="K397" t="s">
        <v>38</v>
      </c>
      <c r="L397">
        <v>3.67842</v>
      </c>
      <c r="M397">
        <v>3.67842</v>
      </c>
      <c r="N397">
        <v>1.3450299999999999</v>
      </c>
      <c r="O397">
        <v>0.99787000000000003</v>
      </c>
      <c r="P397">
        <v>-0.82952000000000004</v>
      </c>
      <c r="Q397">
        <v>-0.82952000000000004</v>
      </c>
      <c r="R397">
        <v>1.37107</v>
      </c>
      <c r="S397">
        <v>0.99728000000000006</v>
      </c>
      <c r="T397" t="s">
        <v>38</v>
      </c>
      <c r="U397" t="s">
        <v>38</v>
      </c>
      <c r="V397" t="s">
        <v>38</v>
      </c>
      <c r="W397">
        <v>27.446000000000002</v>
      </c>
      <c r="X397">
        <v>83.6143</v>
      </c>
    </row>
    <row r="398" spans="1:24" x14ac:dyDescent="0.3">
      <c r="A398">
        <v>397</v>
      </c>
      <c r="B398">
        <v>5</v>
      </c>
      <c r="C398" s="1">
        <v>44725.516134259262</v>
      </c>
      <c r="D398" t="s">
        <v>15</v>
      </c>
      <c r="E398" s="5">
        <v>2022</v>
      </c>
      <c r="F398" s="5">
        <v>6</v>
      </c>
      <c r="G398" s="5">
        <v>6</v>
      </c>
      <c r="H398" s="5" t="s">
        <v>33</v>
      </c>
      <c r="I398" s="5">
        <v>25</v>
      </c>
      <c r="J398" t="s">
        <v>23</v>
      </c>
      <c r="K398" t="s">
        <v>38</v>
      </c>
      <c r="L398">
        <v>2.8820800000000002</v>
      </c>
      <c r="M398">
        <v>2.8820800000000002</v>
      </c>
      <c r="N398">
        <v>1.4034899999999999</v>
      </c>
      <c r="O398">
        <v>0.99653000000000003</v>
      </c>
      <c r="P398">
        <v>-1.01779</v>
      </c>
      <c r="Q398">
        <v>-1.01779</v>
      </c>
      <c r="R398">
        <v>1.3218700000000001</v>
      </c>
      <c r="S398">
        <v>0.99836999999999998</v>
      </c>
      <c r="T398" t="s">
        <v>38</v>
      </c>
      <c r="U398" t="s">
        <v>38</v>
      </c>
      <c r="V398" t="s">
        <v>38</v>
      </c>
      <c r="W398">
        <v>30.214099999999998</v>
      </c>
      <c r="X398">
        <v>83.593299999999999</v>
      </c>
    </row>
    <row r="399" spans="1:24" x14ac:dyDescent="0.3">
      <c r="A399">
        <v>398</v>
      </c>
      <c r="B399">
        <v>6</v>
      </c>
      <c r="C399" s="1">
        <v>44725.518206018518</v>
      </c>
      <c r="D399" t="s">
        <v>15</v>
      </c>
      <c r="E399" s="5">
        <v>2022</v>
      </c>
      <c r="F399" s="5">
        <v>6</v>
      </c>
      <c r="G399" s="5">
        <v>6</v>
      </c>
      <c r="H399" s="5" t="s">
        <v>33</v>
      </c>
      <c r="I399" s="5">
        <v>25</v>
      </c>
      <c r="J399" t="s">
        <v>23</v>
      </c>
      <c r="K399" t="s">
        <v>38</v>
      </c>
      <c r="L399">
        <v>1.70787</v>
      </c>
      <c r="M399">
        <v>1.70787</v>
      </c>
      <c r="N399">
        <v>1.7249300000000001</v>
      </c>
      <c r="O399">
        <v>0.98799000000000003</v>
      </c>
      <c r="P399">
        <v>-1.0376700000000001</v>
      </c>
      <c r="Q399">
        <v>-1.0376700000000001</v>
      </c>
      <c r="R399">
        <v>1.32151</v>
      </c>
      <c r="S399">
        <v>0.99836000000000003</v>
      </c>
      <c r="T399">
        <v>1E-3</v>
      </c>
      <c r="U399" t="s">
        <v>38</v>
      </c>
      <c r="V399">
        <v>29</v>
      </c>
      <c r="W399">
        <v>32.040500000000002</v>
      </c>
      <c r="X399">
        <v>83.592500000000001</v>
      </c>
    </row>
    <row r="400" spans="1:24" x14ac:dyDescent="0.3">
      <c r="A400">
        <v>399</v>
      </c>
      <c r="B400">
        <v>10</v>
      </c>
      <c r="C400" s="1">
        <v>44725.520787037036</v>
      </c>
      <c r="D400" t="s">
        <v>15</v>
      </c>
      <c r="E400" s="5">
        <v>2022</v>
      </c>
      <c r="F400" s="5">
        <v>6</v>
      </c>
      <c r="G400" s="5">
        <v>6</v>
      </c>
      <c r="H400" s="5" t="s">
        <v>33</v>
      </c>
      <c r="I400" s="5">
        <v>25</v>
      </c>
      <c r="J400" t="s">
        <v>23</v>
      </c>
      <c r="K400" t="s">
        <v>38</v>
      </c>
      <c r="L400">
        <v>2.4776600000000002</v>
      </c>
      <c r="M400">
        <v>2.4776600000000002</v>
      </c>
      <c r="N400">
        <v>1.4258900000000001</v>
      </c>
      <c r="O400">
        <v>0.99492999999999998</v>
      </c>
      <c r="P400">
        <v>-1.3500399999999999</v>
      </c>
      <c r="Q400">
        <v>-1.3500399999999999</v>
      </c>
      <c r="R400">
        <v>1.3072600000000001</v>
      </c>
      <c r="S400">
        <v>0.99865999999999999</v>
      </c>
      <c r="T400" t="s">
        <v>38</v>
      </c>
      <c r="U400" t="s">
        <v>38</v>
      </c>
      <c r="V400">
        <v>30.4</v>
      </c>
      <c r="W400">
        <v>32.789000000000001</v>
      </c>
      <c r="X400">
        <v>83.614999999999995</v>
      </c>
    </row>
    <row r="401" spans="1:24" x14ac:dyDescent="0.3">
      <c r="A401">
        <v>400</v>
      </c>
      <c r="B401">
        <v>11</v>
      </c>
      <c r="C401" s="1">
        <v>44725.522916666669</v>
      </c>
      <c r="D401" t="s">
        <v>15</v>
      </c>
      <c r="E401" s="5">
        <v>2022</v>
      </c>
      <c r="F401" s="5">
        <v>6</v>
      </c>
      <c r="G401" s="5">
        <v>6</v>
      </c>
      <c r="H401" s="5" t="s">
        <v>33</v>
      </c>
      <c r="I401" s="5">
        <v>25</v>
      </c>
      <c r="J401" t="s">
        <v>23</v>
      </c>
      <c r="K401" t="s">
        <v>38</v>
      </c>
      <c r="L401">
        <v>1.63588</v>
      </c>
      <c r="M401">
        <v>1.63588</v>
      </c>
      <c r="N401">
        <v>1.6495599999999999</v>
      </c>
      <c r="O401">
        <v>0.99034</v>
      </c>
      <c r="P401">
        <v>-0.91342999999999996</v>
      </c>
      <c r="Q401">
        <v>-0.91342999999999996</v>
      </c>
      <c r="R401">
        <v>1.3698699999999999</v>
      </c>
      <c r="S401">
        <v>0.99726000000000004</v>
      </c>
      <c r="T401" t="s">
        <v>38</v>
      </c>
      <c r="U401" t="s">
        <v>38</v>
      </c>
      <c r="V401">
        <v>31.7</v>
      </c>
      <c r="W401">
        <v>33.582999999999998</v>
      </c>
      <c r="X401">
        <v>83.643699999999995</v>
      </c>
    </row>
    <row r="402" spans="1:24" x14ac:dyDescent="0.3">
      <c r="A402">
        <v>401</v>
      </c>
      <c r="B402">
        <v>12</v>
      </c>
      <c r="C402" s="1">
        <v>44725.524976851855</v>
      </c>
      <c r="D402" t="s">
        <v>15</v>
      </c>
      <c r="E402" s="5">
        <v>2022</v>
      </c>
      <c r="F402" s="5">
        <v>6</v>
      </c>
      <c r="G402" s="5">
        <v>6</v>
      </c>
      <c r="H402" s="5" t="s">
        <v>33</v>
      </c>
      <c r="I402" s="5">
        <v>25</v>
      </c>
      <c r="J402" t="s">
        <v>23</v>
      </c>
      <c r="K402" t="s">
        <v>38</v>
      </c>
      <c r="L402">
        <v>0.94128000000000001</v>
      </c>
      <c r="M402">
        <v>0.94128000000000001</v>
      </c>
      <c r="N402">
        <v>2.0467499999999998</v>
      </c>
      <c r="O402">
        <v>0.97787000000000002</v>
      </c>
      <c r="P402">
        <v>-0.55869000000000002</v>
      </c>
      <c r="Q402">
        <v>-0.55869000000000002</v>
      </c>
      <c r="R402">
        <v>1.49224</v>
      </c>
      <c r="S402">
        <v>0.99438000000000004</v>
      </c>
      <c r="T402">
        <v>2E-3</v>
      </c>
      <c r="U402" t="s">
        <v>38</v>
      </c>
      <c r="V402">
        <v>33.3018</v>
      </c>
      <c r="W402">
        <v>34.052399999999999</v>
      </c>
      <c r="X402">
        <v>83.651600000000002</v>
      </c>
    </row>
    <row r="403" spans="1:24" x14ac:dyDescent="0.3">
      <c r="A403">
        <v>402</v>
      </c>
      <c r="B403">
        <v>7</v>
      </c>
      <c r="C403" s="1">
        <v>44725.527303240742</v>
      </c>
      <c r="D403" t="s">
        <v>15</v>
      </c>
      <c r="E403" s="5">
        <v>2022</v>
      </c>
      <c r="F403" s="5">
        <v>6</v>
      </c>
      <c r="G403" s="5">
        <v>6</v>
      </c>
      <c r="H403" s="5" t="s">
        <v>33</v>
      </c>
      <c r="I403" s="5">
        <v>25</v>
      </c>
      <c r="J403" t="s">
        <v>22</v>
      </c>
      <c r="K403" t="s">
        <v>38</v>
      </c>
      <c r="L403">
        <v>4.97811</v>
      </c>
      <c r="M403">
        <v>4.97811</v>
      </c>
      <c r="N403">
        <v>1.29148</v>
      </c>
      <c r="O403">
        <v>0.99844999999999995</v>
      </c>
      <c r="P403">
        <v>-1.6451</v>
      </c>
      <c r="Q403">
        <v>-1.6451</v>
      </c>
      <c r="R403">
        <v>1.35178</v>
      </c>
      <c r="S403">
        <v>0.99768000000000001</v>
      </c>
      <c r="T403" t="s">
        <v>38</v>
      </c>
      <c r="U403" t="s">
        <v>38</v>
      </c>
      <c r="V403">
        <v>34.200000000000003</v>
      </c>
      <c r="W403">
        <v>31.750499999999999</v>
      </c>
      <c r="X403">
        <v>83.647199999999998</v>
      </c>
    </row>
    <row r="404" spans="1:24" x14ac:dyDescent="0.3">
      <c r="A404">
        <v>403</v>
      </c>
      <c r="B404">
        <v>8</v>
      </c>
      <c r="C404" s="1">
        <v>44725.529513888891</v>
      </c>
      <c r="D404" t="s">
        <v>15</v>
      </c>
      <c r="E404" s="5">
        <v>2022</v>
      </c>
      <c r="F404" s="5">
        <v>6</v>
      </c>
      <c r="G404" s="5">
        <v>6</v>
      </c>
      <c r="H404" s="5" t="s">
        <v>33</v>
      </c>
      <c r="I404" s="5">
        <v>25</v>
      </c>
      <c r="J404" t="s">
        <v>22</v>
      </c>
      <c r="K404" t="s">
        <v>38</v>
      </c>
      <c r="L404">
        <v>5.0295199999999998</v>
      </c>
      <c r="M404">
        <v>5.0295199999999998</v>
      </c>
      <c r="N404">
        <v>1.3078000000000001</v>
      </c>
      <c r="O404">
        <v>0.99839999999999995</v>
      </c>
      <c r="P404">
        <v>-0.87385999999999997</v>
      </c>
      <c r="Q404">
        <v>-0.87385999999999997</v>
      </c>
      <c r="R404">
        <v>1.3498000000000001</v>
      </c>
      <c r="S404">
        <v>0.99773000000000001</v>
      </c>
      <c r="T404">
        <v>1E-3</v>
      </c>
      <c r="U404" t="s">
        <v>38</v>
      </c>
      <c r="V404">
        <v>34.200000000000003</v>
      </c>
      <c r="W404">
        <v>30.522600000000001</v>
      </c>
      <c r="X404">
        <v>83.654200000000003</v>
      </c>
    </row>
    <row r="405" spans="1:24" x14ac:dyDescent="0.3">
      <c r="A405">
        <v>404</v>
      </c>
      <c r="B405">
        <v>9</v>
      </c>
      <c r="C405" s="1">
        <v>44725.531678240739</v>
      </c>
      <c r="D405" t="s">
        <v>15</v>
      </c>
      <c r="E405" s="5">
        <v>2022</v>
      </c>
      <c r="F405" s="5">
        <v>6</v>
      </c>
      <c r="G405" s="5">
        <v>6</v>
      </c>
      <c r="H405" s="5" t="s">
        <v>33</v>
      </c>
      <c r="I405" s="5">
        <v>25</v>
      </c>
      <c r="J405" t="s">
        <v>22</v>
      </c>
      <c r="K405" t="s">
        <v>38</v>
      </c>
      <c r="L405">
        <v>3.9914100000000001</v>
      </c>
      <c r="M405">
        <v>3.9914100000000001</v>
      </c>
      <c r="N405">
        <v>1.3988700000000001</v>
      </c>
      <c r="O405">
        <v>0.99651000000000001</v>
      </c>
      <c r="P405">
        <v>-1.0953599999999999</v>
      </c>
      <c r="Q405">
        <v>-1.0953599999999999</v>
      </c>
      <c r="R405">
        <v>1.34914</v>
      </c>
      <c r="S405">
        <v>0.99773999999999996</v>
      </c>
      <c r="T405" t="s">
        <v>38</v>
      </c>
      <c r="U405" t="s">
        <v>38</v>
      </c>
      <c r="V405" t="s">
        <v>38</v>
      </c>
      <c r="W405">
        <v>29.7545</v>
      </c>
      <c r="X405">
        <v>83.671199999999999</v>
      </c>
    </row>
    <row r="406" spans="1:24" x14ac:dyDescent="0.3">
      <c r="A406">
        <v>405</v>
      </c>
      <c r="B406">
        <v>13</v>
      </c>
      <c r="C406" s="1">
        <v>44725.534178240741</v>
      </c>
      <c r="D406" t="s">
        <v>15</v>
      </c>
      <c r="E406" s="5">
        <v>2022</v>
      </c>
      <c r="F406" s="5">
        <v>6</v>
      </c>
      <c r="G406" s="5">
        <v>6</v>
      </c>
      <c r="H406" s="5" t="s">
        <v>33</v>
      </c>
      <c r="I406" s="5">
        <v>25</v>
      </c>
      <c r="J406" t="s">
        <v>22</v>
      </c>
      <c r="K406" t="s">
        <v>38</v>
      </c>
      <c r="L406">
        <v>4.8419800000000004</v>
      </c>
      <c r="M406">
        <v>4.8419800000000004</v>
      </c>
      <c r="N406">
        <v>1.34466</v>
      </c>
      <c r="O406">
        <v>0.99733000000000005</v>
      </c>
      <c r="P406">
        <v>-1.02105</v>
      </c>
      <c r="Q406">
        <v>-1.02105</v>
      </c>
      <c r="R406">
        <v>1.41414</v>
      </c>
      <c r="S406">
        <v>0.99626999999999999</v>
      </c>
      <c r="T406">
        <v>2E-3</v>
      </c>
      <c r="U406" t="s">
        <v>38</v>
      </c>
      <c r="V406">
        <v>32.4</v>
      </c>
      <c r="W406">
        <v>29.136399999999998</v>
      </c>
      <c r="X406">
        <v>83.639499999999998</v>
      </c>
    </row>
    <row r="407" spans="1:24" x14ac:dyDescent="0.3">
      <c r="A407">
        <v>406</v>
      </c>
      <c r="B407">
        <v>14</v>
      </c>
      <c r="C407" s="1">
        <v>44725.53628472222</v>
      </c>
      <c r="D407" t="s">
        <v>15</v>
      </c>
      <c r="E407" s="5">
        <v>2022</v>
      </c>
      <c r="F407" s="5">
        <v>6</v>
      </c>
      <c r="G407" s="5">
        <v>6</v>
      </c>
      <c r="H407" s="5" t="s">
        <v>33</v>
      </c>
      <c r="I407" s="5">
        <v>25</v>
      </c>
      <c r="J407" t="s">
        <v>22</v>
      </c>
      <c r="K407" t="s">
        <v>38</v>
      </c>
      <c r="L407">
        <v>2.5950299999999999</v>
      </c>
      <c r="M407">
        <v>2.5950299999999999</v>
      </c>
      <c r="N407">
        <v>1.42625</v>
      </c>
      <c r="O407">
        <v>0.99480999999999997</v>
      </c>
      <c r="P407">
        <v>-1.2259100000000001</v>
      </c>
      <c r="Q407">
        <v>-1.2259100000000001</v>
      </c>
      <c r="R407">
        <v>1.3411500000000001</v>
      </c>
      <c r="S407">
        <v>0.99792000000000003</v>
      </c>
      <c r="T407">
        <v>1E-3</v>
      </c>
      <c r="U407" t="s">
        <v>38</v>
      </c>
      <c r="V407">
        <v>32.299999999999997</v>
      </c>
      <c r="W407">
        <v>31.585699999999999</v>
      </c>
      <c r="X407">
        <v>83.623800000000003</v>
      </c>
    </row>
    <row r="408" spans="1:24" x14ac:dyDescent="0.3">
      <c r="A408">
        <v>407</v>
      </c>
      <c r="B408">
        <v>15</v>
      </c>
      <c r="C408" s="1">
        <v>44725.539004629631</v>
      </c>
      <c r="D408" t="s">
        <v>15</v>
      </c>
      <c r="E408" s="5">
        <v>2022</v>
      </c>
      <c r="F408" s="5">
        <v>6</v>
      </c>
      <c r="G408" s="5">
        <v>6</v>
      </c>
      <c r="H408" s="5" t="s">
        <v>33</v>
      </c>
      <c r="I408" s="5">
        <v>25</v>
      </c>
      <c r="J408" t="s">
        <v>22</v>
      </c>
      <c r="K408" t="s">
        <v>38</v>
      </c>
      <c r="L408">
        <v>4.2706799999999996</v>
      </c>
      <c r="M408">
        <v>4.2706799999999996</v>
      </c>
      <c r="N408">
        <v>1.3078799999999999</v>
      </c>
      <c r="O408">
        <v>0.99809000000000003</v>
      </c>
      <c r="P408">
        <v>-0.32478000000000001</v>
      </c>
      <c r="Q408">
        <v>-0.32478000000000001</v>
      </c>
      <c r="R408">
        <v>1.85677</v>
      </c>
      <c r="S408">
        <v>0.98446999999999996</v>
      </c>
      <c r="T408">
        <v>1E-3</v>
      </c>
      <c r="U408" t="s">
        <v>38</v>
      </c>
      <c r="V408">
        <v>32.4</v>
      </c>
      <c r="W408">
        <v>31.738</v>
      </c>
      <c r="X408">
        <v>83.644599999999997</v>
      </c>
    </row>
    <row r="409" spans="1:24" x14ac:dyDescent="0.3">
      <c r="A409">
        <v>408</v>
      </c>
      <c r="B409">
        <v>16</v>
      </c>
      <c r="C409" s="1">
        <v>44725.541284722225</v>
      </c>
      <c r="D409" t="s">
        <v>15</v>
      </c>
      <c r="E409" s="5">
        <v>2022</v>
      </c>
      <c r="F409" s="5">
        <v>6</v>
      </c>
      <c r="G409" s="5">
        <v>6</v>
      </c>
      <c r="H409" s="5" t="s">
        <v>33</v>
      </c>
      <c r="I409" s="5">
        <v>25</v>
      </c>
      <c r="J409" t="s">
        <v>23</v>
      </c>
      <c r="K409" t="s">
        <v>38</v>
      </c>
      <c r="L409">
        <v>2.9040499999999998</v>
      </c>
      <c r="M409">
        <v>2.9040499999999998</v>
      </c>
      <c r="N409">
        <v>1.4077900000000001</v>
      </c>
      <c r="O409">
        <v>0.99607999999999997</v>
      </c>
      <c r="P409">
        <v>-0.58704000000000001</v>
      </c>
      <c r="Q409">
        <v>-0.58704000000000001</v>
      </c>
      <c r="R409">
        <v>1.45381</v>
      </c>
      <c r="S409">
        <v>0.99533000000000005</v>
      </c>
      <c r="T409" t="s">
        <v>38</v>
      </c>
      <c r="U409" t="s">
        <v>38</v>
      </c>
      <c r="V409">
        <v>33.4</v>
      </c>
      <c r="W409">
        <v>34.304499999999997</v>
      </c>
      <c r="X409">
        <v>83.574100000000001</v>
      </c>
    </row>
    <row r="410" spans="1:24" x14ac:dyDescent="0.3">
      <c r="A410">
        <v>409</v>
      </c>
      <c r="B410">
        <v>17</v>
      </c>
      <c r="C410" s="1">
        <v>44725.543344907404</v>
      </c>
      <c r="D410" t="s">
        <v>15</v>
      </c>
      <c r="E410" s="5">
        <v>2022</v>
      </c>
      <c r="F410" s="5">
        <v>6</v>
      </c>
      <c r="G410" s="5">
        <v>6</v>
      </c>
      <c r="H410" s="5" t="s">
        <v>33</v>
      </c>
      <c r="I410" s="5">
        <v>25</v>
      </c>
      <c r="J410" t="s">
        <v>23</v>
      </c>
      <c r="K410" t="s">
        <v>38</v>
      </c>
      <c r="L410">
        <v>2.5595599999999998</v>
      </c>
      <c r="M410">
        <v>2.5595599999999998</v>
      </c>
      <c r="N410">
        <v>1.44408</v>
      </c>
      <c r="O410">
        <v>0.99004000000000003</v>
      </c>
      <c r="P410">
        <v>-0.62124000000000001</v>
      </c>
      <c r="Q410">
        <v>-0.62124000000000001</v>
      </c>
      <c r="R410">
        <v>1.6861600000000001</v>
      </c>
      <c r="S410">
        <v>0.98934999999999995</v>
      </c>
      <c r="T410">
        <v>1E-3</v>
      </c>
      <c r="U410" t="s">
        <v>38</v>
      </c>
      <c r="V410">
        <v>34.4</v>
      </c>
      <c r="W410">
        <v>36.358899999999998</v>
      </c>
      <c r="X410">
        <v>83.590599999999995</v>
      </c>
    </row>
    <row r="411" spans="1:24" x14ac:dyDescent="0.3">
      <c r="A411">
        <v>410</v>
      </c>
      <c r="B411">
        <v>18</v>
      </c>
      <c r="C411" s="1">
        <v>44725.545405092591</v>
      </c>
      <c r="D411" t="s">
        <v>15</v>
      </c>
      <c r="E411" s="5">
        <v>2022</v>
      </c>
      <c r="F411" s="5">
        <v>6</v>
      </c>
      <c r="G411" s="5">
        <v>6</v>
      </c>
      <c r="H411" s="5" t="s">
        <v>33</v>
      </c>
      <c r="I411" s="5">
        <v>25</v>
      </c>
      <c r="J411" t="s">
        <v>23</v>
      </c>
      <c r="K411" t="s">
        <v>38</v>
      </c>
      <c r="L411">
        <v>1.87141</v>
      </c>
      <c r="M411">
        <v>1.87141</v>
      </c>
      <c r="N411">
        <v>1.4809600000000001</v>
      </c>
      <c r="O411">
        <v>0.99472000000000005</v>
      </c>
      <c r="P411">
        <v>-0.94289999999999996</v>
      </c>
      <c r="Q411">
        <v>-0.94289999999999996</v>
      </c>
      <c r="R411">
        <v>1.3142100000000001</v>
      </c>
      <c r="S411">
        <v>0.99851999999999996</v>
      </c>
      <c r="T411">
        <v>1E-3</v>
      </c>
      <c r="U411" t="s">
        <v>38</v>
      </c>
      <c r="V411">
        <v>35.5</v>
      </c>
      <c r="W411">
        <v>35.8889</v>
      </c>
      <c r="X411">
        <v>83.592399999999998</v>
      </c>
    </row>
    <row r="412" spans="1:24" x14ac:dyDescent="0.3">
      <c r="A412">
        <v>411</v>
      </c>
      <c r="B412">
        <v>1</v>
      </c>
      <c r="C412" s="1">
        <v>44734.464699074073</v>
      </c>
      <c r="D412" t="s">
        <v>30</v>
      </c>
      <c r="E412" s="5">
        <v>2022</v>
      </c>
      <c r="F412" s="5">
        <v>6</v>
      </c>
      <c r="G412" s="5">
        <v>6</v>
      </c>
      <c r="H412" s="5" t="s">
        <v>33</v>
      </c>
      <c r="I412" s="5">
        <v>26</v>
      </c>
      <c r="J412" t="s">
        <v>22</v>
      </c>
      <c r="K412" t="s">
        <v>37</v>
      </c>
      <c r="L412">
        <v>1.4463299999999999</v>
      </c>
      <c r="M412">
        <v>1.4463299999999999</v>
      </c>
      <c r="N412">
        <v>1.7151000000000001</v>
      </c>
      <c r="O412">
        <v>0.98753000000000002</v>
      </c>
      <c r="P412">
        <v>-3.925E-2</v>
      </c>
      <c r="Q412" t="s">
        <v>38</v>
      </c>
      <c r="R412">
        <v>12.898400000000001</v>
      </c>
      <c r="S412">
        <v>0.41774</v>
      </c>
      <c r="T412">
        <v>3.0000000000000001E-3</v>
      </c>
      <c r="U412">
        <v>0</v>
      </c>
      <c r="V412">
        <v>24.154499999999999</v>
      </c>
      <c r="W412">
        <v>21.511399999999998</v>
      </c>
      <c r="X412">
        <v>87.889300000000006</v>
      </c>
    </row>
    <row r="413" spans="1:24" x14ac:dyDescent="0.3">
      <c r="A413">
        <v>412</v>
      </c>
      <c r="B413">
        <v>2</v>
      </c>
      <c r="C413" s="1">
        <v>44734.466921296298</v>
      </c>
      <c r="D413" t="s">
        <v>30</v>
      </c>
      <c r="E413" s="5">
        <v>2022</v>
      </c>
      <c r="F413" s="5">
        <v>6</v>
      </c>
      <c r="G413" s="5">
        <v>6</v>
      </c>
      <c r="H413" s="5" t="s">
        <v>33</v>
      </c>
      <c r="I413" s="5">
        <v>26</v>
      </c>
      <c r="J413" t="s">
        <v>22</v>
      </c>
      <c r="K413" t="s">
        <v>36</v>
      </c>
      <c r="L413">
        <v>3.0077699999999998</v>
      </c>
      <c r="M413">
        <v>3.0077699999999998</v>
      </c>
      <c r="N413">
        <v>1.45265</v>
      </c>
      <c r="O413">
        <v>0.99431000000000003</v>
      </c>
      <c r="P413">
        <v>-0.26228000000000001</v>
      </c>
      <c r="Q413">
        <v>-0.26228000000000001</v>
      </c>
      <c r="R413">
        <v>2.4955099999999999</v>
      </c>
      <c r="S413">
        <v>0.96162999999999998</v>
      </c>
      <c r="T413">
        <v>6.7000000000000002E-4</v>
      </c>
      <c r="U413">
        <v>0</v>
      </c>
      <c r="V413">
        <v>23.8</v>
      </c>
      <c r="W413">
        <v>22.090399999999999</v>
      </c>
      <c r="X413">
        <v>87.868499999999997</v>
      </c>
    </row>
    <row r="414" spans="1:24" x14ac:dyDescent="0.3">
      <c r="A414">
        <v>413</v>
      </c>
      <c r="B414">
        <v>3</v>
      </c>
      <c r="C414" s="1">
        <v>44734.469189814816</v>
      </c>
      <c r="D414" t="s">
        <v>30</v>
      </c>
      <c r="E414" s="5">
        <v>2022</v>
      </c>
      <c r="F414" s="5">
        <v>6</v>
      </c>
      <c r="G414" s="5">
        <v>6</v>
      </c>
      <c r="H414" s="5" t="s">
        <v>33</v>
      </c>
      <c r="I414" s="5">
        <v>26</v>
      </c>
      <c r="J414" t="s">
        <v>22</v>
      </c>
      <c r="K414" t="s">
        <v>36</v>
      </c>
      <c r="L414">
        <v>1.3631899999999999</v>
      </c>
      <c r="M414">
        <v>1.3631899999999999</v>
      </c>
      <c r="N414">
        <v>2.0588600000000001</v>
      </c>
      <c r="O414">
        <v>0.97714000000000001</v>
      </c>
      <c r="P414">
        <v>-0.28809000000000001</v>
      </c>
      <c r="Q414">
        <v>-0.28809000000000001</v>
      </c>
      <c r="R414">
        <v>2.1340400000000002</v>
      </c>
      <c r="S414">
        <v>0.97465000000000002</v>
      </c>
      <c r="T414">
        <v>2E-3</v>
      </c>
      <c r="U414">
        <v>0</v>
      </c>
      <c r="V414">
        <v>23.5</v>
      </c>
      <c r="W414">
        <v>21.299600000000002</v>
      </c>
      <c r="X414">
        <v>87.874300000000005</v>
      </c>
    </row>
    <row r="415" spans="1:24" x14ac:dyDescent="0.3">
      <c r="A415">
        <v>414</v>
      </c>
      <c r="B415">
        <v>4</v>
      </c>
      <c r="C415" s="1">
        <v>44734.471388888887</v>
      </c>
      <c r="D415" t="s">
        <v>30</v>
      </c>
      <c r="E415" s="5">
        <v>2022</v>
      </c>
      <c r="F415" s="5">
        <v>6</v>
      </c>
      <c r="G415" s="5">
        <v>6</v>
      </c>
      <c r="H415" s="5" t="s">
        <v>33</v>
      </c>
      <c r="I415" s="5">
        <v>26</v>
      </c>
      <c r="J415" t="s">
        <v>22</v>
      </c>
      <c r="K415" t="s">
        <v>36</v>
      </c>
      <c r="L415">
        <v>2.1693899999999999</v>
      </c>
      <c r="M415">
        <v>2.1693899999999999</v>
      </c>
      <c r="N415">
        <v>1.6858</v>
      </c>
      <c r="O415">
        <v>0.98821999999999999</v>
      </c>
      <c r="P415">
        <v>-0.77066999999999997</v>
      </c>
      <c r="Q415">
        <v>-0.77066999999999997</v>
      </c>
      <c r="R415">
        <v>1.42659</v>
      </c>
      <c r="S415">
        <v>0.99492000000000003</v>
      </c>
      <c r="T415" t="s">
        <v>38</v>
      </c>
      <c r="U415">
        <v>0</v>
      </c>
      <c r="V415">
        <v>23.5</v>
      </c>
      <c r="W415">
        <v>21.885200000000001</v>
      </c>
      <c r="X415">
        <v>87.885000000000005</v>
      </c>
    </row>
    <row r="416" spans="1:24" x14ac:dyDescent="0.3">
      <c r="A416">
        <v>415</v>
      </c>
      <c r="B416">
        <v>5</v>
      </c>
      <c r="C416" s="1">
        <v>44734.473587962966</v>
      </c>
      <c r="D416" t="s">
        <v>30</v>
      </c>
      <c r="E416" s="5">
        <v>2022</v>
      </c>
      <c r="F416" s="5">
        <v>6</v>
      </c>
      <c r="G416" s="5">
        <v>6</v>
      </c>
      <c r="H416" s="5" t="s">
        <v>33</v>
      </c>
      <c r="I416" s="5">
        <v>26</v>
      </c>
      <c r="J416" t="s">
        <v>23</v>
      </c>
      <c r="K416" t="s">
        <v>36</v>
      </c>
      <c r="L416">
        <v>1.65859</v>
      </c>
      <c r="M416">
        <v>1.65859</v>
      </c>
      <c r="N416">
        <v>1.65002</v>
      </c>
      <c r="O416">
        <v>0.98577999999999999</v>
      </c>
      <c r="P416">
        <v>-0.52646999999999999</v>
      </c>
      <c r="Q416">
        <v>-0.52646999999999999</v>
      </c>
      <c r="R416">
        <v>1.4713499999999999</v>
      </c>
      <c r="S416">
        <v>0.99385000000000001</v>
      </c>
      <c r="T416">
        <v>1E-3</v>
      </c>
      <c r="U416">
        <v>0</v>
      </c>
      <c r="V416">
        <v>23.6418</v>
      </c>
      <c r="W416">
        <v>22.5807</v>
      </c>
      <c r="X416">
        <v>87.883099999999999</v>
      </c>
    </row>
    <row r="417" spans="1:24" x14ac:dyDescent="0.3">
      <c r="A417">
        <v>416</v>
      </c>
      <c r="B417">
        <v>6</v>
      </c>
      <c r="C417" s="1">
        <v>44734.475694444445</v>
      </c>
      <c r="D417" t="s">
        <v>30</v>
      </c>
      <c r="E417" s="5">
        <v>2022</v>
      </c>
      <c r="F417" s="5">
        <v>6</v>
      </c>
      <c r="G417" s="5">
        <v>6</v>
      </c>
      <c r="H417" s="5" t="s">
        <v>33</v>
      </c>
      <c r="I417" s="5">
        <v>26</v>
      </c>
      <c r="J417" t="s">
        <v>23</v>
      </c>
      <c r="K417" t="s">
        <v>36</v>
      </c>
      <c r="L417">
        <v>3.8468499999999999</v>
      </c>
      <c r="M417">
        <v>3.8468499999999999</v>
      </c>
      <c r="N417">
        <v>1.3371299999999999</v>
      </c>
      <c r="O417">
        <v>0.99663000000000002</v>
      </c>
      <c r="P417">
        <v>-0.60172999999999999</v>
      </c>
      <c r="Q417">
        <v>-0.60172999999999999</v>
      </c>
      <c r="R417">
        <v>1.5108900000000001</v>
      </c>
      <c r="S417">
        <v>0.99289000000000005</v>
      </c>
      <c r="T417">
        <v>3.0000000000000001E-3</v>
      </c>
      <c r="U417">
        <v>0</v>
      </c>
      <c r="V417">
        <v>23.8</v>
      </c>
      <c r="W417">
        <v>21.240600000000001</v>
      </c>
      <c r="X417">
        <v>87.887900000000002</v>
      </c>
    </row>
    <row r="418" spans="1:24" x14ac:dyDescent="0.3">
      <c r="A418">
        <v>417</v>
      </c>
      <c r="B418">
        <v>7</v>
      </c>
      <c r="C418" s="1">
        <v>44734.477905092594</v>
      </c>
      <c r="D418" t="s">
        <v>30</v>
      </c>
      <c r="E418" s="5">
        <v>2022</v>
      </c>
      <c r="F418" s="5">
        <v>6</v>
      </c>
      <c r="G418" s="5">
        <v>6</v>
      </c>
      <c r="H418" s="5" t="s">
        <v>33</v>
      </c>
      <c r="I418" s="5">
        <v>26</v>
      </c>
      <c r="J418" t="s">
        <v>23</v>
      </c>
      <c r="K418" t="s">
        <v>37</v>
      </c>
      <c r="L418">
        <v>1.3945799999999999</v>
      </c>
      <c r="M418" t="s">
        <v>38</v>
      </c>
      <c r="N418">
        <v>2.9763000000000002</v>
      </c>
      <c r="O418">
        <v>0.94184000000000001</v>
      </c>
      <c r="P418">
        <v>-0.85292999999999997</v>
      </c>
      <c r="Q418">
        <v>-0.85292999999999997</v>
      </c>
      <c r="R418">
        <v>1.42049</v>
      </c>
      <c r="S418">
        <v>0.99504999999999999</v>
      </c>
      <c r="T418" t="s">
        <v>38</v>
      </c>
      <c r="U418">
        <v>0</v>
      </c>
      <c r="V418" t="s">
        <v>38</v>
      </c>
      <c r="W418">
        <v>23.416499999999999</v>
      </c>
      <c r="X418">
        <v>87.905699999999996</v>
      </c>
    </row>
    <row r="419" spans="1:24" x14ac:dyDescent="0.3">
      <c r="A419">
        <v>418</v>
      </c>
      <c r="B419">
        <v>8</v>
      </c>
      <c r="C419" s="1">
        <v>44734.481041666666</v>
      </c>
      <c r="D419" t="s">
        <v>30</v>
      </c>
      <c r="E419" s="5">
        <v>2022</v>
      </c>
      <c r="F419" s="5">
        <v>6</v>
      </c>
      <c r="G419" s="5">
        <v>6</v>
      </c>
      <c r="H419" s="5" t="s">
        <v>33</v>
      </c>
      <c r="I419" s="5">
        <v>26</v>
      </c>
      <c r="J419" t="s">
        <v>23</v>
      </c>
      <c r="K419" t="s">
        <v>36</v>
      </c>
      <c r="L419">
        <v>2.9503900000000001</v>
      </c>
      <c r="M419">
        <v>2.9503900000000001</v>
      </c>
      <c r="N419">
        <v>1.76136</v>
      </c>
      <c r="O419">
        <v>0.98534999999999995</v>
      </c>
      <c r="P419">
        <v>-0.83804999999999996</v>
      </c>
      <c r="Q419">
        <v>-0.83804999999999996</v>
      </c>
      <c r="R419">
        <v>1.42849</v>
      </c>
      <c r="S419">
        <v>0.99490999999999996</v>
      </c>
      <c r="T419">
        <v>2E-3</v>
      </c>
      <c r="U419">
        <v>0</v>
      </c>
      <c r="V419">
        <v>25.3964</v>
      </c>
      <c r="W419">
        <v>26.3901</v>
      </c>
      <c r="X419">
        <v>87.859800000000007</v>
      </c>
    </row>
    <row r="420" spans="1:24" x14ac:dyDescent="0.3">
      <c r="A420">
        <v>419</v>
      </c>
      <c r="B420">
        <v>9</v>
      </c>
      <c r="C420" s="1">
        <v>44734.483449074076</v>
      </c>
      <c r="D420" t="s">
        <v>30</v>
      </c>
      <c r="E420" s="5">
        <v>2022</v>
      </c>
      <c r="F420" s="5">
        <v>6</v>
      </c>
      <c r="G420" s="5">
        <v>6</v>
      </c>
      <c r="H420" s="5" t="s">
        <v>33</v>
      </c>
      <c r="I420" s="5">
        <v>26</v>
      </c>
      <c r="J420" t="s">
        <v>22</v>
      </c>
      <c r="K420" t="s">
        <v>36</v>
      </c>
      <c r="L420">
        <v>4.4204299999999996</v>
      </c>
      <c r="M420">
        <v>4.4204299999999996</v>
      </c>
      <c r="N420">
        <v>1.3416999999999999</v>
      </c>
      <c r="O420">
        <v>0.99646999999999997</v>
      </c>
      <c r="P420">
        <v>-1.34856</v>
      </c>
      <c r="Q420">
        <v>-1.34856</v>
      </c>
      <c r="R420">
        <v>1.2869600000000001</v>
      </c>
      <c r="S420">
        <v>0.99802999999999997</v>
      </c>
      <c r="T420" t="s">
        <v>38</v>
      </c>
      <c r="U420">
        <v>0</v>
      </c>
      <c r="V420">
        <v>26.8</v>
      </c>
      <c r="W420">
        <v>24.4788</v>
      </c>
      <c r="X420">
        <v>87.885599999999997</v>
      </c>
    </row>
    <row r="421" spans="1:24" x14ac:dyDescent="0.3">
      <c r="A421">
        <v>420</v>
      </c>
      <c r="B421">
        <v>10</v>
      </c>
      <c r="C421" s="1">
        <v>44734.485625000001</v>
      </c>
      <c r="D421" t="s">
        <v>30</v>
      </c>
      <c r="E421" s="5">
        <v>2022</v>
      </c>
      <c r="F421" s="5">
        <v>6</v>
      </c>
      <c r="G421" s="5">
        <v>6</v>
      </c>
      <c r="H421" s="5" t="s">
        <v>33</v>
      </c>
      <c r="I421" s="5">
        <v>26</v>
      </c>
      <c r="J421" t="s">
        <v>22</v>
      </c>
      <c r="K421" t="s">
        <v>36</v>
      </c>
      <c r="L421">
        <v>2.1718500000000001</v>
      </c>
      <c r="M421">
        <v>2.1718500000000001</v>
      </c>
      <c r="N421">
        <v>1.8271500000000001</v>
      </c>
      <c r="O421">
        <v>0.98273999999999995</v>
      </c>
      <c r="P421">
        <v>-0.49049999999999999</v>
      </c>
      <c r="Q421">
        <v>-0.49049999999999999</v>
      </c>
      <c r="R421">
        <v>1.8508199999999999</v>
      </c>
      <c r="S421">
        <v>0.98362000000000005</v>
      </c>
      <c r="T421" t="s">
        <v>38</v>
      </c>
      <c r="U421">
        <v>0</v>
      </c>
      <c r="V421">
        <v>26.2</v>
      </c>
      <c r="W421">
        <v>22.593699999999998</v>
      </c>
      <c r="X421">
        <v>87.896600000000007</v>
      </c>
    </row>
    <row r="422" spans="1:24" x14ac:dyDescent="0.3">
      <c r="A422">
        <v>421</v>
      </c>
      <c r="B422">
        <v>11</v>
      </c>
      <c r="C422" s="1">
        <v>44734.487754629627</v>
      </c>
      <c r="D422" t="s">
        <v>30</v>
      </c>
      <c r="E422" s="5">
        <v>2022</v>
      </c>
      <c r="F422" s="5">
        <v>6</v>
      </c>
      <c r="G422" s="5">
        <v>6</v>
      </c>
      <c r="H422" s="5" t="s">
        <v>33</v>
      </c>
      <c r="I422" s="5">
        <v>26</v>
      </c>
      <c r="J422" t="s">
        <v>22</v>
      </c>
      <c r="K422" t="s">
        <v>36</v>
      </c>
      <c r="L422">
        <v>1.7417400000000001</v>
      </c>
      <c r="M422">
        <v>1.7417400000000001</v>
      </c>
      <c r="N422">
        <v>1.8384499999999999</v>
      </c>
      <c r="O422">
        <v>0.98399000000000003</v>
      </c>
      <c r="P422">
        <v>-0.45084999999999997</v>
      </c>
      <c r="Q422">
        <v>-0.45084999999999997</v>
      </c>
      <c r="R422">
        <v>1.60408</v>
      </c>
      <c r="S422">
        <v>0.99051</v>
      </c>
      <c r="T422">
        <v>1E-3</v>
      </c>
      <c r="U422">
        <v>0</v>
      </c>
      <c r="V422">
        <v>25.9</v>
      </c>
      <c r="W422">
        <v>23.105899999999998</v>
      </c>
      <c r="X422">
        <v>87.880300000000005</v>
      </c>
    </row>
    <row r="423" spans="1:24" x14ac:dyDescent="0.3">
      <c r="A423">
        <v>422</v>
      </c>
      <c r="B423">
        <v>12</v>
      </c>
      <c r="C423" s="1">
        <v>44734.48982638889</v>
      </c>
      <c r="D423" t="s">
        <v>30</v>
      </c>
      <c r="E423" s="5">
        <v>2022</v>
      </c>
      <c r="F423" s="5">
        <v>6</v>
      </c>
      <c r="G423" s="5">
        <v>6</v>
      </c>
      <c r="H423" s="5" t="s">
        <v>33</v>
      </c>
      <c r="I423" s="5">
        <v>26</v>
      </c>
      <c r="J423" t="s">
        <v>22</v>
      </c>
      <c r="K423" t="s">
        <v>37</v>
      </c>
      <c r="L423">
        <v>1.4303300000000001</v>
      </c>
      <c r="M423">
        <v>1.4303300000000001</v>
      </c>
      <c r="N423">
        <v>1.95766</v>
      </c>
      <c r="O423">
        <v>0.98036000000000001</v>
      </c>
      <c r="P423">
        <v>-0.14355000000000001</v>
      </c>
      <c r="Q423" t="s">
        <v>38</v>
      </c>
      <c r="R423">
        <v>3.3906299999999998</v>
      </c>
      <c r="S423">
        <v>0.92281999999999997</v>
      </c>
      <c r="T423">
        <v>3.0000000000000001E-3</v>
      </c>
      <c r="U423">
        <v>0</v>
      </c>
      <c r="V423">
        <v>25.1</v>
      </c>
      <c r="W423">
        <v>23.480799999999999</v>
      </c>
      <c r="X423">
        <v>87.862099999999998</v>
      </c>
    </row>
    <row r="424" spans="1:24" x14ac:dyDescent="0.3">
      <c r="A424">
        <v>423</v>
      </c>
      <c r="B424">
        <v>13</v>
      </c>
      <c r="C424" s="1">
        <v>44734.492060185185</v>
      </c>
      <c r="D424" t="s">
        <v>30</v>
      </c>
      <c r="E424" s="5">
        <v>2022</v>
      </c>
      <c r="F424" s="5">
        <v>6</v>
      </c>
      <c r="G424" s="5">
        <v>6</v>
      </c>
      <c r="H424" s="5" t="s">
        <v>33</v>
      </c>
      <c r="I424" s="5">
        <v>26</v>
      </c>
      <c r="J424" t="s">
        <v>23</v>
      </c>
      <c r="K424" t="s">
        <v>36</v>
      </c>
      <c r="L424">
        <v>3.4751799999999999</v>
      </c>
      <c r="M424">
        <v>3.4751799999999999</v>
      </c>
      <c r="N424">
        <v>1.36208</v>
      </c>
      <c r="O424">
        <v>0.99060000000000004</v>
      </c>
      <c r="P424">
        <v>-0.43886999999999998</v>
      </c>
      <c r="Q424">
        <v>-0.43886999999999998</v>
      </c>
      <c r="R424">
        <v>2.0923600000000002</v>
      </c>
      <c r="S424">
        <v>0.97602</v>
      </c>
      <c r="T424">
        <v>3.0000000000000001E-3</v>
      </c>
      <c r="U424">
        <v>0</v>
      </c>
      <c r="V424">
        <v>25.6</v>
      </c>
      <c r="W424">
        <v>24.8736</v>
      </c>
      <c r="X424">
        <v>87.886899999999997</v>
      </c>
    </row>
    <row r="425" spans="1:24" x14ac:dyDescent="0.3">
      <c r="A425">
        <v>424</v>
      </c>
      <c r="B425">
        <v>14</v>
      </c>
      <c r="C425" s="1">
        <v>44734.494201388887</v>
      </c>
      <c r="D425" t="s">
        <v>30</v>
      </c>
      <c r="E425" s="5">
        <v>2022</v>
      </c>
      <c r="F425" s="5">
        <v>6</v>
      </c>
      <c r="G425" s="5">
        <v>6</v>
      </c>
      <c r="H425" s="5" t="s">
        <v>33</v>
      </c>
      <c r="I425" s="5">
        <v>26</v>
      </c>
      <c r="J425" t="s">
        <v>23</v>
      </c>
      <c r="K425" t="s">
        <v>36</v>
      </c>
      <c r="L425">
        <v>2.1893099999999999</v>
      </c>
      <c r="M425">
        <v>2.1893099999999999</v>
      </c>
      <c r="N425">
        <v>2.0572599999999999</v>
      </c>
      <c r="O425">
        <v>0.96579999999999999</v>
      </c>
      <c r="P425">
        <v>-0.58335999999999999</v>
      </c>
      <c r="Q425">
        <v>-0.58335999999999999</v>
      </c>
      <c r="R425">
        <v>1.8268</v>
      </c>
      <c r="S425">
        <v>0.98431999999999997</v>
      </c>
      <c r="T425" t="s">
        <v>38</v>
      </c>
      <c r="U425">
        <v>0</v>
      </c>
      <c r="V425">
        <v>25.6</v>
      </c>
      <c r="W425">
        <v>23.589300000000001</v>
      </c>
      <c r="X425">
        <v>87.898300000000006</v>
      </c>
    </row>
    <row r="426" spans="1:24" x14ac:dyDescent="0.3">
      <c r="A426">
        <v>425</v>
      </c>
      <c r="B426">
        <v>15</v>
      </c>
      <c r="C426" s="1">
        <v>44734.496388888889</v>
      </c>
      <c r="D426" t="s">
        <v>30</v>
      </c>
      <c r="E426" s="5">
        <v>2022</v>
      </c>
      <c r="F426" s="5">
        <v>6</v>
      </c>
      <c r="G426" s="5">
        <v>6</v>
      </c>
      <c r="H426" s="5" t="s">
        <v>33</v>
      </c>
      <c r="I426" s="5">
        <v>26</v>
      </c>
      <c r="J426" t="s">
        <v>23</v>
      </c>
      <c r="K426" t="s">
        <v>36</v>
      </c>
      <c r="L426">
        <v>2.18289</v>
      </c>
      <c r="M426">
        <v>2.18289</v>
      </c>
      <c r="N426">
        <v>1.9008799999999999</v>
      </c>
      <c r="O426">
        <v>0.97940000000000005</v>
      </c>
      <c r="P426">
        <v>-0.36563000000000001</v>
      </c>
      <c r="Q426">
        <v>-0.36563000000000001</v>
      </c>
      <c r="R426">
        <v>2.3449599999999999</v>
      </c>
      <c r="S426">
        <v>0.96762000000000004</v>
      </c>
      <c r="T426">
        <v>2E-3</v>
      </c>
      <c r="U426">
        <v>0</v>
      </c>
      <c r="V426">
        <v>25.6</v>
      </c>
      <c r="W426">
        <v>25.087700000000002</v>
      </c>
      <c r="X426">
        <v>87.855999999999995</v>
      </c>
    </row>
    <row r="427" spans="1:24" x14ac:dyDescent="0.3">
      <c r="A427">
        <v>426</v>
      </c>
      <c r="B427">
        <v>16</v>
      </c>
      <c r="C427" s="1">
        <v>44734.498483796298</v>
      </c>
      <c r="D427" t="s">
        <v>30</v>
      </c>
      <c r="E427" s="5">
        <v>2022</v>
      </c>
      <c r="F427" s="5">
        <v>6</v>
      </c>
      <c r="G427" s="5">
        <v>6</v>
      </c>
      <c r="H427" s="5" t="s">
        <v>33</v>
      </c>
      <c r="I427" s="5">
        <v>26</v>
      </c>
      <c r="J427" t="s">
        <v>23</v>
      </c>
      <c r="K427" t="s">
        <v>37</v>
      </c>
      <c r="L427">
        <v>5.74702</v>
      </c>
      <c r="M427">
        <v>5.74702</v>
      </c>
      <c r="N427">
        <v>1.38266</v>
      </c>
      <c r="O427">
        <v>0.99490000000000001</v>
      </c>
      <c r="P427">
        <v>-0.45251000000000002</v>
      </c>
      <c r="Q427">
        <v>-0.45251000000000002</v>
      </c>
      <c r="R427">
        <v>1.88106</v>
      </c>
      <c r="S427">
        <v>0.9829</v>
      </c>
      <c r="T427" t="s">
        <v>38</v>
      </c>
      <c r="U427" t="s">
        <v>38</v>
      </c>
      <c r="V427" t="s">
        <v>38</v>
      </c>
      <c r="W427">
        <v>25.138300000000001</v>
      </c>
      <c r="X427">
        <v>87.894400000000005</v>
      </c>
    </row>
    <row r="428" spans="1:24" x14ac:dyDescent="0.3">
      <c r="A428">
        <v>427</v>
      </c>
      <c r="B428">
        <v>17</v>
      </c>
      <c r="C428" s="1">
        <v>44734.500613425924</v>
      </c>
      <c r="D428" t="s">
        <v>30</v>
      </c>
      <c r="E428" s="5">
        <v>2022</v>
      </c>
      <c r="F428" s="5">
        <v>6</v>
      </c>
      <c r="G428" s="5">
        <v>6</v>
      </c>
      <c r="H428" s="5" t="s">
        <v>33</v>
      </c>
      <c r="I428" s="5">
        <v>26</v>
      </c>
      <c r="J428" t="s">
        <v>22</v>
      </c>
      <c r="K428" t="s">
        <v>37</v>
      </c>
      <c r="L428">
        <v>5.8324100000000003</v>
      </c>
      <c r="M428">
        <v>5.8324100000000003</v>
      </c>
      <c r="N428">
        <v>1.30813</v>
      </c>
      <c r="O428">
        <v>0.99756999999999996</v>
      </c>
      <c r="P428">
        <v>-0.34068999999999999</v>
      </c>
      <c r="Q428">
        <v>-0.34068999999999999</v>
      </c>
      <c r="R428">
        <v>2.1192099999999998</v>
      </c>
      <c r="S428">
        <v>0.97513000000000005</v>
      </c>
      <c r="T428">
        <v>1E-3</v>
      </c>
      <c r="U428">
        <v>0</v>
      </c>
      <c r="V428">
        <v>26.2</v>
      </c>
      <c r="W428">
        <v>24.658000000000001</v>
      </c>
      <c r="X428">
        <v>87.884900000000002</v>
      </c>
    </row>
    <row r="429" spans="1:24" x14ac:dyDescent="0.3">
      <c r="A429">
        <v>428</v>
      </c>
      <c r="B429">
        <v>18</v>
      </c>
      <c r="C429" s="1">
        <v>44734.50273148148</v>
      </c>
      <c r="D429" t="s">
        <v>30</v>
      </c>
      <c r="E429" s="5">
        <v>2022</v>
      </c>
      <c r="F429" s="5">
        <v>6</v>
      </c>
      <c r="G429" s="5">
        <v>6</v>
      </c>
      <c r="H429" s="5" t="s">
        <v>33</v>
      </c>
      <c r="I429" s="5">
        <v>26</v>
      </c>
      <c r="J429" t="s">
        <v>22</v>
      </c>
      <c r="K429" t="s">
        <v>36</v>
      </c>
      <c r="L429">
        <v>3.3756699999999999</v>
      </c>
      <c r="M429">
        <v>3.3756699999999999</v>
      </c>
      <c r="N429">
        <v>1.51502</v>
      </c>
      <c r="O429">
        <v>0.99277000000000004</v>
      </c>
      <c r="P429">
        <v>-0.61338000000000004</v>
      </c>
      <c r="Q429">
        <v>-0.61338000000000004</v>
      </c>
      <c r="R429">
        <v>1.6539200000000001</v>
      </c>
      <c r="S429">
        <v>0.98917999999999995</v>
      </c>
      <c r="T429">
        <v>2E-3</v>
      </c>
      <c r="U429">
        <v>0</v>
      </c>
      <c r="V429">
        <v>26.2</v>
      </c>
      <c r="W429">
        <v>24.962499999999999</v>
      </c>
      <c r="X429">
        <v>87.885499999999993</v>
      </c>
    </row>
    <row r="430" spans="1:24" x14ac:dyDescent="0.3">
      <c r="A430">
        <v>429</v>
      </c>
      <c r="B430">
        <v>19</v>
      </c>
      <c r="C430" s="1">
        <v>44734.505127314813</v>
      </c>
      <c r="D430" t="s">
        <v>30</v>
      </c>
      <c r="E430" s="5">
        <v>2022</v>
      </c>
      <c r="F430" s="5">
        <v>6</v>
      </c>
      <c r="G430" s="5">
        <v>6</v>
      </c>
      <c r="H430" s="5" t="s">
        <v>33</v>
      </c>
      <c r="I430" s="5">
        <v>26</v>
      </c>
      <c r="J430" t="s">
        <v>22</v>
      </c>
      <c r="K430" t="s">
        <v>36</v>
      </c>
      <c r="L430">
        <v>1.7525200000000001</v>
      </c>
      <c r="M430">
        <v>1.7525200000000001</v>
      </c>
      <c r="N430">
        <v>1.77338</v>
      </c>
      <c r="O430">
        <v>0.98519000000000001</v>
      </c>
      <c r="P430">
        <v>-0.49653999999999998</v>
      </c>
      <c r="Q430">
        <v>-0.49653999999999998</v>
      </c>
      <c r="R430">
        <v>1.5135700000000001</v>
      </c>
      <c r="S430">
        <v>0.99280999999999997</v>
      </c>
      <c r="T430" t="s">
        <v>38</v>
      </c>
      <c r="U430">
        <v>0</v>
      </c>
      <c r="V430">
        <v>25.9</v>
      </c>
      <c r="W430">
        <v>24.6889</v>
      </c>
      <c r="X430">
        <v>87.883799999999994</v>
      </c>
    </row>
    <row r="431" spans="1:24" x14ac:dyDescent="0.3">
      <c r="A431">
        <v>430</v>
      </c>
      <c r="B431">
        <v>20</v>
      </c>
      <c r="C431" s="1">
        <v>44734.508726851855</v>
      </c>
      <c r="D431" t="s">
        <v>30</v>
      </c>
      <c r="E431" s="5">
        <v>2022</v>
      </c>
      <c r="F431" s="5">
        <v>6</v>
      </c>
      <c r="G431" s="5">
        <v>6</v>
      </c>
      <c r="H431" s="5" t="s">
        <v>33</v>
      </c>
      <c r="I431" s="5">
        <v>26</v>
      </c>
      <c r="J431" t="s">
        <v>22</v>
      </c>
      <c r="K431" t="s">
        <v>36</v>
      </c>
      <c r="L431">
        <v>1.3374299999999999</v>
      </c>
      <c r="M431">
        <v>1.3374299999999999</v>
      </c>
      <c r="N431">
        <v>2.0651299999999999</v>
      </c>
      <c r="O431">
        <v>0.97687000000000002</v>
      </c>
      <c r="P431">
        <v>-0.76731000000000005</v>
      </c>
      <c r="Q431">
        <v>-0.76731000000000005</v>
      </c>
      <c r="R431">
        <v>1.4439900000000001</v>
      </c>
      <c r="S431">
        <v>0.99450000000000005</v>
      </c>
      <c r="T431">
        <v>1E-3</v>
      </c>
      <c r="U431">
        <v>0</v>
      </c>
      <c r="V431">
        <v>25.501799999999999</v>
      </c>
      <c r="W431">
        <v>23.523099999999999</v>
      </c>
      <c r="X431">
        <v>87.888999999999996</v>
      </c>
    </row>
    <row r="432" spans="1:24" x14ac:dyDescent="0.3">
      <c r="A432">
        <v>431</v>
      </c>
      <c r="B432">
        <v>21</v>
      </c>
      <c r="C432" s="1">
        <v>44734.510868055557</v>
      </c>
      <c r="D432" t="s">
        <v>30</v>
      </c>
      <c r="E432" s="5">
        <v>2022</v>
      </c>
      <c r="F432" s="5">
        <v>6</v>
      </c>
      <c r="G432" s="5">
        <v>6</v>
      </c>
      <c r="H432" s="5" t="s">
        <v>33</v>
      </c>
      <c r="I432" s="5">
        <v>26</v>
      </c>
      <c r="J432" t="s">
        <v>23</v>
      </c>
      <c r="K432" t="s">
        <v>36</v>
      </c>
      <c r="L432">
        <v>1.26752</v>
      </c>
      <c r="M432">
        <v>1.26752</v>
      </c>
      <c r="N432">
        <v>2.5194999999999999</v>
      </c>
      <c r="O432">
        <v>0.95862000000000003</v>
      </c>
      <c r="P432">
        <v>-0.50029999999999997</v>
      </c>
      <c r="Q432">
        <v>-0.50029999999999997</v>
      </c>
      <c r="R432">
        <v>1.7444</v>
      </c>
      <c r="S432">
        <v>0.98687000000000002</v>
      </c>
      <c r="T432">
        <v>2E-3</v>
      </c>
      <c r="U432">
        <v>0</v>
      </c>
      <c r="V432">
        <v>25.260899999999999</v>
      </c>
      <c r="W432">
        <v>22.586400000000001</v>
      </c>
      <c r="X432">
        <v>87.860900000000001</v>
      </c>
    </row>
    <row r="433" spans="1:24" x14ac:dyDescent="0.3">
      <c r="A433">
        <v>432</v>
      </c>
      <c r="B433">
        <v>22</v>
      </c>
      <c r="C433" s="1">
        <v>44734.513043981482</v>
      </c>
      <c r="D433" t="s">
        <v>30</v>
      </c>
      <c r="E433" s="5">
        <v>2022</v>
      </c>
      <c r="F433" s="5">
        <v>6</v>
      </c>
      <c r="G433" s="5">
        <v>6</v>
      </c>
      <c r="H433" s="5" t="s">
        <v>33</v>
      </c>
      <c r="I433" s="5">
        <v>26</v>
      </c>
      <c r="J433" t="s">
        <v>23</v>
      </c>
      <c r="K433" t="s">
        <v>36</v>
      </c>
      <c r="L433">
        <v>2.6862200000000001</v>
      </c>
      <c r="M433">
        <v>2.6862200000000001</v>
      </c>
      <c r="N433">
        <v>1.55226</v>
      </c>
      <c r="O433">
        <v>0.99180000000000001</v>
      </c>
      <c r="P433">
        <v>-0.72265000000000001</v>
      </c>
      <c r="Q433">
        <v>-0.72265000000000001</v>
      </c>
      <c r="R433">
        <v>1.51691</v>
      </c>
      <c r="S433">
        <v>0.99272000000000005</v>
      </c>
      <c r="T433">
        <v>2E-3</v>
      </c>
      <c r="U433">
        <v>0</v>
      </c>
      <c r="V433">
        <v>26</v>
      </c>
      <c r="W433">
        <v>26.415099999999999</v>
      </c>
      <c r="X433">
        <v>87.854299999999995</v>
      </c>
    </row>
    <row r="434" spans="1:24" x14ac:dyDescent="0.3">
      <c r="A434">
        <v>433</v>
      </c>
      <c r="B434">
        <v>23</v>
      </c>
      <c r="C434" s="1">
        <v>44734.515208333331</v>
      </c>
      <c r="D434" t="s">
        <v>30</v>
      </c>
      <c r="E434" s="5">
        <v>2022</v>
      </c>
      <c r="F434" s="5">
        <v>6</v>
      </c>
      <c r="G434" s="5">
        <v>6</v>
      </c>
      <c r="H434" s="5" t="s">
        <v>33</v>
      </c>
      <c r="I434" s="5">
        <v>26</v>
      </c>
      <c r="J434" t="s">
        <v>23</v>
      </c>
      <c r="K434" t="s">
        <v>36</v>
      </c>
      <c r="L434">
        <v>1.4220299999999999</v>
      </c>
      <c r="M434">
        <v>1.4220299999999999</v>
      </c>
      <c r="N434">
        <v>2.1287199999999999</v>
      </c>
      <c r="O434">
        <v>0.9748</v>
      </c>
      <c r="P434">
        <v>-0.36706</v>
      </c>
      <c r="Q434">
        <v>-0.36706</v>
      </c>
      <c r="R434">
        <v>1.94502</v>
      </c>
      <c r="S434">
        <v>0.98073999999999995</v>
      </c>
      <c r="T434" t="s">
        <v>38</v>
      </c>
      <c r="U434">
        <v>0</v>
      </c>
      <c r="V434">
        <v>28.3</v>
      </c>
      <c r="W434">
        <v>26.558700000000002</v>
      </c>
      <c r="X434">
        <v>87.866200000000006</v>
      </c>
    </row>
    <row r="435" spans="1:24" x14ac:dyDescent="0.3">
      <c r="A435">
        <v>434</v>
      </c>
      <c r="B435">
        <v>24</v>
      </c>
      <c r="C435" s="1">
        <v>44734.517442129632</v>
      </c>
      <c r="D435" t="s">
        <v>30</v>
      </c>
      <c r="E435" s="5">
        <v>2022</v>
      </c>
      <c r="F435" s="5">
        <v>6</v>
      </c>
      <c r="G435" s="5">
        <v>6</v>
      </c>
      <c r="H435" s="5" t="s">
        <v>33</v>
      </c>
      <c r="I435" s="5">
        <v>26</v>
      </c>
      <c r="J435" t="s">
        <v>23</v>
      </c>
      <c r="K435" t="s">
        <v>37</v>
      </c>
      <c r="L435">
        <v>0.86721999999999999</v>
      </c>
      <c r="M435" t="s">
        <v>38</v>
      </c>
      <c r="N435">
        <v>4.1342299999999996</v>
      </c>
      <c r="O435">
        <v>0.87548999999999999</v>
      </c>
      <c r="P435">
        <v>-0.13614999999999999</v>
      </c>
      <c r="Q435" t="s">
        <v>38</v>
      </c>
      <c r="R435">
        <v>4.68377</v>
      </c>
      <c r="S435">
        <v>0.85446</v>
      </c>
      <c r="T435">
        <v>1E-3</v>
      </c>
      <c r="U435">
        <v>0</v>
      </c>
      <c r="V435">
        <v>28.6</v>
      </c>
      <c r="W435">
        <v>25.773099999999999</v>
      </c>
      <c r="X435">
        <v>87.878500000000003</v>
      </c>
    </row>
    <row r="436" spans="1:24" x14ac:dyDescent="0.3">
      <c r="A436">
        <v>435</v>
      </c>
      <c r="B436">
        <v>1</v>
      </c>
      <c r="C436" s="1">
        <v>44734.560104166667</v>
      </c>
      <c r="D436" t="s">
        <v>29</v>
      </c>
      <c r="E436" s="5">
        <v>2022</v>
      </c>
      <c r="F436" s="5">
        <v>6</v>
      </c>
      <c r="G436" s="5">
        <v>6</v>
      </c>
      <c r="H436" s="5" t="s">
        <v>33</v>
      </c>
      <c r="I436" s="5">
        <v>26</v>
      </c>
      <c r="J436" t="s">
        <v>23</v>
      </c>
      <c r="K436" t="s">
        <v>38</v>
      </c>
      <c r="L436">
        <v>3.01125</v>
      </c>
      <c r="M436">
        <v>3.01125</v>
      </c>
      <c r="N436">
        <v>1.60991</v>
      </c>
      <c r="O436">
        <v>0.99100999999999995</v>
      </c>
      <c r="P436">
        <v>-0.66781999999999997</v>
      </c>
      <c r="Q436">
        <v>-0.66781999999999997</v>
      </c>
      <c r="R436">
        <v>1.49407</v>
      </c>
      <c r="S436">
        <v>0.99395</v>
      </c>
      <c r="T436" t="s">
        <v>38</v>
      </c>
      <c r="U436" t="s">
        <v>38</v>
      </c>
      <c r="V436" t="s">
        <v>38</v>
      </c>
      <c r="W436">
        <v>30.1434</v>
      </c>
      <c r="X436">
        <v>85.139099999999999</v>
      </c>
    </row>
    <row r="437" spans="1:24" x14ac:dyDescent="0.3">
      <c r="A437">
        <v>436</v>
      </c>
      <c r="B437">
        <v>2</v>
      </c>
      <c r="C437" s="1">
        <v>44734.5621875</v>
      </c>
      <c r="D437" t="s">
        <v>29</v>
      </c>
      <c r="E437" s="5">
        <v>2022</v>
      </c>
      <c r="F437" s="5">
        <v>6</v>
      </c>
      <c r="G437" s="5">
        <v>6</v>
      </c>
      <c r="H437" s="5" t="s">
        <v>33</v>
      </c>
      <c r="I437" s="5">
        <v>26</v>
      </c>
      <c r="J437" t="s">
        <v>23</v>
      </c>
      <c r="K437" t="s">
        <v>38</v>
      </c>
      <c r="L437">
        <v>2.5347900000000001</v>
      </c>
      <c r="M437">
        <v>2.5347900000000001</v>
      </c>
      <c r="N437">
        <v>1.7326699999999999</v>
      </c>
      <c r="O437">
        <v>0.98768</v>
      </c>
      <c r="P437">
        <v>-0.42129</v>
      </c>
      <c r="Q437">
        <v>-0.42129</v>
      </c>
      <c r="R437">
        <v>1.77285</v>
      </c>
      <c r="S437">
        <v>0.98653999999999997</v>
      </c>
      <c r="T437">
        <v>2E-3</v>
      </c>
      <c r="U437">
        <v>0</v>
      </c>
      <c r="V437">
        <v>30.4</v>
      </c>
      <c r="W437">
        <v>30.495100000000001</v>
      </c>
      <c r="X437">
        <v>85.113299999999995</v>
      </c>
    </row>
    <row r="438" spans="1:24" x14ac:dyDescent="0.3">
      <c r="A438">
        <v>437</v>
      </c>
      <c r="B438">
        <v>3</v>
      </c>
      <c r="C438" s="1">
        <v>44734.564293981479</v>
      </c>
      <c r="D438" t="s">
        <v>29</v>
      </c>
      <c r="E438" s="5">
        <v>2022</v>
      </c>
      <c r="F438" s="5">
        <v>6</v>
      </c>
      <c r="G438" s="5">
        <v>6</v>
      </c>
      <c r="H438" s="5" t="s">
        <v>33</v>
      </c>
      <c r="I438" s="5">
        <v>26</v>
      </c>
      <c r="J438" t="s">
        <v>23</v>
      </c>
      <c r="K438" t="s">
        <v>38</v>
      </c>
      <c r="L438">
        <v>1.81976</v>
      </c>
      <c r="M438">
        <v>1.81976</v>
      </c>
      <c r="N438">
        <v>2.2902</v>
      </c>
      <c r="O438">
        <v>0.96984000000000004</v>
      </c>
      <c r="P438">
        <v>-0.56320999999999999</v>
      </c>
      <c r="Q438">
        <v>-0.56320999999999999</v>
      </c>
      <c r="R438">
        <v>1.80308</v>
      </c>
      <c r="S438">
        <v>0.98565999999999998</v>
      </c>
      <c r="T438">
        <v>2E-3</v>
      </c>
      <c r="U438">
        <v>0</v>
      </c>
      <c r="V438">
        <v>33.1</v>
      </c>
      <c r="W438">
        <v>31.524899999999999</v>
      </c>
      <c r="X438">
        <v>85.134200000000007</v>
      </c>
    </row>
    <row r="439" spans="1:24" x14ac:dyDescent="0.3">
      <c r="A439">
        <v>438</v>
      </c>
      <c r="B439">
        <v>4</v>
      </c>
      <c r="C439" s="1">
        <v>44734.566446759258</v>
      </c>
      <c r="D439" t="s">
        <v>29</v>
      </c>
      <c r="E439" s="5">
        <v>2022</v>
      </c>
      <c r="F439" s="5">
        <v>6</v>
      </c>
      <c r="G439" s="5">
        <v>6</v>
      </c>
      <c r="H439" s="5" t="s">
        <v>33</v>
      </c>
      <c r="I439" s="5">
        <v>26</v>
      </c>
      <c r="J439" t="s">
        <v>22</v>
      </c>
      <c r="K439" t="s">
        <v>38</v>
      </c>
      <c r="L439">
        <v>5.3376299999999999</v>
      </c>
      <c r="M439">
        <v>5.3376299999999999</v>
      </c>
      <c r="N439">
        <v>1.3515999999999999</v>
      </c>
      <c r="O439">
        <v>0.99707000000000001</v>
      </c>
      <c r="P439">
        <v>-0.56074999999999997</v>
      </c>
      <c r="Q439">
        <v>-0.56074999999999997</v>
      </c>
      <c r="R439">
        <v>1.46268</v>
      </c>
      <c r="S439">
        <v>0.99470999999999998</v>
      </c>
      <c r="T439">
        <v>1E-3</v>
      </c>
      <c r="U439">
        <v>0</v>
      </c>
      <c r="V439">
        <v>33.1</v>
      </c>
      <c r="W439">
        <v>30.754000000000001</v>
      </c>
      <c r="X439">
        <v>85.116399999999999</v>
      </c>
    </row>
    <row r="440" spans="1:24" x14ac:dyDescent="0.3">
      <c r="A440">
        <v>439</v>
      </c>
      <c r="B440">
        <v>5</v>
      </c>
      <c r="C440" s="1">
        <v>44734.568611111114</v>
      </c>
      <c r="D440" t="s">
        <v>29</v>
      </c>
      <c r="E440" s="5">
        <v>2022</v>
      </c>
      <c r="F440" s="5">
        <v>6</v>
      </c>
      <c r="G440" s="5">
        <v>6</v>
      </c>
      <c r="H440" s="5" t="s">
        <v>33</v>
      </c>
      <c r="I440" s="5">
        <v>26</v>
      </c>
      <c r="J440" t="s">
        <v>22</v>
      </c>
      <c r="K440" t="s">
        <v>38</v>
      </c>
      <c r="L440">
        <v>3.00596</v>
      </c>
      <c r="M440">
        <v>3.00596</v>
      </c>
      <c r="N440">
        <v>1.4312800000000001</v>
      </c>
      <c r="O440">
        <v>0.99453999999999998</v>
      </c>
      <c r="P440">
        <v>-0.88412000000000002</v>
      </c>
      <c r="Q440">
        <v>-0.88412000000000002</v>
      </c>
      <c r="R440">
        <v>1.3828100000000001</v>
      </c>
      <c r="S440">
        <v>0.99658000000000002</v>
      </c>
      <c r="T440">
        <v>1E-3</v>
      </c>
      <c r="U440">
        <v>0</v>
      </c>
      <c r="V440">
        <v>33.1</v>
      </c>
      <c r="W440">
        <v>29.945799999999998</v>
      </c>
      <c r="X440">
        <v>85.139600000000002</v>
      </c>
    </row>
    <row r="441" spans="1:24" x14ac:dyDescent="0.3">
      <c r="A441">
        <v>440</v>
      </c>
      <c r="B441">
        <v>6</v>
      </c>
      <c r="C441" s="1">
        <v>44734.571018518516</v>
      </c>
      <c r="D441" t="s">
        <v>29</v>
      </c>
      <c r="E441" s="5">
        <v>2022</v>
      </c>
      <c r="F441" s="5">
        <v>6</v>
      </c>
      <c r="G441" s="5">
        <v>6</v>
      </c>
      <c r="H441" s="5" t="s">
        <v>33</v>
      </c>
      <c r="I441" s="5">
        <v>26</v>
      </c>
      <c r="J441" t="s">
        <v>22</v>
      </c>
      <c r="K441" t="s">
        <v>38</v>
      </c>
      <c r="L441">
        <v>3.0064899999999999</v>
      </c>
      <c r="M441">
        <v>3.0064899999999999</v>
      </c>
      <c r="N441">
        <v>1.3874599999999999</v>
      </c>
      <c r="O441">
        <v>0.99619000000000002</v>
      </c>
      <c r="P441">
        <v>-0.54779</v>
      </c>
      <c r="Q441">
        <v>-0.54779</v>
      </c>
      <c r="R441">
        <v>1.4872799999999999</v>
      </c>
      <c r="S441">
        <v>0.99412</v>
      </c>
      <c r="T441">
        <v>2E-3</v>
      </c>
      <c r="U441">
        <v>0</v>
      </c>
      <c r="V441">
        <v>32.700000000000003</v>
      </c>
      <c r="W441">
        <v>29.421099999999999</v>
      </c>
      <c r="X441">
        <v>85.1434</v>
      </c>
    </row>
    <row r="442" spans="1:24" x14ac:dyDescent="0.3">
      <c r="A442">
        <v>441</v>
      </c>
      <c r="B442">
        <v>7</v>
      </c>
      <c r="C442" s="1">
        <v>44734.573472222219</v>
      </c>
      <c r="D442" t="s">
        <v>29</v>
      </c>
      <c r="E442" s="5">
        <v>2022</v>
      </c>
      <c r="F442" s="5">
        <v>6</v>
      </c>
      <c r="G442" s="5">
        <v>6</v>
      </c>
      <c r="H442" s="5" t="s">
        <v>33</v>
      </c>
      <c r="I442" s="5">
        <v>26</v>
      </c>
      <c r="J442" t="s">
        <v>23</v>
      </c>
      <c r="K442" t="s">
        <v>38</v>
      </c>
      <c r="L442">
        <v>2.2383500000000001</v>
      </c>
      <c r="M442">
        <v>2.2383500000000001</v>
      </c>
      <c r="N442">
        <v>1.6253</v>
      </c>
      <c r="O442">
        <v>0.98985999999999996</v>
      </c>
      <c r="P442">
        <v>-0.76658999999999999</v>
      </c>
      <c r="Q442">
        <v>-0.76658999999999999</v>
      </c>
      <c r="R442">
        <v>1.39263</v>
      </c>
      <c r="S442">
        <v>0.99639999999999995</v>
      </c>
      <c r="T442">
        <v>4.0000000000000001E-3</v>
      </c>
      <c r="U442">
        <v>0</v>
      </c>
      <c r="V442">
        <v>33.799999999999997</v>
      </c>
      <c r="W442">
        <v>31.203600000000002</v>
      </c>
      <c r="X442">
        <v>85.113399999999999</v>
      </c>
    </row>
    <row r="443" spans="1:24" x14ac:dyDescent="0.3">
      <c r="A443">
        <v>442</v>
      </c>
      <c r="B443">
        <v>8</v>
      </c>
      <c r="C443" s="1">
        <v>44734.575578703705</v>
      </c>
      <c r="D443" t="s">
        <v>29</v>
      </c>
      <c r="E443" s="5">
        <v>2022</v>
      </c>
      <c r="F443" s="5">
        <v>6</v>
      </c>
      <c r="G443" s="5">
        <v>6</v>
      </c>
      <c r="H443" s="5" t="s">
        <v>33</v>
      </c>
      <c r="I443" s="5">
        <v>26</v>
      </c>
      <c r="J443" t="s">
        <v>23</v>
      </c>
      <c r="K443" t="s">
        <v>38</v>
      </c>
      <c r="L443">
        <v>2.58934</v>
      </c>
      <c r="M443">
        <v>2.58934</v>
      </c>
      <c r="N443">
        <v>1.6106499999999999</v>
      </c>
      <c r="O443">
        <v>0.99109000000000003</v>
      </c>
      <c r="P443">
        <v>-0.54213999999999996</v>
      </c>
      <c r="Q443">
        <v>-0.54213999999999996</v>
      </c>
      <c r="R443">
        <v>1.5708599999999999</v>
      </c>
      <c r="S443">
        <v>0.99211000000000005</v>
      </c>
      <c r="T443">
        <v>6.0000000000000001E-3</v>
      </c>
      <c r="U443">
        <v>1.9E-2</v>
      </c>
      <c r="V443">
        <v>33.799999999999997</v>
      </c>
      <c r="W443">
        <v>31.101700000000001</v>
      </c>
      <c r="X443">
        <v>85.128</v>
      </c>
    </row>
    <row r="444" spans="1:24" x14ac:dyDescent="0.3">
      <c r="A444">
        <v>443</v>
      </c>
      <c r="B444">
        <v>9</v>
      </c>
      <c r="C444" s="1">
        <v>44734.577847222223</v>
      </c>
      <c r="D444" t="s">
        <v>29</v>
      </c>
      <c r="E444" s="5">
        <v>2022</v>
      </c>
      <c r="F444" s="5">
        <v>6</v>
      </c>
      <c r="G444" s="5">
        <v>6</v>
      </c>
      <c r="H444" s="5" t="s">
        <v>33</v>
      </c>
      <c r="I444" s="5">
        <v>26</v>
      </c>
      <c r="J444" t="s">
        <v>23</v>
      </c>
      <c r="K444" t="s">
        <v>38</v>
      </c>
      <c r="L444">
        <v>2.6644700000000001</v>
      </c>
      <c r="M444">
        <v>2.6644700000000001</v>
      </c>
      <c r="N444">
        <v>1.36206</v>
      </c>
      <c r="O444">
        <v>0.99704000000000004</v>
      </c>
      <c r="P444">
        <v>-0.93</v>
      </c>
      <c r="Q444">
        <v>-0.93</v>
      </c>
      <c r="R444">
        <v>1.2967599999999999</v>
      </c>
      <c r="S444">
        <v>0.99850000000000005</v>
      </c>
      <c r="T444" t="s">
        <v>38</v>
      </c>
      <c r="U444" t="s">
        <v>38</v>
      </c>
      <c r="V444" t="s">
        <v>38</v>
      </c>
      <c r="W444">
        <v>31.504799999999999</v>
      </c>
      <c r="X444">
        <v>85.117199999999997</v>
      </c>
    </row>
    <row r="445" spans="1:24" x14ac:dyDescent="0.3">
      <c r="A445">
        <v>444</v>
      </c>
      <c r="B445">
        <v>10</v>
      </c>
      <c r="C445" s="1">
        <v>44734.580046296294</v>
      </c>
      <c r="D445" t="s">
        <v>29</v>
      </c>
      <c r="E445" s="5">
        <v>2022</v>
      </c>
      <c r="F445" s="5">
        <v>6</v>
      </c>
      <c r="G445" s="5">
        <v>6</v>
      </c>
      <c r="H445" s="5" t="s">
        <v>33</v>
      </c>
      <c r="I445" s="5">
        <v>26</v>
      </c>
      <c r="J445" t="s">
        <v>22</v>
      </c>
      <c r="K445" t="s">
        <v>38</v>
      </c>
      <c r="L445">
        <v>1.3378300000000001</v>
      </c>
      <c r="M445">
        <v>1.3378300000000001</v>
      </c>
      <c r="N445">
        <v>1.7601</v>
      </c>
      <c r="O445">
        <v>0.98563999999999996</v>
      </c>
      <c r="P445">
        <v>-0.32317000000000001</v>
      </c>
      <c r="Q445">
        <v>-0.32317000000000001</v>
      </c>
      <c r="R445">
        <v>1.7897099999999999</v>
      </c>
      <c r="S445">
        <v>0.98621999999999999</v>
      </c>
      <c r="T445" t="s">
        <v>38</v>
      </c>
      <c r="U445" t="s">
        <v>38</v>
      </c>
      <c r="V445" t="s">
        <v>38</v>
      </c>
      <c r="W445">
        <v>28.570799999999998</v>
      </c>
      <c r="X445">
        <v>85.160399999999996</v>
      </c>
    </row>
    <row r="446" spans="1:24" x14ac:dyDescent="0.3">
      <c r="A446">
        <v>445</v>
      </c>
      <c r="B446">
        <v>11</v>
      </c>
      <c r="C446" s="1">
        <v>44734.582141203704</v>
      </c>
      <c r="D446" t="s">
        <v>29</v>
      </c>
      <c r="E446" s="5">
        <v>2022</v>
      </c>
      <c r="F446" s="5">
        <v>6</v>
      </c>
      <c r="G446" s="5">
        <v>6</v>
      </c>
      <c r="H446" s="5" t="s">
        <v>33</v>
      </c>
      <c r="I446" s="5">
        <v>26</v>
      </c>
      <c r="J446" t="s">
        <v>22</v>
      </c>
      <c r="K446" t="s">
        <v>38</v>
      </c>
      <c r="L446">
        <v>2.2207699999999999</v>
      </c>
      <c r="M446">
        <v>2.2207699999999999</v>
      </c>
      <c r="N446">
        <v>1.64063</v>
      </c>
      <c r="O446">
        <v>0.99021000000000003</v>
      </c>
      <c r="P446">
        <v>-0.77183999999999997</v>
      </c>
      <c r="Q446">
        <v>-0.77183999999999997</v>
      </c>
      <c r="R446">
        <v>1.4758199999999999</v>
      </c>
      <c r="S446">
        <v>0.99441000000000002</v>
      </c>
      <c r="T446" t="s">
        <v>38</v>
      </c>
      <c r="U446" t="s">
        <v>38</v>
      </c>
      <c r="V446" t="s">
        <v>38</v>
      </c>
      <c r="W446">
        <v>26.357099999999999</v>
      </c>
      <c r="X446">
        <v>85.161199999999994</v>
      </c>
    </row>
    <row r="447" spans="1:24" x14ac:dyDescent="0.3">
      <c r="A447">
        <v>446</v>
      </c>
      <c r="B447">
        <v>12</v>
      </c>
      <c r="C447" s="1">
        <v>44734.58425925926</v>
      </c>
      <c r="D447" t="s">
        <v>29</v>
      </c>
      <c r="E447" s="5">
        <v>2022</v>
      </c>
      <c r="F447" s="5">
        <v>6</v>
      </c>
      <c r="G447" s="5">
        <v>6</v>
      </c>
      <c r="H447" s="5" t="s">
        <v>33</v>
      </c>
      <c r="I447" s="5">
        <v>26</v>
      </c>
      <c r="J447" t="s">
        <v>22</v>
      </c>
      <c r="K447" t="s">
        <v>38</v>
      </c>
      <c r="L447">
        <v>1.3628800000000001</v>
      </c>
      <c r="M447">
        <v>1.3628800000000001</v>
      </c>
      <c r="N447">
        <v>1.77864</v>
      </c>
      <c r="O447">
        <v>0.98638999999999999</v>
      </c>
      <c r="P447">
        <v>-0.78244999999999998</v>
      </c>
      <c r="Q447">
        <v>-0.78244999999999998</v>
      </c>
      <c r="R447">
        <v>1.3494200000000001</v>
      </c>
      <c r="S447">
        <v>0.99734999999999996</v>
      </c>
      <c r="T447" t="s">
        <v>38</v>
      </c>
      <c r="U447" t="s">
        <v>38</v>
      </c>
      <c r="V447" t="s">
        <v>38</v>
      </c>
      <c r="W447">
        <v>24.8459</v>
      </c>
      <c r="X447">
        <v>85.1845</v>
      </c>
    </row>
    <row r="448" spans="1:24" x14ac:dyDescent="0.3">
      <c r="A448">
        <v>447</v>
      </c>
      <c r="B448">
        <v>13</v>
      </c>
      <c r="C448" s="1">
        <v>44734.586446759262</v>
      </c>
      <c r="D448" t="s">
        <v>29</v>
      </c>
      <c r="E448" s="5">
        <v>2022</v>
      </c>
      <c r="F448" s="5">
        <v>6</v>
      </c>
      <c r="G448" s="5">
        <v>6</v>
      </c>
      <c r="H448" s="5" t="s">
        <v>33</v>
      </c>
      <c r="I448" s="5">
        <v>26</v>
      </c>
      <c r="J448" t="s">
        <v>23</v>
      </c>
      <c r="K448" t="s">
        <v>38</v>
      </c>
      <c r="L448">
        <v>1.67428</v>
      </c>
      <c r="M448">
        <v>1.67428</v>
      </c>
      <c r="N448">
        <v>1.5530299999999999</v>
      </c>
      <c r="O448">
        <v>0.99251</v>
      </c>
      <c r="P448">
        <v>-0.58174999999999999</v>
      </c>
      <c r="Q448">
        <v>-0.58174999999999999</v>
      </c>
      <c r="R448">
        <v>1.40802</v>
      </c>
      <c r="S448">
        <v>0.99602999999999997</v>
      </c>
      <c r="T448">
        <v>1E-3</v>
      </c>
      <c r="U448">
        <v>0</v>
      </c>
      <c r="V448">
        <v>32.4</v>
      </c>
      <c r="W448">
        <v>27.2272</v>
      </c>
      <c r="X448">
        <v>85.084500000000006</v>
      </c>
    </row>
    <row r="449" spans="1:24" x14ac:dyDescent="0.3">
      <c r="A449">
        <v>448</v>
      </c>
      <c r="B449">
        <v>14</v>
      </c>
      <c r="C449" s="1">
        <v>44734.58865740741</v>
      </c>
      <c r="D449" t="s">
        <v>29</v>
      </c>
      <c r="E449" s="5">
        <v>2022</v>
      </c>
      <c r="F449" s="5">
        <v>6</v>
      </c>
      <c r="G449" s="5">
        <v>6</v>
      </c>
      <c r="H449" s="5" t="s">
        <v>33</v>
      </c>
      <c r="I449" s="5">
        <v>26</v>
      </c>
      <c r="J449" t="s">
        <v>23</v>
      </c>
      <c r="K449" t="s">
        <v>38</v>
      </c>
      <c r="L449">
        <v>1.94841</v>
      </c>
      <c r="M449">
        <v>1.94841</v>
      </c>
      <c r="N449">
        <v>1.4900599999999999</v>
      </c>
      <c r="O449">
        <v>0.99407000000000001</v>
      </c>
      <c r="P449">
        <v>-0.88139000000000001</v>
      </c>
      <c r="Q449">
        <v>-0.88139000000000001</v>
      </c>
      <c r="R449">
        <v>1.3207800000000001</v>
      </c>
      <c r="S449">
        <v>0.99799000000000004</v>
      </c>
      <c r="T449">
        <v>3.0000000000000001E-3</v>
      </c>
      <c r="U449">
        <v>0</v>
      </c>
      <c r="V449">
        <v>32.700000000000003</v>
      </c>
      <c r="W449">
        <v>28.2316</v>
      </c>
      <c r="X449">
        <v>85.086699999999993</v>
      </c>
    </row>
    <row r="450" spans="1:24" x14ac:dyDescent="0.3">
      <c r="A450">
        <v>449</v>
      </c>
      <c r="B450">
        <v>15</v>
      </c>
      <c r="C450" s="1">
        <v>44734.590856481482</v>
      </c>
      <c r="D450" t="s">
        <v>29</v>
      </c>
      <c r="E450" s="5">
        <v>2022</v>
      </c>
      <c r="F450" s="5">
        <v>6</v>
      </c>
      <c r="G450" s="5">
        <v>6</v>
      </c>
      <c r="H450" s="5" t="s">
        <v>33</v>
      </c>
      <c r="I450" s="5">
        <v>26</v>
      </c>
      <c r="J450" t="s">
        <v>23</v>
      </c>
      <c r="K450" t="s">
        <v>38</v>
      </c>
      <c r="L450">
        <v>2.1584099999999999</v>
      </c>
      <c r="M450">
        <v>2.1584099999999999</v>
      </c>
      <c r="N450">
        <v>1.5089900000000001</v>
      </c>
      <c r="O450">
        <v>0.99375999999999998</v>
      </c>
      <c r="P450">
        <v>-0.99136000000000002</v>
      </c>
      <c r="Q450">
        <v>-0.99136000000000002</v>
      </c>
      <c r="R450">
        <v>1.3148</v>
      </c>
      <c r="S450">
        <v>0.99816000000000005</v>
      </c>
      <c r="T450">
        <v>1E-3</v>
      </c>
      <c r="U450">
        <v>0</v>
      </c>
      <c r="V450">
        <v>33.1</v>
      </c>
      <c r="W450">
        <v>28.941600000000001</v>
      </c>
      <c r="X450">
        <v>85.085300000000004</v>
      </c>
    </row>
    <row r="451" spans="1:24" x14ac:dyDescent="0.3">
      <c r="A451">
        <v>450</v>
      </c>
      <c r="B451">
        <v>16</v>
      </c>
      <c r="C451" s="1">
        <v>44734.592997685184</v>
      </c>
      <c r="D451" t="s">
        <v>29</v>
      </c>
      <c r="E451" s="5">
        <v>2022</v>
      </c>
      <c r="F451" s="5">
        <v>6</v>
      </c>
      <c r="G451" s="5">
        <v>6</v>
      </c>
      <c r="H451" s="5" t="s">
        <v>33</v>
      </c>
      <c r="I451" s="5">
        <v>26</v>
      </c>
      <c r="J451" t="s">
        <v>22</v>
      </c>
      <c r="K451" t="s">
        <v>38</v>
      </c>
      <c r="L451">
        <v>1.22818</v>
      </c>
      <c r="M451">
        <v>1.22818</v>
      </c>
      <c r="N451">
        <v>1.97736</v>
      </c>
      <c r="O451">
        <v>0.98038999999999998</v>
      </c>
      <c r="P451">
        <v>-0.50038000000000005</v>
      </c>
      <c r="Q451">
        <v>-0.50038000000000005</v>
      </c>
      <c r="R451">
        <v>1.53447</v>
      </c>
      <c r="S451">
        <v>0.99295999999999995</v>
      </c>
      <c r="T451">
        <v>2E-3</v>
      </c>
      <c r="U451">
        <v>0</v>
      </c>
      <c r="V451">
        <v>33.799999999999997</v>
      </c>
      <c r="W451">
        <v>28.615200000000002</v>
      </c>
      <c r="X451">
        <v>85.114900000000006</v>
      </c>
    </row>
    <row r="452" spans="1:24" x14ac:dyDescent="0.3">
      <c r="A452">
        <v>451</v>
      </c>
      <c r="B452">
        <v>17</v>
      </c>
      <c r="C452" s="1">
        <v>44734.59547453704</v>
      </c>
      <c r="D452" t="s">
        <v>29</v>
      </c>
      <c r="E452" s="5">
        <v>2022</v>
      </c>
      <c r="F452" s="5">
        <v>6</v>
      </c>
      <c r="G452" s="5">
        <v>6</v>
      </c>
      <c r="H452" s="5" t="s">
        <v>33</v>
      </c>
      <c r="I452" s="5">
        <v>26</v>
      </c>
      <c r="J452" t="s">
        <v>22</v>
      </c>
      <c r="K452" t="s">
        <v>38</v>
      </c>
      <c r="L452">
        <v>1.37849</v>
      </c>
      <c r="M452">
        <v>1.37849</v>
      </c>
      <c r="N452">
        <v>1.8638300000000001</v>
      </c>
      <c r="O452">
        <v>0.98389000000000004</v>
      </c>
      <c r="P452">
        <v>-0.57326999999999995</v>
      </c>
      <c r="Q452">
        <v>-0.57326999999999995</v>
      </c>
      <c r="R452">
        <v>1.4386300000000001</v>
      </c>
      <c r="S452">
        <v>0.99531000000000003</v>
      </c>
      <c r="T452">
        <v>4.0000000000000001E-3</v>
      </c>
      <c r="U452">
        <v>0</v>
      </c>
      <c r="V452">
        <v>33.1</v>
      </c>
      <c r="W452">
        <v>28.117699999999999</v>
      </c>
      <c r="X452">
        <v>85.0899</v>
      </c>
    </row>
    <row r="453" spans="1:24" x14ac:dyDescent="0.3">
      <c r="A453">
        <v>452</v>
      </c>
      <c r="B453">
        <v>18</v>
      </c>
      <c r="C453" s="1">
        <v>44734.597592592596</v>
      </c>
      <c r="D453" t="s">
        <v>29</v>
      </c>
      <c r="E453" s="5">
        <v>2022</v>
      </c>
      <c r="F453" s="5">
        <v>6</v>
      </c>
      <c r="G453" s="5">
        <v>6</v>
      </c>
      <c r="H453" s="5" t="s">
        <v>33</v>
      </c>
      <c r="I453" s="5">
        <v>26</v>
      </c>
      <c r="J453" t="s">
        <v>22</v>
      </c>
      <c r="K453" t="s">
        <v>38</v>
      </c>
      <c r="L453">
        <v>8.2842800000000008</v>
      </c>
      <c r="M453">
        <v>8.2842800000000008</v>
      </c>
      <c r="N453">
        <v>1.25789</v>
      </c>
      <c r="O453">
        <v>0.99912000000000001</v>
      </c>
      <c r="P453">
        <v>-1.3264</v>
      </c>
      <c r="Q453">
        <v>-1.3264</v>
      </c>
      <c r="R453">
        <v>1.3153999999999999</v>
      </c>
      <c r="S453">
        <v>0.99811000000000005</v>
      </c>
      <c r="T453">
        <v>1E-3</v>
      </c>
      <c r="U453">
        <v>0</v>
      </c>
      <c r="V453">
        <v>32.4</v>
      </c>
      <c r="W453">
        <v>31.147300000000001</v>
      </c>
      <c r="X453">
        <v>85.08</v>
      </c>
    </row>
    <row r="454" spans="1:24" x14ac:dyDescent="0.3">
      <c r="A454">
        <v>453</v>
      </c>
      <c r="B454">
        <v>1</v>
      </c>
      <c r="C454" s="1">
        <v>44750.417754629627</v>
      </c>
      <c r="D454" t="s">
        <v>13</v>
      </c>
      <c r="E454" s="5">
        <v>2022</v>
      </c>
      <c r="F454" s="5">
        <v>7</v>
      </c>
      <c r="G454" s="5">
        <v>7</v>
      </c>
      <c r="H454" s="5" t="s">
        <v>34</v>
      </c>
      <c r="I454" s="5">
        <v>28</v>
      </c>
      <c r="J454" t="s">
        <v>22</v>
      </c>
      <c r="K454" t="s">
        <v>36</v>
      </c>
      <c r="L454">
        <v>0.80232999999999999</v>
      </c>
      <c r="M454" t="s">
        <v>38</v>
      </c>
      <c r="N454">
        <v>5.6480800000000002</v>
      </c>
      <c r="O454">
        <v>0.78327999999999998</v>
      </c>
      <c r="P454">
        <v>-0.24204999999999999</v>
      </c>
      <c r="Q454" t="s">
        <v>38</v>
      </c>
      <c r="R454">
        <v>4.0620000000000003</v>
      </c>
      <c r="S454">
        <v>0.88939999999999997</v>
      </c>
      <c r="T454">
        <v>2E-3</v>
      </c>
      <c r="U454" t="s">
        <v>38</v>
      </c>
      <c r="V454">
        <v>22.8</v>
      </c>
      <c r="W454">
        <v>22.5367</v>
      </c>
      <c r="X454">
        <v>84.727000000000004</v>
      </c>
    </row>
    <row r="455" spans="1:24" x14ac:dyDescent="0.3">
      <c r="A455">
        <v>454</v>
      </c>
      <c r="B455">
        <v>2</v>
      </c>
      <c r="C455" s="1">
        <v>44750.41982638889</v>
      </c>
      <c r="D455" t="s">
        <v>13</v>
      </c>
      <c r="E455" s="5">
        <v>2022</v>
      </c>
      <c r="F455" s="5">
        <v>7</v>
      </c>
      <c r="G455" s="5">
        <v>7</v>
      </c>
      <c r="H455" s="5" t="s">
        <v>34</v>
      </c>
      <c r="I455" s="5">
        <v>28</v>
      </c>
      <c r="J455" t="s">
        <v>22</v>
      </c>
      <c r="K455" t="s">
        <v>36</v>
      </c>
      <c r="L455">
        <v>1.54579</v>
      </c>
      <c r="M455">
        <v>1.54579</v>
      </c>
      <c r="N455">
        <v>1.73139</v>
      </c>
      <c r="O455">
        <v>0.98575999999999997</v>
      </c>
      <c r="P455">
        <v>-0.30656</v>
      </c>
      <c r="Q455">
        <v>-0.30656</v>
      </c>
      <c r="R455">
        <v>1.79914</v>
      </c>
      <c r="S455">
        <v>0.98609999999999998</v>
      </c>
      <c r="T455">
        <v>1E-3</v>
      </c>
      <c r="U455">
        <v>0</v>
      </c>
      <c r="V455">
        <v>22.530899999999999</v>
      </c>
      <c r="W455">
        <v>21.467400000000001</v>
      </c>
      <c r="X455">
        <v>84.733699999999999</v>
      </c>
    </row>
    <row r="456" spans="1:24" x14ac:dyDescent="0.3">
      <c r="A456">
        <v>455</v>
      </c>
      <c r="B456">
        <v>3</v>
      </c>
      <c r="C456" s="1">
        <v>44750.4219212963</v>
      </c>
      <c r="D456" t="s">
        <v>13</v>
      </c>
      <c r="E456" s="5">
        <v>2022</v>
      </c>
      <c r="F456" s="5">
        <v>7</v>
      </c>
      <c r="G456" s="5">
        <v>7</v>
      </c>
      <c r="H456" s="5" t="s">
        <v>34</v>
      </c>
      <c r="I456" s="5">
        <v>28</v>
      </c>
      <c r="J456" t="s">
        <v>22</v>
      </c>
      <c r="K456" t="s">
        <v>36</v>
      </c>
      <c r="L456">
        <v>2.9805899999999999</v>
      </c>
      <c r="M456">
        <v>2.9805899999999999</v>
      </c>
      <c r="N456">
        <v>1.75305</v>
      </c>
      <c r="O456">
        <v>0.98202</v>
      </c>
      <c r="P456">
        <v>-0.51583000000000001</v>
      </c>
      <c r="Q456">
        <v>-0.51583000000000001</v>
      </c>
      <c r="R456">
        <v>1.9613799999999999</v>
      </c>
      <c r="S456">
        <v>0.98126000000000002</v>
      </c>
      <c r="T456">
        <v>1E-3</v>
      </c>
      <c r="U456">
        <v>0</v>
      </c>
      <c r="V456">
        <v>22.293600000000001</v>
      </c>
      <c r="W456">
        <v>21.7193</v>
      </c>
      <c r="X456">
        <v>84.740200000000002</v>
      </c>
    </row>
    <row r="457" spans="1:24" x14ac:dyDescent="0.3">
      <c r="A457">
        <v>456</v>
      </c>
      <c r="B457">
        <v>4</v>
      </c>
      <c r="C457" s="1">
        <v>44750.424004629633</v>
      </c>
      <c r="D457" t="s">
        <v>13</v>
      </c>
      <c r="E457" s="5">
        <v>2022</v>
      </c>
      <c r="F457" s="5">
        <v>7</v>
      </c>
      <c r="G457" s="5">
        <v>7</v>
      </c>
      <c r="H457" s="5" t="s">
        <v>34</v>
      </c>
      <c r="I457" s="5">
        <v>28</v>
      </c>
      <c r="J457" t="s">
        <v>22</v>
      </c>
      <c r="K457" t="s">
        <v>37</v>
      </c>
      <c r="L457">
        <v>4.4051299999999998</v>
      </c>
      <c r="M457">
        <v>4.4051299999999998</v>
      </c>
      <c r="N457">
        <v>1.6024799999999999</v>
      </c>
      <c r="O457">
        <v>0.98917999999999995</v>
      </c>
      <c r="P457">
        <v>-0.52337</v>
      </c>
      <c r="Q457">
        <v>-0.52337</v>
      </c>
      <c r="R457">
        <v>1.88174</v>
      </c>
      <c r="S457">
        <v>0.98348999999999998</v>
      </c>
      <c r="T457">
        <v>1E-3</v>
      </c>
      <c r="U457">
        <v>0</v>
      </c>
      <c r="V457">
        <v>21.92</v>
      </c>
      <c r="W457">
        <v>21.294599999999999</v>
      </c>
      <c r="X457">
        <v>84.737799999999993</v>
      </c>
    </row>
    <row r="458" spans="1:24" x14ac:dyDescent="0.3">
      <c r="A458">
        <v>457</v>
      </c>
      <c r="B458">
        <v>5</v>
      </c>
      <c r="C458" s="1">
        <v>44750.426076388889</v>
      </c>
      <c r="D458" t="s">
        <v>13</v>
      </c>
      <c r="E458" s="5">
        <v>2022</v>
      </c>
      <c r="F458" s="5">
        <v>7</v>
      </c>
      <c r="G458" s="5">
        <v>7</v>
      </c>
      <c r="H458" s="5" t="s">
        <v>34</v>
      </c>
      <c r="I458" s="5">
        <v>28</v>
      </c>
      <c r="J458" t="s">
        <v>23</v>
      </c>
      <c r="K458" t="s">
        <v>36</v>
      </c>
      <c r="L458">
        <v>2.67902</v>
      </c>
      <c r="M458">
        <v>2.67902</v>
      </c>
      <c r="N458">
        <v>1.6594899999999999</v>
      </c>
      <c r="O458">
        <v>0.98985999999999996</v>
      </c>
      <c r="P458">
        <v>-0.36402000000000001</v>
      </c>
      <c r="Q458">
        <v>-0.36402000000000001</v>
      </c>
      <c r="R458">
        <v>2.0814300000000001</v>
      </c>
      <c r="S458">
        <v>0.97719</v>
      </c>
      <c r="T458">
        <v>1E-3</v>
      </c>
      <c r="U458" t="s">
        <v>38</v>
      </c>
      <c r="V458">
        <v>21.8</v>
      </c>
      <c r="W458">
        <v>20.652899999999999</v>
      </c>
      <c r="X458">
        <v>84.719099999999997</v>
      </c>
    </row>
    <row r="459" spans="1:24" x14ac:dyDescent="0.3">
      <c r="A459">
        <v>458</v>
      </c>
      <c r="B459">
        <v>6</v>
      </c>
      <c r="C459" s="1">
        <v>44750.428206018521</v>
      </c>
      <c r="D459" t="s">
        <v>13</v>
      </c>
      <c r="E459" s="5">
        <v>2022</v>
      </c>
      <c r="F459" s="5">
        <v>7</v>
      </c>
      <c r="G459" s="5">
        <v>7</v>
      </c>
      <c r="H459" s="5" t="s">
        <v>34</v>
      </c>
      <c r="I459" s="5">
        <v>28</v>
      </c>
      <c r="J459" t="s">
        <v>23</v>
      </c>
      <c r="K459" t="s">
        <v>36</v>
      </c>
      <c r="L459">
        <v>2.2309700000000001</v>
      </c>
      <c r="M459">
        <v>2.2309700000000001</v>
      </c>
      <c r="N459">
        <v>1.86276</v>
      </c>
      <c r="O459">
        <v>0.98168</v>
      </c>
      <c r="P459">
        <v>-0.36385000000000001</v>
      </c>
      <c r="Q459">
        <v>-0.36385000000000001</v>
      </c>
      <c r="R459">
        <v>2.0909900000000001</v>
      </c>
      <c r="S459">
        <v>0.97687000000000002</v>
      </c>
      <c r="T459">
        <v>3.3E-4</v>
      </c>
      <c r="U459" t="s">
        <v>38</v>
      </c>
      <c r="V459">
        <v>21.7</v>
      </c>
      <c r="W459">
        <v>20.786000000000001</v>
      </c>
      <c r="X459">
        <v>84.726900000000001</v>
      </c>
    </row>
    <row r="460" spans="1:24" x14ac:dyDescent="0.3">
      <c r="A460">
        <v>459</v>
      </c>
      <c r="B460">
        <v>7</v>
      </c>
      <c r="C460" s="1">
        <v>44750.430300925924</v>
      </c>
      <c r="D460" t="s">
        <v>13</v>
      </c>
      <c r="E460" s="5">
        <v>2022</v>
      </c>
      <c r="F460" s="5">
        <v>7</v>
      </c>
      <c r="G460" s="5">
        <v>7</v>
      </c>
      <c r="H460" s="5" t="s">
        <v>34</v>
      </c>
      <c r="I460" s="5">
        <v>28</v>
      </c>
      <c r="J460" t="s">
        <v>23</v>
      </c>
      <c r="K460" t="s">
        <v>37</v>
      </c>
      <c r="L460">
        <v>2.66513</v>
      </c>
      <c r="M460">
        <v>2.66513</v>
      </c>
      <c r="N460">
        <v>1.6061399999999999</v>
      </c>
      <c r="O460">
        <v>0.99077000000000004</v>
      </c>
      <c r="P460">
        <v>-0.26066</v>
      </c>
      <c r="Q460">
        <v>-0.26066</v>
      </c>
      <c r="R460">
        <v>2.6414900000000001</v>
      </c>
      <c r="S460">
        <v>0.95665999999999995</v>
      </c>
      <c r="T460">
        <v>1E-3</v>
      </c>
      <c r="U460">
        <v>0</v>
      </c>
      <c r="V460">
        <v>21.5</v>
      </c>
      <c r="W460">
        <v>20.645800000000001</v>
      </c>
      <c r="X460">
        <v>84.725300000000004</v>
      </c>
    </row>
    <row r="461" spans="1:24" x14ac:dyDescent="0.3">
      <c r="A461">
        <v>460</v>
      </c>
      <c r="B461">
        <v>8</v>
      </c>
      <c r="C461" s="1">
        <v>44750.43241898148</v>
      </c>
      <c r="D461" t="s">
        <v>13</v>
      </c>
      <c r="E461" s="5">
        <v>2022</v>
      </c>
      <c r="F461" s="5">
        <v>7</v>
      </c>
      <c r="G461" s="5">
        <v>7</v>
      </c>
      <c r="H461" s="5" t="s">
        <v>34</v>
      </c>
      <c r="I461" s="5">
        <v>28</v>
      </c>
      <c r="J461" t="s">
        <v>23</v>
      </c>
      <c r="K461" t="s">
        <v>36</v>
      </c>
      <c r="L461">
        <v>1.34741</v>
      </c>
      <c r="M461">
        <v>1.34741</v>
      </c>
      <c r="N461">
        <v>2.3146399999999998</v>
      </c>
      <c r="O461">
        <v>0.96913000000000005</v>
      </c>
      <c r="P461">
        <v>-0.34312999999999999</v>
      </c>
      <c r="Q461">
        <v>-0.34312999999999999</v>
      </c>
      <c r="R461">
        <v>2.1621100000000002</v>
      </c>
      <c r="S461">
        <v>0.97448000000000001</v>
      </c>
      <c r="T461">
        <v>2E-3</v>
      </c>
      <c r="U461">
        <v>0</v>
      </c>
      <c r="V461">
        <v>21.5764</v>
      </c>
      <c r="W461">
        <v>22.150600000000001</v>
      </c>
      <c r="X461">
        <v>84.684299999999993</v>
      </c>
    </row>
    <row r="462" spans="1:24" x14ac:dyDescent="0.3">
      <c r="A462">
        <v>461</v>
      </c>
      <c r="B462">
        <v>9</v>
      </c>
      <c r="C462" s="1">
        <v>44750.43482638889</v>
      </c>
      <c r="D462" t="s">
        <v>13</v>
      </c>
      <c r="E462" s="5">
        <v>2022</v>
      </c>
      <c r="F462" s="5">
        <v>7</v>
      </c>
      <c r="G462" s="5">
        <v>7</v>
      </c>
      <c r="H462" s="5" t="s">
        <v>34</v>
      </c>
      <c r="I462" s="5">
        <v>28</v>
      </c>
      <c r="J462" t="s">
        <v>22</v>
      </c>
      <c r="K462" t="s">
        <v>36</v>
      </c>
      <c r="L462">
        <v>1.62097</v>
      </c>
      <c r="M462">
        <v>1.62097</v>
      </c>
      <c r="N462">
        <v>2.2220399999999998</v>
      </c>
      <c r="O462">
        <v>0.96889000000000003</v>
      </c>
      <c r="P462">
        <v>-0.20316000000000001</v>
      </c>
      <c r="Q462" t="s">
        <v>38</v>
      </c>
      <c r="R462">
        <v>3.3568799999999999</v>
      </c>
      <c r="S462">
        <v>0.92596999999999996</v>
      </c>
      <c r="T462" t="s">
        <v>38</v>
      </c>
      <c r="U462" t="s">
        <v>38</v>
      </c>
      <c r="V462">
        <v>21.8</v>
      </c>
      <c r="W462">
        <v>21.303000000000001</v>
      </c>
      <c r="X462">
        <v>84.747</v>
      </c>
    </row>
    <row r="463" spans="1:24" x14ac:dyDescent="0.3">
      <c r="A463">
        <v>462</v>
      </c>
      <c r="B463">
        <v>10</v>
      </c>
      <c r="C463" s="1">
        <v>44750.436898148146</v>
      </c>
      <c r="D463" t="s">
        <v>13</v>
      </c>
      <c r="E463" s="5">
        <v>2022</v>
      </c>
      <c r="F463" s="5">
        <v>7</v>
      </c>
      <c r="G463" s="5">
        <v>7</v>
      </c>
      <c r="H463" s="5" t="s">
        <v>34</v>
      </c>
      <c r="I463" s="5">
        <v>28</v>
      </c>
      <c r="J463" t="s">
        <v>22</v>
      </c>
      <c r="K463" t="s">
        <v>37</v>
      </c>
      <c r="L463">
        <v>4.3253700000000004</v>
      </c>
      <c r="M463">
        <v>4.3253700000000004</v>
      </c>
      <c r="N463">
        <v>1.4369099999999999</v>
      </c>
      <c r="O463">
        <v>0.99460999999999999</v>
      </c>
      <c r="P463">
        <v>-0.44867000000000001</v>
      </c>
      <c r="Q463">
        <v>-0.44867000000000001</v>
      </c>
      <c r="R463">
        <v>1.8553200000000001</v>
      </c>
      <c r="S463">
        <v>0.98446999999999996</v>
      </c>
      <c r="T463" t="s">
        <v>38</v>
      </c>
      <c r="U463" t="s">
        <v>38</v>
      </c>
      <c r="V463">
        <v>21.5</v>
      </c>
      <c r="W463">
        <v>20.976500000000001</v>
      </c>
      <c r="X463">
        <v>84.748000000000005</v>
      </c>
    </row>
    <row r="464" spans="1:24" x14ac:dyDescent="0.3">
      <c r="A464">
        <v>463</v>
      </c>
      <c r="B464">
        <v>11</v>
      </c>
      <c r="C464" s="1">
        <v>44750.439282407409</v>
      </c>
      <c r="D464" t="s">
        <v>13</v>
      </c>
      <c r="E464" s="5">
        <v>2022</v>
      </c>
      <c r="F464" s="5">
        <v>7</v>
      </c>
      <c r="G464" s="5">
        <v>7</v>
      </c>
      <c r="H464" s="5" t="s">
        <v>34</v>
      </c>
      <c r="I464" s="5">
        <v>28</v>
      </c>
      <c r="J464" t="s">
        <v>22</v>
      </c>
      <c r="K464" t="s">
        <v>36</v>
      </c>
      <c r="L464">
        <v>1.4420299999999999</v>
      </c>
      <c r="M464">
        <v>1.4420299999999999</v>
      </c>
      <c r="N464">
        <v>2.2878400000000001</v>
      </c>
      <c r="O464">
        <v>0.96869000000000005</v>
      </c>
      <c r="P464">
        <v>-0.58177000000000001</v>
      </c>
      <c r="Q464">
        <v>-0.58177000000000001</v>
      </c>
      <c r="R464">
        <v>1.5741700000000001</v>
      </c>
      <c r="S464">
        <v>0.99209999999999998</v>
      </c>
      <c r="T464">
        <v>1E-3</v>
      </c>
      <c r="U464">
        <v>0</v>
      </c>
      <c r="V464">
        <v>21.3</v>
      </c>
      <c r="W464">
        <v>20.520900000000001</v>
      </c>
      <c r="X464">
        <v>84.750200000000007</v>
      </c>
    </row>
    <row r="465" spans="1:24" x14ac:dyDescent="0.3">
      <c r="A465">
        <v>464</v>
      </c>
      <c r="B465">
        <v>12</v>
      </c>
      <c r="C465" s="1">
        <v>44750.441342592596</v>
      </c>
      <c r="D465" t="s">
        <v>13</v>
      </c>
      <c r="E465" s="5">
        <v>2022</v>
      </c>
      <c r="F465" s="5">
        <v>7</v>
      </c>
      <c r="G465" s="5">
        <v>7</v>
      </c>
      <c r="H465" s="5" t="s">
        <v>34</v>
      </c>
      <c r="I465" s="5">
        <v>28</v>
      </c>
      <c r="J465" t="s">
        <v>22</v>
      </c>
      <c r="K465" t="s">
        <v>36</v>
      </c>
      <c r="L465">
        <v>1.7371300000000001</v>
      </c>
      <c r="M465">
        <v>1.7371300000000001</v>
      </c>
      <c r="N465">
        <v>2.1726399999999999</v>
      </c>
      <c r="O465">
        <v>0.97170000000000001</v>
      </c>
      <c r="P465">
        <v>-0.65768000000000004</v>
      </c>
      <c r="Q465">
        <v>-0.65768000000000004</v>
      </c>
      <c r="R465">
        <v>1.6733499999999999</v>
      </c>
      <c r="S465">
        <v>0.98960000000000004</v>
      </c>
      <c r="T465">
        <v>1E-3</v>
      </c>
      <c r="U465">
        <v>0</v>
      </c>
      <c r="V465">
        <v>21.3</v>
      </c>
      <c r="W465">
        <v>20.406400000000001</v>
      </c>
      <c r="X465">
        <v>84.753200000000007</v>
      </c>
    </row>
    <row r="466" spans="1:24" x14ac:dyDescent="0.3">
      <c r="A466">
        <v>465</v>
      </c>
      <c r="B466">
        <v>13</v>
      </c>
      <c r="C466" s="1">
        <v>44750.443865740737</v>
      </c>
      <c r="D466" t="s">
        <v>13</v>
      </c>
      <c r="E466" s="5">
        <v>2022</v>
      </c>
      <c r="F466" s="5">
        <v>7</v>
      </c>
      <c r="G466" s="5">
        <v>7</v>
      </c>
      <c r="H466" s="5" t="s">
        <v>34</v>
      </c>
      <c r="I466" s="5">
        <v>28</v>
      </c>
      <c r="J466" t="s">
        <v>23</v>
      </c>
      <c r="K466" t="s">
        <v>36</v>
      </c>
      <c r="L466">
        <v>0.95389999999999997</v>
      </c>
      <c r="M466" t="s">
        <v>38</v>
      </c>
      <c r="N466">
        <v>3.2403200000000001</v>
      </c>
      <c r="O466">
        <v>0.92496</v>
      </c>
      <c r="P466">
        <v>-0.59426000000000001</v>
      </c>
      <c r="Q466">
        <v>-0.59426000000000001</v>
      </c>
      <c r="R466">
        <v>1.56192</v>
      </c>
      <c r="S466">
        <v>0.99241000000000001</v>
      </c>
      <c r="T466">
        <v>1E-3</v>
      </c>
      <c r="U466">
        <v>0</v>
      </c>
      <c r="V466">
        <v>21.3</v>
      </c>
      <c r="W466">
        <v>20.928799999999999</v>
      </c>
      <c r="X466">
        <v>84.753100000000003</v>
      </c>
    </row>
    <row r="467" spans="1:24" x14ac:dyDescent="0.3">
      <c r="A467">
        <v>466</v>
      </c>
      <c r="B467">
        <v>14</v>
      </c>
      <c r="C467" s="1">
        <v>44750.445937500001</v>
      </c>
      <c r="D467" t="s">
        <v>13</v>
      </c>
      <c r="E467" s="5">
        <v>2022</v>
      </c>
      <c r="F467" s="5">
        <v>7</v>
      </c>
      <c r="G467" s="5">
        <v>7</v>
      </c>
      <c r="H467" s="5" t="s">
        <v>34</v>
      </c>
      <c r="I467" s="5">
        <v>28</v>
      </c>
      <c r="J467" t="s">
        <v>23</v>
      </c>
      <c r="K467" t="s">
        <v>37</v>
      </c>
      <c r="L467">
        <v>1.31229</v>
      </c>
      <c r="M467" t="s">
        <v>38</v>
      </c>
      <c r="N467">
        <v>3.27189</v>
      </c>
      <c r="O467">
        <v>0.89441999999999999</v>
      </c>
      <c r="P467">
        <v>-0.30664000000000002</v>
      </c>
      <c r="Q467" t="s">
        <v>38</v>
      </c>
      <c r="R467">
        <v>3.0784699999999998</v>
      </c>
      <c r="S467">
        <v>0.93803999999999998</v>
      </c>
      <c r="T467">
        <v>2E-3</v>
      </c>
      <c r="U467">
        <v>0</v>
      </c>
      <c r="V467">
        <v>21.4345</v>
      </c>
      <c r="W467">
        <v>21.121099999999998</v>
      </c>
      <c r="X467">
        <v>84.744399999999999</v>
      </c>
    </row>
    <row r="468" spans="1:24" x14ac:dyDescent="0.3">
      <c r="A468">
        <v>467</v>
      </c>
      <c r="B468">
        <v>15</v>
      </c>
      <c r="C468" s="1">
        <v>44750.448020833333</v>
      </c>
      <c r="D468" t="s">
        <v>13</v>
      </c>
      <c r="E468" s="5">
        <v>2022</v>
      </c>
      <c r="F468" s="5">
        <v>7</v>
      </c>
      <c r="G468" s="5">
        <v>7</v>
      </c>
      <c r="H468" s="5" t="s">
        <v>34</v>
      </c>
      <c r="I468" s="5">
        <v>28</v>
      </c>
      <c r="J468" t="s">
        <v>23</v>
      </c>
      <c r="K468" t="s">
        <v>36</v>
      </c>
      <c r="L468">
        <v>1.62819</v>
      </c>
      <c r="M468">
        <v>1.62819</v>
      </c>
      <c r="N468">
        <v>2.2626599999999999</v>
      </c>
      <c r="O468">
        <v>0.96821999999999997</v>
      </c>
      <c r="P468">
        <v>-0.29498999999999997</v>
      </c>
      <c r="Q468">
        <v>-0.29498999999999997</v>
      </c>
      <c r="R468">
        <v>2.3237000000000001</v>
      </c>
      <c r="S468">
        <v>0.96877999999999997</v>
      </c>
      <c r="T468">
        <v>2E-3</v>
      </c>
      <c r="U468">
        <v>0</v>
      </c>
      <c r="V468">
        <v>21.5</v>
      </c>
      <c r="W468">
        <v>21.575099999999999</v>
      </c>
      <c r="X468">
        <v>84.768100000000004</v>
      </c>
    </row>
    <row r="469" spans="1:24" x14ac:dyDescent="0.3">
      <c r="A469">
        <v>468</v>
      </c>
      <c r="B469">
        <v>16</v>
      </c>
      <c r="C469" s="1">
        <v>44750.450104166666</v>
      </c>
      <c r="D469" t="s">
        <v>13</v>
      </c>
      <c r="E469" s="5">
        <v>2022</v>
      </c>
      <c r="F469" s="5">
        <v>7</v>
      </c>
      <c r="G469" s="5">
        <v>7</v>
      </c>
      <c r="H469" s="5" t="s">
        <v>34</v>
      </c>
      <c r="I469" s="5">
        <v>28</v>
      </c>
      <c r="J469" t="s">
        <v>23</v>
      </c>
      <c r="K469" t="s">
        <v>36</v>
      </c>
      <c r="L469">
        <v>1.0382400000000001</v>
      </c>
      <c r="M469" t="s">
        <v>38</v>
      </c>
      <c r="N469">
        <v>3.10608</v>
      </c>
      <c r="O469">
        <v>0.88673999999999997</v>
      </c>
      <c r="P469">
        <v>-0.50571999999999995</v>
      </c>
      <c r="Q469">
        <v>-0.50571999999999995</v>
      </c>
      <c r="R469">
        <v>1.8163499999999999</v>
      </c>
      <c r="S469">
        <v>0.98541999999999996</v>
      </c>
      <c r="T469" t="s">
        <v>38</v>
      </c>
      <c r="U469" t="s">
        <v>38</v>
      </c>
      <c r="V469">
        <v>21.7</v>
      </c>
      <c r="W469">
        <v>21.880500000000001</v>
      </c>
      <c r="X469">
        <v>84.768900000000002</v>
      </c>
    </row>
    <row r="470" spans="1:24" x14ac:dyDescent="0.3">
      <c r="A470">
        <v>469</v>
      </c>
      <c r="B470">
        <v>17</v>
      </c>
      <c r="C470" s="1">
        <v>44750.452731481484</v>
      </c>
      <c r="D470" t="s">
        <v>13</v>
      </c>
      <c r="E470" s="5">
        <v>2022</v>
      </c>
      <c r="F470" s="5">
        <v>7</v>
      </c>
      <c r="G470" s="5">
        <v>7</v>
      </c>
      <c r="H470" s="5" t="s">
        <v>34</v>
      </c>
      <c r="I470" s="5">
        <v>28</v>
      </c>
      <c r="J470" t="s">
        <v>22</v>
      </c>
      <c r="K470" t="s">
        <v>36</v>
      </c>
      <c r="L470">
        <v>1.46991</v>
      </c>
      <c r="M470" t="s">
        <v>38</v>
      </c>
      <c r="N470">
        <v>2.6450399999999998</v>
      </c>
      <c r="O470">
        <v>0.94403999999999999</v>
      </c>
      <c r="P470">
        <v>-0.23738999999999999</v>
      </c>
      <c r="Q470" t="s">
        <v>38</v>
      </c>
      <c r="R470">
        <v>3.4057300000000001</v>
      </c>
      <c r="S470">
        <v>0.92278000000000004</v>
      </c>
      <c r="T470">
        <v>2E-3</v>
      </c>
      <c r="U470">
        <v>0</v>
      </c>
      <c r="V470">
        <v>21.901800000000001</v>
      </c>
      <c r="W470">
        <v>21.737300000000001</v>
      </c>
      <c r="X470">
        <v>84.767499999999998</v>
      </c>
    </row>
    <row r="471" spans="1:24" x14ac:dyDescent="0.3">
      <c r="A471">
        <v>470</v>
      </c>
      <c r="B471">
        <v>18</v>
      </c>
      <c r="C471" s="1">
        <v>44750.454872685186</v>
      </c>
      <c r="D471" t="s">
        <v>13</v>
      </c>
      <c r="E471" s="5">
        <v>2022</v>
      </c>
      <c r="F471" s="5">
        <v>7</v>
      </c>
      <c r="G471" s="5">
        <v>7</v>
      </c>
      <c r="H471" s="5" t="s">
        <v>34</v>
      </c>
      <c r="I471" s="5">
        <v>28</v>
      </c>
      <c r="J471" t="s">
        <v>22</v>
      </c>
      <c r="K471" t="s">
        <v>37</v>
      </c>
      <c r="L471">
        <v>2.9678900000000001</v>
      </c>
      <c r="M471">
        <v>2.9678900000000001</v>
      </c>
      <c r="N471">
        <v>1.7384299999999999</v>
      </c>
      <c r="O471">
        <v>0.98558000000000001</v>
      </c>
      <c r="P471">
        <v>-8.695E-2</v>
      </c>
      <c r="Q471" t="s">
        <v>38</v>
      </c>
      <c r="R471">
        <v>9.1493599999999997</v>
      </c>
      <c r="S471">
        <v>0.59738000000000002</v>
      </c>
      <c r="T471">
        <v>2E-3</v>
      </c>
      <c r="U471">
        <v>0</v>
      </c>
      <c r="V471">
        <v>22.089099999999998</v>
      </c>
      <c r="W471">
        <v>21.245100000000001</v>
      </c>
      <c r="X471">
        <v>84.772999999999996</v>
      </c>
    </row>
    <row r="472" spans="1:24" x14ac:dyDescent="0.3">
      <c r="A472">
        <v>471</v>
      </c>
      <c r="B472">
        <v>19</v>
      </c>
      <c r="C472" s="1">
        <v>44750.456956018519</v>
      </c>
      <c r="D472" t="s">
        <v>13</v>
      </c>
      <c r="E472" s="5">
        <v>2022</v>
      </c>
      <c r="F472" s="5">
        <v>7</v>
      </c>
      <c r="G472" s="5">
        <v>7</v>
      </c>
      <c r="H472" s="5" t="s">
        <v>34</v>
      </c>
      <c r="I472" s="5">
        <v>28</v>
      </c>
      <c r="J472" t="s">
        <v>22</v>
      </c>
      <c r="K472" t="s">
        <v>36</v>
      </c>
      <c r="L472">
        <v>2.1599200000000001</v>
      </c>
      <c r="M472">
        <v>2.1599200000000001</v>
      </c>
      <c r="N472">
        <v>1.80321</v>
      </c>
      <c r="O472">
        <v>0.98404999999999998</v>
      </c>
      <c r="P472">
        <v>-0.15032000000000001</v>
      </c>
      <c r="Q472" t="s">
        <v>38</v>
      </c>
      <c r="R472">
        <v>3.9666299999999999</v>
      </c>
      <c r="S472">
        <v>0.89559999999999995</v>
      </c>
      <c r="T472">
        <v>2E-3</v>
      </c>
      <c r="U472">
        <v>0</v>
      </c>
      <c r="V472">
        <v>21.9</v>
      </c>
      <c r="W472">
        <v>21.044599999999999</v>
      </c>
      <c r="X472">
        <v>84.760199999999998</v>
      </c>
    </row>
    <row r="473" spans="1:24" x14ac:dyDescent="0.3">
      <c r="A473">
        <v>472</v>
      </c>
      <c r="B473">
        <v>20</v>
      </c>
      <c r="C473" s="1">
        <v>44750.459074074075</v>
      </c>
      <c r="D473" t="s">
        <v>13</v>
      </c>
      <c r="E473" s="5">
        <v>2022</v>
      </c>
      <c r="F473" s="5">
        <v>7</v>
      </c>
      <c r="G473" s="5">
        <v>7</v>
      </c>
      <c r="H473" s="5" t="s">
        <v>34</v>
      </c>
      <c r="I473" s="5">
        <v>28</v>
      </c>
      <c r="J473" t="s">
        <v>22</v>
      </c>
      <c r="K473" t="s">
        <v>36</v>
      </c>
      <c r="L473">
        <v>1.7090399999999999</v>
      </c>
      <c r="M473">
        <v>1.7090399999999999</v>
      </c>
      <c r="N473">
        <v>2.0348999999999999</v>
      </c>
      <c r="O473">
        <v>0.97511000000000003</v>
      </c>
      <c r="P473">
        <v>-8.3260000000000001E-2</v>
      </c>
      <c r="Q473" t="s">
        <v>38</v>
      </c>
      <c r="R473">
        <v>7.2696199999999997</v>
      </c>
      <c r="S473">
        <v>0.70123999999999997</v>
      </c>
      <c r="T473">
        <v>2E-3</v>
      </c>
      <c r="U473">
        <v>0</v>
      </c>
      <c r="V473">
        <v>21.9</v>
      </c>
      <c r="W473">
        <v>20.703499999999998</v>
      </c>
      <c r="X473">
        <v>84.767799999999994</v>
      </c>
    </row>
    <row r="474" spans="1:24" x14ac:dyDescent="0.3">
      <c r="A474">
        <v>473</v>
      </c>
      <c r="B474">
        <v>21</v>
      </c>
      <c r="C474" s="1">
        <v>44750.461226851854</v>
      </c>
      <c r="D474" t="s">
        <v>13</v>
      </c>
      <c r="E474" s="5">
        <v>2022</v>
      </c>
      <c r="F474" s="5">
        <v>7</v>
      </c>
      <c r="G474" s="5">
        <v>7</v>
      </c>
      <c r="H474" s="5" t="s">
        <v>34</v>
      </c>
      <c r="I474" s="5">
        <v>28</v>
      </c>
      <c r="J474" t="s">
        <v>23</v>
      </c>
      <c r="K474" t="s">
        <v>37</v>
      </c>
      <c r="L474">
        <v>1.9622599999999999</v>
      </c>
      <c r="M474">
        <v>1.9622599999999999</v>
      </c>
      <c r="N474">
        <v>2.1406499999999999</v>
      </c>
      <c r="O474">
        <v>0.97362000000000004</v>
      </c>
      <c r="P474">
        <v>-0.26386999999999999</v>
      </c>
      <c r="Q474">
        <v>-0.26386999999999999</v>
      </c>
      <c r="R474">
        <v>2.6369899999999999</v>
      </c>
      <c r="S474">
        <v>0.95682999999999996</v>
      </c>
      <c r="T474">
        <v>2E-3</v>
      </c>
      <c r="U474">
        <v>0</v>
      </c>
      <c r="V474">
        <v>21.809100000000001</v>
      </c>
      <c r="W474">
        <v>20.978000000000002</v>
      </c>
      <c r="X474">
        <v>84.778199999999998</v>
      </c>
    </row>
    <row r="475" spans="1:24" x14ac:dyDescent="0.3">
      <c r="A475">
        <v>474</v>
      </c>
      <c r="B475">
        <v>22</v>
      </c>
      <c r="C475" s="1">
        <v>44750.463518518518</v>
      </c>
      <c r="D475" t="s">
        <v>13</v>
      </c>
      <c r="E475" s="5">
        <v>2022</v>
      </c>
      <c r="F475" s="5">
        <v>7</v>
      </c>
      <c r="G475" s="5">
        <v>7</v>
      </c>
      <c r="H475" s="5" t="s">
        <v>34</v>
      </c>
      <c r="I475" s="5">
        <v>28</v>
      </c>
      <c r="J475" t="s">
        <v>23</v>
      </c>
      <c r="K475" t="s">
        <v>36</v>
      </c>
      <c r="L475">
        <v>1.11372</v>
      </c>
      <c r="M475" t="s">
        <v>38</v>
      </c>
      <c r="N475">
        <v>2.92449</v>
      </c>
      <c r="O475">
        <v>0.90610000000000002</v>
      </c>
      <c r="P475">
        <v>-0.44011</v>
      </c>
      <c r="Q475">
        <v>-0.44011</v>
      </c>
      <c r="R475">
        <v>1.9301699999999999</v>
      </c>
      <c r="S475">
        <v>0.98221000000000003</v>
      </c>
      <c r="T475" t="s">
        <v>38</v>
      </c>
      <c r="U475" t="s">
        <v>38</v>
      </c>
      <c r="V475" t="s">
        <v>38</v>
      </c>
      <c r="W475">
        <v>20.930700000000002</v>
      </c>
      <c r="X475">
        <v>84.783799999999999</v>
      </c>
    </row>
    <row r="476" spans="1:24" x14ac:dyDescent="0.3">
      <c r="A476">
        <v>475</v>
      </c>
      <c r="B476">
        <v>23</v>
      </c>
      <c r="C476" s="1">
        <v>44750.465613425928</v>
      </c>
      <c r="D476" t="s">
        <v>13</v>
      </c>
      <c r="E476" s="5">
        <v>2022</v>
      </c>
      <c r="F476" s="5">
        <v>7</v>
      </c>
      <c r="G476" s="5">
        <v>7</v>
      </c>
      <c r="H476" s="5" t="s">
        <v>34</v>
      </c>
      <c r="I476" s="5">
        <v>28</v>
      </c>
      <c r="J476" t="s">
        <v>23</v>
      </c>
      <c r="K476" t="s">
        <v>36</v>
      </c>
      <c r="L476">
        <v>1.26071</v>
      </c>
      <c r="M476">
        <v>1.26071</v>
      </c>
      <c r="N476">
        <v>2.5799599999999998</v>
      </c>
      <c r="O476">
        <v>0.95909</v>
      </c>
      <c r="P476">
        <v>-0.32522000000000001</v>
      </c>
      <c r="Q476">
        <v>-0.32522000000000001</v>
      </c>
      <c r="R476">
        <v>2.3354599999999999</v>
      </c>
      <c r="S476">
        <v>0.96835000000000004</v>
      </c>
      <c r="T476" t="s">
        <v>38</v>
      </c>
      <c r="U476" t="s">
        <v>38</v>
      </c>
      <c r="V476">
        <v>21.9</v>
      </c>
      <c r="W476">
        <v>21.5303</v>
      </c>
      <c r="X476">
        <v>84.781099999999995</v>
      </c>
    </row>
    <row r="477" spans="1:24" x14ac:dyDescent="0.3">
      <c r="A477">
        <v>476</v>
      </c>
      <c r="B477">
        <v>24</v>
      </c>
      <c r="C477" s="1">
        <v>44750.467789351853</v>
      </c>
      <c r="D477" t="s">
        <v>13</v>
      </c>
      <c r="E477" s="5">
        <v>2022</v>
      </c>
      <c r="F477" s="5">
        <v>7</v>
      </c>
      <c r="G477" s="5">
        <v>7</v>
      </c>
      <c r="H477" s="5" t="s">
        <v>34</v>
      </c>
      <c r="I477" s="5">
        <v>28</v>
      </c>
      <c r="J477" t="s">
        <v>23</v>
      </c>
      <c r="K477" t="s">
        <v>36</v>
      </c>
      <c r="L477">
        <v>1.5637700000000001</v>
      </c>
      <c r="M477" t="s">
        <v>38</v>
      </c>
      <c r="N477">
        <v>2.7380599999999999</v>
      </c>
      <c r="O477">
        <v>0.94647999999999999</v>
      </c>
      <c r="P477">
        <v>-0.19577</v>
      </c>
      <c r="Q477" t="s">
        <v>38</v>
      </c>
      <c r="R477">
        <v>4.5164299999999997</v>
      </c>
      <c r="S477">
        <v>0.86451999999999996</v>
      </c>
      <c r="T477">
        <v>6.7000000000000002E-4</v>
      </c>
      <c r="U477">
        <v>0</v>
      </c>
      <c r="V477">
        <v>22.214500000000001</v>
      </c>
      <c r="W477">
        <v>21.951699999999999</v>
      </c>
      <c r="X477">
        <v>84.775800000000004</v>
      </c>
    </row>
    <row r="478" spans="1:24" x14ac:dyDescent="0.3">
      <c r="A478">
        <v>477</v>
      </c>
      <c r="B478">
        <v>1</v>
      </c>
      <c r="C478" s="1">
        <v>44750.514641203707</v>
      </c>
      <c r="D478" t="s">
        <v>15</v>
      </c>
      <c r="E478" s="5">
        <v>2022</v>
      </c>
      <c r="F478" s="5">
        <v>7</v>
      </c>
      <c r="G478" s="5">
        <v>7</v>
      </c>
      <c r="H478" s="5" t="s">
        <v>34</v>
      </c>
      <c r="I478" s="5">
        <v>28</v>
      </c>
      <c r="J478" t="s">
        <v>22</v>
      </c>
      <c r="K478" t="s">
        <v>38</v>
      </c>
      <c r="L478">
        <v>4.28653</v>
      </c>
      <c r="M478">
        <v>4.28653</v>
      </c>
      <c r="N478">
        <v>1.43377</v>
      </c>
      <c r="O478">
        <v>0.99433000000000005</v>
      </c>
      <c r="P478">
        <v>-1.63195</v>
      </c>
      <c r="Q478">
        <v>-1.63195</v>
      </c>
      <c r="R478">
        <v>1.37862</v>
      </c>
      <c r="S478">
        <v>0.99717</v>
      </c>
      <c r="T478" t="s">
        <v>38</v>
      </c>
      <c r="U478" t="s">
        <v>38</v>
      </c>
      <c r="V478">
        <v>24.8</v>
      </c>
      <c r="W478">
        <v>26.602799999999998</v>
      </c>
      <c r="X478">
        <v>83.798900000000003</v>
      </c>
    </row>
    <row r="479" spans="1:24" x14ac:dyDescent="0.3">
      <c r="A479">
        <v>478</v>
      </c>
      <c r="B479">
        <v>2</v>
      </c>
      <c r="C479" s="1">
        <v>44750.516921296294</v>
      </c>
      <c r="D479" t="s">
        <v>15</v>
      </c>
      <c r="E479" s="5">
        <v>2022</v>
      </c>
      <c r="F479" s="5">
        <v>7</v>
      </c>
      <c r="G479" s="5">
        <v>7</v>
      </c>
      <c r="H479" s="5" t="s">
        <v>34</v>
      </c>
      <c r="I479" s="5">
        <v>28</v>
      </c>
      <c r="J479" t="s">
        <v>22</v>
      </c>
      <c r="K479" t="s">
        <v>38</v>
      </c>
      <c r="L479">
        <v>4.8393100000000002</v>
      </c>
      <c r="M479">
        <v>4.8393100000000002</v>
      </c>
      <c r="N479">
        <v>1.3943099999999999</v>
      </c>
      <c r="O479">
        <v>0.99546000000000001</v>
      </c>
      <c r="P479">
        <v>-1.6133200000000001</v>
      </c>
      <c r="Q479">
        <v>-1.6133200000000001</v>
      </c>
      <c r="R479">
        <v>1.3573500000000001</v>
      </c>
      <c r="S479">
        <v>0.99755000000000005</v>
      </c>
      <c r="T479">
        <v>2E-3</v>
      </c>
      <c r="U479">
        <v>0</v>
      </c>
      <c r="V479">
        <v>25.077300000000001</v>
      </c>
      <c r="W479">
        <v>26.283799999999999</v>
      </c>
      <c r="X479">
        <v>83.790599999999998</v>
      </c>
    </row>
    <row r="480" spans="1:24" x14ac:dyDescent="0.3">
      <c r="A480">
        <v>479</v>
      </c>
      <c r="B480">
        <v>3</v>
      </c>
      <c r="C480" s="1">
        <v>44750.51902777778</v>
      </c>
      <c r="D480" t="s">
        <v>15</v>
      </c>
      <c r="E480" s="5">
        <v>2022</v>
      </c>
      <c r="F480" s="5">
        <v>7</v>
      </c>
      <c r="G480" s="5">
        <v>7</v>
      </c>
      <c r="H480" s="5" t="s">
        <v>34</v>
      </c>
      <c r="I480" s="5">
        <v>28</v>
      </c>
      <c r="J480" t="s">
        <v>22</v>
      </c>
      <c r="K480" t="s">
        <v>38</v>
      </c>
      <c r="L480">
        <v>2.5819700000000001</v>
      </c>
      <c r="M480">
        <v>2.5819700000000001</v>
      </c>
      <c r="N480">
        <v>1.9004700000000001</v>
      </c>
      <c r="O480">
        <v>0.98314000000000001</v>
      </c>
      <c r="P480">
        <v>-0.91125999999999996</v>
      </c>
      <c r="Q480">
        <v>-0.91125999999999996</v>
      </c>
      <c r="R480">
        <v>1.4682900000000001</v>
      </c>
      <c r="S480">
        <v>0.99495999999999996</v>
      </c>
      <c r="T480">
        <v>1E-3</v>
      </c>
      <c r="U480" t="s">
        <v>38</v>
      </c>
      <c r="V480">
        <v>25.5</v>
      </c>
      <c r="W480">
        <v>25.466799999999999</v>
      </c>
      <c r="X480">
        <v>83.819699999999997</v>
      </c>
    </row>
    <row r="481" spans="1:24" x14ac:dyDescent="0.3">
      <c r="A481">
        <v>480</v>
      </c>
      <c r="B481">
        <v>4</v>
      </c>
      <c r="C481" s="1">
        <v>44750.521284722221</v>
      </c>
      <c r="D481" t="s">
        <v>15</v>
      </c>
      <c r="E481" s="5">
        <v>2022</v>
      </c>
      <c r="F481" s="5">
        <v>7</v>
      </c>
      <c r="G481" s="5">
        <v>7</v>
      </c>
      <c r="H481" s="5" t="s">
        <v>34</v>
      </c>
      <c r="I481" s="5">
        <v>28</v>
      </c>
      <c r="J481" t="s">
        <v>23</v>
      </c>
      <c r="K481" t="s">
        <v>38</v>
      </c>
      <c r="L481">
        <v>2.7493500000000002</v>
      </c>
      <c r="M481">
        <v>2.7493500000000002</v>
      </c>
      <c r="N481">
        <v>1.95749</v>
      </c>
      <c r="O481">
        <v>0.97933000000000003</v>
      </c>
      <c r="P481">
        <v>-0.41883999999999999</v>
      </c>
      <c r="Q481">
        <v>-0.41883999999999999</v>
      </c>
      <c r="R481">
        <v>2.3043800000000001</v>
      </c>
      <c r="S481">
        <v>0.97004999999999997</v>
      </c>
      <c r="T481">
        <v>1E-3</v>
      </c>
      <c r="U481" t="s">
        <v>38</v>
      </c>
      <c r="V481">
        <v>25.6</v>
      </c>
      <c r="W481">
        <v>27.459700000000002</v>
      </c>
      <c r="X481">
        <v>83.802999999999997</v>
      </c>
    </row>
    <row r="482" spans="1:24" x14ac:dyDescent="0.3">
      <c r="A482">
        <v>481</v>
      </c>
      <c r="B482">
        <v>5</v>
      </c>
      <c r="C482" s="1">
        <v>44750.523425925923</v>
      </c>
      <c r="D482" t="s">
        <v>15</v>
      </c>
      <c r="E482" s="5">
        <v>2022</v>
      </c>
      <c r="F482" s="5">
        <v>7</v>
      </c>
      <c r="G482" s="5">
        <v>7</v>
      </c>
      <c r="H482" s="5" t="s">
        <v>34</v>
      </c>
      <c r="I482" s="5">
        <v>28</v>
      </c>
      <c r="J482" t="s">
        <v>23</v>
      </c>
      <c r="K482" t="s">
        <v>38</v>
      </c>
      <c r="L482">
        <v>2.0236700000000001</v>
      </c>
      <c r="M482">
        <v>2.0236700000000001</v>
      </c>
      <c r="N482">
        <v>2.2990699999999999</v>
      </c>
      <c r="O482">
        <v>0.96987000000000001</v>
      </c>
      <c r="P482">
        <v>-0.86326999999999998</v>
      </c>
      <c r="Q482">
        <v>-0.86326999999999998</v>
      </c>
      <c r="R482">
        <v>1.5243199999999999</v>
      </c>
      <c r="S482">
        <v>0.99356</v>
      </c>
      <c r="T482" t="s">
        <v>38</v>
      </c>
      <c r="U482" t="s">
        <v>38</v>
      </c>
      <c r="V482">
        <v>27.7</v>
      </c>
      <c r="W482">
        <v>29.795000000000002</v>
      </c>
      <c r="X482">
        <v>83.825699999999998</v>
      </c>
    </row>
    <row r="483" spans="1:24" x14ac:dyDescent="0.3">
      <c r="A483">
        <v>482</v>
      </c>
      <c r="B483">
        <v>6</v>
      </c>
      <c r="C483" s="1">
        <v>44750.525497685187</v>
      </c>
      <c r="D483" t="s">
        <v>15</v>
      </c>
      <c r="E483" s="5">
        <v>2022</v>
      </c>
      <c r="F483" s="5">
        <v>7</v>
      </c>
      <c r="G483" s="5">
        <v>7</v>
      </c>
      <c r="H483" s="5" t="s">
        <v>34</v>
      </c>
      <c r="I483" s="5">
        <v>28</v>
      </c>
      <c r="J483" t="s">
        <v>23</v>
      </c>
      <c r="K483" t="s">
        <v>38</v>
      </c>
      <c r="L483">
        <v>1.70235</v>
      </c>
      <c r="M483" t="s">
        <v>38</v>
      </c>
      <c r="N483">
        <v>2.5691099999999998</v>
      </c>
      <c r="O483">
        <v>0.92605999999999999</v>
      </c>
      <c r="P483">
        <v>-0.97533000000000003</v>
      </c>
      <c r="Q483">
        <v>-0.97533000000000003</v>
      </c>
      <c r="R483">
        <v>1.45774</v>
      </c>
      <c r="S483">
        <v>0.99519000000000002</v>
      </c>
      <c r="T483" t="s">
        <v>38</v>
      </c>
      <c r="U483" t="s">
        <v>38</v>
      </c>
      <c r="V483" t="s">
        <v>38</v>
      </c>
      <c r="W483">
        <v>30.532499999999999</v>
      </c>
      <c r="X483">
        <v>83.816299999999998</v>
      </c>
    </row>
    <row r="484" spans="1:24" x14ac:dyDescent="0.3">
      <c r="A484">
        <v>483</v>
      </c>
      <c r="B484">
        <v>10</v>
      </c>
      <c r="C484" s="1">
        <v>44750.528981481482</v>
      </c>
      <c r="D484" t="s">
        <v>15</v>
      </c>
      <c r="E484" s="5">
        <v>2022</v>
      </c>
      <c r="F484" s="5">
        <v>7</v>
      </c>
      <c r="G484" s="5">
        <v>7</v>
      </c>
      <c r="H484" s="5" t="s">
        <v>34</v>
      </c>
      <c r="I484" s="5">
        <v>28</v>
      </c>
      <c r="J484" t="s">
        <v>23</v>
      </c>
      <c r="K484" t="s">
        <v>38</v>
      </c>
      <c r="L484">
        <v>2.1949399999999999</v>
      </c>
      <c r="M484">
        <v>2.1949399999999999</v>
      </c>
      <c r="N484">
        <v>1.6023799999999999</v>
      </c>
      <c r="O484">
        <v>0.99094000000000004</v>
      </c>
      <c r="P484">
        <v>-1.2961100000000001</v>
      </c>
      <c r="Q484">
        <v>-1.2961100000000001</v>
      </c>
      <c r="R484">
        <v>1.3013300000000001</v>
      </c>
      <c r="S484">
        <v>0.99875000000000003</v>
      </c>
      <c r="T484">
        <v>1E-3</v>
      </c>
      <c r="U484" t="s">
        <v>38</v>
      </c>
      <c r="V484">
        <v>30.7</v>
      </c>
      <c r="W484">
        <v>29.164999999999999</v>
      </c>
      <c r="X484">
        <v>83.826599999999999</v>
      </c>
    </row>
    <row r="485" spans="1:24" x14ac:dyDescent="0.3">
      <c r="A485">
        <v>484</v>
      </c>
      <c r="B485">
        <v>11</v>
      </c>
      <c r="C485" s="1">
        <v>44750.531053240738</v>
      </c>
      <c r="D485" t="s">
        <v>15</v>
      </c>
      <c r="E485" s="5">
        <v>2022</v>
      </c>
      <c r="F485" s="5">
        <v>7</v>
      </c>
      <c r="G485" s="5">
        <v>7</v>
      </c>
      <c r="H485" s="5" t="s">
        <v>34</v>
      </c>
      <c r="I485" s="5">
        <v>28</v>
      </c>
      <c r="J485" t="s">
        <v>23</v>
      </c>
      <c r="K485" t="s">
        <v>38</v>
      </c>
      <c r="L485">
        <v>1.43736</v>
      </c>
      <c r="M485">
        <v>1.43736</v>
      </c>
      <c r="N485">
        <v>2.0325299999999999</v>
      </c>
      <c r="O485">
        <v>0.97892000000000001</v>
      </c>
      <c r="P485">
        <v>-1.33229</v>
      </c>
      <c r="Q485">
        <v>-1.33229</v>
      </c>
      <c r="R485">
        <v>1.3102799999999999</v>
      </c>
      <c r="S485">
        <v>0.99855000000000005</v>
      </c>
      <c r="T485" t="s">
        <v>38</v>
      </c>
      <c r="U485" t="s">
        <v>38</v>
      </c>
      <c r="V485" t="s">
        <v>38</v>
      </c>
      <c r="W485">
        <v>30.519400000000001</v>
      </c>
      <c r="X485">
        <v>83.816900000000004</v>
      </c>
    </row>
    <row r="486" spans="1:24" x14ac:dyDescent="0.3">
      <c r="A486">
        <v>485</v>
      </c>
      <c r="B486">
        <v>12</v>
      </c>
      <c r="C486" s="1">
        <v>44750.533125000002</v>
      </c>
      <c r="D486" t="s">
        <v>15</v>
      </c>
      <c r="E486" s="5">
        <v>2022</v>
      </c>
      <c r="F486" s="5">
        <v>7</v>
      </c>
      <c r="G486" s="5">
        <v>7</v>
      </c>
      <c r="H486" s="5" t="s">
        <v>34</v>
      </c>
      <c r="I486" s="5">
        <v>28</v>
      </c>
      <c r="J486" t="s">
        <v>23</v>
      </c>
      <c r="K486" t="s">
        <v>38</v>
      </c>
      <c r="L486">
        <v>0.79735999999999996</v>
      </c>
      <c r="M486" t="s">
        <v>38</v>
      </c>
      <c r="N486">
        <v>3.3890899999999999</v>
      </c>
      <c r="O486">
        <v>0.91727999999999998</v>
      </c>
      <c r="P486">
        <v>-0.66080000000000005</v>
      </c>
      <c r="Q486">
        <v>-0.66080000000000005</v>
      </c>
      <c r="R486">
        <v>1.4709000000000001</v>
      </c>
      <c r="S486">
        <v>0.99485999999999997</v>
      </c>
      <c r="T486" t="s">
        <v>38</v>
      </c>
      <c r="U486" t="s">
        <v>38</v>
      </c>
      <c r="V486" t="s">
        <v>38</v>
      </c>
      <c r="W486">
        <v>31.8858</v>
      </c>
      <c r="X486">
        <v>83.831400000000002</v>
      </c>
    </row>
    <row r="487" spans="1:24" x14ac:dyDescent="0.3">
      <c r="A487">
        <v>486</v>
      </c>
      <c r="B487">
        <v>7</v>
      </c>
      <c r="C487" s="1">
        <v>44750.535914351851</v>
      </c>
      <c r="D487" t="s">
        <v>15</v>
      </c>
      <c r="E487" s="5">
        <v>2022</v>
      </c>
      <c r="F487" s="5">
        <v>7</v>
      </c>
      <c r="G487" s="5">
        <v>7</v>
      </c>
      <c r="H487" s="5" t="s">
        <v>34</v>
      </c>
      <c r="I487" s="5">
        <v>28</v>
      </c>
      <c r="J487" t="s">
        <v>22</v>
      </c>
      <c r="K487" t="s">
        <v>38</v>
      </c>
      <c r="L487">
        <v>3.0286599999999999</v>
      </c>
      <c r="M487">
        <v>3.0286599999999999</v>
      </c>
      <c r="N487">
        <v>1.4350000000000001</v>
      </c>
      <c r="O487">
        <v>0.99345000000000006</v>
      </c>
      <c r="P487">
        <v>-1.74346</v>
      </c>
      <c r="Q487">
        <v>-1.74346</v>
      </c>
      <c r="R487">
        <v>1.32125</v>
      </c>
      <c r="S487">
        <v>0.99831000000000003</v>
      </c>
      <c r="T487" t="s">
        <v>38</v>
      </c>
      <c r="U487" t="s">
        <v>38</v>
      </c>
      <c r="V487" t="s">
        <v>38</v>
      </c>
      <c r="W487">
        <v>30.732199999999999</v>
      </c>
      <c r="X487">
        <v>83.826700000000002</v>
      </c>
    </row>
    <row r="488" spans="1:24" x14ac:dyDescent="0.3">
      <c r="A488">
        <v>487</v>
      </c>
      <c r="B488">
        <v>8</v>
      </c>
      <c r="C488" s="1">
        <v>44750.538252314815</v>
      </c>
      <c r="D488" t="s">
        <v>15</v>
      </c>
      <c r="E488" s="5">
        <v>2022</v>
      </c>
      <c r="F488" s="5">
        <v>7</v>
      </c>
      <c r="G488" s="5">
        <v>7</v>
      </c>
      <c r="H488" s="5" t="s">
        <v>34</v>
      </c>
      <c r="I488" s="5">
        <v>28</v>
      </c>
      <c r="J488" t="s">
        <v>22</v>
      </c>
      <c r="K488" t="s">
        <v>38</v>
      </c>
      <c r="L488">
        <v>3.7178599999999999</v>
      </c>
      <c r="M488">
        <v>3.7178599999999999</v>
      </c>
      <c r="N488">
        <v>1.4173199999999999</v>
      </c>
      <c r="O488">
        <v>0.99419999999999997</v>
      </c>
      <c r="P488">
        <v>-0.94986000000000004</v>
      </c>
      <c r="Q488">
        <v>-0.94986000000000004</v>
      </c>
      <c r="R488">
        <v>1.4132199999999999</v>
      </c>
      <c r="S488">
        <v>0.99628000000000005</v>
      </c>
      <c r="T488">
        <v>1E-3</v>
      </c>
      <c r="U488" t="s">
        <v>38</v>
      </c>
      <c r="V488">
        <v>34.9</v>
      </c>
      <c r="W488">
        <v>29.6843</v>
      </c>
      <c r="X488">
        <v>83.837599999999995</v>
      </c>
    </row>
    <row r="489" spans="1:24" x14ac:dyDescent="0.3">
      <c r="A489">
        <v>488</v>
      </c>
      <c r="B489">
        <v>9</v>
      </c>
      <c r="C489" s="1">
        <v>44750.540393518517</v>
      </c>
      <c r="D489" t="s">
        <v>15</v>
      </c>
      <c r="E489" s="5">
        <v>2022</v>
      </c>
      <c r="F489" s="5">
        <v>7</v>
      </c>
      <c r="G489" s="5">
        <v>7</v>
      </c>
      <c r="H489" s="5" t="s">
        <v>34</v>
      </c>
      <c r="I489" s="5">
        <v>28</v>
      </c>
      <c r="J489" t="s">
        <v>22</v>
      </c>
      <c r="K489" t="s">
        <v>38</v>
      </c>
      <c r="L489">
        <v>2.3543500000000002</v>
      </c>
      <c r="M489">
        <v>2.3543500000000002</v>
      </c>
      <c r="N489">
        <v>1.75773</v>
      </c>
      <c r="O489">
        <v>0.98748000000000002</v>
      </c>
      <c r="P489">
        <v>-1.14944</v>
      </c>
      <c r="Q489">
        <v>-1.14944</v>
      </c>
      <c r="R489">
        <v>1.5304</v>
      </c>
      <c r="S489">
        <v>0.99348999999999998</v>
      </c>
      <c r="T489">
        <v>3.0000000000000001E-3</v>
      </c>
      <c r="U489">
        <v>0</v>
      </c>
      <c r="V489">
        <v>34.728200000000001</v>
      </c>
      <c r="W489">
        <v>28.2378</v>
      </c>
      <c r="X489">
        <v>83.832899999999995</v>
      </c>
    </row>
    <row r="490" spans="1:24" x14ac:dyDescent="0.3">
      <c r="A490">
        <v>489</v>
      </c>
      <c r="B490">
        <v>13</v>
      </c>
      <c r="C490" s="1">
        <v>44750.543078703704</v>
      </c>
      <c r="D490" t="s">
        <v>15</v>
      </c>
      <c r="E490" s="5">
        <v>2022</v>
      </c>
      <c r="F490" s="5">
        <v>7</v>
      </c>
      <c r="G490" s="5">
        <v>7</v>
      </c>
      <c r="H490" s="5" t="s">
        <v>34</v>
      </c>
      <c r="I490" s="5">
        <v>28</v>
      </c>
      <c r="J490" t="s">
        <v>22</v>
      </c>
      <c r="K490" t="s">
        <v>38</v>
      </c>
      <c r="L490">
        <v>3.0851199999999999</v>
      </c>
      <c r="M490">
        <v>3.0851199999999999</v>
      </c>
      <c r="N490">
        <v>1.54871</v>
      </c>
      <c r="O490">
        <v>0.99024000000000001</v>
      </c>
      <c r="P490">
        <v>-0.98499000000000003</v>
      </c>
      <c r="Q490">
        <v>-0.98499000000000003</v>
      </c>
      <c r="R490">
        <v>1.5792299999999999</v>
      </c>
      <c r="S490">
        <v>0.99228000000000005</v>
      </c>
      <c r="T490" t="s">
        <v>38</v>
      </c>
      <c r="U490" t="s">
        <v>38</v>
      </c>
      <c r="V490">
        <v>33.799999999999997</v>
      </c>
      <c r="W490">
        <v>27.12</v>
      </c>
      <c r="X490">
        <v>83.805300000000003</v>
      </c>
    </row>
    <row r="491" spans="1:24" x14ac:dyDescent="0.3">
      <c r="A491">
        <v>490</v>
      </c>
      <c r="B491">
        <v>14</v>
      </c>
      <c r="C491" s="1">
        <v>44750.545185185183</v>
      </c>
      <c r="D491" t="s">
        <v>15</v>
      </c>
      <c r="E491" s="5">
        <v>2022</v>
      </c>
      <c r="F491" s="5">
        <v>7</v>
      </c>
      <c r="G491" s="5">
        <v>7</v>
      </c>
      <c r="H491" s="5" t="s">
        <v>34</v>
      </c>
      <c r="I491" s="5">
        <v>28</v>
      </c>
      <c r="J491" t="s">
        <v>22</v>
      </c>
      <c r="K491" t="s">
        <v>38</v>
      </c>
      <c r="L491">
        <v>1.6703600000000001</v>
      </c>
      <c r="M491">
        <v>1.6703600000000001</v>
      </c>
      <c r="N491">
        <v>1.8608100000000001</v>
      </c>
      <c r="O491">
        <v>0.98306000000000004</v>
      </c>
      <c r="P491">
        <v>-1.1220399999999999</v>
      </c>
      <c r="Q491">
        <v>-1.1220399999999999</v>
      </c>
      <c r="R491">
        <v>1.3439399999999999</v>
      </c>
      <c r="S491">
        <v>0.99780999999999997</v>
      </c>
      <c r="T491" t="s">
        <v>38</v>
      </c>
      <c r="U491" t="s">
        <v>38</v>
      </c>
      <c r="V491" t="s">
        <v>38</v>
      </c>
      <c r="W491">
        <v>32.169400000000003</v>
      </c>
      <c r="X491">
        <v>83.802999999999997</v>
      </c>
    </row>
    <row r="492" spans="1:24" x14ac:dyDescent="0.3">
      <c r="A492">
        <v>491</v>
      </c>
      <c r="B492">
        <v>15</v>
      </c>
      <c r="C492" s="1">
        <v>44750.547256944446</v>
      </c>
      <c r="D492" t="s">
        <v>15</v>
      </c>
      <c r="E492" s="5">
        <v>2022</v>
      </c>
      <c r="F492" s="5">
        <v>7</v>
      </c>
      <c r="G492" s="5">
        <v>7</v>
      </c>
      <c r="H492" s="5" t="s">
        <v>34</v>
      </c>
      <c r="I492" s="5">
        <v>28</v>
      </c>
      <c r="J492" t="s">
        <v>22</v>
      </c>
      <c r="K492" t="s">
        <v>38</v>
      </c>
      <c r="L492">
        <v>2.22227</v>
      </c>
      <c r="M492">
        <v>2.22227</v>
      </c>
      <c r="N492">
        <v>1.47085</v>
      </c>
      <c r="O492">
        <v>0.99495</v>
      </c>
      <c r="P492">
        <v>-0.42827999999999999</v>
      </c>
      <c r="Q492">
        <v>-0.42827999999999999</v>
      </c>
      <c r="R492">
        <v>1.6330100000000001</v>
      </c>
      <c r="S492">
        <v>0.99087999999999998</v>
      </c>
      <c r="T492" t="s">
        <v>38</v>
      </c>
      <c r="U492" t="s">
        <v>38</v>
      </c>
      <c r="V492" t="s">
        <v>38</v>
      </c>
      <c r="W492">
        <v>28.707899999999999</v>
      </c>
      <c r="X492">
        <v>83.807000000000002</v>
      </c>
    </row>
    <row r="493" spans="1:24" x14ac:dyDescent="0.3">
      <c r="A493">
        <v>492</v>
      </c>
      <c r="B493">
        <v>16</v>
      </c>
      <c r="C493" s="1">
        <v>44750.549409722225</v>
      </c>
      <c r="D493" t="s">
        <v>15</v>
      </c>
      <c r="E493" s="5">
        <v>2022</v>
      </c>
      <c r="F493" s="5">
        <v>7</v>
      </c>
      <c r="G493" s="5">
        <v>7</v>
      </c>
      <c r="H493" s="5" t="s">
        <v>34</v>
      </c>
      <c r="I493" s="5">
        <v>28</v>
      </c>
      <c r="J493" t="s">
        <v>23</v>
      </c>
      <c r="K493" t="s">
        <v>38</v>
      </c>
      <c r="L493">
        <v>1.3548800000000001</v>
      </c>
      <c r="M493">
        <v>1.3548800000000001</v>
      </c>
      <c r="N493">
        <v>1.92587</v>
      </c>
      <c r="O493">
        <v>0.98236000000000001</v>
      </c>
      <c r="P493">
        <v>-0.58440999999999999</v>
      </c>
      <c r="Q493">
        <v>-0.58440999999999999</v>
      </c>
      <c r="R493">
        <v>1.4780500000000001</v>
      </c>
      <c r="S493">
        <v>0.99472000000000005</v>
      </c>
      <c r="T493">
        <v>2E-3</v>
      </c>
      <c r="U493">
        <v>0</v>
      </c>
      <c r="V493">
        <v>33.4</v>
      </c>
      <c r="W493">
        <v>28.7529</v>
      </c>
      <c r="X493">
        <v>83.7624</v>
      </c>
    </row>
    <row r="494" spans="1:24" x14ac:dyDescent="0.3">
      <c r="A494">
        <v>493</v>
      </c>
      <c r="B494">
        <v>17</v>
      </c>
      <c r="C494" s="1">
        <v>44750.551458333335</v>
      </c>
      <c r="D494" t="s">
        <v>15</v>
      </c>
      <c r="E494" s="5">
        <v>2022</v>
      </c>
      <c r="F494" s="5">
        <v>7</v>
      </c>
      <c r="G494" s="5">
        <v>7</v>
      </c>
      <c r="H494" s="5" t="s">
        <v>34</v>
      </c>
      <c r="I494" s="5">
        <v>28</v>
      </c>
      <c r="J494" t="s">
        <v>23</v>
      </c>
      <c r="K494" t="s">
        <v>38</v>
      </c>
      <c r="L494">
        <v>2.1089699999999998</v>
      </c>
      <c r="M494">
        <v>2.1089699999999998</v>
      </c>
      <c r="N494">
        <v>1.41896</v>
      </c>
      <c r="O494">
        <v>0.99531999999999998</v>
      </c>
      <c r="P494">
        <v>-0.74455000000000005</v>
      </c>
      <c r="Q494">
        <v>-0.74455000000000005</v>
      </c>
      <c r="R494">
        <v>1.35755</v>
      </c>
      <c r="S494">
        <v>0.99753000000000003</v>
      </c>
      <c r="T494" t="s">
        <v>38</v>
      </c>
      <c r="U494" t="s">
        <v>38</v>
      </c>
      <c r="V494">
        <v>33.4</v>
      </c>
      <c r="W494">
        <v>30.291899999999998</v>
      </c>
      <c r="X494">
        <v>83.772999999999996</v>
      </c>
    </row>
    <row r="495" spans="1:24" x14ac:dyDescent="0.3">
      <c r="A495">
        <v>494</v>
      </c>
      <c r="B495">
        <v>18</v>
      </c>
      <c r="C495" s="1">
        <v>44750.553587962961</v>
      </c>
      <c r="D495" t="s">
        <v>15</v>
      </c>
      <c r="E495" s="5">
        <v>2022</v>
      </c>
      <c r="F495" s="5">
        <v>7</v>
      </c>
      <c r="G495" s="5">
        <v>7</v>
      </c>
      <c r="H495" s="5" t="s">
        <v>34</v>
      </c>
      <c r="I495" s="5">
        <v>28</v>
      </c>
      <c r="J495" t="s">
        <v>23</v>
      </c>
      <c r="K495" t="s">
        <v>38</v>
      </c>
      <c r="L495">
        <v>1.70072</v>
      </c>
      <c r="M495">
        <v>1.70072</v>
      </c>
      <c r="N495">
        <v>1.57359</v>
      </c>
      <c r="O495">
        <v>0.99231999999999998</v>
      </c>
      <c r="P495">
        <v>-0.87527999999999995</v>
      </c>
      <c r="Q495">
        <v>-0.87527999999999995</v>
      </c>
      <c r="R495">
        <v>1.34816</v>
      </c>
      <c r="S495">
        <v>0.99773000000000001</v>
      </c>
      <c r="T495" t="s">
        <v>38</v>
      </c>
      <c r="U495" t="s">
        <v>38</v>
      </c>
      <c r="V495" t="s">
        <v>38</v>
      </c>
      <c r="W495">
        <v>31.726900000000001</v>
      </c>
      <c r="X495">
        <v>83.756600000000006</v>
      </c>
    </row>
    <row r="496" spans="1:24" x14ac:dyDescent="0.3">
      <c r="A496">
        <v>495</v>
      </c>
      <c r="B496">
        <v>1</v>
      </c>
      <c r="C496" s="1">
        <v>44757.393310185187</v>
      </c>
      <c r="D496" t="s">
        <v>30</v>
      </c>
      <c r="E496" s="5">
        <v>2022</v>
      </c>
      <c r="F496" s="5">
        <v>7</v>
      </c>
      <c r="G496" s="5">
        <v>7</v>
      </c>
      <c r="H496" s="5" t="s">
        <v>34</v>
      </c>
      <c r="I496" s="5">
        <v>29</v>
      </c>
      <c r="J496" t="s">
        <v>22</v>
      </c>
      <c r="K496" t="s">
        <v>37</v>
      </c>
      <c r="L496">
        <v>1.01417</v>
      </c>
      <c r="M496">
        <v>1.01417</v>
      </c>
      <c r="N496">
        <v>2.3765200000000002</v>
      </c>
      <c r="O496">
        <v>0.96633999999999998</v>
      </c>
      <c r="P496">
        <v>3.1699999999999999E-2</v>
      </c>
      <c r="Q496" t="s">
        <v>38</v>
      </c>
      <c r="R496">
        <v>16.403400000000001</v>
      </c>
      <c r="S496">
        <v>0.31628000000000001</v>
      </c>
      <c r="T496">
        <v>2E-3</v>
      </c>
      <c r="U496">
        <v>0</v>
      </c>
      <c r="V496">
        <v>23.9</v>
      </c>
      <c r="W496">
        <v>24.197700000000001</v>
      </c>
      <c r="X496">
        <v>88.507300000000001</v>
      </c>
    </row>
    <row r="497" spans="1:24" x14ac:dyDescent="0.3">
      <c r="A497">
        <v>496</v>
      </c>
      <c r="B497">
        <v>2</v>
      </c>
      <c r="C497" s="1">
        <v>44757.395497685182</v>
      </c>
      <c r="D497" t="s">
        <v>30</v>
      </c>
      <c r="E497" s="5">
        <v>2022</v>
      </c>
      <c r="F497" s="5">
        <v>7</v>
      </c>
      <c r="G497" s="5">
        <v>7</v>
      </c>
      <c r="H497" s="5" t="s">
        <v>34</v>
      </c>
      <c r="I497" s="5">
        <v>29</v>
      </c>
      <c r="J497" t="s">
        <v>22</v>
      </c>
      <c r="K497" t="s">
        <v>36</v>
      </c>
      <c r="L497">
        <v>3.2300399999999998</v>
      </c>
      <c r="M497">
        <v>3.2300399999999998</v>
      </c>
      <c r="N497">
        <v>1.51193</v>
      </c>
      <c r="O497">
        <v>0.99007999999999996</v>
      </c>
      <c r="P497">
        <v>-0.29121000000000002</v>
      </c>
      <c r="Q497">
        <v>-0.29121000000000002</v>
      </c>
      <c r="R497">
        <v>2.2793600000000001</v>
      </c>
      <c r="S497">
        <v>0.96945999999999999</v>
      </c>
      <c r="T497" t="s">
        <v>38</v>
      </c>
      <c r="U497">
        <v>0</v>
      </c>
      <c r="V497">
        <v>23.9</v>
      </c>
      <c r="W497">
        <v>24.489799999999999</v>
      </c>
      <c r="X497">
        <v>88.520799999999994</v>
      </c>
    </row>
    <row r="498" spans="1:24" x14ac:dyDescent="0.3">
      <c r="A498">
        <v>497</v>
      </c>
      <c r="B498">
        <v>3</v>
      </c>
      <c r="C498" s="1">
        <v>44757.397581018522</v>
      </c>
      <c r="D498" t="s">
        <v>30</v>
      </c>
      <c r="E498" s="5">
        <v>2022</v>
      </c>
      <c r="F498" s="5">
        <v>7</v>
      </c>
      <c r="G498" s="5">
        <v>7</v>
      </c>
      <c r="H498" s="5" t="s">
        <v>34</v>
      </c>
      <c r="I498" s="5">
        <v>29</v>
      </c>
      <c r="J498" t="s">
        <v>22</v>
      </c>
      <c r="K498" t="s">
        <v>36</v>
      </c>
      <c r="L498">
        <v>1.7267699999999999</v>
      </c>
      <c r="M498">
        <v>1.7267699999999999</v>
      </c>
      <c r="N498">
        <v>1.8535200000000001</v>
      </c>
      <c r="O498">
        <v>0.98163999999999996</v>
      </c>
      <c r="P498">
        <v>-0.31226999999999999</v>
      </c>
      <c r="Q498">
        <v>-0.31226999999999999</v>
      </c>
      <c r="R498">
        <v>2.2018300000000002</v>
      </c>
      <c r="S498">
        <v>0.97216999999999998</v>
      </c>
      <c r="T498">
        <v>2E-3</v>
      </c>
      <c r="U498">
        <v>0</v>
      </c>
      <c r="V498">
        <v>24</v>
      </c>
      <c r="W498">
        <v>24.297000000000001</v>
      </c>
      <c r="X498">
        <v>88.528599999999997</v>
      </c>
    </row>
    <row r="499" spans="1:24" x14ac:dyDescent="0.3">
      <c r="A499">
        <v>498</v>
      </c>
      <c r="B499">
        <v>4</v>
      </c>
      <c r="C499" s="1">
        <v>44757.399652777778</v>
      </c>
      <c r="D499" t="s">
        <v>30</v>
      </c>
      <c r="E499" s="5">
        <v>2022</v>
      </c>
      <c r="F499" s="5">
        <v>7</v>
      </c>
      <c r="G499" s="5">
        <v>7</v>
      </c>
      <c r="H499" s="5" t="s">
        <v>34</v>
      </c>
      <c r="I499" s="5">
        <v>29</v>
      </c>
      <c r="J499" t="s">
        <v>22</v>
      </c>
      <c r="K499" t="s">
        <v>36</v>
      </c>
      <c r="L499">
        <v>2.5252599999999998</v>
      </c>
      <c r="M499">
        <v>2.5252599999999998</v>
      </c>
      <c r="N499">
        <v>1.73793</v>
      </c>
      <c r="O499">
        <v>0.98687999999999998</v>
      </c>
      <c r="P499">
        <v>-0.77932000000000001</v>
      </c>
      <c r="Q499">
        <v>-0.77932000000000001</v>
      </c>
      <c r="R499">
        <v>1.4975799999999999</v>
      </c>
      <c r="S499">
        <v>0.99312999999999996</v>
      </c>
      <c r="T499">
        <v>7.2999999999999996E-4</v>
      </c>
      <c r="U499">
        <v>0</v>
      </c>
      <c r="V499">
        <v>24.2</v>
      </c>
      <c r="W499">
        <v>24.293700000000001</v>
      </c>
      <c r="X499">
        <v>88.535600000000002</v>
      </c>
    </row>
    <row r="500" spans="1:24" x14ac:dyDescent="0.3">
      <c r="A500">
        <v>499</v>
      </c>
      <c r="B500">
        <v>5</v>
      </c>
      <c r="C500" s="1">
        <v>44757.410462962966</v>
      </c>
      <c r="D500" t="s">
        <v>30</v>
      </c>
      <c r="E500" s="5">
        <v>2022</v>
      </c>
      <c r="F500" s="5">
        <v>7</v>
      </c>
      <c r="G500" s="5">
        <v>7</v>
      </c>
      <c r="H500" s="5" t="s">
        <v>34</v>
      </c>
      <c r="I500" s="5">
        <v>29</v>
      </c>
      <c r="J500" t="s">
        <v>23</v>
      </c>
      <c r="K500" t="s">
        <v>36</v>
      </c>
      <c r="L500">
        <v>1.3717999999999999</v>
      </c>
      <c r="M500">
        <v>1.3717999999999999</v>
      </c>
      <c r="N500">
        <v>2.29969</v>
      </c>
      <c r="O500">
        <v>0.96606999999999998</v>
      </c>
      <c r="P500">
        <v>-0.42020999999999997</v>
      </c>
      <c r="Q500" t="s">
        <v>38</v>
      </c>
      <c r="R500">
        <v>3.1498599999999999</v>
      </c>
      <c r="S500">
        <v>0.93154999999999999</v>
      </c>
      <c r="T500">
        <v>2E-3</v>
      </c>
      <c r="U500">
        <v>0</v>
      </c>
      <c r="V500">
        <v>24.7</v>
      </c>
      <c r="W500">
        <v>25.259599999999999</v>
      </c>
      <c r="X500">
        <v>88.519400000000005</v>
      </c>
    </row>
    <row r="501" spans="1:24" x14ac:dyDescent="0.3">
      <c r="A501">
        <v>500</v>
      </c>
      <c r="B501">
        <v>6</v>
      </c>
      <c r="C501" s="1">
        <v>44757.412662037037</v>
      </c>
      <c r="D501" t="s">
        <v>30</v>
      </c>
      <c r="E501" s="5">
        <v>2022</v>
      </c>
      <c r="F501" s="5">
        <v>7</v>
      </c>
      <c r="G501" s="5">
        <v>7</v>
      </c>
      <c r="H501" s="5" t="s">
        <v>34</v>
      </c>
      <c r="I501" s="5">
        <v>29</v>
      </c>
      <c r="J501" t="s">
        <v>23</v>
      </c>
      <c r="K501" t="s">
        <v>36</v>
      </c>
      <c r="L501">
        <v>4.0727900000000004</v>
      </c>
      <c r="M501">
        <v>4.0727900000000004</v>
      </c>
      <c r="N501">
        <v>1.44828</v>
      </c>
      <c r="O501">
        <v>0.99424000000000001</v>
      </c>
      <c r="P501">
        <v>-0.56471000000000005</v>
      </c>
      <c r="Q501">
        <v>-0.56471000000000005</v>
      </c>
      <c r="R501">
        <v>1.6779299999999999</v>
      </c>
      <c r="S501">
        <v>0.98838000000000004</v>
      </c>
      <c r="T501" t="s">
        <v>38</v>
      </c>
      <c r="U501" t="s">
        <v>38</v>
      </c>
      <c r="V501" t="s">
        <v>38</v>
      </c>
      <c r="W501">
        <v>25.329699999999999</v>
      </c>
      <c r="X501">
        <v>88.509699999999995</v>
      </c>
    </row>
    <row r="502" spans="1:24" x14ac:dyDescent="0.3">
      <c r="A502">
        <v>501</v>
      </c>
      <c r="B502">
        <v>7</v>
      </c>
      <c r="C502" s="1">
        <v>44757.414733796293</v>
      </c>
      <c r="D502" t="s">
        <v>30</v>
      </c>
      <c r="E502" s="5">
        <v>2022</v>
      </c>
      <c r="F502" s="5">
        <v>7</v>
      </c>
      <c r="G502" s="5">
        <v>7</v>
      </c>
      <c r="H502" s="5" t="s">
        <v>34</v>
      </c>
      <c r="I502" s="5">
        <v>29</v>
      </c>
      <c r="J502" t="s">
        <v>23</v>
      </c>
      <c r="K502" t="s">
        <v>37</v>
      </c>
      <c r="L502">
        <v>1.1698900000000001</v>
      </c>
      <c r="M502" t="s">
        <v>38</v>
      </c>
      <c r="N502">
        <v>2.91181</v>
      </c>
      <c r="O502">
        <v>0.91876999999999998</v>
      </c>
      <c r="P502">
        <v>-0.53442999999999996</v>
      </c>
      <c r="Q502">
        <v>-0.53442999999999996</v>
      </c>
      <c r="R502">
        <v>1.5748800000000001</v>
      </c>
      <c r="S502">
        <v>0.99109999999999998</v>
      </c>
      <c r="T502">
        <v>2E-3</v>
      </c>
      <c r="U502">
        <v>0</v>
      </c>
      <c r="V502">
        <v>25.1</v>
      </c>
      <c r="W502">
        <v>25.444800000000001</v>
      </c>
      <c r="X502">
        <v>88.528800000000004</v>
      </c>
    </row>
    <row r="503" spans="1:24" x14ac:dyDescent="0.3">
      <c r="A503">
        <v>502</v>
      </c>
      <c r="B503">
        <v>8</v>
      </c>
      <c r="C503" s="1">
        <v>44757.41678240741</v>
      </c>
      <c r="D503" t="s">
        <v>30</v>
      </c>
      <c r="E503" s="5">
        <v>2022</v>
      </c>
      <c r="F503" s="5">
        <v>7</v>
      </c>
      <c r="G503" s="5">
        <v>7</v>
      </c>
      <c r="H503" s="5" t="s">
        <v>34</v>
      </c>
      <c r="I503" s="5">
        <v>29</v>
      </c>
      <c r="J503" t="s">
        <v>23</v>
      </c>
      <c r="K503" t="s">
        <v>36</v>
      </c>
      <c r="L503">
        <v>3.8675899999999999</v>
      </c>
      <c r="M503">
        <v>3.8675899999999999</v>
      </c>
      <c r="N503">
        <v>1.4416800000000001</v>
      </c>
      <c r="O503">
        <v>0.99353000000000002</v>
      </c>
      <c r="P503">
        <v>-0.85424</v>
      </c>
      <c r="Q503">
        <v>-0.85424</v>
      </c>
      <c r="R503">
        <v>1.37025</v>
      </c>
      <c r="S503">
        <v>0.99604000000000004</v>
      </c>
      <c r="T503" t="s">
        <v>38</v>
      </c>
      <c r="U503">
        <v>0</v>
      </c>
      <c r="V503" t="s">
        <v>38</v>
      </c>
      <c r="W503">
        <v>25.261099999999999</v>
      </c>
      <c r="X503">
        <v>88.540899999999993</v>
      </c>
    </row>
    <row r="504" spans="1:24" x14ac:dyDescent="0.3">
      <c r="A504">
        <v>503</v>
      </c>
      <c r="B504">
        <v>9</v>
      </c>
      <c r="C504" s="1">
        <v>44757.418854166666</v>
      </c>
      <c r="D504" t="s">
        <v>30</v>
      </c>
      <c r="E504" s="5">
        <v>2022</v>
      </c>
      <c r="F504" s="5">
        <v>7</v>
      </c>
      <c r="G504" s="5">
        <v>7</v>
      </c>
      <c r="H504" s="5" t="s">
        <v>34</v>
      </c>
      <c r="I504" s="5">
        <v>29</v>
      </c>
      <c r="J504" t="s">
        <v>22</v>
      </c>
      <c r="K504" t="s">
        <v>36</v>
      </c>
      <c r="L504">
        <v>4.3455300000000001</v>
      </c>
      <c r="M504">
        <v>4.3455300000000001</v>
      </c>
      <c r="N504">
        <v>1.47725</v>
      </c>
      <c r="O504">
        <v>0.99261999999999995</v>
      </c>
      <c r="P504">
        <v>-1.15402</v>
      </c>
      <c r="Q504">
        <v>-1.15402</v>
      </c>
      <c r="R504">
        <v>1.3654299999999999</v>
      </c>
      <c r="S504">
        <v>0.99614000000000003</v>
      </c>
      <c r="T504" t="s">
        <v>38</v>
      </c>
      <c r="U504">
        <v>0</v>
      </c>
      <c r="V504" t="s">
        <v>38</v>
      </c>
      <c r="W504">
        <v>25.767600000000002</v>
      </c>
      <c r="X504">
        <v>88.538200000000003</v>
      </c>
    </row>
    <row r="505" spans="1:24" x14ac:dyDescent="0.3">
      <c r="A505">
        <v>504</v>
      </c>
      <c r="B505">
        <v>10</v>
      </c>
      <c r="C505" s="1">
        <v>44757.420972222222</v>
      </c>
      <c r="D505" t="s">
        <v>30</v>
      </c>
      <c r="E505" s="5">
        <v>2022</v>
      </c>
      <c r="F505" s="5">
        <v>7</v>
      </c>
      <c r="G505" s="5">
        <v>7</v>
      </c>
      <c r="H505" s="5" t="s">
        <v>34</v>
      </c>
      <c r="I505" s="5">
        <v>29</v>
      </c>
      <c r="J505" t="s">
        <v>22</v>
      </c>
      <c r="K505" t="s">
        <v>36</v>
      </c>
      <c r="L505">
        <v>2.6609799999999999</v>
      </c>
      <c r="M505">
        <v>2.6609799999999999</v>
      </c>
      <c r="N505">
        <v>1.88948</v>
      </c>
      <c r="O505">
        <v>0.98116999999999999</v>
      </c>
      <c r="P505">
        <v>-0.46528000000000003</v>
      </c>
      <c r="Q505">
        <v>-0.46528000000000003</v>
      </c>
      <c r="R505">
        <v>1.94303</v>
      </c>
      <c r="S505">
        <v>0.98065000000000002</v>
      </c>
      <c r="T505" t="s">
        <v>38</v>
      </c>
      <c r="U505">
        <v>0</v>
      </c>
      <c r="V505">
        <v>25.6</v>
      </c>
      <c r="W505">
        <v>26.488700000000001</v>
      </c>
      <c r="X505">
        <v>88.531000000000006</v>
      </c>
    </row>
    <row r="506" spans="1:24" x14ac:dyDescent="0.3">
      <c r="A506">
        <v>505</v>
      </c>
      <c r="B506">
        <v>11</v>
      </c>
      <c r="C506" s="1">
        <v>44757.423020833332</v>
      </c>
      <c r="D506" t="s">
        <v>30</v>
      </c>
      <c r="E506" s="5">
        <v>2022</v>
      </c>
      <c r="F506" s="5">
        <v>7</v>
      </c>
      <c r="G506" s="5">
        <v>7</v>
      </c>
      <c r="H506" s="5" t="s">
        <v>34</v>
      </c>
      <c r="I506" s="5">
        <v>29</v>
      </c>
      <c r="J506" t="s">
        <v>22</v>
      </c>
      <c r="K506" t="s">
        <v>36</v>
      </c>
      <c r="L506">
        <v>2.1205599999999998</v>
      </c>
      <c r="M506">
        <v>2.1205599999999998</v>
      </c>
      <c r="N506">
        <v>1.8480300000000001</v>
      </c>
      <c r="O506">
        <v>0.98353000000000002</v>
      </c>
      <c r="P506">
        <v>-0.34422000000000003</v>
      </c>
      <c r="Q506">
        <v>-0.34422000000000003</v>
      </c>
      <c r="R506">
        <v>1.9317500000000001</v>
      </c>
      <c r="S506">
        <v>0.98099999999999998</v>
      </c>
      <c r="T506">
        <v>1E-3</v>
      </c>
      <c r="U506">
        <v>0</v>
      </c>
      <c r="V506">
        <v>25.6</v>
      </c>
      <c r="W506">
        <v>26.3977</v>
      </c>
      <c r="X506">
        <v>88.525499999999994</v>
      </c>
    </row>
    <row r="507" spans="1:24" x14ac:dyDescent="0.3">
      <c r="A507">
        <v>506</v>
      </c>
      <c r="B507">
        <v>12</v>
      </c>
      <c r="C507" s="1">
        <v>44757.425092592595</v>
      </c>
      <c r="D507" t="s">
        <v>30</v>
      </c>
      <c r="E507" s="5">
        <v>2022</v>
      </c>
      <c r="F507" s="5">
        <v>7</v>
      </c>
      <c r="G507" s="5">
        <v>7</v>
      </c>
      <c r="H507" s="5" t="s">
        <v>34</v>
      </c>
      <c r="I507" s="5">
        <v>29</v>
      </c>
      <c r="J507" t="s">
        <v>22</v>
      </c>
      <c r="K507" t="s">
        <v>37</v>
      </c>
      <c r="L507">
        <v>1.5228299999999999</v>
      </c>
      <c r="M507" t="s">
        <v>38</v>
      </c>
      <c r="N507">
        <v>2.8331300000000001</v>
      </c>
      <c r="O507">
        <v>0.94784999999999997</v>
      </c>
      <c r="P507">
        <v>-0.14824999999999999</v>
      </c>
      <c r="Q507" t="s">
        <v>38</v>
      </c>
      <c r="R507">
        <v>5.7649900000000001</v>
      </c>
      <c r="S507">
        <v>0.79098999999999997</v>
      </c>
      <c r="T507" t="s">
        <v>38</v>
      </c>
      <c r="U507">
        <v>0</v>
      </c>
      <c r="V507">
        <v>26.3</v>
      </c>
      <c r="W507">
        <v>26.410799999999998</v>
      </c>
      <c r="X507">
        <v>88.512500000000003</v>
      </c>
    </row>
    <row r="508" spans="1:24" x14ac:dyDescent="0.3">
      <c r="A508">
        <v>507</v>
      </c>
      <c r="B508">
        <v>13</v>
      </c>
      <c r="C508" s="1">
        <v>44757.427407407406</v>
      </c>
      <c r="D508" t="s">
        <v>30</v>
      </c>
      <c r="E508" s="5">
        <v>2022</v>
      </c>
      <c r="F508" s="5">
        <v>7</v>
      </c>
      <c r="G508" s="5">
        <v>7</v>
      </c>
      <c r="H508" s="5" t="s">
        <v>34</v>
      </c>
      <c r="I508" s="5">
        <v>29</v>
      </c>
      <c r="J508" t="s">
        <v>23</v>
      </c>
      <c r="K508" t="s">
        <v>36</v>
      </c>
      <c r="L508">
        <v>1.7316800000000001</v>
      </c>
      <c r="M508">
        <v>1.7316800000000001</v>
      </c>
      <c r="N508">
        <v>1.76942</v>
      </c>
      <c r="O508">
        <v>0.98580999999999996</v>
      </c>
      <c r="P508">
        <v>-0.42929</v>
      </c>
      <c r="Q508">
        <v>-0.42929</v>
      </c>
      <c r="R508">
        <v>1.63809</v>
      </c>
      <c r="S508">
        <v>0.98943000000000003</v>
      </c>
      <c r="T508">
        <v>1E-3</v>
      </c>
      <c r="U508">
        <v>0</v>
      </c>
      <c r="V508">
        <v>26.5</v>
      </c>
      <c r="W508">
        <v>26.7925</v>
      </c>
      <c r="X508">
        <v>88.553399999999996</v>
      </c>
    </row>
    <row r="509" spans="1:24" x14ac:dyDescent="0.3">
      <c r="A509">
        <v>508</v>
      </c>
      <c r="B509">
        <v>14</v>
      </c>
      <c r="C509" s="1">
        <v>44757.429525462961</v>
      </c>
      <c r="D509" t="s">
        <v>30</v>
      </c>
      <c r="E509" s="5">
        <v>2022</v>
      </c>
      <c r="F509" s="5">
        <v>7</v>
      </c>
      <c r="G509" s="5">
        <v>7</v>
      </c>
      <c r="H509" s="5" t="s">
        <v>34</v>
      </c>
      <c r="I509" s="5">
        <v>29</v>
      </c>
      <c r="J509" t="s">
        <v>23</v>
      </c>
      <c r="K509" t="s">
        <v>36</v>
      </c>
      <c r="L509">
        <v>1.50203</v>
      </c>
      <c r="M509">
        <v>1.50203</v>
      </c>
      <c r="N509">
        <v>1.93262</v>
      </c>
      <c r="O509">
        <v>0.98096000000000005</v>
      </c>
      <c r="P509">
        <v>-0.46310000000000001</v>
      </c>
      <c r="Q509">
        <v>-0.46310000000000001</v>
      </c>
      <c r="R509">
        <v>1.6227400000000001</v>
      </c>
      <c r="S509">
        <v>0.98984000000000005</v>
      </c>
      <c r="T509">
        <v>2E-3</v>
      </c>
      <c r="U509">
        <v>0</v>
      </c>
      <c r="V509">
        <v>26.8764</v>
      </c>
      <c r="W509">
        <v>27.3248</v>
      </c>
      <c r="X509">
        <v>88.552599999999998</v>
      </c>
    </row>
    <row r="510" spans="1:24" x14ac:dyDescent="0.3">
      <c r="A510">
        <v>509</v>
      </c>
      <c r="B510">
        <v>15</v>
      </c>
      <c r="C510" s="1">
        <v>44757.431666666664</v>
      </c>
      <c r="D510" t="s">
        <v>30</v>
      </c>
      <c r="E510" s="5">
        <v>2022</v>
      </c>
      <c r="F510" s="5">
        <v>7</v>
      </c>
      <c r="G510" s="5">
        <v>7</v>
      </c>
      <c r="H510" s="5" t="s">
        <v>34</v>
      </c>
      <c r="I510" s="5">
        <v>29</v>
      </c>
      <c r="J510" t="s">
        <v>23</v>
      </c>
      <c r="K510" t="s">
        <v>36</v>
      </c>
      <c r="L510">
        <v>1.92056</v>
      </c>
      <c r="M510">
        <v>1.92056</v>
      </c>
      <c r="N510">
        <v>2.1868099999999999</v>
      </c>
      <c r="O510">
        <v>0.97299000000000002</v>
      </c>
      <c r="P510">
        <v>-0.35604000000000002</v>
      </c>
      <c r="Q510">
        <v>-0.35604000000000002</v>
      </c>
      <c r="R510">
        <v>2.2115</v>
      </c>
      <c r="S510">
        <v>0.97214999999999996</v>
      </c>
      <c r="T510">
        <v>1E-3</v>
      </c>
      <c r="U510">
        <v>0</v>
      </c>
      <c r="V510">
        <v>26.9</v>
      </c>
      <c r="W510">
        <v>26.740100000000002</v>
      </c>
      <c r="X510">
        <v>88.553700000000006</v>
      </c>
    </row>
    <row r="511" spans="1:24" x14ac:dyDescent="0.3">
      <c r="A511">
        <v>510</v>
      </c>
      <c r="B511">
        <v>16</v>
      </c>
      <c r="C511" s="1">
        <v>44757.433912037035</v>
      </c>
      <c r="D511" t="s">
        <v>30</v>
      </c>
      <c r="E511" s="5">
        <v>2022</v>
      </c>
      <c r="F511" s="5">
        <v>7</v>
      </c>
      <c r="G511" s="5">
        <v>7</v>
      </c>
      <c r="H511" s="5" t="s">
        <v>34</v>
      </c>
      <c r="I511" s="5">
        <v>29</v>
      </c>
      <c r="J511" t="s">
        <v>23</v>
      </c>
      <c r="K511" t="s">
        <v>37</v>
      </c>
      <c r="L511">
        <v>10.896000000000001</v>
      </c>
      <c r="M511">
        <v>10.896000000000001</v>
      </c>
      <c r="N511">
        <v>1.22228</v>
      </c>
      <c r="O511">
        <v>0.99892999999999998</v>
      </c>
      <c r="P511">
        <v>-0.59001999999999999</v>
      </c>
      <c r="Q511">
        <v>-0.59001999999999999</v>
      </c>
      <c r="R511">
        <v>1.5004500000000001</v>
      </c>
      <c r="S511">
        <v>0.99295999999999995</v>
      </c>
      <c r="T511">
        <v>2E-3</v>
      </c>
      <c r="U511">
        <v>0</v>
      </c>
      <c r="V511">
        <v>27.052700000000002</v>
      </c>
      <c r="W511">
        <v>27.108000000000001</v>
      </c>
      <c r="X511">
        <v>88.535899999999998</v>
      </c>
    </row>
    <row r="512" spans="1:24" x14ac:dyDescent="0.3">
      <c r="A512">
        <v>511</v>
      </c>
      <c r="B512">
        <v>17</v>
      </c>
      <c r="C512" s="1">
        <v>44757.43613425926</v>
      </c>
      <c r="D512" t="s">
        <v>30</v>
      </c>
      <c r="E512" s="5">
        <v>2022</v>
      </c>
      <c r="F512" s="5">
        <v>7</v>
      </c>
      <c r="G512" s="5">
        <v>7</v>
      </c>
      <c r="H512" s="5" t="s">
        <v>34</v>
      </c>
      <c r="I512" s="5">
        <v>29</v>
      </c>
      <c r="J512" t="s">
        <v>22</v>
      </c>
      <c r="K512" t="s">
        <v>37</v>
      </c>
      <c r="L512">
        <v>5.6756399999999996</v>
      </c>
      <c r="M512">
        <v>5.6756399999999996</v>
      </c>
      <c r="N512">
        <v>1.2279100000000001</v>
      </c>
      <c r="O512">
        <v>0.99907999999999997</v>
      </c>
      <c r="P512">
        <v>-0.35102</v>
      </c>
      <c r="Q512">
        <v>-0.35102</v>
      </c>
      <c r="R512">
        <v>1.6656599999999999</v>
      </c>
      <c r="S512">
        <v>0.98870000000000002</v>
      </c>
      <c r="T512">
        <v>2E-3</v>
      </c>
      <c r="U512">
        <v>0</v>
      </c>
      <c r="V512">
        <v>27.407299999999999</v>
      </c>
      <c r="W512">
        <v>28.515899999999998</v>
      </c>
      <c r="X512">
        <v>88.501199999999997</v>
      </c>
    </row>
    <row r="513" spans="1:24" x14ac:dyDescent="0.3">
      <c r="A513">
        <v>512</v>
      </c>
      <c r="B513">
        <v>18</v>
      </c>
      <c r="C513" s="1">
        <v>44757.438252314816</v>
      </c>
      <c r="D513" t="s">
        <v>30</v>
      </c>
      <c r="E513" s="5">
        <v>2022</v>
      </c>
      <c r="F513" s="5">
        <v>7</v>
      </c>
      <c r="G513" s="5">
        <v>7</v>
      </c>
      <c r="H513" s="5" t="s">
        <v>34</v>
      </c>
      <c r="I513" s="5">
        <v>29</v>
      </c>
      <c r="J513" t="s">
        <v>22</v>
      </c>
      <c r="K513" t="s">
        <v>36</v>
      </c>
      <c r="L513">
        <v>3.9509099999999999</v>
      </c>
      <c r="M513">
        <v>3.9509099999999999</v>
      </c>
      <c r="N513">
        <v>1.50085</v>
      </c>
      <c r="O513">
        <v>0.99295</v>
      </c>
      <c r="P513">
        <v>-0.53230999999999995</v>
      </c>
      <c r="Q513">
        <v>-0.53230999999999995</v>
      </c>
      <c r="R513">
        <v>1.57524</v>
      </c>
      <c r="S513">
        <v>0.99107999999999996</v>
      </c>
      <c r="T513" t="s">
        <v>38</v>
      </c>
      <c r="U513" t="s">
        <v>38</v>
      </c>
      <c r="V513" t="s">
        <v>38</v>
      </c>
      <c r="W513">
        <v>29.049099999999999</v>
      </c>
      <c r="X513">
        <v>88.485399999999998</v>
      </c>
    </row>
    <row r="514" spans="1:24" x14ac:dyDescent="0.3">
      <c r="A514">
        <v>513</v>
      </c>
      <c r="B514">
        <v>19</v>
      </c>
      <c r="C514" s="1">
        <v>44757.440312500003</v>
      </c>
      <c r="D514" t="s">
        <v>30</v>
      </c>
      <c r="E514" s="5">
        <v>2022</v>
      </c>
      <c r="F514" s="5">
        <v>7</v>
      </c>
      <c r="G514" s="5">
        <v>7</v>
      </c>
      <c r="H514" s="5" t="s">
        <v>34</v>
      </c>
      <c r="I514" s="5">
        <v>29</v>
      </c>
      <c r="J514" t="s">
        <v>22</v>
      </c>
      <c r="K514" t="s">
        <v>36</v>
      </c>
      <c r="L514">
        <v>1.4431099999999999</v>
      </c>
      <c r="M514">
        <v>1.4431099999999999</v>
      </c>
      <c r="N514">
        <v>2.1386500000000002</v>
      </c>
      <c r="O514">
        <v>0.97431000000000001</v>
      </c>
      <c r="P514">
        <v>-0.32340000000000002</v>
      </c>
      <c r="Q514">
        <v>-0.32340000000000002</v>
      </c>
      <c r="R514">
        <v>1.92859</v>
      </c>
      <c r="S514">
        <v>0.98107999999999995</v>
      </c>
      <c r="T514" t="s">
        <v>38</v>
      </c>
      <c r="U514" t="s">
        <v>38</v>
      </c>
      <c r="V514" t="s">
        <v>38</v>
      </c>
      <c r="W514">
        <v>29.6675</v>
      </c>
      <c r="X514">
        <v>88.486400000000003</v>
      </c>
    </row>
    <row r="515" spans="1:24" x14ac:dyDescent="0.3">
      <c r="A515">
        <v>514</v>
      </c>
      <c r="B515">
        <v>20</v>
      </c>
      <c r="C515" s="1">
        <v>44757.442627314813</v>
      </c>
      <c r="D515" t="s">
        <v>30</v>
      </c>
      <c r="E515" s="5">
        <v>2022</v>
      </c>
      <c r="F515" s="5">
        <v>7</v>
      </c>
      <c r="G515" s="5">
        <v>7</v>
      </c>
      <c r="H515" s="5" t="s">
        <v>34</v>
      </c>
      <c r="I515" s="5">
        <v>29</v>
      </c>
      <c r="J515" t="s">
        <v>22</v>
      </c>
      <c r="K515" t="s">
        <v>36</v>
      </c>
      <c r="L515">
        <v>1.4385600000000001</v>
      </c>
      <c r="M515">
        <v>1.4385600000000001</v>
      </c>
      <c r="N515">
        <v>2.1305399999999999</v>
      </c>
      <c r="O515">
        <v>0.96643000000000001</v>
      </c>
      <c r="P515">
        <v>-0.65261999999999998</v>
      </c>
      <c r="Q515">
        <v>-0.65261999999999998</v>
      </c>
      <c r="R515">
        <v>1.5871999999999999</v>
      </c>
      <c r="S515">
        <v>0.99087999999999998</v>
      </c>
      <c r="T515" t="s">
        <v>38</v>
      </c>
      <c r="U515">
        <v>0</v>
      </c>
      <c r="V515">
        <v>29.5</v>
      </c>
      <c r="W515">
        <v>28.568300000000001</v>
      </c>
      <c r="X515">
        <v>88.520200000000003</v>
      </c>
    </row>
    <row r="516" spans="1:24" x14ac:dyDescent="0.3">
      <c r="A516">
        <v>515</v>
      </c>
      <c r="B516">
        <v>21</v>
      </c>
      <c r="C516" s="1">
        <v>44757.444699074076</v>
      </c>
      <c r="D516" t="s">
        <v>30</v>
      </c>
      <c r="E516" s="5">
        <v>2022</v>
      </c>
      <c r="F516" s="5">
        <v>7</v>
      </c>
      <c r="G516" s="5">
        <v>7</v>
      </c>
      <c r="H516" s="5" t="s">
        <v>34</v>
      </c>
      <c r="I516" s="5">
        <v>29</v>
      </c>
      <c r="J516" t="s">
        <v>23</v>
      </c>
      <c r="K516" t="s">
        <v>36</v>
      </c>
      <c r="L516">
        <v>1.3295999999999999</v>
      </c>
      <c r="M516">
        <v>1.3295999999999999</v>
      </c>
      <c r="N516">
        <v>2.5881799999999999</v>
      </c>
      <c r="O516">
        <v>0.95784999999999998</v>
      </c>
      <c r="P516">
        <v>-0.47860000000000003</v>
      </c>
      <c r="Q516">
        <v>-0.47860000000000003</v>
      </c>
      <c r="R516">
        <v>1.84998</v>
      </c>
      <c r="S516">
        <v>0.98346</v>
      </c>
      <c r="T516" t="s">
        <v>38</v>
      </c>
      <c r="U516" t="s">
        <v>38</v>
      </c>
      <c r="V516" t="s">
        <v>38</v>
      </c>
      <c r="W516">
        <v>27.993500000000001</v>
      </c>
      <c r="X516">
        <v>88.523700000000005</v>
      </c>
    </row>
    <row r="517" spans="1:24" x14ac:dyDescent="0.3">
      <c r="A517">
        <v>516</v>
      </c>
      <c r="B517">
        <v>22</v>
      </c>
      <c r="C517" s="1">
        <v>44757.446759259263</v>
      </c>
      <c r="D517" t="s">
        <v>30</v>
      </c>
      <c r="E517" s="5">
        <v>2022</v>
      </c>
      <c r="F517" s="5">
        <v>7</v>
      </c>
      <c r="G517" s="5">
        <v>7</v>
      </c>
      <c r="H517" s="5" t="s">
        <v>34</v>
      </c>
      <c r="I517" s="5">
        <v>29</v>
      </c>
      <c r="J517" t="s">
        <v>23</v>
      </c>
      <c r="K517" t="s">
        <v>36</v>
      </c>
      <c r="L517">
        <v>2.66276</v>
      </c>
      <c r="M517">
        <v>2.66276</v>
      </c>
      <c r="N517">
        <v>1.6410400000000001</v>
      </c>
      <c r="O517">
        <v>0.98936000000000002</v>
      </c>
      <c r="P517">
        <v>-0.872</v>
      </c>
      <c r="Q517">
        <v>-0.872</v>
      </c>
      <c r="R517">
        <v>1.4565600000000001</v>
      </c>
      <c r="S517">
        <v>0.99148999999999998</v>
      </c>
      <c r="T517">
        <v>1E-3</v>
      </c>
      <c r="U517">
        <v>0</v>
      </c>
      <c r="V517">
        <v>28.5</v>
      </c>
      <c r="W517">
        <v>27.537800000000001</v>
      </c>
      <c r="X517">
        <v>88.531899999999993</v>
      </c>
    </row>
    <row r="518" spans="1:24" x14ac:dyDescent="0.3">
      <c r="A518">
        <v>517</v>
      </c>
      <c r="B518">
        <v>23</v>
      </c>
      <c r="C518" s="1">
        <v>44757.448819444442</v>
      </c>
      <c r="D518" t="s">
        <v>30</v>
      </c>
      <c r="E518" s="5">
        <v>2022</v>
      </c>
      <c r="F518" s="5">
        <v>7</v>
      </c>
      <c r="G518" s="5">
        <v>7</v>
      </c>
      <c r="H518" s="5" t="s">
        <v>34</v>
      </c>
      <c r="I518" s="5">
        <v>29</v>
      </c>
      <c r="J518" t="s">
        <v>23</v>
      </c>
      <c r="K518" t="s">
        <v>36</v>
      </c>
      <c r="L518">
        <v>1.3571899999999999</v>
      </c>
      <c r="M518">
        <v>1.3571899999999999</v>
      </c>
      <c r="N518">
        <v>1.8145899999999999</v>
      </c>
      <c r="O518">
        <v>0.98353999999999997</v>
      </c>
      <c r="P518">
        <v>-0.308</v>
      </c>
      <c r="Q518">
        <v>-0.308</v>
      </c>
      <c r="R518">
        <v>1.8496300000000001</v>
      </c>
      <c r="S518">
        <v>0.98348000000000002</v>
      </c>
      <c r="T518" t="s">
        <v>38</v>
      </c>
      <c r="U518" t="s">
        <v>38</v>
      </c>
      <c r="V518" t="s">
        <v>38</v>
      </c>
      <c r="W518">
        <v>27.383900000000001</v>
      </c>
      <c r="X518">
        <v>88.533100000000005</v>
      </c>
    </row>
    <row r="519" spans="1:24" x14ac:dyDescent="0.3">
      <c r="A519">
        <v>518</v>
      </c>
      <c r="B519">
        <v>24</v>
      </c>
      <c r="C519" s="1">
        <v>44757.450879629629</v>
      </c>
      <c r="D519" t="s">
        <v>30</v>
      </c>
      <c r="E519" s="5">
        <v>2022</v>
      </c>
      <c r="F519" s="5">
        <v>7</v>
      </c>
      <c r="G519" s="5">
        <v>7</v>
      </c>
      <c r="H519" s="5" t="s">
        <v>34</v>
      </c>
      <c r="I519" s="5">
        <v>29</v>
      </c>
      <c r="J519" t="s">
        <v>23</v>
      </c>
      <c r="K519" t="s">
        <v>37</v>
      </c>
      <c r="L519">
        <v>1.7056100000000001</v>
      </c>
      <c r="M519">
        <v>1.7056100000000001</v>
      </c>
      <c r="N519">
        <v>2.03348</v>
      </c>
      <c r="O519">
        <v>0.97804000000000002</v>
      </c>
      <c r="P519">
        <v>-0.20477000000000001</v>
      </c>
      <c r="Q519" t="s">
        <v>38</v>
      </c>
      <c r="R519">
        <v>2.9560599999999999</v>
      </c>
      <c r="S519">
        <v>0.94321999999999995</v>
      </c>
      <c r="T519" t="s">
        <v>38</v>
      </c>
      <c r="U519">
        <v>0</v>
      </c>
      <c r="V519">
        <v>28.6</v>
      </c>
      <c r="W519">
        <v>27.509699999999999</v>
      </c>
      <c r="X519">
        <v>88.523399999999995</v>
      </c>
    </row>
    <row r="520" spans="1:24" x14ac:dyDescent="0.3">
      <c r="A520">
        <v>519</v>
      </c>
      <c r="B520">
        <v>1</v>
      </c>
      <c r="C520" s="1">
        <v>44757.490428240744</v>
      </c>
      <c r="D520" t="s">
        <v>29</v>
      </c>
      <c r="E520" s="5">
        <v>2022</v>
      </c>
      <c r="F520" s="5">
        <v>7</v>
      </c>
      <c r="G520" s="5">
        <v>7</v>
      </c>
      <c r="H520" s="5" t="s">
        <v>34</v>
      </c>
      <c r="I520" s="5">
        <v>29</v>
      </c>
      <c r="J520" t="s">
        <v>23</v>
      </c>
      <c r="K520" t="s">
        <v>38</v>
      </c>
      <c r="L520">
        <v>1.2283299999999999</v>
      </c>
      <c r="M520">
        <v>1.2283299999999999</v>
      </c>
      <c r="N520">
        <v>2.5173700000000001</v>
      </c>
      <c r="O520">
        <v>0.95526999999999995</v>
      </c>
      <c r="P520">
        <v>-0.54937000000000002</v>
      </c>
      <c r="Q520">
        <v>-0.54937000000000002</v>
      </c>
      <c r="R520">
        <v>1.53342</v>
      </c>
      <c r="S520">
        <v>0.99280000000000002</v>
      </c>
      <c r="T520">
        <v>2E-3</v>
      </c>
      <c r="U520">
        <v>0</v>
      </c>
      <c r="V520">
        <v>30.1</v>
      </c>
      <c r="W520">
        <v>31.2271</v>
      </c>
      <c r="X520">
        <v>85.7624</v>
      </c>
    </row>
    <row r="521" spans="1:24" x14ac:dyDescent="0.3">
      <c r="A521">
        <v>520</v>
      </c>
      <c r="B521">
        <v>2</v>
      </c>
      <c r="C521" s="1">
        <v>44757.4925</v>
      </c>
      <c r="D521" t="s">
        <v>29</v>
      </c>
      <c r="E521" s="5">
        <v>2022</v>
      </c>
      <c r="F521" s="5">
        <v>7</v>
      </c>
      <c r="G521" s="5">
        <v>7</v>
      </c>
      <c r="H521" s="5" t="s">
        <v>34</v>
      </c>
      <c r="I521" s="5">
        <v>29</v>
      </c>
      <c r="J521" t="s">
        <v>23</v>
      </c>
      <c r="K521" t="s">
        <v>38</v>
      </c>
      <c r="L521">
        <v>1.17479</v>
      </c>
      <c r="M521">
        <v>1.17479</v>
      </c>
      <c r="N521">
        <v>2.2694200000000002</v>
      </c>
      <c r="O521">
        <v>0.9698</v>
      </c>
      <c r="P521">
        <v>-0.50261999999999996</v>
      </c>
      <c r="Q521">
        <v>-0.50261999999999996</v>
      </c>
      <c r="R521">
        <v>1.5158</v>
      </c>
      <c r="S521">
        <v>0.99322999999999995</v>
      </c>
      <c r="T521" t="s">
        <v>38</v>
      </c>
      <c r="U521" t="s">
        <v>38</v>
      </c>
      <c r="V521" t="s">
        <v>38</v>
      </c>
      <c r="W521">
        <v>32.965899999999998</v>
      </c>
      <c r="X521">
        <v>85.785799999999995</v>
      </c>
    </row>
    <row r="522" spans="1:24" x14ac:dyDescent="0.3">
      <c r="A522">
        <v>521</v>
      </c>
      <c r="B522">
        <v>3</v>
      </c>
      <c r="C522" s="1">
        <v>44757.494571759256</v>
      </c>
      <c r="D522" t="s">
        <v>29</v>
      </c>
      <c r="E522" s="5">
        <v>2022</v>
      </c>
      <c r="F522" s="5">
        <v>7</v>
      </c>
      <c r="G522" s="5">
        <v>7</v>
      </c>
      <c r="H522" s="5" t="s">
        <v>34</v>
      </c>
      <c r="I522" s="5">
        <v>29</v>
      </c>
      <c r="J522" t="s">
        <v>23</v>
      </c>
      <c r="K522" t="s">
        <v>38</v>
      </c>
      <c r="L522">
        <v>1.4196299999999999</v>
      </c>
      <c r="M522">
        <v>1.4196299999999999</v>
      </c>
      <c r="N522">
        <v>2.0383900000000001</v>
      </c>
      <c r="O522">
        <v>0.97824999999999995</v>
      </c>
      <c r="P522">
        <v>-0.58396999999999999</v>
      </c>
      <c r="Q522">
        <v>-0.58396999999999999</v>
      </c>
      <c r="R522">
        <v>1.5372699999999999</v>
      </c>
      <c r="S522">
        <v>0.99268999999999996</v>
      </c>
      <c r="T522">
        <v>2E-3</v>
      </c>
      <c r="U522">
        <v>0</v>
      </c>
      <c r="V522">
        <v>34.6</v>
      </c>
      <c r="W522">
        <v>32.579300000000003</v>
      </c>
      <c r="X522">
        <v>85.774900000000002</v>
      </c>
    </row>
    <row r="523" spans="1:24" x14ac:dyDescent="0.3">
      <c r="A523">
        <v>522</v>
      </c>
      <c r="B523">
        <v>4</v>
      </c>
      <c r="C523" s="1">
        <v>44757.496655092589</v>
      </c>
      <c r="D523" t="s">
        <v>29</v>
      </c>
      <c r="E523" s="5">
        <v>2022</v>
      </c>
      <c r="F523" s="5">
        <v>7</v>
      </c>
      <c r="G523" s="5">
        <v>7</v>
      </c>
      <c r="H523" s="5" t="s">
        <v>34</v>
      </c>
      <c r="I523" s="5">
        <v>29</v>
      </c>
      <c r="J523" t="s">
        <v>22</v>
      </c>
      <c r="K523" t="s">
        <v>38</v>
      </c>
      <c r="L523">
        <v>2.0213399999999999</v>
      </c>
      <c r="M523">
        <v>2.0213399999999999</v>
      </c>
      <c r="N523">
        <v>1.49081</v>
      </c>
      <c r="O523">
        <v>0.99385000000000001</v>
      </c>
      <c r="P523">
        <v>-0.41066999999999998</v>
      </c>
      <c r="Q523">
        <v>-0.41066999999999998</v>
      </c>
      <c r="R523">
        <v>1.58833</v>
      </c>
      <c r="S523">
        <v>0.99138999999999999</v>
      </c>
      <c r="T523">
        <v>1E-3</v>
      </c>
      <c r="U523">
        <v>0</v>
      </c>
      <c r="V523">
        <v>34.9</v>
      </c>
      <c r="W523">
        <v>32.746600000000001</v>
      </c>
      <c r="X523">
        <v>85.768699999999995</v>
      </c>
    </row>
    <row r="524" spans="1:24" x14ac:dyDescent="0.3">
      <c r="A524">
        <v>523</v>
      </c>
      <c r="B524">
        <v>5</v>
      </c>
      <c r="C524" s="1">
        <v>44757.498726851853</v>
      </c>
      <c r="D524" t="s">
        <v>29</v>
      </c>
      <c r="E524" s="5">
        <v>2022</v>
      </c>
      <c r="F524" s="5">
        <v>7</v>
      </c>
      <c r="G524" s="5">
        <v>7</v>
      </c>
      <c r="H524" s="5" t="s">
        <v>34</v>
      </c>
      <c r="I524" s="5">
        <v>29</v>
      </c>
      <c r="J524" t="s">
        <v>22</v>
      </c>
      <c r="K524" t="s">
        <v>38</v>
      </c>
      <c r="L524">
        <v>0.96392</v>
      </c>
      <c r="M524">
        <v>0.96392</v>
      </c>
      <c r="N524">
        <v>2.1371799999999999</v>
      </c>
      <c r="O524">
        <v>0.96784000000000003</v>
      </c>
      <c r="P524">
        <v>-0.79371999999999998</v>
      </c>
      <c r="Q524">
        <v>-0.79371999999999998</v>
      </c>
      <c r="R524">
        <v>1.3193299999999999</v>
      </c>
      <c r="S524">
        <v>0.99780999999999997</v>
      </c>
      <c r="T524">
        <v>2E-3</v>
      </c>
      <c r="U524">
        <v>0</v>
      </c>
      <c r="V524">
        <v>34.9</v>
      </c>
      <c r="W524">
        <v>31.8794</v>
      </c>
      <c r="X524">
        <v>85.790099999999995</v>
      </c>
    </row>
    <row r="525" spans="1:24" x14ac:dyDescent="0.3">
      <c r="A525">
        <v>524</v>
      </c>
      <c r="B525">
        <v>6</v>
      </c>
      <c r="C525" s="1">
        <v>44757.500775462962</v>
      </c>
      <c r="D525" t="s">
        <v>29</v>
      </c>
      <c r="E525" s="5">
        <v>2022</v>
      </c>
      <c r="F525" s="5">
        <v>7</v>
      </c>
      <c r="G525" s="5">
        <v>7</v>
      </c>
      <c r="H525" s="5" t="s">
        <v>34</v>
      </c>
      <c r="I525" s="5">
        <v>29</v>
      </c>
      <c r="J525" t="s">
        <v>22</v>
      </c>
      <c r="K525" t="s">
        <v>38</v>
      </c>
      <c r="L525">
        <v>3.3593500000000001</v>
      </c>
      <c r="M525">
        <v>3.3593500000000001</v>
      </c>
      <c r="N525">
        <v>1.3605700000000001</v>
      </c>
      <c r="O525">
        <v>0.99643999999999999</v>
      </c>
      <c r="P525">
        <v>-0.62944999999999995</v>
      </c>
      <c r="Q525">
        <v>-0.62944999999999995</v>
      </c>
      <c r="R525">
        <v>1.35995</v>
      </c>
      <c r="S525">
        <v>0.99690999999999996</v>
      </c>
      <c r="T525">
        <v>2E-3</v>
      </c>
      <c r="U525">
        <v>0</v>
      </c>
      <c r="V525">
        <v>33.4</v>
      </c>
      <c r="W525">
        <v>32.375</v>
      </c>
      <c r="X525">
        <v>85.784000000000006</v>
      </c>
    </row>
    <row r="526" spans="1:24" x14ac:dyDescent="0.3">
      <c r="A526">
        <v>525</v>
      </c>
      <c r="B526">
        <v>7</v>
      </c>
      <c r="C526" s="1">
        <v>44757.502881944441</v>
      </c>
      <c r="D526" t="s">
        <v>29</v>
      </c>
      <c r="E526" s="5">
        <v>2022</v>
      </c>
      <c r="F526" s="5">
        <v>7</v>
      </c>
      <c r="G526" s="5">
        <v>7</v>
      </c>
      <c r="H526" s="5" t="s">
        <v>34</v>
      </c>
      <c r="I526" s="5">
        <v>29</v>
      </c>
      <c r="J526" t="s">
        <v>23</v>
      </c>
      <c r="K526" t="s">
        <v>38</v>
      </c>
      <c r="L526">
        <v>0.42287000000000002</v>
      </c>
      <c r="M526" t="s">
        <v>38</v>
      </c>
      <c r="N526">
        <v>4.0478500000000004</v>
      </c>
      <c r="O526">
        <v>0.84384999999999999</v>
      </c>
      <c r="P526">
        <v>-0.45366000000000001</v>
      </c>
      <c r="Q526">
        <v>-0.45366000000000001</v>
      </c>
      <c r="R526">
        <v>1.4668300000000001</v>
      </c>
      <c r="S526">
        <v>0.99443000000000004</v>
      </c>
      <c r="T526" t="s">
        <v>38</v>
      </c>
      <c r="U526" t="s">
        <v>38</v>
      </c>
      <c r="V526" t="s">
        <v>38</v>
      </c>
      <c r="W526">
        <v>32.435499999999998</v>
      </c>
      <c r="X526">
        <v>85.765299999999996</v>
      </c>
    </row>
    <row r="527" spans="1:24" x14ac:dyDescent="0.3">
      <c r="A527">
        <v>526</v>
      </c>
      <c r="B527">
        <v>8</v>
      </c>
      <c r="C527" s="1">
        <v>44757.504965277774</v>
      </c>
      <c r="D527" t="s">
        <v>29</v>
      </c>
      <c r="E527" s="5">
        <v>2022</v>
      </c>
      <c r="F527" s="5">
        <v>7</v>
      </c>
      <c r="G527" s="5">
        <v>7</v>
      </c>
      <c r="H527" s="5" t="s">
        <v>34</v>
      </c>
      <c r="I527" s="5">
        <v>29</v>
      </c>
      <c r="J527" t="s">
        <v>23</v>
      </c>
      <c r="K527" t="s">
        <v>38</v>
      </c>
      <c r="L527">
        <v>1.3829499999999999</v>
      </c>
      <c r="M527">
        <v>1.3829499999999999</v>
      </c>
      <c r="N527">
        <v>1.63611</v>
      </c>
      <c r="O527">
        <v>0.98997000000000002</v>
      </c>
      <c r="P527">
        <v>-0.43445</v>
      </c>
      <c r="Q527">
        <v>-0.43445</v>
      </c>
      <c r="R527">
        <v>1.5437399999999999</v>
      </c>
      <c r="S527">
        <v>0.99251999999999996</v>
      </c>
      <c r="T527">
        <v>2E-3</v>
      </c>
      <c r="U527">
        <v>0</v>
      </c>
      <c r="V527">
        <v>35.700000000000003</v>
      </c>
      <c r="W527">
        <v>34.560400000000001</v>
      </c>
      <c r="X527">
        <v>85.77</v>
      </c>
    </row>
    <row r="528" spans="1:24" x14ac:dyDescent="0.3">
      <c r="A528">
        <v>527</v>
      </c>
      <c r="B528">
        <v>9</v>
      </c>
      <c r="C528" s="1">
        <v>44757.507060185184</v>
      </c>
      <c r="D528" t="s">
        <v>29</v>
      </c>
      <c r="E528" s="5">
        <v>2022</v>
      </c>
      <c r="F528" s="5">
        <v>7</v>
      </c>
      <c r="G528" s="5">
        <v>7</v>
      </c>
      <c r="H528" s="5" t="s">
        <v>34</v>
      </c>
      <c r="I528" s="5">
        <v>29</v>
      </c>
      <c r="J528" t="s">
        <v>23</v>
      </c>
      <c r="K528" t="s">
        <v>38</v>
      </c>
      <c r="L528">
        <v>1.1177900000000001</v>
      </c>
      <c r="M528">
        <v>1.1177900000000001</v>
      </c>
      <c r="N528">
        <v>1.91408</v>
      </c>
      <c r="O528">
        <v>0.98238000000000003</v>
      </c>
      <c r="P528">
        <v>-0.69920000000000004</v>
      </c>
      <c r="Q528">
        <v>-0.69920000000000004</v>
      </c>
      <c r="R528">
        <v>1.3450500000000001</v>
      </c>
      <c r="S528">
        <v>0.99728000000000006</v>
      </c>
      <c r="T528">
        <v>4.0000000000000001E-3</v>
      </c>
      <c r="U528">
        <v>0</v>
      </c>
      <c r="V528">
        <v>35.700000000000003</v>
      </c>
      <c r="W528">
        <v>33.588000000000001</v>
      </c>
      <c r="X528">
        <v>85.757999999999996</v>
      </c>
    </row>
    <row r="529" spans="1:24" x14ac:dyDescent="0.3">
      <c r="A529">
        <v>528</v>
      </c>
      <c r="B529">
        <v>10</v>
      </c>
      <c r="C529" s="1">
        <v>44757.509166666663</v>
      </c>
      <c r="D529" t="s">
        <v>29</v>
      </c>
      <c r="E529" s="5">
        <v>2022</v>
      </c>
      <c r="F529" s="5">
        <v>7</v>
      </c>
      <c r="G529" s="5">
        <v>7</v>
      </c>
      <c r="H529" s="5" t="s">
        <v>34</v>
      </c>
      <c r="I529" s="5">
        <v>29</v>
      </c>
      <c r="J529" t="s">
        <v>22</v>
      </c>
      <c r="K529" t="s">
        <v>38</v>
      </c>
      <c r="L529">
        <v>0.46146999999999999</v>
      </c>
      <c r="M529" t="s">
        <v>38</v>
      </c>
      <c r="N529">
        <v>3.5792199999999998</v>
      </c>
      <c r="O529">
        <v>0.90581999999999996</v>
      </c>
      <c r="P529">
        <v>-0.25280000000000002</v>
      </c>
      <c r="Q529">
        <v>-0.25280000000000002</v>
      </c>
      <c r="R529">
        <v>2.07117</v>
      </c>
      <c r="S529">
        <v>0.97719</v>
      </c>
      <c r="T529">
        <v>1E-3</v>
      </c>
      <c r="U529">
        <v>0</v>
      </c>
      <c r="V529">
        <v>35.700000000000003</v>
      </c>
      <c r="W529">
        <v>30.599499999999999</v>
      </c>
      <c r="X529">
        <v>85.771100000000004</v>
      </c>
    </row>
    <row r="530" spans="1:24" x14ac:dyDescent="0.3">
      <c r="A530">
        <v>529</v>
      </c>
      <c r="B530">
        <v>11</v>
      </c>
      <c r="C530" s="1">
        <v>44757.511319444442</v>
      </c>
      <c r="D530" t="s">
        <v>29</v>
      </c>
      <c r="E530" s="5">
        <v>2022</v>
      </c>
      <c r="F530" s="5">
        <v>7</v>
      </c>
      <c r="G530" s="5">
        <v>7</v>
      </c>
      <c r="H530" s="5" t="s">
        <v>34</v>
      </c>
      <c r="I530" s="5">
        <v>29</v>
      </c>
      <c r="J530" t="s">
        <v>22</v>
      </c>
      <c r="K530" t="s">
        <v>38</v>
      </c>
      <c r="L530">
        <v>0.37407000000000001</v>
      </c>
      <c r="M530" t="s">
        <v>38</v>
      </c>
      <c r="N530">
        <v>4.5641299999999996</v>
      </c>
      <c r="O530">
        <v>0.79110999999999998</v>
      </c>
      <c r="P530">
        <v>-0.36862</v>
      </c>
      <c r="Q530">
        <v>-0.36862</v>
      </c>
      <c r="R530">
        <v>1.6508400000000001</v>
      </c>
      <c r="S530">
        <v>0.98975000000000002</v>
      </c>
      <c r="T530">
        <v>1E-3</v>
      </c>
      <c r="U530">
        <v>0</v>
      </c>
      <c r="V530">
        <v>35.299999999999997</v>
      </c>
      <c r="W530">
        <v>31.830300000000001</v>
      </c>
      <c r="X530">
        <v>85.774900000000002</v>
      </c>
    </row>
    <row r="531" spans="1:24" x14ac:dyDescent="0.3">
      <c r="A531">
        <v>530</v>
      </c>
      <c r="B531">
        <v>12</v>
      </c>
      <c r="C531" s="1">
        <v>44757.513379629629</v>
      </c>
      <c r="D531" t="s">
        <v>29</v>
      </c>
      <c r="E531" s="5">
        <v>2022</v>
      </c>
      <c r="F531" s="5">
        <v>7</v>
      </c>
      <c r="G531" s="5">
        <v>7</v>
      </c>
      <c r="H531" s="5" t="s">
        <v>34</v>
      </c>
      <c r="I531" s="5">
        <v>29</v>
      </c>
      <c r="J531" t="s">
        <v>22</v>
      </c>
      <c r="K531" t="s">
        <v>38</v>
      </c>
      <c r="L531">
        <v>1.3599600000000001</v>
      </c>
      <c r="M531">
        <v>1.3599600000000001</v>
      </c>
      <c r="N531">
        <v>1.7304200000000001</v>
      </c>
      <c r="O531">
        <v>0.98682000000000003</v>
      </c>
      <c r="P531">
        <v>-0.67988999999999999</v>
      </c>
      <c r="Q531">
        <v>-0.67988999999999999</v>
      </c>
      <c r="R531">
        <v>1.4229799999999999</v>
      </c>
      <c r="S531">
        <v>0.99546999999999997</v>
      </c>
      <c r="T531">
        <v>2E-3</v>
      </c>
      <c r="U531">
        <v>0</v>
      </c>
      <c r="V531">
        <v>34.9</v>
      </c>
      <c r="W531">
        <v>30.058199999999999</v>
      </c>
      <c r="X531">
        <v>85.813199999999995</v>
      </c>
    </row>
    <row r="532" spans="1:24" x14ac:dyDescent="0.3">
      <c r="A532">
        <v>531</v>
      </c>
      <c r="B532">
        <v>13</v>
      </c>
      <c r="C532" s="1">
        <v>44757.515879629631</v>
      </c>
      <c r="D532" t="s">
        <v>29</v>
      </c>
      <c r="E532" s="5">
        <v>2022</v>
      </c>
      <c r="F532" s="5">
        <v>7</v>
      </c>
      <c r="G532" s="5">
        <v>7</v>
      </c>
      <c r="H532" s="5" t="s">
        <v>34</v>
      </c>
      <c r="I532" s="5">
        <v>29</v>
      </c>
      <c r="J532" t="s">
        <v>23</v>
      </c>
      <c r="K532" t="s">
        <v>38</v>
      </c>
      <c r="L532">
        <v>0.78686999999999996</v>
      </c>
      <c r="M532">
        <v>0.78686999999999996</v>
      </c>
      <c r="N532">
        <v>2.3016899999999998</v>
      </c>
      <c r="O532">
        <v>0.96926999999999996</v>
      </c>
      <c r="P532">
        <v>-0.41375000000000001</v>
      </c>
      <c r="Q532">
        <v>-0.41375000000000001</v>
      </c>
      <c r="R532">
        <v>1.4948900000000001</v>
      </c>
      <c r="S532">
        <v>0.99375999999999998</v>
      </c>
      <c r="T532" t="s">
        <v>38</v>
      </c>
      <c r="U532" t="s">
        <v>38</v>
      </c>
      <c r="V532" t="s">
        <v>38</v>
      </c>
      <c r="W532">
        <v>32.663499999999999</v>
      </c>
      <c r="X532">
        <v>85.738299999999995</v>
      </c>
    </row>
    <row r="533" spans="1:24" x14ac:dyDescent="0.3">
      <c r="A533">
        <v>532</v>
      </c>
      <c r="B533">
        <v>14</v>
      </c>
      <c r="C533" s="1">
        <v>44757.518055555556</v>
      </c>
      <c r="D533" t="s">
        <v>29</v>
      </c>
      <c r="E533" s="5">
        <v>2022</v>
      </c>
      <c r="F533" s="5">
        <v>7</v>
      </c>
      <c r="G533" s="5">
        <v>7</v>
      </c>
      <c r="H533" s="5" t="s">
        <v>34</v>
      </c>
      <c r="I533" s="5">
        <v>29</v>
      </c>
      <c r="J533" t="s">
        <v>23</v>
      </c>
      <c r="K533" t="s">
        <v>38</v>
      </c>
      <c r="L533">
        <v>0.76102999999999998</v>
      </c>
      <c r="M533">
        <v>0.76102999999999998</v>
      </c>
      <c r="N533">
        <v>2.48969</v>
      </c>
      <c r="O533">
        <v>0.95918999999999999</v>
      </c>
      <c r="P533">
        <v>-0.44686999999999999</v>
      </c>
      <c r="Q533">
        <v>-0.44686999999999999</v>
      </c>
      <c r="R533">
        <v>1.5166500000000001</v>
      </c>
      <c r="S533">
        <v>0.99321000000000004</v>
      </c>
      <c r="T533">
        <v>2E-3</v>
      </c>
      <c r="U533">
        <v>0</v>
      </c>
      <c r="V533">
        <v>35.299999999999997</v>
      </c>
      <c r="W533">
        <v>34.452599999999997</v>
      </c>
      <c r="X533">
        <v>85.7196</v>
      </c>
    </row>
    <row r="534" spans="1:24" x14ac:dyDescent="0.3">
      <c r="A534">
        <v>533</v>
      </c>
      <c r="B534">
        <v>15</v>
      </c>
      <c r="C534" s="1">
        <v>44757.520138888889</v>
      </c>
      <c r="D534" t="s">
        <v>29</v>
      </c>
      <c r="E534" s="5">
        <v>2022</v>
      </c>
      <c r="F534" s="5">
        <v>7</v>
      </c>
      <c r="G534" s="5">
        <v>7</v>
      </c>
      <c r="H534" s="5" t="s">
        <v>34</v>
      </c>
      <c r="I534" s="5">
        <v>29</v>
      </c>
      <c r="J534" t="s">
        <v>23</v>
      </c>
      <c r="K534" t="s">
        <v>38</v>
      </c>
      <c r="L534">
        <v>0.90952999999999995</v>
      </c>
      <c r="M534">
        <v>0.90952999999999995</v>
      </c>
      <c r="N534">
        <v>1.9325699999999999</v>
      </c>
      <c r="O534">
        <v>0.98160999999999998</v>
      </c>
      <c r="P534">
        <v>-0.76612999999999998</v>
      </c>
      <c r="Q534">
        <v>-0.76612999999999998</v>
      </c>
      <c r="R534">
        <v>1.2980499999999999</v>
      </c>
      <c r="S534">
        <v>0.99827999999999995</v>
      </c>
      <c r="T534" t="s">
        <v>38</v>
      </c>
      <c r="U534" t="s">
        <v>38</v>
      </c>
      <c r="V534" t="s">
        <v>38</v>
      </c>
      <c r="W534">
        <v>33.949199999999998</v>
      </c>
      <c r="X534">
        <v>85.726699999999994</v>
      </c>
    </row>
    <row r="535" spans="1:24" x14ac:dyDescent="0.3">
      <c r="A535">
        <v>534</v>
      </c>
      <c r="B535">
        <v>16</v>
      </c>
      <c r="C535" s="1">
        <v>44757.522187499999</v>
      </c>
      <c r="D535" t="s">
        <v>29</v>
      </c>
      <c r="E535" s="5">
        <v>2022</v>
      </c>
      <c r="F535" s="5">
        <v>7</v>
      </c>
      <c r="G535" s="5">
        <v>7</v>
      </c>
      <c r="H535" s="5" t="s">
        <v>34</v>
      </c>
      <c r="I535" s="5">
        <v>29</v>
      </c>
      <c r="J535" t="s">
        <v>22</v>
      </c>
      <c r="K535" t="s">
        <v>38</v>
      </c>
      <c r="L535">
        <v>0.94294999999999995</v>
      </c>
      <c r="M535">
        <v>0.94294999999999995</v>
      </c>
      <c r="N535">
        <v>2.0911499999999998</v>
      </c>
      <c r="O535">
        <v>0.97653000000000001</v>
      </c>
      <c r="P535">
        <v>-0.44878000000000001</v>
      </c>
      <c r="Q535">
        <v>-0.44878000000000001</v>
      </c>
      <c r="R535">
        <v>1.4297800000000001</v>
      </c>
      <c r="S535">
        <v>0.99531999999999998</v>
      </c>
      <c r="T535">
        <v>2E-3</v>
      </c>
      <c r="U535">
        <v>0</v>
      </c>
      <c r="V535">
        <v>36.9</v>
      </c>
      <c r="W535">
        <v>31.589300000000001</v>
      </c>
      <c r="X535">
        <v>85.771699999999996</v>
      </c>
    </row>
    <row r="536" spans="1:24" x14ac:dyDescent="0.3">
      <c r="A536">
        <v>535</v>
      </c>
      <c r="B536">
        <v>17</v>
      </c>
      <c r="C536" s="1">
        <v>44757.524293981478</v>
      </c>
      <c r="D536" t="s">
        <v>29</v>
      </c>
      <c r="E536" s="5">
        <v>2022</v>
      </c>
      <c r="F536" s="5">
        <v>7</v>
      </c>
      <c r="G536" s="5">
        <v>7</v>
      </c>
      <c r="H536" s="5" t="s">
        <v>34</v>
      </c>
      <c r="I536" s="5">
        <v>29</v>
      </c>
      <c r="J536" t="s">
        <v>22</v>
      </c>
      <c r="K536" t="s">
        <v>38</v>
      </c>
      <c r="L536">
        <v>3.5047299999999999</v>
      </c>
      <c r="M536">
        <v>3.5047299999999999</v>
      </c>
      <c r="N536">
        <v>1.30948</v>
      </c>
      <c r="O536">
        <v>0.99804999999999999</v>
      </c>
      <c r="P536">
        <v>-0.86104999999999998</v>
      </c>
      <c r="Q536">
        <v>-0.86104999999999998</v>
      </c>
      <c r="R536">
        <v>1.34562</v>
      </c>
      <c r="S536">
        <v>0.99726000000000004</v>
      </c>
      <c r="T536" t="s">
        <v>38</v>
      </c>
      <c r="U536" t="s">
        <v>38</v>
      </c>
      <c r="V536" t="s">
        <v>38</v>
      </c>
      <c r="W536">
        <v>30.9543</v>
      </c>
      <c r="X536">
        <v>85.725700000000003</v>
      </c>
    </row>
    <row r="537" spans="1:24" x14ac:dyDescent="0.3">
      <c r="A537">
        <v>536</v>
      </c>
      <c r="B537">
        <v>18</v>
      </c>
      <c r="C537" s="1">
        <v>44757.526435185187</v>
      </c>
      <c r="D537" t="s">
        <v>29</v>
      </c>
      <c r="E537" s="5">
        <v>2022</v>
      </c>
      <c r="F537" s="5">
        <v>7</v>
      </c>
      <c r="G537" s="5">
        <v>7</v>
      </c>
      <c r="H537" s="5" t="s">
        <v>34</v>
      </c>
      <c r="I537" s="5">
        <v>29</v>
      </c>
      <c r="J537" t="s">
        <v>22</v>
      </c>
      <c r="K537" t="s">
        <v>38</v>
      </c>
      <c r="L537">
        <v>5.2641</v>
      </c>
      <c r="M537">
        <v>5.2641</v>
      </c>
      <c r="N537">
        <v>1.2564299999999999</v>
      </c>
      <c r="O537">
        <v>0.99877000000000005</v>
      </c>
      <c r="P537">
        <v>-1.28077</v>
      </c>
      <c r="Q537">
        <v>-1.28077</v>
      </c>
      <c r="R537">
        <v>1.30243</v>
      </c>
      <c r="S537">
        <v>0.99819999999999998</v>
      </c>
      <c r="T537" t="s">
        <v>38</v>
      </c>
      <c r="U537" t="s">
        <v>38</v>
      </c>
      <c r="V537" t="s">
        <v>38</v>
      </c>
      <c r="W537">
        <v>31.241299999999999</v>
      </c>
      <c r="X537">
        <v>85.729500000000002</v>
      </c>
    </row>
    <row r="538" spans="1:24" x14ac:dyDescent="0.3">
      <c r="A538">
        <v>537</v>
      </c>
      <c r="B538">
        <v>1</v>
      </c>
      <c r="C538" s="1">
        <v>44781.369016203702</v>
      </c>
      <c r="D538" t="s">
        <v>13</v>
      </c>
      <c r="E538" s="5">
        <v>2022</v>
      </c>
      <c r="F538" s="5">
        <v>8</v>
      </c>
      <c r="G538" s="5">
        <v>8</v>
      </c>
      <c r="H538" s="5" t="s">
        <v>34</v>
      </c>
      <c r="I538" s="5">
        <v>33</v>
      </c>
      <c r="J538" t="s">
        <v>22</v>
      </c>
      <c r="K538" t="s">
        <v>36</v>
      </c>
      <c r="L538">
        <v>0.73058000000000001</v>
      </c>
      <c r="M538" t="s">
        <v>38</v>
      </c>
      <c r="N538">
        <v>3.6774900000000001</v>
      </c>
      <c r="O538">
        <v>0.84543000000000001</v>
      </c>
      <c r="P538">
        <v>-0.20344000000000001</v>
      </c>
      <c r="Q538">
        <v>-0.20344000000000001</v>
      </c>
      <c r="R538">
        <v>2.6498900000000001</v>
      </c>
      <c r="S538">
        <v>0.95645999999999998</v>
      </c>
      <c r="T538">
        <v>1E-3</v>
      </c>
      <c r="U538">
        <v>0</v>
      </c>
      <c r="V538">
        <v>21.494499999999999</v>
      </c>
      <c r="W538">
        <v>20.3416</v>
      </c>
      <c r="X538">
        <v>84.196399999999997</v>
      </c>
    </row>
    <row r="539" spans="1:24" x14ac:dyDescent="0.3">
      <c r="A539">
        <v>538</v>
      </c>
      <c r="B539">
        <v>2</v>
      </c>
      <c r="C539" s="1">
        <v>44781.371064814812</v>
      </c>
      <c r="D539" t="s">
        <v>13</v>
      </c>
      <c r="E539" s="5">
        <v>2022</v>
      </c>
      <c r="F539" s="5">
        <v>8</v>
      </c>
      <c r="G539" s="5">
        <v>8</v>
      </c>
      <c r="H539" s="5" t="s">
        <v>34</v>
      </c>
      <c r="I539" s="5">
        <v>33</v>
      </c>
      <c r="J539" t="s">
        <v>22</v>
      </c>
      <c r="K539" t="s">
        <v>36</v>
      </c>
      <c r="L539">
        <v>1.1783399999999999</v>
      </c>
      <c r="M539" t="s">
        <v>38</v>
      </c>
      <c r="N539">
        <v>4.4339399999999998</v>
      </c>
      <c r="O539">
        <v>0.82699</v>
      </c>
      <c r="P539">
        <v>-0.33091999999999999</v>
      </c>
      <c r="Q539" t="s">
        <v>38</v>
      </c>
      <c r="R539">
        <v>3.1366299999999998</v>
      </c>
      <c r="S539">
        <v>0.93627000000000005</v>
      </c>
      <c r="T539">
        <v>1E-3</v>
      </c>
      <c r="U539">
        <v>0</v>
      </c>
      <c r="V539">
        <v>21.190899999999999</v>
      </c>
      <c r="W539">
        <v>20.205300000000001</v>
      </c>
      <c r="X539">
        <v>84.208799999999997</v>
      </c>
    </row>
    <row r="540" spans="1:24" x14ac:dyDescent="0.3">
      <c r="A540">
        <v>539</v>
      </c>
      <c r="B540">
        <v>3</v>
      </c>
      <c r="C540" s="1">
        <v>44781.373414351852</v>
      </c>
      <c r="D540" t="s">
        <v>13</v>
      </c>
      <c r="E540" s="5">
        <v>2022</v>
      </c>
      <c r="F540" s="5">
        <v>8</v>
      </c>
      <c r="G540" s="5">
        <v>8</v>
      </c>
      <c r="H540" s="5" t="s">
        <v>34</v>
      </c>
      <c r="I540" s="5">
        <v>33</v>
      </c>
      <c r="J540" t="s">
        <v>22</v>
      </c>
      <c r="K540" t="s">
        <v>36</v>
      </c>
      <c r="L540">
        <v>2.27895</v>
      </c>
      <c r="M540">
        <v>2.27895</v>
      </c>
      <c r="N540">
        <v>1.6805600000000001</v>
      </c>
      <c r="O540">
        <v>0.98436999999999997</v>
      </c>
      <c r="P540">
        <v>-0.47504000000000002</v>
      </c>
      <c r="Q540">
        <v>-0.47504000000000002</v>
      </c>
      <c r="R540">
        <v>1.6907700000000001</v>
      </c>
      <c r="S540">
        <v>0.98914999999999997</v>
      </c>
      <c r="T540">
        <v>1E-3</v>
      </c>
      <c r="U540">
        <v>0</v>
      </c>
      <c r="V540">
        <v>21.0091</v>
      </c>
      <c r="W540">
        <v>20.166</v>
      </c>
      <c r="X540">
        <v>84.188500000000005</v>
      </c>
    </row>
    <row r="541" spans="1:24" x14ac:dyDescent="0.3">
      <c r="A541">
        <v>540</v>
      </c>
      <c r="B541">
        <v>4</v>
      </c>
      <c r="C541" s="1">
        <v>44781.375486111108</v>
      </c>
      <c r="D541" t="s">
        <v>13</v>
      </c>
      <c r="E541" s="5">
        <v>2022</v>
      </c>
      <c r="F541" s="5">
        <v>8</v>
      </c>
      <c r="G541" s="5">
        <v>8</v>
      </c>
      <c r="H541" s="5" t="s">
        <v>34</v>
      </c>
      <c r="I541" s="5">
        <v>33</v>
      </c>
      <c r="J541" t="s">
        <v>22</v>
      </c>
      <c r="K541" t="s">
        <v>37</v>
      </c>
      <c r="L541">
        <v>3.1183399999999999</v>
      </c>
      <c r="M541">
        <v>3.1183399999999999</v>
      </c>
      <c r="N541">
        <v>1.31392</v>
      </c>
      <c r="O541">
        <v>0.99812999999999996</v>
      </c>
      <c r="P541">
        <v>-0.45639999999999997</v>
      </c>
      <c r="Q541">
        <v>-0.45639999999999997</v>
      </c>
      <c r="R541">
        <v>1.51894</v>
      </c>
      <c r="S541">
        <v>0.99373</v>
      </c>
      <c r="T541">
        <v>2E-3</v>
      </c>
      <c r="U541">
        <v>0</v>
      </c>
      <c r="V541">
        <v>20.86</v>
      </c>
      <c r="W541">
        <v>20.091200000000001</v>
      </c>
      <c r="X541">
        <v>84.185599999999994</v>
      </c>
    </row>
    <row r="542" spans="1:24" x14ac:dyDescent="0.3">
      <c r="A542">
        <v>541</v>
      </c>
      <c r="B542">
        <v>5</v>
      </c>
      <c r="C542" s="1">
        <v>44781.377557870372</v>
      </c>
      <c r="D542" t="s">
        <v>13</v>
      </c>
      <c r="E542" s="5">
        <v>2022</v>
      </c>
      <c r="F542" s="5">
        <v>8</v>
      </c>
      <c r="G542" s="5">
        <v>8</v>
      </c>
      <c r="H542" s="5" t="s">
        <v>34</v>
      </c>
      <c r="I542" s="5">
        <v>33</v>
      </c>
      <c r="J542" t="s">
        <v>23</v>
      </c>
      <c r="K542" t="s">
        <v>36</v>
      </c>
      <c r="L542">
        <v>3.0984400000000001</v>
      </c>
      <c r="M542">
        <v>3.0984400000000001</v>
      </c>
      <c r="N542">
        <v>1.3246</v>
      </c>
      <c r="O542">
        <v>0.99763000000000002</v>
      </c>
      <c r="P542">
        <v>-0.29841000000000001</v>
      </c>
      <c r="Q542">
        <v>-0.29841000000000001</v>
      </c>
      <c r="R542">
        <v>1.9235800000000001</v>
      </c>
      <c r="S542">
        <v>0.98236000000000001</v>
      </c>
      <c r="T542">
        <v>1E-3</v>
      </c>
      <c r="U542" t="s">
        <v>38</v>
      </c>
      <c r="V542">
        <v>20.8</v>
      </c>
      <c r="W542">
        <v>20.457000000000001</v>
      </c>
      <c r="X542">
        <v>84.191599999999994</v>
      </c>
    </row>
    <row r="543" spans="1:24" x14ac:dyDescent="0.3">
      <c r="A543">
        <v>542</v>
      </c>
      <c r="B543">
        <v>6</v>
      </c>
      <c r="C543" s="1">
        <v>44781.379618055558</v>
      </c>
      <c r="D543" t="s">
        <v>13</v>
      </c>
      <c r="E543" s="5">
        <v>2022</v>
      </c>
      <c r="F543" s="5">
        <v>8</v>
      </c>
      <c r="G543" s="5">
        <v>8</v>
      </c>
      <c r="H543" s="5" t="s">
        <v>34</v>
      </c>
      <c r="I543" s="5">
        <v>33</v>
      </c>
      <c r="J543" t="s">
        <v>23</v>
      </c>
      <c r="K543" t="s">
        <v>36</v>
      </c>
      <c r="L543">
        <v>3.39541</v>
      </c>
      <c r="M543">
        <v>3.39541</v>
      </c>
      <c r="N543">
        <v>1.4484600000000001</v>
      </c>
      <c r="O543">
        <v>0.98289000000000004</v>
      </c>
      <c r="P543">
        <v>-0.33685999999999999</v>
      </c>
      <c r="Q543">
        <v>-0.33685999999999999</v>
      </c>
      <c r="R543">
        <v>2.4680599999999999</v>
      </c>
      <c r="S543">
        <v>0.96399999999999997</v>
      </c>
      <c r="T543" t="s">
        <v>38</v>
      </c>
      <c r="U543" t="s">
        <v>38</v>
      </c>
      <c r="V543">
        <v>20.9</v>
      </c>
      <c r="W543">
        <v>20.608799999999999</v>
      </c>
      <c r="X543">
        <v>84.1768</v>
      </c>
    </row>
    <row r="544" spans="1:24" x14ac:dyDescent="0.3">
      <c r="A544">
        <v>543</v>
      </c>
      <c r="B544">
        <v>7</v>
      </c>
      <c r="C544" s="1">
        <v>44781.381712962961</v>
      </c>
      <c r="D544" t="s">
        <v>13</v>
      </c>
      <c r="E544" s="5">
        <v>2022</v>
      </c>
      <c r="F544" s="5">
        <v>8</v>
      </c>
      <c r="G544" s="5">
        <v>8</v>
      </c>
      <c r="H544" s="5" t="s">
        <v>34</v>
      </c>
      <c r="I544" s="5">
        <v>33</v>
      </c>
      <c r="J544" t="s">
        <v>23</v>
      </c>
      <c r="K544" t="s">
        <v>37</v>
      </c>
      <c r="L544">
        <v>2.0952700000000002</v>
      </c>
      <c r="M544">
        <v>2.0952700000000002</v>
      </c>
      <c r="N544">
        <v>1.93123</v>
      </c>
      <c r="O544">
        <v>0.96880999999999995</v>
      </c>
      <c r="P544">
        <v>-0.23304</v>
      </c>
      <c r="Q544" t="s">
        <v>38</v>
      </c>
      <c r="R544">
        <v>2.8966599999999998</v>
      </c>
      <c r="S544">
        <v>0.94679000000000002</v>
      </c>
      <c r="T544">
        <v>1E-3</v>
      </c>
      <c r="U544" t="s">
        <v>38</v>
      </c>
      <c r="V544">
        <v>20.9</v>
      </c>
      <c r="W544">
        <v>21.035799999999998</v>
      </c>
      <c r="X544">
        <v>84.182699999999997</v>
      </c>
    </row>
    <row r="545" spans="1:24" x14ac:dyDescent="0.3">
      <c r="A545">
        <v>544</v>
      </c>
      <c r="B545">
        <v>8</v>
      </c>
      <c r="C545" s="1">
        <v>44781.38380787037</v>
      </c>
      <c r="D545" t="s">
        <v>13</v>
      </c>
      <c r="E545" s="5">
        <v>2022</v>
      </c>
      <c r="F545" s="5">
        <v>8</v>
      </c>
      <c r="G545" s="5">
        <v>8</v>
      </c>
      <c r="H545" s="5" t="s">
        <v>34</v>
      </c>
      <c r="I545" s="5">
        <v>33</v>
      </c>
      <c r="J545" t="s">
        <v>23</v>
      </c>
      <c r="K545" t="s">
        <v>36</v>
      </c>
      <c r="L545">
        <v>0.98448000000000002</v>
      </c>
      <c r="M545" t="s">
        <v>38</v>
      </c>
      <c r="N545">
        <v>3.2999399999999999</v>
      </c>
      <c r="O545">
        <v>0.92796000000000001</v>
      </c>
      <c r="P545">
        <v>-0.33972999999999998</v>
      </c>
      <c r="Q545">
        <v>-0.33972999999999998</v>
      </c>
      <c r="R545">
        <v>2.33223</v>
      </c>
      <c r="S545">
        <v>0.96862000000000004</v>
      </c>
      <c r="T545">
        <v>1E-3</v>
      </c>
      <c r="U545">
        <v>0</v>
      </c>
      <c r="V545">
        <v>20.938199999999998</v>
      </c>
      <c r="W545">
        <v>21.3035</v>
      </c>
      <c r="X545">
        <v>84.19</v>
      </c>
    </row>
    <row r="546" spans="1:24" x14ac:dyDescent="0.3">
      <c r="A546">
        <v>545</v>
      </c>
      <c r="B546">
        <v>9</v>
      </c>
      <c r="C546" s="1">
        <v>44781.38590277778</v>
      </c>
      <c r="D546" t="s">
        <v>13</v>
      </c>
      <c r="E546" s="5">
        <v>2022</v>
      </c>
      <c r="F546" s="5">
        <v>8</v>
      </c>
      <c r="G546" s="5">
        <v>8</v>
      </c>
      <c r="H546" s="5" t="s">
        <v>34</v>
      </c>
      <c r="I546" s="5">
        <v>33</v>
      </c>
      <c r="J546" t="s">
        <v>22</v>
      </c>
      <c r="K546" t="s">
        <v>36</v>
      </c>
      <c r="L546">
        <v>1.5457099999999999</v>
      </c>
      <c r="M546" t="s">
        <v>38</v>
      </c>
      <c r="N546">
        <v>2.3881199999999998</v>
      </c>
      <c r="O546">
        <v>0.94957000000000003</v>
      </c>
      <c r="P546">
        <v>-0.22378999999999999</v>
      </c>
      <c r="Q546" t="s">
        <v>38</v>
      </c>
      <c r="R546">
        <v>2.8163100000000001</v>
      </c>
      <c r="S546">
        <v>0.94959000000000005</v>
      </c>
      <c r="T546">
        <v>2E-3</v>
      </c>
      <c r="U546" t="s">
        <v>38</v>
      </c>
      <c r="V546">
        <v>21.1</v>
      </c>
      <c r="W546">
        <v>21.1023</v>
      </c>
      <c r="X546">
        <v>84.228800000000007</v>
      </c>
    </row>
    <row r="547" spans="1:24" x14ac:dyDescent="0.3">
      <c r="A547">
        <v>546</v>
      </c>
      <c r="B547">
        <v>10</v>
      </c>
      <c r="C547" s="1">
        <v>44781.387986111113</v>
      </c>
      <c r="D547" t="s">
        <v>13</v>
      </c>
      <c r="E547" s="5">
        <v>2022</v>
      </c>
      <c r="F547" s="5">
        <v>8</v>
      </c>
      <c r="G547" s="5">
        <v>8</v>
      </c>
      <c r="H547" s="5" t="s">
        <v>34</v>
      </c>
      <c r="I547" s="5">
        <v>33</v>
      </c>
      <c r="J547" t="s">
        <v>22</v>
      </c>
      <c r="K547" t="s">
        <v>37</v>
      </c>
      <c r="L547">
        <v>2.54393</v>
      </c>
      <c r="M547">
        <v>2.54393</v>
      </c>
      <c r="N547">
        <v>2.0472700000000001</v>
      </c>
      <c r="O547">
        <v>0.97097999999999995</v>
      </c>
      <c r="P547">
        <v>-0.40969</v>
      </c>
      <c r="Q547">
        <v>-0.40969</v>
      </c>
      <c r="R547">
        <v>2.0937999999999999</v>
      </c>
      <c r="S547">
        <v>0.97716999999999998</v>
      </c>
      <c r="T547">
        <v>2E-3</v>
      </c>
      <c r="U547">
        <v>0</v>
      </c>
      <c r="V547">
        <v>21.06</v>
      </c>
      <c r="W547">
        <v>21.099599999999999</v>
      </c>
      <c r="X547">
        <v>84.233199999999997</v>
      </c>
    </row>
    <row r="548" spans="1:24" x14ac:dyDescent="0.3">
      <c r="A548">
        <v>547</v>
      </c>
      <c r="B548">
        <v>11</v>
      </c>
      <c r="C548" s="1">
        <v>44781.390474537038</v>
      </c>
      <c r="D548" t="s">
        <v>13</v>
      </c>
      <c r="E548" s="5">
        <v>2022</v>
      </c>
      <c r="F548" s="5">
        <v>8</v>
      </c>
      <c r="G548" s="5">
        <v>8</v>
      </c>
      <c r="H548" s="5" t="s">
        <v>34</v>
      </c>
      <c r="I548" s="5">
        <v>33</v>
      </c>
      <c r="J548" t="s">
        <v>22</v>
      </c>
      <c r="K548" t="s">
        <v>36</v>
      </c>
      <c r="L548">
        <v>1.4046700000000001</v>
      </c>
      <c r="M548" t="s">
        <v>38</v>
      </c>
      <c r="N548">
        <v>2.8714599999999999</v>
      </c>
      <c r="O548">
        <v>0.91147</v>
      </c>
      <c r="P548">
        <v>-0.61407999999999996</v>
      </c>
      <c r="Q548">
        <v>-0.61407999999999996</v>
      </c>
      <c r="R548">
        <v>1.66194</v>
      </c>
      <c r="S548">
        <v>0.98992000000000002</v>
      </c>
      <c r="T548">
        <v>1E-3</v>
      </c>
      <c r="U548" t="s">
        <v>38</v>
      </c>
      <c r="V548">
        <v>20.9</v>
      </c>
      <c r="W548">
        <v>21.043299999999999</v>
      </c>
      <c r="X548">
        <v>84.246499999999997</v>
      </c>
    </row>
    <row r="549" spans="1:24" x14ac:dyDescent="0.3">
      <c r="A549">
        <v>548</v>
      </c>
      <c r="B549">
        <v>12</v>
      </c>
      <c r="C549" s="1">
        <v>44781.392523148148</v>
      </c>
      <c r="D549" t="s">
        <v>13</v>
      </c>
      <c r="E549" s="5">
        <v>2022</v>
      </c>
      <c r="F549" s="5">
        <v>8</v>
      </c>
      <c r="G549" s="5">
        <v>8</v>
      </c>
      <c r="H549" s="5" t="s">
        <v>34</v>
      </c>
      <c r="I549" s="5">
        <v>33</v>
      </c>
      <c r="J549" t="s">
        <v>22</v>
      </c>
      <c r="K549" t="s">
        <v>36</v>
      </c>
      <c r="L549">
        <v>1.17903</v>
      </c>
      <c r="M549">
        <v>1.17903</v>
      </c>
      <c r="N549">
        <v>2.5143800000000001</v>
      </c>
      <c r="O549">
        <v>0.96145000000000003</v>
      </c>
      <c r="P549">
        <v>-0.66730999999999996</v>
      </c>
      <c r="Q549">
        <v>-0.66730999999999996</v>
      </c>
      <c r="R549">
        <v>1.5734900000000001</v>
      </c>
      <c r="S549">
        <v>0.99234</v>
      </c>
      <c r="T549">
        <v>1E-3</v>
      </c>
      <c r="U549">
        <v>0</v>
      </c>
      <c r="V549">
        <v>20.9</v>
      </c>
      <c r="W549">
        <v>21.447099999999999</v>
      </c>
      <c r="X549">
        <v>84.241399999999999</v>
      </c>
    </row>
    <row r="550" spans="1:24" x14ac:dyDescent="0.3">
      <c r="A550">
        <v>549</v>
      </c>
      <c r="B550">
        <v>13</v>
      </c>
      <c r="C550" s="1">
        <v>44781.394641203704</v>
      </c>
      <c r="D550" t="s">
        <v>13</v>
      </c>
      <c r="E550" s="5">
        <v>2022</v>
      </c>
      <c r="F550" s="5">
        <v>8</v>
      </c>
      <c r="G550" s="5">
        <v>8</v>
      </c>
      <c r="H550" s="5" t="s">
        <v>34</v>
      </c>
      <c r="I550" s="5">
        <v>33</v>
      </c>
      <c r="J550" t="s">
        <v>23</v>
      </c>
      <c r="K550" t="s">
        <v>36</v>
      </c>
      <c r="L550">
        <v>0.70921999999999996</v>
      </c>
      <c r="M550" t="s">
        <v>38</v>
      </c>
      <c r="N550">
        <v>3.5619000000000001</v>
      </c>
      <c r="O550">
        <v>0.91269</v>
      </c>
      <c r="P550">
        <v>-0.58296000000000003</v>
      </c>
      <c r="Q550">
        <v>-0.58296000000000003</v>
      </c>
      <c r="R550">
        <v>1.50787</v>
      </c>
      <c r="S550">
        <v>0.99390000000000001</v>
      </c>
      <c r="T550" t="s">
        <v>38</v>
      </c>
      <c r="U550" t="s">
        <v>38</v>
      </c>
      <c r="V550">
        <v>20.9</v>
      </c>
      <c r="W550">
        <v>21.616299999999999</v>
      </c>
      <c r="X550">
        <v>84.25</v>
      </c>
    </row>
    <row r="551" spans="1:24" x14ac:dyDescent="0.3">
      <c r="A551">
        <v>550</v>
      </c>
      <c r="B551">
        <v>14</v>
      </c>
      <c r="C551" s="1">
        <v>44781.396701388891</v>
      </c>
      <c r="D551" t="s">
        <v>13</v>
      </c>
      <c r="E551" s="5">
        <v>2022</v>
      </c>
      <c r="F551" s="5">
        <v>8</v>
      </c>
      <c r="G551" s="5">
        <v>8</v>
      </c>
      <c r="H551" s="5" t="s">
        <v>34</v>
      </c>
      <c r="I551" s="5">
        <v>33</v>
      </c>
      <c r="J551" t="s">
        <v>23</v>
      </c>
      <c r="K551" t="s">
        <v>37</v>
      </c>
      <c r="L551">
        <v>0.64087000000000005</v>
      </c>
      <c r="M551" t="s">
        <v>38</v>
      </c>
      <c r="N551">
        <v>3.65754</v>
      </c>
      <c r="O551">
        <v>0.90344000000000002</v>
      </c>
      <c r="P551">
        <v>-0.19109000000000001</v>
      </c>
      <c r="Q551">
        <v>-0.19109000000000001</v>
      </c>
      <c r="R551">
        <v>2.76091</v>
      </c>
      <c r="S551">
        <v>0.95189000000000001</v>
      </c>
      <c r="T551">
        <v>1E-3</v>
      </c>
      <c r="U551">
        <v>0</v>
      </c>
      <c r="V551">
        <v>21.3</v>
      </c>
      <c r="W551">
        <v>22.1434</v>
      </c>
      <c r="X551">
        <v>84.257000000000005</v>
      </c>
    </row>
    <row r="552" spans="1:24" x14ac:dyDescent="0.3">
      <c r="A552">
        <v>551</v>
      </c>
      <c r="B552">
        <v>15</v>
      </c>
      <c r="C552" s="1">
        <v>44781.398773148147</v>
      </c>
      <c r="D552" t="s">
        <v>13</v>
      </c>
      <c r="E552" s="5">
        <v>2022</v>
      </c>
      <c r="F552" s="5">
        <v>8</v>
      </c>
      <c r="G552" s="5">
        <v>8</v>
      </c>
      <c r="H552" s="5" t="s">
        <v>34</v>
      </c>
      <c r="I552" s="5">
        <v>33</v>
      </c>
      <c r="J552" t="s">
        <v>23</v>
      </c>
      <c r="K552" t="s">
        <v>36</v>
      </c>
      <c r="L552">
        <v>1.0058800000000001</v>
      </c>
      <c r="M552">
        <v>1.0058800000000001</v>
      </c>
      <c r="N552">
        <v>2.3898899999999998</v>
      </c>
      <c r="O552">
        <v>0.96687999999999996</v>
      </c>
      <c r="P552">
        <v>-0.29776999999999998</v>
      </c>
      <c r="Q552">
        <v>-0.29776999999999998</v>
      </c>
      <c r="R552">
        <v>2.0827399999999998</v>
      </c>
      <c r="S552">
        <v>0.97751999999999994</v>
      </c>
      <c r="T552">
        <v>1E-3</v>
      </c>
      <c r="U552">
        <v>0</v>
      </c>
      <c r="V552">
        <v>21.598199999999999</v>
      </c>
      <c r="W552">
        <v>22.193200000000001</v>
      </c>
      <c r="X552">
        <v>84.258600000000001</v>
      </c>
    </row>
    <row r="553" spans="1:24" x14ac:dyDescent="0.3">
      <c r="A553">
        <v>552</v>
      </c>
      <c r="B553">
        <v>16</v>
      </c>
      <c r="C553" s="1">
        <v>44781.40084490741</v>
      </c>
      <c r="D553" t="s">
        <v>13</v>
      </c>
      <c r="E553" s="5">
        <v>2022</v>
      </c>
      <c r="F553" s="5">
        <v>8</v>
      </c>
      <c r="G553" s="5">
        <v>8</v>
      </c>
      <c r="H553" s="5" t="s">
        <v>34</v>
      </c>
      <c r="I553" s="5">
        <v>33</v>
      </c>
      <c r="J553" t="s">
        <v>23</v>
      </c>
      <c r="K553" t="s">
        <v>36</v>
      </c>
      <c r="L553">
        <v>0.73065999999999998</v>
      </c>
      <c r="M553" t="s">
        <v>38</v>
      </c>
      <c r="N553">
        <v>4.1805899999999996</v>
      </c>
      <c r="O553">
        <v>0.81899999999999995</v>
      </c>
      <c r="P553">
        <v>-0.41299999999999998</v>
      </c>
      <c r="Q553">
        <v>-0.41299999999999998</v>
      </c>
      <c r="R553">
        <v>2.0309499999999998</v>
      </c>
      <c r="S553">
        <v>0.97894000000000003</v>
      </c>
      <c r="T553">
        <v>2E-3</v>
      </c>
      <c r="U553">
        <v>0</v>
      </c>
      <c r="V553">
        <v>21.7</v>
      </c>
      <c r="W553">
        <v>22.3201</v>
      </c>
      <c r="X553">
        <v>84.263499999999993</v>
      </c>
    </row>
    <row r="554" spans="1:24" x14ac:dyDescent="0.3">
      <c r="A554">
        <v>553</v>
      </c>
      <c r="B554">
        <v>17</v>
      </c>
      <c r="C554" s="1">
        <v>44781.402916666666</v>
      </c>
      <c r="D554" t="s">
        <v>13</v>
      </c>
      <c r="E554" s="5">
        <v>2022</v>
      </c>
      <c r="F554" s="5">
        <v>8</v>
      </c>
      <c r="G554" s="5">
        <v>8</v>
      </c>
      <c r="H554" s="5" t="s">
        <v>34</v>
      </c>
      <c r="I554" s="5">
        <v>33</v>
      </c>
      <c r="J554" t="s">
        <v>22</v>
      </c>
      <c r="K554" t="s">
        <v>36</v>
      </c>
      <c r="L554">
        <v>1.1071899999999999</v>
      </c>
      <c r="M554" t="s">
        <v>38</v>
      </c>
      <c r="N554">
        <v>3.52047</v>
      </c>
      <c r="O554">
        <v>0.87890000000000001</v>
      </c>
      <c r="P554">
        <v>-0.24787999999999999</v>
      </c>
      <c r="Q554" t="s">
        <v>38</v>
      </c>
      <c r="R554">
        <v>3.0109599999999999</v>
      </c>
      <c r="S554">
        <v>0.94116</v>
      </c>
      <c r="T554">
        <v>1E-3</v>
      </c>
      <c r="U554">
        <v>0</v>
      </c>
      <c r="V554">
        <v>21.9</v>
      </c>
      <c r="W554">
        <v>22.436</v>
      </c>
      <c r="X554">
        <v>84.271199999999993</v>
      </c>
    </row>
    <row r="555" spans="1:24" x14ac:dyDescent="0.3">
      <c r="A555">
        <v>554</v>
      </c>
      <c r="B555">
        <v>18</v>
      </c>
      <c r="C555" s="1">
        <v>44781.404988425929</v>
      </c>
      <c r="D555" t="s">
        <v>13</v>
      </c>
      <c r="E555" s="5">
        <v>2022</v>
      </c>
      <c r="F555" s="5">
        <v>8</v>
      </c>
      <c r="G555" s="5">
        <v>8</v>
      </c>
      <c r="H555" s="5" t="s">
        <v>34</v>
      </c>
      <c r="I555" s="5">
        <v>33</v>
      </c>
      <c r="J555" t="s">
        <v>22</v>
      </c>
      <c r="K555" t="s">
        <v>37</v>
      </c>
      <c r="L555">
        <v>1.31833</v>
      </c>
      <c r="M555" t="s">
        <v>38</v>
      </c>
      <c r="N555">
        <v>2.9341300000000001</v>
      </c>
      <c r="O555">
        <v>0.94501000000000002</v>
      </c>
      <c r="P555">
        <v>-8.8270000000000001E-2</v>
      </c>
      <c r="Q555" t="s">
        <v>38</v>
      </c>
      <c r="R555">
        <v>7.6856099999999996</v>
      </c>
      <c r="S555">
        <v>0.67944000000000004</v>
      </c>
      <c r="T555">
        <v>1E-3</v>
      </c>
      <c r="U555">
        <v>0</v>
      </c>
      <c r="V555">
        <v>22.1</v>
      </c>
      <c r="W555">
        <v>22.379799999999999</v>
      </c>
      <c r="X555">
        <v>84.278499999999994</v>
      </c>
    </row>
    <row r="556" spans="1:24" x14ac:dyDescent="0.3">
      <c r="A556">
        <v>555</v>
      </c>
      <c r="B556">
        <v>19</v>
      </c>
      <c r="C556" s="1">
        <v>44781.407071759262</v>
      </c>
      <c r="D556" t="s">
        <v>13</v>
      </c>
      <c r="E556" s="5">
        <v>2022</v>
      </c>
      <c r="F556" s="5">
        <v>8</v>
      </c>
      <c r="G556" s="5">
        <v>8</v>
      </c>
      <c r="H556" s="5" t="s">
        <v>34</v>
      </c>
      <c r="I556" s="5">
        <v>33</v>
      </c>
      <c r="J556" t="s">
        <v>22</v>
      </c>
      <c r="K556" t="s">
        <v>36</v>
      </c>
      <c r="L556">
        <v>0.79601</v>
      </c>
      <c r="M556">
        <v>0.79601</v>
      </c>
      <c r="N556">
        <v>2.6222500000000002</v>
      </c>
      <c r="O556">
        <v>0.95752999999999999</v>
      </c>
      <c r="P556">
        <v>-0.14371</v>
      </c>
      <c r="Q556" t="s">
        <v>38</v>
      </c>
      <c r="R556">
        <v>3.4255599999999999</v>
      </c>
      <c r="S556">
        <v>0.92193999999999998</v>
      </c>
      <c r="T556" t="s">
        <v>38</v>
      </c>
      <c r="U556" t="s">
        <v>38</v>
      </c>
      <c r="V556">
        <v>22.1</v>
      </c>
      <c r="W556">
        <v>22.208500000000001</v>
      </c>
      <c r="X556">
        <v>84.284499999999994</v>
      </c>
    </row>
    <row r="557" spans="1:24" x14ac:dyDescent="0.3">
      <c r="A557">
        <v>556</v>
      </c>
      <c r="B557">
        <v>20</v>
      </c>
      <c r="C557" s="1">
        <v>44781.409131944441</v>
      </c>
      <c r="D557" t="s">
        <v>13</v>
      </c>
      <c r="E557" s="5">
        <v>2022</v>
      </c>
      <c r="F557" s="5">
        <v>8</v>
      </c>
      <c r="G557" s="5">
        <v>8</v>
      </c>
      <c r="H557" s="5" t="s">
        <v>34</v>
      </c>
      <c r="I557" s="5">
        <v>33</v>
      </c>
      <c r="J557" t="s">
        <v>22</v>
      </c>
      <c r="K557" t="s">
        <v>36</v>
      </c>
      <c r="L557">
        <v>1.58518</v>
      </c>
      <c r="M557">
        <v>1.58518</v>
      </c>
      <c r="N557">
        <v>2.1550799999999999</v>
      </c>
      <c r="O557">
        <v>0.96650999999999998</v>
      </c>
      <c r="P557">
        <v>-9.3369999999999995E-2</v>
      </c>
      <c r="Q557">
        <v>-9.3369999999999995E-2</v>
      </c>
      <c r="R557">
        <v>6.3453499999999998</v>
      </c>
      <c r="S557" t="s">
        <v>14</v>
      </c>
      <c r="T557">
        <v>1E-3</v>
      </c>
      <c r="U557" t="s">
        <v>38</v>
      </c>
      <c r="V557">
        <v>22.2</v>
      </c>
      <c r="W557">
        <v>22.152999999999999</v>
      </c>
      <c r="X557">
        <v>84.276200000000003</v>
      </c>
    </row>
    <row r="558" spans="1:24" x14ac:dyDescent="0.3">
      <c r="A558">
        <v>557</v>
      </c>
      <c r="B558">
        <v>21</v>
      </c>
      <c r="C558" s="1">
        <v>44781.411203703705</v>
      </c>
      <c r="D558" t="s">
        <v>13</v>
      </c>
      <c r="E558" s="5">
        <v>2022</v>
      </c>
      <c r="F558" s="5">
        <v>8</v>
      </c>
      <c r="G558" s="5">
        <v>8</v>
      </c>
      <c r="H558" s="5" t="s">
        <v>34</v>
      </c>
      <c r="I558" s="5">
        <v>33</v>
      </c>
      <c r="J558" t="s">
        <v>23</v>
      </c>
      <c r="K558" t="s">
        <v>37</v>
      </c>
      <c r="L558">
        <v>1.32619</v>
      </c>
      <c r="M558">
        <v>1.32619</v>
      </c>
      <c r="N558">
        <v>2.26139</v>
      </c>
      <c r="O558">
        <v>0.96494000000000002</v>
      </c>
      <c r="P558">
        <v>-0.22176000000000001</v>
      </c>
      <c r="Q558" t="s">
        <v>38</v>
      </c>
      <c r="R558">
        <v>2.92408</v>
      </c>
      <c r="S558">
        <v>0.94559000000000004</v>
      </c>
      <c r="T558">
        <v>1.5900000000000001E-3</v>
      </c>
      <c r="U558">
        <v>0</v>
      </c>
      <c r="V558">
        <v>22.1</v>
      </c>
      <c r="W558">
        <v>22.151</v>
      </c>
      <c r="X558">
        <v>84.284700000000001</v>
      </c>
    </row>
    <row r="559" spans="1:24" x14ac:dyDescent="0.3">
      <c r="A559">
        <v>558</v>
      </c>
      <c r="B559">
        <v>22</v>
      </c>
      <c r="C559" s="1">
        <v>44781.413449074076</v>
      </c>
      <c r="D559" t="s">
        <v>13</v>
      </c>
      <c r="E559" s="5">
        <v>2022</v>
      </c>
      <c r="F559" s="5">
        <v>8</v>
      </c>
      <c r="G559" s="5">
        <v>8</v>
      </c>
      <c r="H559" s="5" t="s">
        <v>34</v>
      </c>
      <c r="I559" s="5">
        <v>33</v>
      </c>
      <c r="J559" t="s">
        <v>23</v>
      </c>
      <c r="K559" t="s">
        <v>36</v>
      </c>
      <c r="L559">
        <v>0.71597</v>
      </c>
      <c r="M559" t="s">
        <v>38</v>
      </c>
      <c r="N559">
        <v>4.7671400000000004</v>
      </c>
      <c r="O559">
        <v>0.75895999999999997</v>
      </c>
      <c r="P559">
        <v>-0.39191999999999999</v>
      </c>
      <c r="Q559">
        <v>-0.39191999999999999</v>
      </c>
      <c r="R559">
        <v>1.9554499999999999</v>
      </c>
      <c r="S559">
        <v>0.98155999999999999</v>
      </c>
      <c r="T559">
        <v>2E-3</v>
      </c>
      <c r="U559">
        <v>0</v>
      </c>
      <c r="V559">
        <v>22.4</v>
      </c>
      <c r="W559">
        <v>22.314</v>
      </c>
      <c r="X559">
        <v>84.295299999999997</v>
      </c>
    </row>
    <row r="560" spans="1:24" x14ac:dyDescent="0.3">
      <c r="A560">
        <v>559</v>
      </c>
      <c r="B560">
        <v>23</v>
      </c>
      <c r="C560" s="1">
        <v>44781.415497685186</v>
      </c>
      <c r="D560" t="s">
        <v>13</v>
      </c>
      <c r="E560" s="5">
        <v>2022</v>
      </c>
      <c r="F560" s="5">
        <v>8</v>
      </c>
      <c r="G560" s="5">
        <v>8</v>
      </c>
      <c r="H560" s="5" t="s">
        <v>34</v>
      </c>
      <c r="I560" s="5">
        <v>33</v>
      </c>
      <c r="J560" t="s">
        <v>23</v>
      </c>
      <c r="K560" t="s">
        <v>36</v>
      </c>
      <c r="L560">
        <v>0.95101000000000002</v>
      </c>
      <c r="M560" t="s">
        <v>38</v>
      </c>
      <c r="N560">
        <v>4.5247200000000003</v>
      </c>
      <c r="O560">
        <v>0.84057000000000004</v>
      </c>
      <c r="P560">
        <v>-0.27245000000000003</v>
      </c>
      <c r="Q560" t="s">
        <v>38</v>
      </c>
      <c r="R560">
        <v>3.2081900000000001</v>
      </c>
      <c r="S560">
        <v>0.93298000000000003</v>
      </c>
      <c r="T560">
        <v>2E-3</v>
      </c>
      <c r="U560" t="s">
        <v>38</v>
      </c>
      <c r="V560">
        <v>22.4</v>
      </c>
      <c r="W560">
        <v>22.8811</v>
      </c>
      <c r="X560">
        <v>84.282899999999998</v>
      </c>
    </row>
    <row r="561" spans="1:24" x14ac:dyDescent="0.3">
      <c r="A561">
        <v>560</v>
      </c>
      <c r="B561">
        <v>24</v>
      </c>
      <c r="C561" s="1">
        <v>44781.417581018519</v>
      </c>
      <c r="D561" t="s">
        <v>13</v>
      </c>
      <c r="E561" s="5">
        <v>2022</v>
      </c>
      <c r="F561" s="5">
        <v>8</v>
      </c>
      <c r="G561" s="5">
        <v>8</v>
      </c>
      <c r="H561" s="5" t="s">
        <v>34</v>
      </c>
      <c r="I561" s="5">
        <v>33</v>
      </c>
      <c r="J561" t="s">
        <v>23</v>
      </c>
      <c r="K561" t="s">
        <v>36</v>
      </c>
      <c r="L561">
        <v>0.91915999999999998</v>
      </c>
      <c r="M561" t="s">
        <v>38</v>
      </c>
      <c r="N561">
        <v>3.65659</v>
      </c>
      <c r="O561">
        <v>0.89675000000000005</v>
      </c>
      <c r="P561">
        <v>-0.16372999999999999</v>
      </c>
      <c r="Q561" t="s">
        <v>38</v>
      </c>
      <c r="R561">
        <v>4.4010300000000004</v>
      </c>
      <c r="S561">
        <v>0.87239999999999995</v>
      </c>
      <c r="T561">
        <v>2E-3</v>
      </c>
      <c r="U561">
        <v>0</v>
      </c>
      <c r="V561">
        <v>22.6</v>
      </c>
      <c r="W561">
        <v>23.2881</v>
      </c>
      <c r="X561">
        <v>84.287599999999998</v>
      </c>
    </row>
    <row r="562" spans="1:24" x14ac:dyDescent="0.3">
      <c r="A562">
        <v>561</v>
      </c>
      <c r="B562">
        <v>1</v>
      </c>
      <c r="C562" s="1">
        <v>44781.465092592596</v>
      </c>
      <c r="D562" t="s">
        <v>15</v>
      </c>
      <c r="E562" s="5">
        <v>2022</v>
      </c>
      <c r="F562" s="5">
        <v>8</v>
      </c>
      <c r="G562" s="5">
        <v>8</v>
      </c>
      <c r="H562" s="5" t="s">
        <v>34</v>
      </c>
      <c r="I562" s="5">
        <v>33</v>
      </c>
      <c r="J562" t="s">
        <v>22</v>
      </c>
      <c r="K562" t="s">
        <v>38</v>
      </c>
      <c r="L562">
        <v>2.8776999999999999</v>
      </c>
      <c r="M562">
        <v>2.8776999999999999</v>
      </c>
      <c r="N562">
        <v>1.88957</v>
      </c>
      <c r="O562">
        <v>0.97130000000000005</v>
      </c>
      <c r="P562">
        <v>-1.4160600000000001</v>
      </c>
      <c r="Q562">
        <v>-1.4160600000000001</v>
      </c>
      <c r="R562">
        <v>1.4830399999999999</v>
      </c>
      <c r="S562">
        <v>0.99473</v>
      </c>
      <c r="T562" t="s">
        <v>38</v>
      </c>
      <c r="U562" t="s">
        <v>38</v>
      </c>
      <c r="V562">
        <v>27.8</v>
      </c>
      <c r="W562">
        <v>27.505199999999999</v>
      </c>
      <c r="X562">
        <v>83.326700000000002</v>
      </c>
    </row>
    <row r="563" spans="1:24" x14ac:dyDescent="0.3">
      <c r="A563">
        <v>562</v>
      </c>
      <c r="B563">
        <v>2</v>
      </c>
      <c r="C563" s="1">
        <v>44781.467199074075</v>
      </c>
      <c r="D563" t="s">
        <v>15</v>
      </c>
      <c r="E563" s="5">
        <v>2022</v>
      </c>
      <c r="F563" s="5">
        <v>8</v>
      </c>
      <c r="G563" s="5">
        <v>8</v>
      </c>
      <c r="H563" s="5" t="s">
        <v>34</v>
      </c>
      <c r="I563" s="5">
        <v>33</v>
      </c>
      <c r="J563" t="s">
        <v>22</v>
      </c>
      <c r="K563" t="s">
        <v>38</v>
      </c>
      <c r="L563">
        <v>3.0587599999999999</v>
      </c>
      <c r="M563">
        <v>3.0587599999999999</v>
      </c>
      <c r="N563">
        <v>1.6158699999999999</v>
      </c>
      <c r="O563">
        <v>0.98782000000000003</v>
      </c>
      <c r="P563">
        <v>-1.29383</v>
      </c>
      <c r="Q563">
        <v>-1.29383</v>
      </c>
      <c r="R563">
        <v>1.38466</v>
      </c>
      <c r="S563">
        <v>0.99705999999999995</v>
      </c>
      <c r="T563" t="s">
        <v>38</v>
      </c>
      <c r="U563" t="s">
        <v>38</v>
      </c>
      <c r="V563">
        <v>27.8</v>
      </c>
      <c r="W563">
        <v>27.434999999999999</v>
      </c>
      <c r="X563">
        <v>83.312100000000001</v>
      </c>
    </row>
    <row r="564" spans="1:24" x14ac:dyDescent="0.3">
      <c r="A564">
        <v>563</v>
      </c>
      <c r="B564">
        <v>3</v>
      </c>
      <c r="C564" s="1">
        <v>44781.469270833331</v>
      </c>
      <c r="D564" t="s">
        <v>15</v>
      </c>
      <c r="E564" s="5">
        <v>2022</v>
      </c>
      <c r="F564" s="5">
        <v>8</v>
      </c>
      <c r="G564" s="5">
        <v>8</v>
      </c>
      <c r="H564" s="5" t="s">
        <v>34</v>
      </c>
      <c r="I564" s="5">
        <v>33</v>
      </c>
      <c r="J564" t="s">
        <v>22</v>
      </c>
      <c r="K564" t="s">
        <v>38</v>
      </c>
      <c r="L564">
        <v>1.78627</v>
      </c>
      <c r="M564">
        <v>1.78627</v>
      </c>
      <c r="N564">
        <v>1.5649299999999999</v>
      </c>
      <c r="O564">
        <v>0.99067000000000005</v>
      </c>
      <c r="P564">
        <v>-0.71855999999999998</v>
      </c>
      <c r="Q564">
        <v>-0.71855999999999998</v>
      </c>
      <c r="R564">
        <v>1.41476</v>
      </c>
      <c r="S564">
        <v>0.99634999999999996</v>
      </c>
      <c r="T564" t="s">
        <v>38</v>
      </c>
      <c r="U564" t="s">
        <v>38</v>
      </c>
      <c r="V564" t="s">
        <v>38</v>
      </c>
      <c r="W564">
        <v>28.484300000000001</v>
      </c>
      <c r="X564">
        <v>83.319900000000004</v>
      </c>
    </row>
    <row r="565" spans="1:24" x14ac:dyDescent="0.3">
      <c r="A565">
        <v>564</v>
      </c>
      <c r="B565">
        <v>4</v>
      </c>
      <c r="C565" s="1">
        <v>44781.471562500003</v>
      </c>
      <c r="D565" t="s">
        <v>15</v>
      </c>
      <c r="E565" s="5">
        <v>2022</v>
      </c>
      <c r="F565" s="5">
        <v>8</v>
      </c>
      <c r="G565" s="5">
        <v>8</v>
      </c>
      <c r="H565" s="5" t="s">
        <v>34</v>
      </c>
      <c r="I565" s="5">
        <v>33</v>
      </c>
      <c r="J565" t="s">
        <v>23</v>
      </c>
      <c r="K565" t="s">
        <v>38</v>
      </c>
      <c r="L565">
        <v>1.44696</v>
      </c>
      <c r="M565" t="s">
        <v>38</v>
      </c>
      <c r="N565">
        <v>2.8900999999999999</v>
      </c>
      <c r="O565">
        <v>0.92939000000000005</v>
      </c>
      <c r="P565">
        <v>-7.0319999999999994E-2</v>
      </c>
      <c r="Q565">
        <v>-7.0319999999999994E-2</v>
      </c>
      <c r="R565">
        <v>10.263400000000001</v>
      </c>
      <c r="S565" t="s">
        <v>14</v>
      </c>
      <c r="T565" t="s">
        <v>38</v>
      </c>
      <c r="U565" t="s">
        <v>38</v>
      </c>
      <c r="V565">
        <v>28.3</v>
      </c>
      <c r="W565">
        <v>29.857199999999999</v>
      </c>
      <c r="X565">
        <v>83.325500000000005</v>
      </c>
    </row>
    <row r="566" spans="1:24" x14ac:dyDescent="0.3">
      <c r="A566">
        <v>565</v>
      </c>
      <c r="B566">
        <v>5</v>
      </c>
      <c r="C566" s="1">
        <v>44781.473611111112</v>
      </c>
      <c r="D566" t="s">
        <v>15</v>
      </c>
      <c r="E566" s="5">
        <v>2022</v>
      </c>
      <c r="F566" s="5">
        <v>8</v>
      </c>
      <c r="G566" s="5">
        <v>8</v>
      </c>
      <c r="H566" s="5" t="s">
        <v>34</v>
      </c>
      <c r="I566" s="5">
        <v>33</v>
      </c>
      <c r="J566" t="s">
        <v>23</v>
      </c>
      <c r="K566" t="s">
        <v>38</v>
      </c>
      <c r="L566">
        <v>1.35893</v>
      </c>
      <c r="M566">
        <v>1.35893</v>
      </c>
      <c r="N566">
        <v>2.48264</v>
      </c>
      <c r="O566">
        <v>0.96250999999999998</v>
      </c>
      <c r="P566">
        <v>-0.29085</v>
      </c>
      <c r="Q566">
        <v>-0.29085</v>
      </c>
      <c r="R566">
        <v>2.5556399999999999</v>
      </c>
      <c r="S566">
        <v>0.96081000000000005</v>
      </c>
      <c r="T566">
        <v>2E-3</v>
      </c>
      <c r="U566">
        <v>0</v>
      </c>
      <c r="V566">
        <v>29.276399999999999</v>
      </c>
      <c r="W566">
        <v>31.8506</v>
      </c>
      <c r="X566">
        <v>83.335499999999996</v>
      </c>
    </row>
    <row r="567" spans="1:24" x14ac:dyDescent="0.3">
      <c r="A567">
        <v>566</v>
      </c>
      <c r="B567">
        <v>6</v>
      </c>
      <c r="C567" s="1">
        <v>44781.475717592592</v>
      </c>
      <c r="D567" t="s">
        <v>15</v>
      </c>
      <c r="E567" s="5">
        <v>2022</v>
      </c>
      <c r="F567" s="5">
        <v>8</v>
      </c>
      <c r="G567" s="5">
        <v>8</v>
      </c>
      <c r="H567" s="5" t="s">
        <v>34</v>
      </c>
      <c r="I567" s="5">
        <v>33</v>
      </c>
      <c r="J567" t="s">
        <v>23</v>
      </c>
      <c r="K567" t="s">
        <v>38</v>
      </c>
      <c r="L567">
        <v>0.94401999999999997</v>
      </c>
      <c r="M567" t="s">
        <v>38</v>
      </c>
      <c r="N567">
        <v>2.7983699999999998</v>
      </c>
      <c r="O567">
        <v>0.94433</v>
      </c>
      <c r="P567">
        <v>-0.29665999999999998</v>
      </c>
      <c r="Q567">
        <v>-0.29665999999999998</v>
      </c>
      <c r="R567">
        <v>2.2940900000000002</v>
      </c>
      <c r="S567">
        <v>0.97016999999999998</v>
      </c>
      <c r="T567" t="s">
        <v>38</v>
      </c>
      <c r="U567" t="s">
        <v>38</v>
      </c>
      <c r="V567" t="s">
        <v>38</v>
      </c>
      <c r="W567">
        <v>31.335899999999999</v>
      </c>
      <c r="X567">
        <v>83.338800000000006</v>
      </c>
    </row>
    <row r="568" spans="1:24" x14ac:dyDescent="0.3">
      <c r="A568">
        <v>567</v>
      </c>
      <c r="B568">
        <v>10</v>
      </c>
      <c r="C568" s="1">
        <v>44781.479201388887</v>
      </c>
      <c r="D568" t="s">
        <v>15</v>
      </c>
      <c r="E568" s="5">
        <v>2022</v>
      </c>
      <c r="F568" s="5">
        <v>8</v>
      </c>
      <c r="G568" s="5">
        <v>8</v>
      </c>
      <c r="H568" s="5" t="s">
        <v>34</v>
      </c>
      <c r="I568" s="5">
        <v>33</v>
      </c>
      <c r="J568" t="s">
        <v>23</v>
      </c>
      <c r="K568" t="s">
        <v>38</v>
      </c>
      <c r="L568">
        <v>1.5208999999999999</v>
      </c>
      <c r="M568">
        <v>1.5208999999999999</v>
      </c>
      <c r="N568">
        <v>1.84276</v>
      </c>
      <c r="O568">
        <v>0.98370999999999997</v>
      </c>
      <c r="P568">
        <v>-0.68296999999999997</v>
      </c>
      <c r="Q568">
        <v>-0.68296999999999997</v>
      </c>
      <c r="R568">
        <v>1.4226799999999999</v>
      </c>
      <c r="S568">
        <v>0.99614000000000003</v>
      </c>
      <c r="T568" t="s">
        <v>38</v>
      </c>
      <c r="U568" t="s">
        <v>38</v>
      </c>
      <c r="V568">
        <v>31.4</v>
      </c>
      <c r="W568">
        <v>32.048099999999998</v>
      </c>
      <c r="X568">
        <v>83.363299999999995</v>
      </c>
    </row>
    <row r="569" spans="1:24" x14ac:dyDescent="0.3">
      <c r="A569">
        <v>568</v>
      </c>
      <c r="B569">
        <v>11</v>
      </c>
      <c r="C569" s="1">
        <v>44781.481249999997</v>
      </c>
      <c r="D569" t="s">
        <v>15</v>
      </c>
      <c r="E569" s="5">
        <v>2022</v>
      </c>
      <c r="F569" s="5">
        <v>8</v>
      </c>
      <c r="G569" s="5">
        <v>8</v>
      </c>
      <c r="H569" s="5" t="s">
        <v>34</v>
      </c>
      <c r="I569" s="5">
        <v>33</v>
      </c>
      <c r="J569" t="s">
        <v>23</v>
      </c>
      <c r="K569" t="s">
        <v>38</v>
      </c>
      <c r="L569">
        <v>1.0664499999999999</v>
      </c>
      <c r="M569">
        <v>1.0664499999999999</v>
      </c>
      <c r="N569">
        <v>2.3027500000000001</v>
      </c>
      <c r="O569">
        <v>0.97019999999999995</v>
      </c>
      <c r="P569">
        <v>-0.69328999999999996</v>
      </c>
      <c r="Q569">
        <v>-0.69328999999999996</v>
      </c>
      <c r="R569">
        <v>1.5656300000000001</v>
      </c>
      <c r="S569">
        <v>0.99270999999999998</v>
      </c>
      <c r="T569">
        <v>1E-3</v>
      </c>
      <c r="U569" t="s">
        <v>38</v>
      </c>
      <c r="V569">
        <v>31.6</v>
      </c>
      <c r="W569">
        <v>33.1629</v>
      </c>
      <c r="X569">
        <v>83.354399999999998</v>
      </c>
    </row>
    <row r="570" spans="1:24" x14ac:dyDescent="0.3">
      <c r="A570">
        <v>569</v>
      </c>
      <c r="B570">
        <v>12</v>
      </c>
      <c r="C570" s="1">
        <v>44781.483310185184</v>
      </c>
      <c r="D570" t="s">
        <v>15</v>
      </c>
      <c r="E570" s="5">
        <v>2022</v>
      </c>
      <c r="F570" s="5">
        <v>8</v>
      </c>
      <c r="G570" s="5">
        <v>8</v>
      </c>
      <c r="H570" s="5" t="s">
        <v>34</v>
      </c>
      <c r="I570" s="5">
        <v>33</v>
      </c>
      <c r="J570" t="s">
        <v>23</v>
      </c>
      <c r="K570" t="s">
        <v>38</v>
      </c>
      <c r="L570">
        <v>0.43175999999999998</v>
      </c>
      <c r="M570" t="s">
        <v>38</v>
      </c>
      <c r="N570">
        <v>5.22898</v>
      </c>
      <c r="O570">
        <v>0.80450999999999995</v>
      </c>
      <c r="P570">
        <v>-0.42129</v>
      </c>
      <c r="Q570">
        <v>-0.42129</v>
      </c>
      <c r="R570">
        <v>1.61785</v>
      </c>
      <c r="S570">
        <v>0.99136000000000002</v>
      </c>
      <c r="T570" t="s">
        <v>38</v>
      </c>
      <c r="U570" t="s">
        <v>38</v>
      </c>
      <c r="V570">
        <v>33.200000000000003</v>
      </c>
      <c r="W570">
        <v>35.643799999999999</v>
      </c>
      <c r="X570">
        <v>83.366600000000005</v>
      </c>
    </row>
    <row r="571" spans="1:24" x14ac:dyDescent="0.3">
      <c r="A571">
        <v>570</v>
      </c>
      <c r="B571">
        <v>7</v>
      </c>
      <c r="C571" s="1">
        <v>44781.485590277778</v>
      </c>
      <c r="D571" t="s">
        <v>15</v>
      </c>
      <c r="E571" s="5">
        <v>2022</v>
      </c>
      <c r="F571" s="5">
        <v>8</v>
      </c>
      <c r="G571" s="5">
        <v>8</v>
      </c>
      <c r="H571" s="5" t="s">
        <v>34</v>
      </c>
      <c r="I571" s="5">
        <v>33</v>
      </c>
      <c r="J571" t="s">
        <v>22</v>
      </c>
      <c r="K571" t="s">
        <v>38</v>
      </c>
      <c r="L571">
        <v>1.8779399999999999</v>
      </c>
      <c r="M571">
        <v>1.8779399999999999</v>
      </c>
      <c r="N571">
        <v>1.5981099999999999</v>
      </c>
      <c r="O571">
        <v>0.98938999999999999</v>
      </c>
      <c r="P571">
        <v>-1.45912</v>
      </c>
      <c r="Q571">
        <v>-1.45912</v>
      </c>
      <c r="R571">
        <v>1.3347599999999999</v>
      </c>
      <c r="S571">
        <v>0.99812000000000001</v>
      </c>
      <c r="T571">
        <v>1E-3</v>
      </c>
      <c r="U571" t="s">
        <v>38</v>
      </c>
      <c r="V571">
        <v>33.799999999999997</v>
      </c>
      <c r="W571">
        <v>32.341999999999999</v>
      </c>
      <c r="X571">
        <v>83.399600000000007</v>
      </c>
    </row>
    <row r="572" spans="1:24" x14ac:dyDescent="0.3">
      <c r="A572">
        <v>571</v>
      </c>
      <c r="B572">
        <v>8</v>
      </c>
      <c r="C572" s="1">
        <v>44781.487824074073</v>
      </c>
      <c r="D572" t="s">
        <v>15</v>
      </c>
      <c r="E572" s="5">
        <v>2022</v>
      </c>
      <c r="F572" s="5">
        <v>8</v>
      </c>
      <c r="G572" s="5">
        <v>8</v>
      </c>
      <c r="H572" s="5" t="s">
        <v>34</v>
      </c>
      <c r="I572" s="5">
        <v>33</v>
      </c>
      <c r="J572" t="s">
        <v>22</v>
      </c>
      <c r="K572" t="s">
        <v>38</v>
      </c>
      <c r="L572">
        <v>1.8773299999999999</v>
      </c>
      <c r="M572">
        <v>1.8773299999999999</v>
      </c>
      <c r="N572">
        <v>1.7546600000000001</v>
      </c>
      <c r="O572">
        <v>0.98333000000000004</v>
      </c>
      <c r="P572">
        <v>-0.86826000000000003</v>
      </c>
      <c r="Q572">
        <v>-0.86826000000000003</v>
      </c>
      <c r="R572">
        <v>1.40499</v>
      </c>
      <c r="S572">
        <v>0.99655000000000005</v>
      </c>
      <c r="T572" t="s">
        <v>38</v>
      </c>
      <c r="U572" t="s">
        <v>38</v>
      </c>
      <c r="V572" t="s">
        <v>38</v>
      </c>
      <c r="W572">
        <v>30.6313</v>
      </c>
      <c r="X572">
        <v>83.389099999999999</v>
      </c>
    </row>
    <row r="573" spans="1:24" x14ac:dyDescent="0.3">
      <c r="A573">
        <v>572</v>
      </c>
      <c r="B573">
        <v>9</v>
      </c>
      <c r="C573" s="1">
        <v>44781.49013888889</v>
      </c>
      <c r="D573" t="s">
        <v>15</v>
      </c>
      <c r="E573" s="5">
        <v>2022</v>
      </c>
      <c r="F573" s="5">
        <v>8</v>
      </c>
      <c r="G573" s="5">
        <v>8</v>
      </c>
      <c r="H573" s="5" t="s">
        <v>34</v>
      </c>
      <c r="I573" s="5">
        <v>33</v>
      </c>
      <c r="J573" t="s">
        <v>22</v>
      </c>
      <c r="K573" t="s">
        <v>38</v>
      </c>
      <c r="L573">
        <v>1.44977</v>
      </c>
      <c r="M573">
        <v>1.44977</v>
      </c>
      <c r="N573">
        <v>1.84076</v>
      </c>
      <c r="O573">
        <v>0.98026000000000002</v>
      </c>
      <c r="P573">
        <v>-1.0307599999999999</v>
      </c>
      <c r="Q573">
        <v>-1.0307599999999999</v>
      </c>
      <c r="R573">
        <v>1.4203300000000001</v>
      </c>
      <c r="S573">
        <v>0.99619999999999997</v>
      </c>
      <c r="T573">
        <v>1E-3</v>
      </c>
      <c r="U573" t="s">
        <v>38</v>
      </c>
      <c r="V573">
        <v>32.700000000000003</v>
      </c>
      <c r="W573">
        <v>29.876999999999999</v>
      </c>
      <c r="X573">
        <v>83.367699999999999</v>
      </c>
    </row>
    <row r="574" spans="1:24" x14ac:dyDescent="0.3">
      <c r="A574">
        <v>573</v>
      </c>
      <c r="B574">
        <v>13</v>
      </c>
      <c r="C574" s="1">
        <v>44781.4924537037</v>
      </c>
      <c r="D574" t="s">
        <v>15</v>
      </c>
      <c r="E574" s="5">
        <v>2022</v>
      </c>
      <c r="F574" s="5">
        <v>8</v>
      </c>
      <c r="G574" s="5">
        <v>8</v>
      </c>
      <c r="H574" s="5" t="s">
        <v>34</v>
      </c>
      <c r="I574" s="5">
        <v>33</v>
      </c>
      <c r="J574" t="s">
        <v>22</v>
      </c>
      <c r="K574" t="s">
        <v>38</v>
      </c>
      <c r="L574">
        <v>2.1313599999999999</v>
      </c>
      <c r="M574">
        <v>2.1313599999999999</v>
      </c>
      <c r="N574">
        <v>1.6634100000000001</v>
      </c>
      <c r="O574">
        <v>0.98558999999999997</v>
      </c>
      <c r="P574">
        <v>-0.93954000000000004</v>
      </c>
      <c r="Q574">
        <v>-0.93954000000000004</v>
      </c>
      <c r="R574">
        <v>1.63341</v>
      </c>
      <c r="S574">
        <v>0.99087000000000003</v>
      </c>
      <c r="T574" t="s">
        <v>38</v>
      </c>
      <c r="U574" t="s">
        <v>38</v>
      </c>
      <c r="V574">
        <v>32.4</v>
      </c>
      <c r="W574">
        <v>30.965599999999998</v>
      </c>
      <c r="X574">
        <v>83.347499999999997</v>
      </c>
    </row>
    <row r="575" spans="1:24" x14ac:dyDescent="0.3">
      <c r="A575">
        <v>574</v>
      </c>
      <c r="B575">
        <v>14</v>
      </c>
      <c r="C575" s="1">
        <v>44781.494606481479</v>
      </c>
      <c r="D575" t="s">
        <v>15</v>
      </c>
      <c r="E575" s="5">
        <v>2022</v>
      </c>
      <c r="F575" s="5">
        <v>8</v>
      </c>
      <c r="G575" s="5">
        <v>8</v>
      </c>
      <c r="H575" s="5" t="s">
        <v>34</v>
      </c>
      <c r="I575" s="5">
        <v>33</v>
      </c>
      <c r="J575" t="s">
        <v>22</v>
      </c>
      <c r="K575" t="s">
        <v>38</v>
      </c>
      <c r="L575">
        <v>1.15937</v>
      </c>
      <c r="M575">
        <v>1.15937</v>
      </c>
      <c r="N575">
        <v>1.85541</v>
      </c>
      <c r="O575">
        <v>0.98458999999999997</v>
      </c>
      <c r="P575">
        <v>-0.66202000000000005</v>
      </c>
      <c r="Q575">
        <v>-0.66202000000000005</v>
      </c>
      <c r="R575">
        <v>1.4238500000000001</v>
      </c>
      <c r="S575">
        <v>0.99611000000000005</v>
      </c>
      <c r="T575" t="s">
        <v>38</v>
      </c>
      <c r="U575" t="s">
        <v>38</v>
      </c>
      <c r="V575">
        <v>32.1</v>
      </c>
      <c r="W575">
        <v>31.5427</v>
      </c>
      <c r="X575">
        <v>83.355099999999993</v>
      </c>
    </row>
    <row r="576" spans="1:24" x14ac:dyDescent="0.3">
      <c r="A576">
        <v>575</v>
      </c>
      <c r="B576">
        <v>15</v>
      </c>
      <c r="C576" s="1">
        <v>44781.496770833335</v>
      </c>
      <c r="D576" t="s">
        <v>15</v>
      </c>
      <c r="E576" s="5">
        <v>2022</v>
      </c>
      <c r="F576" s="5">
        <v>8</v>
      </c>
      <c r="G576" s="5">
        <v>8</v>
      </c>
      <c r="H576" s="5" t="s">
        <v>34</v>
      </c>
      <c r="I576" s="5">
        <v>33</v>
      </c>
      <c r="J576" t="s">
        <v>22</v>
      </c>
      <c r="K576" t="s">
        <v>38</v>
      </c>
      <c r="L576">
        <v>1.3983399999999999</v>
      </c>
      <c r="M576">
        <v>1.3983399999999999</v>
      </c>
      <c r="N576">
        <v>1.9552799999999999</v>
      </c>
      <c r="O576">
        <v>0.97735000000000005</v>
      </c>
      <c r="P576">
        <v>-0.19162999999999999</v>
      </c>
      <c r="Q576" t="s">
        <v>38</v>
      </c>
      <c r="R576">
        <v>2.9926599999999999</v>
      </c>
      <c r="S576">
        <v>0.94281000000000004</v>
      </c>
      <c r="T576" t="s">
        <v>38</v>
      </c>
      <c r="U576" t="s">
        <v>38</v>
      </c>
      <c r="V576" t="s">
        <v>38</v>
      </c>
      <c r="W576">
        <v>31.131900000000002</v>
      </c>
      <c r="X576">
        <v>83.344999999999999</v>
      </c>
    </row>
    <row r="577" spans="1:24" x14ac:dyDescent="0.3">
      <c r="A577">
        <v>576</v>
      </c>
      <c r="B577">
        <v>16</v>
      </c>
      <c r="C577" s="1">
        <v>44781.499027777776</v>
      </c>
      <c r="D577" t="s">
        <v>15</v>
      </c>
      <c r="E577" s="5">
        <v>2022</v>
      </c>
      <c r="F577" s="5">
        <v>8</v>
      </c>
      <c r="G577" s="5">
        <v>8</v>
      </c>
      <c r="H577" s="5" t="s">
        <v>34</v>
      </c>
      <c r="I577" s="5">
        <v>33</v>
      </c>
      <c r="J577" t="s">
        <v>23</v>
      </c>
      <c r="K577" t="s">
        <v>38</v>
      </c>
      <c r="L577">
        <v>1.3146899999999999</v>
      </c>
      <c r="M577">
        <v>1.3146899999999999</v>
      </c>
      <c r="N577">
        <v>1.86974</v>
      </c>
      <c r="O577">
        <v>0.97618000000000005</v>
      </c>
      <c r="P577">
        <v>-0.31592999999999999</v>
      </c>
      <c r="Q577">
        <v>-0.31592999999999999</v>
      </c>
      <c r="R577">
        <v>1.8225199999999999</v>
      </c>
      <c r="S577">
        <v>0.98556999999999995</v>
      </c>
      <c r="T577" t="s">
        <v>38</v>
      </c>
      <c r="U577" t="s">
        <v>38</v>
      </c>
      <c r="V577">
        <v>31.8</v>
      </c>
      <c r="W577">
        <v>31.0046</v>
      </c>
      <c r="X577">
        <v>83.343299999999999</v>
      </c>
    </row>
    <row r="578" spans="1:24" x14ac:dyDescent="0.3">
      <c r="A578">
        <v>577</v>
      </c>
      <c r="B578">
        <v>17</v>
      </c>
      <c r="C578" s="1">
        <v>44781.501250000001</v>
      </c>
      <c r="D578" t="s">
        <v>15</v>
      </c>
      <c r="E578" s="5">
        <v>2022</v>
      </c>
      <c r="F578" s="5">
        <v>8</v>
      </c>
      <c r="G578" s="5">
        <v>8</v>
      </c>
      <c r="H578" s="5" t="s">
        <v>34</v>
      </c>
      <c r="I578" s="5">
        <v>33</v>
      </c>
      <c r="J578" t="s">
        <v>23</v>
      </c>
      <c r="K578" t="s">
        <v>38</v>
      </c>
      <c r="L578">
        <v>1.5651999999999999</v>
      </c>
      <c r="M578">
        <v>1.5651999999999999</v>
      </c>
      <c r="N578">
        <v>1.55535</v>
      </c>
      <c r="O578">
        <v>0.99056</v>
      </c>
      <c r="P578">
        <v>-0.23968999999999999</v>
      </c>
      <c r="Q578">
        <v>-0.23968999999999999</v>
      </c>
      <c r="R578">
        <v>1.9594400000000001</v>
      </c>
      <c r="S578">
        <v>0.98138999999999998</v>
      </c>
      <c r="T578" t="s">
        <v>38</v>
      </c>
      <c r="U578" t="s">
        <v>38</v>
      </c>
      <c r="V578">
        <v>33.1</v>
      </c>
      <c r="W578">
        <v>34.599600000000002</v>
      </c>
      <c r="X578">
        <v>83.354699999999994</v>
      </c>
    </row>
    <row r="579" spans="1:24" x14ac:dyDescent="0.3">
      <c r="A579">
        <v>578</v>
      </c>
      <c r="B579">
        <v>18</v>
      </c>
      <c r="C579" s="1">
        <v>44781.503321759257</v>
      </c>
      <c r="D579" t="s">
        <v>15</v>
      </c>
      <c r="E579" s="5">
        <v>2022</v>
      </c>
      <c r="F579" s="5">
        <v>8</v>
      </c>
      <c r="G579" s="5">
        <v>8</v>
      </c>
      <c r="H579" s="5" t="s">
        <v>34</v>
      </c>
      <c r="I579" s="5">
        <v>33</v>
      </c>
      <c r="J579" t="s">
        <v>23</v>
      </c>
      <c r="K579" t="s">
        <v>38</v>
      </c>
      <c r="L579">
        <v>0.84160000000000001</v>
      </c>
      <c r="M579">
        <v>0.84160000000000001</v>
      </c>
      <c r="N579">
        <v>2.2747999999999999</v>
      </c>
      <c r="O579">
        <v>0.97082999999999997</v>
      </c>
      <c r="P579">
        <v>-0.29888999999999999</v>
      </c>
      <c r="Q579">
        <v>-0.29888999999999999</v>
      </c>
      <c r="R579">
        <v>1.85344</v>
      </c>
      <c r="S579">
        <v>0.98463999999999996</v>
      </c>
      <c r="T579">
        <v>2E-3</v>
      </c>
      <c r="U579" t="s">
        <v>38</v>
      </c>
      <c r="V579">
        <v>33.4</v>
      </c>
      <c r="W579">
        <v>34.397300000000001</v>
      </c>
      <c r="X579">
        <v>83.359499999999997</v>
      </c>
    </row>
    <row r="580" spans="1:24" x14ac:dyDescent="0.3">
      <c r="A580">
        <v>579</v>
      </c>
      <c r="B580">
        <v>1</v>
      </c>
      <c r="C580" s="1">
        <v>44782.374560185184</v>
      </c>
      <c r="D580" t="s">
        <v>30</v>
      </c>
      <c r="E580" s="5">
        <v>2022</v>
      </c>
      <c r="F580" s="5">
        <v>8</v>
      </c>
      <c r="G580" s="5">
        <v>8</v>
      </c>
      <c r="H580" s="5" t="s">
        <v>34</v>
      </c>
      <c r="I580" s="5">
        <v>33</v>
      </c>
      <c r="J580" t="s">
        <v>22</v>
      </c>
      <c r="K580" t="s">
        <v>37</v>
      </c>
      <c r="L580">
        <v>1.1038300000000001</v>
      </c>
      <c r="M580" t="s">
        <v>38</v>
      </c>
      <c r="N580">
        <v>2.6454800000000001</v>
      </c>
      <c r="O580">
        <v>0.92862</v>
      </c>
      <c r="P580">
        <v>7.7710000000000001E-2</v>
      </c>
      <c r="Q580" t="s">
        <v>38</v>
      </c>
      <c r="R580">
        <v>7.4838899999999997</v>
      </c>
      <c r="S580">
        <v>0.61599999999999999</v>
      </c>
      <c r="T580">
        <v>3.0000000000000001E-3</v>
      </c>
      <c r="U580">
        <v>0</v>
      </c>
      <c r="V580">
        <v>23</v>
      </c>
      <c r="W580">
        <v>23.8278</v>
      </c>
      <c r="X580">
        <v>88.455299999999994</v>
      </c>
    </row>
    <row r="581" spans="1:24" x14ac:dyDescent="0.3">
      <c r="A581">
        <v>580</v>
      </c>
      <c r="B581">
        <v>2</v>
      </c>
      <c r="C581" s="1">
        <v>44782.376631944448</v>
      </c>
      <c r="D581" t="s">
        <v>30</v>
      </c>
      <c r="E581" s="5">
        <v>2022</v>
      </c>
      <c r="F581" s="5">
        <v>8</v>
      </c>
      <c r="G581" s="5">
        <v>8</v>
      </c>
      <c r="H581" s="5" t="s">
        <v>34</v>
      </c>
      <c r="I581" s="5">
        <v>33</v>
      </c>
      <c r="J581" t="s">
        <v>22</v>
      </c>
      <c r="K581" t="s">
        <v>36</v>
      </c>
      <c r="L581">
        <v>2.2557299999999998</v>
      </c>
      <c r="M581">
        <v>2.2557299999999998</v>
      </c>
      <c r="N581">
        <v>1.7011099999999999</v>
      </c>
      <c r="O581">
        <v>0.98775999999999997</v>
      </c>
      <c r="P581">
        <v>-0.25172</v>
      </c>
      <c r="Q581">
        <v>-0.25172</v>
      </c>
      <c r="R581">
        <v>2.5434700000000001</v>
      </c>
      <c r="S581">
        <v>0.95962999999999998</v>
      </c>
      <c r="T581">
        <v>2.7299999999999998E-3</v>
      </c>
      <c r="U581">
        <v>0</v>
      </c>
      <c r="V581">
        <v>23.294499999999999</v>
      </c>
      <c r="W581">
        <v>23.98</v>
      </c>
      <c r="X581">
        <v>88.4679</v>
      </c>
    </row>
    <row r="582" spans="1:24" x14ac:dyDescent="0.3">
      <c r="A582">
        <v>581</v>
      </c>
      <c r="B582">
        <v>3</v>
      </c>
      <c r="C582" s="1">
        <v>44782.378865740742</v>
      </c>
      <c r="D582" t="s">
        <v>30</v>
      </c>
      <c r="E582" s="5">
        <v>2022</v>
      </c>
      <c r="F582" s="5">
        <v>8</v>
      </c>
      <c r="G582" s="5">
        <v>8</v>
      </c>
      <c r="H582" s="5" t="s">
        <v>34</v>
      </c>
      <c r="I582" s="5">
        <v>33</v>
      </c>
      <c r="J582" t="s">
        <v>22</v>
      </c>
      <c r="K582" t="s">
        <v>36</v>
      </c>
      <c r="L582">
        <v>1.5024900000000001</v>
      </c>
      <c r="M582">
        <v>1.5024900000000001</v>
      </c>
      <c r="N582">
        <v>2.7501000000000002</v>
      </c>
      <c r="O582">
        <v>0.95135000000000003</v>
      </c>
      <c r="P582">
        <v>-0.27649000000000001</v>
      </c>
      <c r="Q582" t="s">
        <v>38</v>
      </c>
      <c r="R582">
        <v>2.95363</v>
      </c>
      <c r="S582">
        <v>0.94269999999999998</v>
      </c>
      <c r="T582">
        <v>2E-3</v>
      </c>
      <c r="U582">
        <v>0</v>
      </c>
      <c r="V582">
        <v>23.610900000000001</v>
      </c>
      <c r="W582">
        <v>24.230599999999999</v>
      </c>
      <c r="X582">
        <v>88.462400000000002</v>
      </c>
    </row>
    <row r="583" spans="1:24" x14ac:dyDescent="0.3">
      <c r="A583">
        <v>582</v>
      </c>
      <c r="B583">
        <v>4</v>
      </c>
      <c r="C583" s="1">
        <v>44782.380937499998</v>
      </c>
      <c r="D583" t="s">
        <v>30</v>
      </c>
      <c r="E583" s="5">
        <v>2022</v>
      </c>
      <c r="F583" s="5">
        <v>8</v>
      </c>
      <c r="G583" s="5">
        <v>8</v>
      </c>
      <c r="H583" s="5" t="s">
        <v>34</v>
      </c>
      <c r="I583" s="5">
        <v>33</v>
      </c>
      <c r="J583" t="s">
        <v>22</v>
      </c>
      <c r="K583" t="s">
        <v>36</v>
      </c>
      <c r="L583">
        <v>2.7151900000000002</v>
      </c>
      <c r="M583">
        <v>2.7151900000000002</v>
      </c>
      <c r="N583">
        <v>1.8613900000000001</v>
      </c>
      <c r="O583">
        <v>0.97823000000000004</v>
      </c>
      <c r="P583">
        <v>-0.64522999999999997</v>
      </c>
      <c r="Q583">
        <v>-0.64522999999999997</v>
      </c>
      <c r="R583">
        <v>1.6774500000000001</v>
      </c>
      <c r="S583">
        <v>0.98839999999999995</v>
      </c>
      <c r="T583">
        <v>2E-3</v>
      </c>
      <c r="U583">
        <v>0</v>
      </c>
      <c r="V583">
        <v>24.063600000000001</v>
      </c>
      <c r="W583">
        <v>24.3552</v>
      </c>
      <c r="X583">
        <v>88.488100000000003</v>
      </c>
    </row>
    <row r="584" spans="1:24" x14ac:dyDescent="0.3">
      <c r="A584">
        <v>583</v>
      </c>
      <c r="B584">
        <v>5</v>
      </c>
      <c r="C584" s="1">
        <v>44782.382997685185</v>
      </c>
      <c r="D584" t="s">
        <v>30</v>
      </c>
      <c r="E584" s="5">
        <v>2022</v>
      </c>
      <c r="F584" s="5">
        <v>8</v>
      </c>
      <c r="G584" s="5">
        <v>8</v>
      </c>
      <c r="H584" s="5" t="s">
        <v>34</v>
      </c>
      <c r="I584" s="5">
        <v>33</v>
      </c>
      <c r="J584" t="s">
        <v>23</v>
      </c>
      <c r="K584" t="s">
        <v>36</v>
      </c>
      <c r="L584">
        <v>1.3393900000000001</v>
      </c>
      <c r="M584" t="s">
        <v>38</v>
      </c>
      <c r="N584">
        <v>3.1294200000000001</v>
      </c>
      <c r="O584">
        <v>0.89009000000000005</v>
      </c>
      <c r="P584">
        <v>-0.44511000000000001</v>
      </c>
      <c r="Q584">
        <v>-0.44511000000000001</v>
      </c>
      <c r="R584">
        <v>1.8780399999999999</v>
      </c>
      <c r="S584">
        <v>0.98265000000000002</v>
      </c>
      <c r="T584">
        <v>2E-3</v>
      </c>
      <c r="U584">
        <v>0</v>
      </c>
      <c r="V584">
        <v>24.558199999999999</v>
      </c>
      <c r="W584">
        <v>24.7639</v>
      </c>
      <c r="X584">
        <v>88.478999999999999</v>
      </c>
    </row>
    <row r="585" spans="1:24" x14ac:dyDescent="0.3">
      <c r="A585">
        <v>584</v>
      </c>
      <c r="B585">
        <v>6</v>
      </c>
      <c r="C585" s="1">
        <v>44782.385057870371</v>
      </c>
      <c r="D585" t="s">
        <v>30</v>
      </c>
      <c r="E585" s="5">
        <v>2022</v>
      </c>
      <c r="F585" s="5">
        <v>8</v>
      </c>
      <c r="G585" s="5">
        <v>8</v>
      </c>
      <c r="H585" s="5" t="s">
        <v>34</v>
      </c>
      <c r="I585" s="5">
        <v>33</v>
      </c>
      <c r="J585" t="s">
        <v>23</v>
      </c>
      <c r="K585" t="s">
        <v>36</v>
      </c>
      <c r="L585">
        <v>4.3662200000000002</v>
      </c>
      <c r="M585">
        <v>4.3662200000000002</v>
      </c>
      <c r="N585">
        <v>1.33717</v>
      </c>
      <c r="O585">
        <v>0.99682999999999999</v>
      </c>
      <c r="P585">
        <v>-0.51837</v>
      </c>
      <c r="Q585">
        <v>-0.51837</v>
      </c>
      <c r="R585">
        <v>1.6422300000000001</v>
      </c>
      <c r="S585">
        <v>0.98948000000000003</v>
      </c>
      <c r="T585">
        <v>3.0000000000000001E-3</v>
      </c>
      <c r="U585">
        <v>0</v>
      </c>
      <c r="V585">
        <v>24.8018</v>
      </c>
      <c r="W585">
        <v>24.5395</v>
      </c>
      <c r="X585">
        <v>88.497600000000006</v>
      </c>
    </row>
    <row r="586" spans="1:24" x14ac:dyDescent="0.3">
      <c r="A586">
        <v>585</v>
      </c>
      <c r="B586">
        <v>7</v>
      </c>
      <c r="C586" s="1">
        <v>44782.387141203704</v>
      </c>
      <c r="D586" t="s">
        <v>30</v>
      </c>
      <c r="E586" s="5">
        <v>2022</v>
      </c>
      <c r="F586" s="5">
        <v>8</v>
      </c>
      <c r="G586" s="5">
        <v>8</v>
      </c>
      <c r="H586" s="5" t="s">
        <v>34</v>
      </c>
      <c r="I586" s="5">
        <v>33</v>
      </c>
      <c r="J586" t="s">
        <v>23</v>
      </c>
      <c r="K586" t="s">
        <v>37</v>
      </c>
      <c r="L586">
        <v>0.99885999999999997</v>
      </c>
      <c r="M586">
        <v>0.99885999999999997</v>
      </c>
      <c r="N586">
        <v>2.0116900000000002</v>
      </c>
      <c r="O586">
        <v>0.97850000000000004</v>
      </c>
      <c r="P586">
        <v>-0.34287000000000001</v>
      </c>
      <c r="Q586">
        <v>-0.34287000000000001</v>
      </c>
      <c r="R586">
        <v>1.6980200000000001</v>
      </c>
      <c r="S586">
        <v>0.98784000000000005</v>
      </c>
      <c r="T586">
        <v>1E-3</v>
      </c>
      <c r="U586">
        <v>0</v>
      </c>
      <c r="V586">
        <v>24.9</v>
      </c>
      <c r="W586">
        <v>24.534099999999999</v>
      </c>
      <c r="X586">
        <v>88.499099999999999</v>
      </c>
    </row>
    <row r="587" spans="1:24" x14ac:dyDescent="0.3">
      <c r="A587">
        <v>586</v>
      </c>
      <c r="B587">
        <v>8</v>
      </c>
      <c r="C587" s="1">
        <v>44782.389189814814</v>
      </c>
      <c r="D587" t="s">
        <v>30</v>
      </c>
      <c r="E587" s="5">
        <v>2022</v>
      </c>
      <c r="F587" s="5">
        <v>8</v>
      </c>
      <c r="G587" s="5">
        <v>8</v>
      </c>
      <c r="H587" s="5" t="s">
        <v>34</v>
      </c>
      <c r="I587" s="5">
        <v>33</v>
      </c>
      <c r="J587" t="s">
        <v>23</v>
      </c>
      <c r="K587" t="s">
        <v>36</v>
      </c>
      <c r="L587">
        <v>4.0970700000000004</v>
      </c>
      <c r="M587">
        <v>4.0970700000000004</v>
      </c>
      <c r="N587">
        <v>1.4272800000000001</v>
      </c>
      <c r="O587">
        <v>0.99480000000000002</v>
      </c>
      <c r="P587">
        <v>-0.84350000000000003</v>
      </c>
      <c r="Q587">
        <v>-0.84350000000000003</v>
      </c>
      <c r="R587">
        <v>1.4185399999999999</v>
      </c>
      <c r="S587">
        <v>0.99300999999999995</v>
      </c>
      <c r="T587">
        <v>4.0000000000000001E-3</v>
      </c>
      <c r="U587">
        <v>0</v>
      </c>
      <c r="V587">
        <v>24.996400000000001</v>
      </c>
      <c r="W587">
        <v>24.5913</v>
      </c>
      <c r="X587">
        <v>88.504099999999994</v>
      </c>
    </row>
    <row r="588" spans="1:24" x14ac:dyDescent="0.3">
      <c r="A588">
        <v>587</v>
      </c>
      <c r="B588">
        <v>9</v>
      </c>
      <c r="C588" s="1">
        <v>44782.391342592593</v>
      </c>
      <c r="D588" t="s">
        <v>30</v>
      </c>
      <c r="E588" s="5">
        <v>2022</v>
      </c>
      <c r="F588" s="5">
        <v>8</v>
      </c>
      <c r="G588" s="5">
        <v>8</v>
      </c>
      <c r="H588" s="5" t="s">
        <v>34</v>
      </c>
      <c r="I588" s="5">
        <v>33</v>
      </c>
      <c r="J588" t="s">
        <v>22</v>
      </c>
      <c r="K588" t="s">
        <v>36</v>
      </c>
      <c r="L588">
        <v>4.0341699999999996</v>
      </c>
      <c r="M588">
        <v>4.0341699999999996</v>
      </c>
      <c r="N588">
        <v>1.3914</v>
      </c>
      <c r="O588">
        <v>0.99556</v>
      </c>
      <c r="P588">
        <v>-1.0381</v>
      </c>
      <c r="Q588">
        <v>-1.0381</v>
      </c>
      <c r="R588">
        <v>1.4320900000000001</v>
      </c>
      <c r="S588">
        <v>0.99461999999999995</v>
      </c>
      <c r="T588">
        <v>2E-3</v>
      </c>
      <c r="U588">
        <v>0</v>
      </c>
      <c r="V588">
        <v>25.1</v>
      </c>
      <c r="W588">
        <v>25.0627</v>
      </c>
      <c r="X588">
        <v>88.51</v>
      </c>
    </row>
    <row r="589" spans="1:24" x14ac:dyDescent="0.3">
      <c r="A589">
        <v>588</v>
      </c>
      <c r="B589">
        <v>10</v>
      </c>
      <c r="C589" s="1">
        <v>44782.393773148149</v>
      </c>
      <c r="D589" t="s">
        <v>30</v>
      </c>
      <c r="E589" s="5">
        <v>2022</v>
      </c>
      <c r="F589" s="5">
        <v>8</v>
      </c>
      <c r="G589" s="5">
        <v>8</v>
      </c>
      <c r="H589" s="5" t="s">
        <v>34</v>
      </c>
      <c r="I589" s="5">
        <v>33</v>
      </c>
      <c r="J589" t="s">
        <v>22</v>
      </c>
      <c r="K589" t="s">
        <v>36</v>
      </c>
      <c r="L589">
        <v>2.5594899999999998</v>
      </c>
      <c r="M589">
        <v>2.5594899999999998</v>
      </c>
      <c r="N589">
        <v>1.7290300000000001</v>
      </c>
      <c r="O589">
        <v>0.98446999999999996</v>
      </c>
      <c r="P589">
        <v>-0.38847999999999999</v>
      </c>
      <c r="Q589">
        <v>-0.38847999999999999</v>
      </c>
      <c r="R589">
        <v>2.40097</v>
      </c>
      <c r="S589">
        <v>0.96503000000000005</v>
      </c>
      <c r="T589">
        <v>1E-3</v>
      </c>
      <c r="U589">
        <v>0</v>
      </c>
      <c r="V589">
        <v>25.2</v>
      </c>
      <c r="W589">
        <v>25.313199999999998</v>
      </c>
      <c r="X589">
        <v>88.543300000000002</v>
      </c>
    </row>
    <row r="590" spans="1:24" x14ac:dyDescent="0.3">
      <c r="A590">
        <v>589</v>
      </c>
      <c r="B590">
        <v>11</v>
      </c>
      <c r="C590" s="1">
        <v>44782.395833333336</v>
      </c>
      <c r="D590" t="s">
        <v>30</v>
      </c>
      <c r="E590" s="5">
        <v>2022</v>
      </c>
      <c r="F590" s="5">
        <v>8</v>
      </c>
      <c r="G590" s="5">
        <v>8</v>
      </c>
      <c r="H590" s="5" t="s">
        <v>34</v>
      </c>
      <c r="I590" s="5">
        <v>33</v>
      </c>
      <c r="J590" t="s">
        <v>22</v>
      </c>
      <c r="K590" t="s">
        <v>36</v>
      </c>
      <c r="L590">
        <v>2.2612999999999999</v>
      </c>
      <c r="M590">
        <v>2.2612999999999999</v>
      </c>
      <c r="N590">
        <v>2.13523</v>
      </c>
      <c r="O590">
        <v>0.97443000000000002</v>
      </c>
      <c r="P590">
        <v>-0.30997000000000002</v>
      </c>
      <c r="Q590">
        <v>-0.30997000000000002</v>
      </c>
      <c r="R590">
        <v>2.57959</v>
      </c>
      <c r="S590">
        <v>0.95820000000000005</v>
      </c>
      <c r="T590">
        <v>1E-3</v>
      </c>
      <c r="U590">
        <v>0</v>
      </c>
      <c r="V590">
        <v>25.4</v>
      </c>
      <c r="W590">
        <v>25.2011</v>
      </c>
      <c r="X590">
        <v>88.544600000000003</v>
      </c>
    </row>
    <row r="591" spans="1:24" x14ac:dyDescent="0.3">
      <c r="A591">
        <v>590</v>
      </c>
      <c r="B591">
        <v>12</v>
      </c>
      <c r="C591" s="1">
        <v>44782.397893518515</v>
      </c>
      <c r="D591" t="s">
        <v>30</v>
      </c>
      <c r="E591" s="5">
        <v>2022</v>
      </c>
      <c r="F591" s="5">
        <v>8</v>
      </c>
      <c r="G591" s="5">
        <v>8</v>
      </c>
      <c r="H591" s="5" t="s">
        <v>34</v>
      </c>
      <c r="I591" s="5">
        <v>33</v>
      </c>
      <c r="J591" t="s">
        <v>22</v>
      </c>
      <c r="K591" t="s">
        <v>37</v>
      </c>
      <c r="L591">
        <v>1.28461</v>
      </c>
      <c r="M591" t="s">
        <v>38</v>
      </c>
      <c r="N591">
        <v>2.6635499999999999</v>
      </c>
      <c r="O591">
        <v>0.92940999999999996</v>
      </c>
      <c r="P591">
        <v>-0.11811000000000001</v>
      </c>
      <c r="Q591" t="s">
        <v>38</v>
      </c>
      <c r="R591">
        <v>4.5703100000000001</v>
      </c>
      <c r="S591">
        <v>0.86075999999999997</v>
      </c>
      <c r="T591" t="s">
        <v>38</v>
      </c>
      <c r="U591">
        <v>0</v>
      </c>
      <c r="V591">
        <v>25.2</v>
      </c>
      <c r="W591">
        <v>24.771100000000001</v>
      </c>
      <c r="X591">
        <v>88.548400000000001</v>
      </c>
    </row>
    <row r="592" spans="1:24" x14ac:dyDescent="0.3">
      <c r="A592">
        <v>591</v>
      </c>
      <c r="B592">
        <v>13</v>
      </c>
      <c r="C592" s="1">
        <v>44782.399953703702</v>
      </c>
      <c r="D592" t="s">
        <v>30</v>
      </c>
      <c r="E592" s="5">
        <v>2022</v>
      </c>
      <c r="F592" s="5">
        <v>8</v>
      </c>
      <c r="G592" s="5">
        <v>8</v>
      </c>
      <c r="H592" s="5" t="s">
        <v>34</v>
      </c>
      <c r="I592" s="5">
        <v>33</v>
      </c>
      <c r="J592" t="s">
        <v>23</v>
      </c>
      <c r="K592" t="s">
        <v>36</v>
      </c>
      <c r="L592">
        <v>1.59118</v>
      </c>
      <c r="M592">
        <v>1.59118</v>
      </c>
      <c r="N592">
        <v>2.3543400000000001</v>
      </c>
      <c r="O592">
        <v>0.95938000000000001</v>
      </c>
      <c r="P592">
        <v>-0.40775</v>
      </c>
      <c r="Q592">
        <v>-0.40775</v>
      </c>
      <c r="R592">
        <v>1.96773</v>
      </c>
      <c r="S592">
        <v>0.97987999999999997</v>
      </c>
      <c r="T592">
        <v>1E-3</v>
      </c>
      <c r="U592">
        <v>0</v>
      </c>
      <c r="V592">
        <v>25.1</v>
      </c>
      <c r="W592">
        <v>24.433800000000002</v>
      </c>
      <c r="X592">
        <v>88.548199999999994</v>
      </c>
    </row>
    <row r="593" spans="1:24" x14ac:dyDescent="0.3">
      <c r="A593">
        <v>592</v>
      </c>
      <c r="B593">
        <v>14</v>
      </c>
      <c r="C593" s="1">
        <v>44782.402789351851</v>
      </c>
      <c r="D593" t="s">
        <v>30</v>
      </c>
      <c r="E593" s="5">
        <v>2022</v>
      </c>
      <c r="F593" s="5">
        <v>8</v>
      </c>
      <c r="G593" s="5">
        <v>8</v>
      </c>
      <c r="H593" s="5" t="s">
        <v>34</v>
      </c>
      <c r="I593" s="5">
        <v>33</v>
      </c>
      <c r="J593" t="s">
        <v>23</v>
      </c>
      <c r="K593" t="s">
        <v>36</v>
      </c>
      <c r="L593">
        <v>1.3369</v>
      </c>
      <c r="M593" t="s">
        <v>38</v>
      </c>
      <c r="N593">
        <v>3.0123799999999998</v>
      </c>
      <c r="O593">
        <v>0.92100000000000004</v>
      </c>
      <c r="P593">
        <v>-0.38058999999999998</v>
      </c>
      <c r="Q593">
        <v>-0.38058999999999998</v>
      </c>
      <c r="R593">
        <v>2.1150699999999998</v>
      </c>
      <c r="S593">
        <v>0.97511000000000003</v>
      </c>
      <c r="T593">
        <v>2E-3</v>
      </c>
      <c r="U593">
        <v>0</v>
      </c>
      <c r="V593">
        <v>25.1</v>
      </c>
      <c r="W593">
        <v>23.991399999999999</v>
      </c>
      <c r="X593">
        <v>88.552099999999996</v>
      </c>
    </row>
    <row r="594" spans="1:24" x14ac:dyDescent="0.3">
      <c r="A594">
        <v>593</v>
      </c>
      <c r="B594">
        <v>15</v>
      </c>
      <c r="C594" s="1">
        <v>44782.404861111114</v>
      </c>
      <c r="D594" t="s">
        <v>30</v>
      </c>
      <c r="E594" s="5">
        <v>2022</v>
      </c>
      <c r="F594" s="5">
        <v>8</v>
      </c>
      <c r="G594" s="5">
        <v>8</v>
      </c>
      <c r="H594" s="5" t="s">
        <v>34</v>
      </c>
      <c r="I594" s="5">
        <v>33</v>
      </c>
      <c r="J594" t="s">
        <v>23</v>
      </c>
      <c r="K594" t="s">
        <v>36</v>
      </c>
      <c r="L594">
        <v>1.3576299999999999</v>
      </c>
      <c r="M594" t="s">
        <v>38</v>
      </c>
      <c r="N594">
        <v>2.8682500000000002</v>
      </c>
      <c r="O594">
        <v>0.94637000000000004</v>
      </c>
      <c r="P594">
        <v>-0.30889</v>
      </c>
      <c r="Q594">
        <v>-0.30889</v>
      </c>
      <c r="R594">
        <v>2.6432600000000002</v>
      </c>
      <c r="S594">
        <v>0.95567999999999997</v>
      </c>
      <c r="T594">
        <v>1E-3</v>
      </c>
      <c r="U594">
        <v>0</v>
      </c>
      <c r="V594">
        <v>24.9</v>
      </c>
      <c r="W594">
        <v>23.8916</v>
      </c>
      <c r="X594">
        <v>88.544300000000007</v>
      </c>
    </row>
    <row r="595" spans="1:24" x14ac:dyDescent="0.3">
      <c r="A595">
        <v>594</v>
      </c>
      <c r="B595">
        <v>16</v>
      </c>
      <c r="C595" s="1">
        <v>44782.406944444447</v>
      </c>
      <c r="D595" t="s">
        <v>30</v>
      </c>
      <c r="E595" s="5">
        <v>2022</v>
      </c>
      <c r="F595" s="5">
        <v>8</v>
      </c>
      <c r="G595" s="5">
        <v>8</v>
      </c>
      <c r="H595" s="5" t="s">
        <v>34</v>
      </c>
      <c r="I595" s="5">
        <v>33</v>
      </c>
      <c r="J595" t="s">
        <v>23</v>
      </c>
      <c r="K595" t="s">
        <v>37</v>
      </c>
      <c r="L595">
        <v>5.2849000000000004</v>
      </c>
      <c r="M595">
        <v>5.2849000000000004</v>
      </c>
      <c r="N595">
        <v>1.4559899999999999</v>
      </c>
      <c r="O595">
        <v>0.99404999999999999</v>
      </c>
      <c r="P595">
        <v>-0.31273000000000001</v>
      </c>
      <c r="Q595">
        <v>-0.31273000000000001</v>
      </c>
      <c r="R595">
        <v>1.93127</v>
      </c>
      <c r="S595">
        <v>0.98102</v>
      </c>
      <c r="T595">
        <v>2E-3</v>
      </c>
      <c r="U595">
        <v>0</v>
      </c>
      <c r="V595">
        <v>24.7</v>
      </c>
      <c r="W595">
        <v>23.8156</v>
      </c>
      <c r="X595">
        <v>88.540899999999993</v>
      </c>
    </row>
    <row r="596" spans="1:24" x14ac:dyDescent="0.3">
      <c r="A596">
        <v>595</v>
      </c>
      <c r="B596">
        <v>17</v>
      </c>
      <c r="C596" s="1">
        <v>44782.409016203703</v>
      </c>
      <c r="D596" t="s">
        <v>30</v>
      </c>
      <c r="E596" s="5">
        <v>2022</v>
      </c>
      <c r="F596" s="5">
        <v>8</v>
      </c>
      <c r="G596" s="5">
        <v>8</v>
      </c>
      <c r="H596" s="5" t="s">
        <v>34</v>
      </c>
      <c r="I596" s="5">
        <v>33</v>
      </c>
      <c r="J596" t="s">
        <v>22</v>
      </c>
      <c r="K596" t="s">
        <v>37</v>
      </c>
      <c r="L596">
        <v>2.2183899999999999</v>
      </c>
      <c r="M596">
        <v>2.2183899999999999</v>
      </c>
      <c r="N596">
        <v>1.6241699999999999</v>
      </c>
      <c r="O596">
        <v>0.98982999999999999</v>
      </c>
      <c r="P596">
        <v>-0.23693</v>
      </c>
      <c r="Q596">
        <v>-0.23693</v>
      </c>
      <c r="R596">
        <v>2.5394100000000002</v>
      </c>
      <c r="S596">
        <v>0.95977999999999997</v>
      </c>
      <c r="T596" t="s">
        <v>38</v>
      </c>
      <c r="U596">
        <v>0</v>
      </c>
      <c r="V596">
        <v>24.7</v>
      </c>
      <c r="W596">
        <v>23.791399999999999</v>
      </c>
      <c r="X596">
        <v>88.534999999999997</v>
      </c>
    </row>
    <row r="597" spans="1:24" x14ac:dyDescent="0.3">
      <c r="A597">
        <v>596</v>
      </c>
      <c r="B597">
        <v>18</v>
      </c>
      <c r="C597" s="1">
        <v>44782.411192129628</v>
      </c>
      <c r="D597" t="s">
        <v>30</v>
      </c>
      <c r="E597" s="5">
        <v>2022</v>
      </c>
      <c r="F597" s="5">
        <v>8</v>
      </c>
      <c r="G597" s="5">
        <v>8</v>
      </c>
      <c r="H597" s="5" t="s">
        <v>34</v>
      </c>
      <c r="I597" s="5">
        <v>33</v>
      </c>
      <c r="J597" t="s">
        <v>22</v>
      </c>
      <c r="K597" t="s">
        <v>36</v>
      </c>
      <c r="L597">
        <v>2.2308599999999998</v>
      </c>
      <c r="M597">
        <v>2.2308599999999998</v>
      </c>
      <c r="N597">
        <v>1.75627</v>
      </c>
      <c r="O597">
        <v>0.98617999999999995</v>
      </c>
      <c r="P597">
        <v>-0.58457000000000003</v>
      </c>
      <c r="Q597">
        <v>-0.58457000000000003</v>
      </c>
      <c r="R597">
        <v>1.60484</v>
      </c>
      <c r="S597">
        <v>0.98641999999999996</v>
      </c>
      <c r="T597">
        <v>1E-3</v>
      </c>
      <c r="U597">
        <v>0</v>
      </c>
      <c r="V597">
        <v>24.7</v>
      </c>
      <c r="W597">
        <v>23.797799999999999</v>
      </c>
      <c r="X597">
        <v>88.5291</v>
      </c>
    </row>
    <row r="598" spans="1:24" x14ac:dyDescent="0.3">
      <c r="A598">
        <v>597</v>
      </c>
      <c r="B598">
        <v>19</v>
      </c>
      <c r="C598" s="1">
        <v>44782.413263888891</v>
      </c>
      <c r="D598" t="s">
        <v>30</v>
      </c>
      <c r="E598" s="5">
        <v>2022</v>
      </c>
      <c r="F598" s="5">
        <v>8</v>
      </c>
      <c r="G598" s="5">
        <v>8</v>
      </c>
      <c r="H598" s="5" t="s">
        <v>34</v>
      </c>
      <c r="I598" s="5">
        <v>33</v>
      </c>
      <c r="J598" t="s">
        <v>22</v>
      </c>
      <c r="K598" t="s">
        <v>36</v>
      </c>
      <c r="L598">
        <v>1.0326599999999999</v>
      </c>
      <c r="M598">
        <v>1.0326599999999999</v>
      </c>
      <c r="N598">
        <v>2.6818499999999998</v>
      </c>
      <c r="O598">
        <v>0.95411999999999997</v>
      </c>
      <c r="P598">
        <v>-0.24304000000000001</v>
      </c>
      <c r="Q598">
        <v>-0.24304000000000001</v>
      </c>
      <c r="R598">
        <v>2.37479</v>
      </c>
      <c r="S598">
        <v>0.96599999999999997</v>
      </c>
      <c r="T598" t="s">
        <v>38</v>
      </c>
      <c r="U598">
        <v>0</v>
      </c>
      <c r="V598">
        <v>24.4</v>
      </c>
      <c r="W598">
        <v>23.762899999999998</v>
      </c>
      <c r="X598">
        <v>88.544499999999999</v>
      </c>
    </row>
    <row r="599" spans="1:24" x14ac:dyDescent="0.3">
      <c r="A599">
        <v>598</v>
      </c>
      <c r="B599">
        <v>20</v>
      </c>
      <c r="C599" s="1">
        <v>44782.415393518517</v>
      </c>
      <c r="D599" t="s">
        <v>30</v>
      </c>
      <c r="E599" s="5">
        <v>2022</v>
      </c>
      <c r="F599" s="5">
        <v>8</v>
      </c>
      <c r="G599" s="5">
        <v>8</v>
      </c>
      <c r="H599" s="5" t="s">
        <v>34</v>
      </c>
      <c r="I599" s="5">
        <v>33</v>
      </c>
      <c r="J599" t="s">
        <v>22</v>
      </c>
      <c r="K599" t="s">
        <v>36</v>
      </c>
      <c r="L599">
        <v>1.13106</v>
      </c>
      <c r="M599" t="s">
        <v>38</v>
      </c>
      <c r="N599">
        <v>2.5226000000000002</v>
      </c>
      <c r="O599">
        <v>0.93657000000000001</v>
      </c>
      <c r="P599">
        <v>-0.57794000000000001</v>
      </c>
      <c r="Q599">
        <v>-0.57794000000000001</v>
      </c>
      <c r="R599">
        <v>1.60571</v>
      </c>
      <c r="S599">
        <v>0.99031000000000002</v>
      </c>
      <c r="T599" t="s">
        <v>38</v>
      </c>
      <c r="U599">
        <v>0</v>
      </c>
      <c r="V599">
        <v>24.4</v>
      </c>
      <c r="W599">
        <v>23.735499999999998</v>
      </c>
      <c r="X599">
        <v>88.552899999999994</v>
      </c>
    </row>
    <row r="600" spans="1:24" x14ac:dyDescent="0.3">
      <c r="A600">
        <v>599</v>
      </c>
      <c r="B600">
        <v>21</v>
      </c>
      <c r="C600" s="1">
        <v>44782.417453703703</v>
      </c>
      <c r="D600" t="s">
        <v>30</v>
      </c>
      <c r="E600" s="5">
        <v>2022</v>
      </c>
      <c r="F600" s="5">
        <v>8</v>
      </c>
      <c r="G600" s="5">
        <v>8</v>
      </c>
      <c r="H600" s="5" t="s">
        <v>34</v>
      </c>
      <c r="I600" s="5">
        <v>33</v>
      </c>
      <c r="J600" t="s">
        <v>23</v>
      </c>
      <c r="K600" t="s">
        <v>36</v>
      </c>
      <c r="L600">
        <v>1.30217</v>
      </c>
      <c r="M600" t="s">
        <v>38</v>
      </c>
      <c r="N600">
        <v>3.1187499999999999</v>
      </c>
      <c r="O600">
        <v>0.93371000000000004</v>
      </c>
      <c r="P600">
        <v>-0.43267</v>
      </c>
      <c r="Q600">
        <v>-0.43267</v>
      </c>
      <c r="R600">
        <v>1.89229</v>
      </c>
      <c r="S600">
        <v>0.98241999999999996</v>
      </c>
      <c r="T600">
        <v>1E-3</v>
      </c>
      <c r="U600">
        <v>0</v>
      </c>
      <c r="V600">
        <v>24.4</v>
      </c>
      <c r="W600">
        <v>23.839500000000001</v>
      </c>
      <c r="X600">
        <v>88.560500000000005</v>
      </c>
    </row>
    <row r="601" spans="1:24" x14ac:dyDescent="0.3">
      <c r="A601">
        <v>600</v>
      </c>
      <c r="B601">
        <v>22</v>
      </c>
      <c r="C601" s="1">
        <v>44782.419918981483</v>
      </c>
      <c r="D601" t="s">
        <v>30</v>
      </c>
      <c r="E601" s="5">
        <v>2022</v>
      </c>
      <c r="F601" s="5">
        <v>8</v>
      </c>
      <c r="G601" s="5">
        <v>8</v>
      </c>
      <c r="H601" s="5" t="s">
        <v>34</v>
      </c>
      <c r="I601" s="5">
        <v>33</v>
      </c>
      <c r="J601" t="s">
        <v>23</v>
      </c>
      <c r="K601" t="s">
        <v>36</v>
      </c>
      <c r="L601">
        <v>1.97393</v>
      </c>
      <c r="M601">
        <v>1.97393</v>
      </c>
      <c r="N601">
        <v>1.7932999999999999</v>
      </c>
      <c r="O601">
        <v>0.98514000000000002</v>
      </c>
      <c r="P601">
        <v>-0.59821999999999997</v>
      </c>
      <c r="Q601">
        <v>-0.59821999999999997</v>
      </c>
      <c r="R601">
        <v>1.6021700000000001</v>
      </c>
      <c r="S601">
        <v>0.99038999999999999</v>
      </c>
      <c r="T601">
        <v>2E-3</v>
      </c>
      <c r="U601">
        <v>0</v>
      </c>
      <c r="V601">
        <v>24.4</v>
      </c>
      <c r="W601">
        <v>23.906300000000002</v>
      </c>
      <c r="X601">
        <v>88.5672</v>
      </c>
    </row>
    <row r="602" spans="1:24" x14ac:dyDescent="0.3">
      <c r="A602">
        <v>601</v>
      </c>
      <c r="B602">
        <v>23</v>
      </c>
      <c r="C602" s="1">
        <v>44782.421979166669</v>
      </c>
      <c r="D602" t="s">
        <v>30</v>
      </c>
      <c r="E602" s="5">
        <v>2022</v>
      </c>
      <c r="F602" s="5">
        <v>8</v>
      </c>
      <c r="G602" s="5">
        <v>8</v>
      </c>
      <c r="H602" s="5" t="s">
        <v>34</v>
      </c>
      <c r="I602" s="5">
        <v>33</v>
      </c>
      <c r="J602" t="s">
        <v>23</v>
      </c>
      <c r="K602" t="s">
        <v>36</v>
      </c>
      <c r="L602">
        <v>1.0129900000000001</v>
      </c>
      <c r="M602">
        <v>1.0129900000000001</v>
      </c>
      <c r="N602">
        <v>2.65089</v>
      </c>
      <c r="O602">
        <v>0.95033000000000001</v>
      </c>
      <c r="P602">
        <v>-0.22861999999999999</v>
      </c>
      <c r="Q602">
        <v>-0.22861999999999999</v>
      </c>
      <c r="R602">
        <v>2.5097900000000002</v>
      </c>
      <c r="S602">
        <v>0.96092</v>
      </c>
      <c r="T602" t="s">
        <v>38</v>
      </c>
      <c r="U602">
        <v>0</v>
      </c>
      <c r="V602">
        <v>24.7</v>
      </c>
      <c r="W602">
        <v>23.909700000000001</v>
      </c>
      <c r="X602">
        <v>88.564599999999999</v>
      </c>
    </row>
    <row r="603" spans="1:24" x14ac:dyDescent="0.3">
      <c r="A603">
        <v>602</v>
      </c>
      <c r="B603">
        <v>24</v>
      </c>
      <c r="C603" s="1">
        <v>44782.424050925925</v>
      </c>
      <c r="D603" t="s">
        <v>30</v>
      </c>
      <c r="E603" s="5">
        <v>2022</v>
      </c>
      <c r="F603" s="5">
        <v>8</v>
      </c>
      <c r="G603" s="5">
        <v>8</v>
      </c>
      <c r="H603" s="5" t="s">
        <v>34</v>
      </c>
      <c r="I603" s="5">
        <v>33</v>
      </c>
      <c r="J603" t="s">
        <v>23</v>
      </c>
      <c r="K603" t="s">
        <v>37</v>
      </c>
      <c r="L603">
        <v>1.96183</v>
      </c>
      <c r="M603">
        <v>1.96183</v>
      </c>
      <c r="N603">
        <v>1.7294700000000001</v>
      </c>
      <c r="O603">
        <v>0.98138999999999998</v>
      </c>
      <c r="P603">
        <v>-0.13943</v>
      </c>
      <c r="Q603" t="s">
        <v>38</v>
      </c>
      <c r="R603">
        <v>4.2734800000000002</v>
      </c>
      <c r="S603">
        <v>0.87721000000000005</v>
      </c>
      <c r="T603">
        <v>2E-3</v>
      </c>
      <c r="U603">
        <v>0</v>
      </c>
      <c r="V603">
        <v>24.7</v>
      </c>
      <c r="W603">
        <v>23.976600000000001</v>
      </c>
      <c r="X603">
        <v>88.579899999999995</v>
      </c>
    </row>
    <row r="604" spans="1:24" x14ac:dyDescent="0.3">
      <c r="A604">
        <v>603</v>
      </c>
      <c r="B604">
        <v>1</v>
      </c>
      <c r="C604" s="1">
        <v>44782.461435185185</v>
      </c>
      <c r="D604" t="s">
        <v>29</v>
      </c>
      <c r="E604" s="5">
        <v>2022</v>
      </c>
      <c r="F604" s="5">
        <v>8</v>
      </c>
      <c r="G604" s="5">
        <v>8</v>
      </c>
      <c r="H604" s="5" t="s">
        <v>34</v>
      </c>
      <c r="I604" s="5">
        <v>33</v>
      </c>
      <c r="J604" t="s">
        <v>23</v>
      </c>
      <c r="K604" t="s">
        <v>38</v>
      </c>
      <c r="L604">
        <v>1.2630399999999999</v>
      </c>
      <c r="M604">
        <v>1.2630399999999999</v>
      </c>
      <c r="N604">
        <v>2.0804999999999998</v>
      </c>
      <c r="O604">
        <v>0.97558999999999996</v>
      </c>
      <c r="P604">
        <v>-0.48748999999999998</v>
      </c>
      <c r="Q604">
        <v>-0.48748999999999998</v>
      </c>
      <c r="R604">
        <v>1.62277</v>
      </c>
      <c r="S604">
        <v>0.99063999999999997</v>
      </c>
      <c r="T604">
        <v>2E-3</v>
      </c>
      <c r="U604">
        <v>0</v>
      </c>
      <c r="V604">
        <v>26.7</v>
      </c>
      <c r="W604">
        <v>26.048500000000001</v>
      </c>
      <c r="X604">
        <v>85.793499999999995</v>
      </c>
    </row>
    <row r="605" spans="1:24" x14ac:dyDescent="0.3">
      <c r="A605">
        <v>604</v>
      </c>
      <c r="B605">
        <v>2</v>
      </c>
      <c r="C605" s="1">
        <v>44782.463495370372</v>
      </c>
      <c r="D605" t="s">
        <v>29</v>
      </c>
      <c r="E605" s="5">
        <v>2022</v>
      </c>
      <c r="F605" s="5">
        <v>8</v>
      </c>
      <c r="G605" s="5">
        <v>8</v>
      </c>
      <c r="H605" s="5" t="s">
        <v>34</v>
      </c>
      <c r="I605" s="5">
        <v>33</v>
      </c>
      <c r="J605" t="s">
        <v>23</v>
      </c>
      <c r="K605" t="s">
        <v>38</v>
      </c>
      <c r="L605">
        <v>1.3011699999999999</v>
      </c>
      <c r="M605">
        <v>1.3011699999999999</v>
      </c>
      <c r="N605">
        <v>2.2677399999999999</v>
      </c>
      <c r="O605">
        <v>0.95179000000000002</v>
      </c>
      <c r="P605">
        <v>-0.40962999999999999</v>
      </c>
      <c r="Q605">
        <v>-0.40962999999999999</v>
      </c>
      <c r="R605">
        <v>1.77427</v>
      </c>
      <c r="S605">
        <v>0.98633999999999999</v>
      </c>
      <c r="T605">
        <v>2E-3</v>
      </c>
      <c r="U605">
        <v>0</v>
      </c>
      <c r="V605">
        <v>26.9</v>
      </c>
      <c r="W605">
        <v>26.882100000000001</v>
      </c>
      <c r="X605">
        <v>85.802999999999997</v>
      </c>
    </row>
    <row r="606" spans="1:24" x14ac:dyDescent="0.3">
      <c r="A606">
        <v>605</v>
      </c>
      <c r="B606">
        <v>3</v>
      </c>
      <c r="C606" s="1">
        <v>44782.465555555558</v>
      </c>
      <c r="D606" t="s">
        <v>29</v>
      </c>
      <c r="E606" s="5">
        <v>2022</v>
      </c>
      <c r="F606" s="5">
        <v>8</v>
      </c>
      <c r="G606" s="5">
        <v>8</v>
      </c>
      <c r="H606" s="5" t="s">
        <v>34</v>
      </c>
      <c r="I606" s="5">
        <v>33</v>
      </c>
      <c r="J606" t="s">
        <v>23</v>
      </c>
      <c r="K606" t="s">
        <v>38</v>
      </c>
      <c r="L606">
        <v>1.3950800000000001</v>
      </c>
      <c r="M606">
        <v>1.3950800000000001</v>
      </c>
      <c r="N606">
        <v>2.4515699999999998</v>
      </c>
      <c r="O606">
        <v>0.95382999999999996</v>
      </c>
      <c r="P606">
        <v>-0.52995999999999999</v>
      </c>
      <c r="Q606">
        <v>-0.52995999999999999</v>
      </c>
      <c r="R606">
        <v>1.6669400000000001</v>
      </c>
      <c r="S606">
        <v>0.98946000000000001</v>
      </c>
      <c r="T606">
        <v>2E-3</v>
      </c>
      <c r="U606">
        <v>0</v>
      </c>
      <c r="V606">
        <v>27.8</v>
      </c>
      <c r="W606">
        <v>25.973299999999998</v>
      </c>
      <c r="X606">
        <v>85.809899999999999</v>
      </c>
    </row>
    <row r="607" spans="1:24" x14ac:dyDescent="0.3">
      <c r="A607">
        <v>606</v>
      </c>
      <c r="B607">
        <v>4</v>
      </c>
      <c r="C607" s="1">
        <v>44782.467615740738</v>
      </c>
      <c r="D607" t="s">
        <v>29</v>
      </c>
      <c r="E607" s="5">
        <v>2022</v>
      </c>
      <c r="F607" s="5">
        <v>8</v>
      </c>
      <c r="G607" s="5">
        <v>8</v>
      </c>
      <c r="H607" s="5" t="s">
        <v>34</v>
      </c>
      <c r="I607" s="5">
        <v>33</v>
      </c>
      <c r="J607" t="s">
        <v>22</v>
      </c>
      <c r="K607" t="s">
        <v>38</v>
      </c>
      <c r="L607">
        <v>1.2575700000000001</v>
      </c>
      <c r="M607">
        <v>1.2575700000000001</v>
      </c>
      <c r="N607">
        <v>2.2570800000000002</v>
      </c>
      <c r="O607">
        <v>0.96738999999999997</v>
      </c>
      <c r="P607">
        <v>-0.37787999999999999</v>
      </c>
      <c r="Q607">
        <v>-0.37787999999999999</v>
      </c>
      <c r="R607">
        <v>1.75901</v>
      </c>
      <c r="S607">
        <v>0.98677999999999999</v>
      </c>
      <c r="T607">
        <v>1E-3</v>
      </c>
      <c r="U607">
        <v>0</v>
      </c>
      <c r="V607">
        <v>27.5</v>
      </c>
      <c r="W607">
        <v>25.6891</v>
      </c>
      <c r="X607">
        <v>85.8078</v>
      </c>
    </row>
    <row r="608" spans="1:24" x14ac:dyDescent="0.3">
      <c r="A608">
        <v>607</v>
      </c>
      <c r="B608">
        <v>5</v>
      </c>
      <c r="C608" s="1">
        <v>44782.469814814816</v>
      </c>
      <c r="D608" t="s">
        <v>29</v>
      </c>
      <c r="E608" s="5">
        <v>2022</v>
      </c>
      <c r="F608" s="5">
        <v>8</v>
      </c>
      <c r="G608" s="5">
        <v>8</v>
      </c>
      <c r="H608" s="5" t="s">
        <v>34</v>
      </c>
      <c r="I608" s="5">
        <v>33</v>
      </c>
      <c r="J608" t="s">
        <v>22</v>
      </c>
      <c r="K608" t="s">
        <v>38</v>
      </c>
      <c r="L608">
        <v>0.69420000000000004</v>
      </c>
      <c r="M608" t="s">
        <v>38</v>
      </c>
      <c r="N608">
        <v>2.9231099999999999</v>
      </c>
      <c r="O608">
        <v>0.94111999999999996</v>
      </c>
      <c r="P608">
        <v>-0.69884999999999997</v>
      </c>
      <c r="Q608">
        <v>-0.69884999999999997</v>
      </c>
      <c r="R608">
        <v>1.3431200000000001</v>
      </c>
      <c r="S608">
        <v>0.99733000000000005</v>
      </c>
      <c r="T608">
        <v>2E-3</v>
      </c>
      <c r="U608">
        <v>0</v>
      </c>
      <c r="V608">
        <v>27.2</v>
      </c>
      <c r="W608">
        <v>24.877500000000001</v>
      </c>
      <c r="X608">
        <v>85.805400000000006</v>
      </c>
    </row>
    <row r="609" spans="1:24" x14ac:dyDescent="0.3">
      <c r="A609">
        <v>608</v>
      </c>
      <c r="B609">
        <v>6</v>
      </c>
      <c r="C609" s="1">
        <v>44782.471898148149</v>
      </c>
      <c r="D609" t="s">
        <v>29</v>
      </c>
      <c r="E609" s="5">
        <v>2022</v>
      </c>
      <c r="F609" s="5">
        <v>8</v>
      </c>
      <c r="G609" s="5">
        <v>8</v>
      </c>
      <c r="H609" s="5" t="s">
        <v>34</v>
      </c>
      <c r="I609" s="5">
        <v>33</v>
      </c>
      <c r="J609" t="s">
        <v>22</v>
      </c>
      <c r="K609" t="s">
        <v>38</v>
      </c>
      <c r="L609">
        <v>2.50766</v>
      </c>
      <c r="M609">
        <v>2.50766</v>
      </c>
      <c r="N609">
        <v>1.5709900000000001</v>
      </c>
      <c r="O609">
        <v>0.9909</v>
      </c>
      <c r="P609">
        <v>-0.59884000000000004</v>
      </c>
      <c r="Q609">
        <v>-0.59884000000000004</v>
      </c>
      <c r="R609">
        <v>1.47464</v>
      </c>
      <c r="S609">
        <v>0.99426999999999999</v>
      </c>
      <c r="T609">
        <v>1E-3</v>
      </c>
      <c r="U609">
        <v>0</v>
      </c>
      <c r="V609">
        <v>26.9</v>
      </c>
      <c r="W609">
        <v>25.594000000000001</v>
      </c>
      <c r="X609">
        <v>85.802499999999995</v>
      </c>
    </row>
    <row r="610" spans="1:24" x14ac:dyDescent="0.3">
      <c r="A610">
        <v>609</v>
      </c>
      <c r="B610">
        <v>7</v>
      </c>
      <c r="C610" s="1">
        <v>44782.474039351851</v>
      </c>
      <c r="D610" t="s">
        <v>29</v>
      </c>
      <c r="E610" s="5">
        <v>2022</v>
      </c>
      <c r="F610" s="5">
        <v>8</v>
      </c>
      <c r="G610" s="5">
        <v>8</v>
      </c>
      <c r="H610" s="5" t="s">
        <v>34</v>
      </c>
      <c r="I610" s="5">
        <v>33</v>
      </c>
      <c r="J610" t="s">
        <v>23</v>
      </c>
      <c r="K610" t="s">
        <v>38</v>
      </c>
      <c r="L610">
        <v>0.45623000000000002</v>
      </c>
      <c r="M610" t="s">
        <v>38</v>
      </c>
      <c r="N610">
        <v>5.2896099999999997</v>
      </c>
      <c r="O610">
        <v>0.70582</v>
      </c>
      <c r="P610">
        <v>-0.35416999999999998</v>
      </c>
      <c r="Q610">
        <v>-0.35416999999999998</v>
      </c>
      <c r="R610">
        <v>1.8224100000000001</v>
      </c>
      <c r="S610">
        <v>0.98514000000000002</v>
      </c>
      <c r="T610">
        <v>2E-3</v>
      </c>
      <c r="U610">
        <v>0</v>
      </c>
      <c r="V610">
        <v>27.5</v>
      </c>
      <c r="W610">
        <v>26.992899999999999</v>
      </c>
      <c r="X610">
        <v>85.7483</v>
      </c>
    </row>
    <row r="611" spans="1:24" x14ac:dyDescent="0.3">
      <c r="A611">
        <v>610</v>
      </c>
      <c r="B611">
        <v>8</v>
      </c>
      <c r="C611" s="1">
        <v>44782.476724537039</v>
      </c>
      <c r="D611" t="s">
        <v>29</v>
      </c>
      <c r="E611" s="5">
        <v>2022</v>
      </c>
      <c r="F611" s="5">
        <v>8</v>
      </c>
      <c r="G611" s="5">
        <v>8</v>
      </c>
      <c r="H611" s="5" t="s">
        <v>34</v>
      </c>
      <c r="I611" s="5">
        <v>33</v>
      </c>
      <c r="J611" t="s">
        <v>23</v>
      </c>
      <c r="K611" t="s">
        <v>38</v>
      </c>
      <c r="L611">
        <v>1.2619100000000001</v>
      </c>
      <c r="M611">
        <v>1.2619100000000001</v>
      </c>
      <c r="N611">
        <v>2.5342099999999999</v>
      </c>
      <c r="O611">
        <v>0.96048</v>
      </c>
      <c r="P611">
        <v>-0.37942999999999999</v>
      </c>
      <c r="Q611">
        <v>-0.37942999999999999</v>
      </c>
      <c r="R611">
        <v>1.97801</v>
      </c>
      <c r="S611">
        <v>0.98045000000000004</v>
      </c>
      <c r="T611">
        <v>2E-3</v>
      </c>
      <c r="U611">
        <v>0</v>
      </c>
      <c r="V611">
        <v>28</v>
      </c>
      <c r="W611">
        <v>27.7776</v>
      </c>
      <c r="X611">
        <v>85.751800000000003</v>
      </c>
    </row>
    <row r="612" spans="1:24" x14ac:dyDescent="0.3">
      <c r="A612">
        <v>611</v>
      </c>
      <c r="B612">
        <v>9</v>
      </c>
      <c r="C612" s="1">
        <v>44782.478877314818</v>
      </c>
      <c r="D612" t="s">
        <v>29</v>
      </c>
      <c r="E612" s="5">
        <v>2022</v>
      </c>
      <c r="F612" s="5">
        <v>8</v>
      </c>
      <c r="G612" s="5">
        <v>8</v>
      </c>
      <c r="H612" s="5" t="s">
        <v>34</v>
      </c>
      <c r="I612" s="5">
        <v>33</v>
      </c>
      <c r="J612" t="s">
        <v>23</v>
      </c>
      <c r="K612" t="s">
        <v>38</v>
      </c>
      <c r="L612">
        <v>0.90429000000000004</v>
      </c>
      <c r="M612" t="s">
        <v>38</v>
      </c>
      <c r="N612">
        <v>2.8278500000000002</v>
      </c>
      <c r="O612">
        <v>0.94928000000000001</v>
      </c>
      <c r="P612">
        <v>-0.56386999999999998</v>
      </c>
      <c r="Q612">
        <v>-0.56386999999999998</v>
      </c>
      <c r="R612">
        <v>1.5713200000000001</v>
      </c>
      <c r="S612">
        <v>0.99195999999999995</v>
      </c>
      <c r="T612">
        <v>2E-3</v>
      </c>
      <c r="U612">
        <v>0</v>
      </c>
      <c r="V612">
        <v>28.3</v>
      </c>
      <c r="W612">
        <v>26.9968</v>
      </c>
      <c r="X612">
        <v>85.754199999999997</v>
      </c>
    </row>
    <row r="613" spans="1:24" x14ac:dyDescent="0.3">
      <c r="A613">
        <v>612</v>
      </c>
      <c r="B613">
        <v>10</v>
      </c>
      <c r="C613" s="1">
        <v>44782.480925925927</v>
      </c>
      <c r="D613" t="s">
        <v>29</v>
      </c>
      <c r="E613" s="5">
        <v>2022</v>
      </c>
      <c r="F613" s="5">
        <v>8</v>
      </c>
      <c r="G613" s="5">
        <v>8</v>
      </c>
      <c r="H613" s="5" t="s">
        <v>34</v>
      </c>
      <c r="I613" s="5">
        <v>33</v>
      </c>
      <c r="J613" t="s">
        <v>22</v>
      </c>
      <c r="K613" t="s">
        <v>38</v>
      </c>
      <c r="L613">
        <v>0.41660999999999998</v>
      </c>
      <c r="M613" t="s">
        <v>38</v>
      </c>
      <c r="N613">
        <v>5.1059200000000002</v>
      </c>
      <c r="O613">
        <v>0.76088</v>
      </c>
      <c r="P613">
        <v>-0.25225999999999998</v>
      </c>
      <c r="Q613">
        <v>-0.25225999999999998</v>
      </c>
      <c r="R613">
        <v>2.1387100000000001</v>
      </c>
      <c r="S613">
        <v>0.97497999999999996</v>
      </c>
      <c r="T613">
        <v>1E-3</v>
      </c>
      <c r="U613">
        <v>0</v>
      </c>
      <c r="V613">
        <v>28.3</v>
      </c>
      <c r="W613">
        <v>24.988399999999999</v>
      </c>
      <c r="X613">
        <v>85.774299999999997</v>
      </c>
    </row>
    <row r="614" spans="1:24" x14ac:dyDescent="0.3">
      <c r="A614">
        <v>613</v>
      </c>
      <c r="B614">
        <v>11</v>
      </c>
      <c r="C614" s="1">
        <v>44782.482974537037</v>
      </c>
      <c r="D614" t="s">
        <v>29</v>
      </c>
      <c r="E614" s="5">
        <v>2022</v>
      </c>
      <c r="F614" s="5">
        <v>8</v>
      </c>
      <c r="G614" s="5">
        <v>8</v>
      </c>
      <c r="H614" s="5" t="s">
        <v>34</v>
      </c>
      <c r="I614" s="5">
        <v>33</v>
      </c>
      <c r="J614" t="s">
        <v>22</v>
      </c>
      <c r="K614" t="s">
        <v>38</v>
      </c>
      <c r="L614">
        <v>0.30065999999999998</v>
      </c>
      <c r="M614" t="s">
        <v>38</v>
      </c>
      <c r="N614">
        <v>5.7849300000000001</v>
      </c>
      <c r="O614">
        <v>0.69654000000000005</v>
      </c>
      <c r="P614">
        <v>-0.30603000000000002</v>
      </c>
      <c r="Q614">
        <v>-0.30603000000000002</v>
      </c>
      <c r="R614">
        <v>1.99515</v>
      </c>
      <c r="S614">
        <v>0.97968</v>
      </c>
      <c r="T614">
        <v>1E-3</v>
      </c>
      <c r="U614">
        <v>0</v>
      </c>
      <c r="V614">
        <v>27.8</v>
      </c>
      <c r="W614">
        <v>25.180099999999999</v>
      </c>
      <c r="X614">
        <v>85.791799999999995</v>
      </c>
    </row>
    <row r="615" spans="1:24" x14ac:dyDescent="0.3">
      <c r="A615">
        <v>614</v>
      </c>
      <c r="B615">
        <v>12</v>
      </c>
      <c r="C615" s="1">
        <v>44782.485046296293</v>
      </c>
      <c r="D615" t="s">
        <v>29</v>
      </c>
      <c r="E615" s="5">
        <v>2022</v>
      </c>
      <c r="F615" s="5">
        <v>8</v>
      </c>
      <c r="G615" s="5">
        <v>8</v>
      </c>
      <c r="H615" s="5" t="s">
        <v>34</v>
      </c>
      <c r="I615" s="5">
        <v>33</v>
      </c>
      <c r="J615" t="s">
        <v>22</v>
      </c>
      <c r="K615" t="s">
        <v>38</v>
      </c>
      <c r="L615">
        <v>1.60199</v>
      </c>
      <c r="M615">
        <v>1.60199</v>
      </c>
      <c r="N615">
        <v>2.1250300000000002</v>
      </c>
      <c r="O615">
        <v>0.97223000000000004</v>
      </c>
      <c r="P615">
        <v>-0.63314000000000004</v>
      </c>
      <c r="Q615">
        <v>-0.63314000000000004</v>
      </c>
      <c r="R615">
        <v>1.49942</v>
      </c>
      <c r="S615">
        <v>0.99367000000000005</v>
      </c>
      <c r="T615">
        <v>1E-3</v>
      </c>
      <c r="U615">
        <v>0</v>
      </c>
      <c r="V615">
        <v>27.8</v>
      </c>
      <c r="W615">
        <v>25.433800000000002</v>
      </c>
      <c r="X615">
        <v>85.788600000000002</v>
      </c>
    </row>
    <row r="616" spans="1:24" x14ac:dyDescent="0.3">
      <c r="A616">
        <v>615</v>
      </c>
      <c r="B616">
        <v>13</v>
      </c>
      <c r="C616" s="1">
        <v>44782.487488425926</v>
      </c>
      <c r="D616" t="s">
        <v>29</v>
      </c>
      <c r="E616" s="5">
        <v>2022</v>
      </c>
      <c r="F616" s="5">
        <v>8</v>
      </c>
      <c r="G616" s="5">
        <v>8</v>
      </c>
      <c r="H616" s="5" t="s">
        <v>34</v>
      </c>
      <c r="I616" s="5">
        <v>33</v>
      </c>
      <c r="J616" t="s">
        <v>23</v>
      </c>
      <c r="K616" t="s">
        <v>38</v>
      </c>
      <c r="L616">
        <v>1.12239</v>
      </c>
      <c r="M616" t="s">
        <v>38</v>
      </c>
      <c r="N616">
        <v>2.8248000000000002</v>
      </c>
      <c r="O616">
        <v>0.91208999999999996</v>
      </c>
      <c r="P616">
        <v>-0.33339000000000002</v>
      </c>
      <c r="Q616">
        <v>-0.33339000000000002</v>
      </c>
      <c r="R616">
        <v>2.2053400000000001</v>
      </c>
      <c r="S616">
        <v>0.97302</v>
      </c>
      <c r="T616">
        <v>2E-3</v>
      </c>
      <c r="U616">
        <v>0</v>
      </c>
      <c r="V616">
        <v>27.5</v>
      </c>
      <c r="W616">
        <v>27.847999999999999</v>
      </c>
      <c r="X616">
        <v>85.698300000000003</v>
      </c>
    </row>
    <row r="617" spans="1:24" x14ac:dyDescent="0.3">
      <c r="A617">
        <v>616</v>
      </c>
      <c r="B617">
        <v>14</v>
      </c>
      <c r="C617" s="1">
        <v>44782.489560185182</v>
      </c>
      <c r="D617" t="s">
        <v>29</v>
      </c>
      <c r="E617" s="5">
        <v>2022</v>
      </c>
      <c r="F617" s="5">
        <v>8</v>
      </c>
      <c r="G617" s="5">
        <v>8</v>
      </c>
      <c r="H617" s="5" t="s">
        <v>34</v>
      </c>
      <c r="I617" s="5">
        <v>33</v>
      </c>
      <c r="J617" t="s">
        <v>23</v>
      </c>
      <c r="K617" t="s">
        <v>38</v>
      </c>
      <c r="L617">
        <v>0.98385</v>
      </c>
      <c r="M617" t="s">
        <v>38</v>
      </c>
      <c r="N617">
        <v>2.73333</v>
      </c>
      <c r="O617">
        <v>0.91546000000000005</v>
      </c>
      <c r="P617">
        <v>-0.31546999999999997</v>
      </c>
      <c r="Q617">
        <v>-0.31546999999999997</v>
      </c>
      <c r="R617">
        <v>2.02251</v>
      </c>
      <c r="S617">
        <v>0.97880999999999996</v>
      </c>
      <c r="T617">
        <v>2E-3</v>
      </c>
      <c r="U617">
        <v>0</v>
      </c>
      <c r="V617">
        <v>28.6</v>
      </c>
      <c r="W617">
        <v>28.328099999999999</v>
      </c>
      <c r="X617">
        <v>85.7042</v>
      </c>
    </row>
    <row r="618" spans="1:24" x14ac:dyDescent="0.3">
      <c r="A618">
        <v>617</v>
      </c>
      <c r="B618">
        <v>15</v>
      </c>
      <c r="C618" s="1">
        <v>44782.491620370369</v>
      </c>
      <c r="D618" t="s">
        <v>29</v>
      </c>
      <c r="E618" s="5">
        <v>2022</v>
      </c>
      <c r="F618" s="5">
        <v>8</v>
      </c>
      <c r="G618" s="5">
        <v>8</v>
      </c>
      <c r="H618" s="5" t="s">
        <v>34</v>
      </c>
      <c r="I618" s="5">
        <v>33</v>
      </c>
      <c r="J618" t="s">
        <v>23</v>
      </c>
      <c r="K618" t="s">
        <v>38</v>
      </c>
      <c r="L618">
        <v>0.63666999999999996</v>
      </c>
      <c r="M618" t="s">
        <v>38</v>
      </c>
      <c r="N618">
        <v>3.14412</v>
      </c>
      <c r="O618">
        <v>0.93479999999999996</v>
      </c>
      <c r="P618">
        <v>-0.43912000000000001</v>
      </c>
      <c r="Q618">
        <v>-0.43912000000000001</v>
      </c>
      <c r="R618">
        <v>1.56613</v>
      </c>
      <c r="S618">
        <v>0.99200999999999995</v>
      </c>
      <c r="T618">
        <v>2E-3</v>
      </c>
      <c r="U618">
        <v>0</v>
      </c>
      <c r="V618">
        <v>28.9</v>
      </c>
      <c r="W618">
        <v>27.623100000000001</v>
      </c>
      <c r="X618">
        <v>85.717200000000005</v>
      </c>
    </row>
    <row r="619" spans="1:24" x14ac:dyDescent="0.3">
      <c r="A619">
        <v>618</v>
      </c>
      <c r="B619">
        <v>16</v>
      </c>
      <c r="C619" s="1">
        <v>44782.493692129632</v>
      </c>
      <c r="D619" t="s">
        <v>29</v>
      </c>
      <c r="E619" s="5">
        <v>2022</v>
      </c>
      <c r="F619" s="5">
        <v>8</v>
      </c>
      <c r="G619" s="5">
        <v>8</v>
      </c>
      <c r="H619" s="5" t="s">
        <v>34</v>
      </c>
      <c r="I619" s="5">
        <v>33</v>
      </c>
      <c r="J619" t="s">
        <v>22</v>
      </c>
      <c r="K619" t="s">
        <v>38</v>
      </c>
      <c r="L619">
        <v>0.68852999999999998</v>
      </c>
      <c r="M619" t="s">
        <v>38</v>
      </c>
      <c r="N619">
        <v>4.02562</v>
      </c>
      <c r="O619">
        <v>0.88578000000000001</v>
      </c>
      <c r="P619">
        <v>-0.44556000000000001</v>
      </c>
      <c r="Q619">
        <v>-0.44556000000000001</v>
      </c>
      <c r="R619">
        <v>1.7693300000000001</v>
      </c>
      <c r="S619">
        <v>0.98138000000000003</v>
      </c>
      <c r="T619">
        <v>2E-3</v>
      </c>
      <c r="U619">
        <v>0</v>
      </c>
      <c r="V619">
        <v>28.9</v>
      </c>
      <c r="W619">
        <v>25.526900000000001</v>
      </c>
      <c r="X619">
        <v>85.708600000000004</v>
      </c>
    </row>
    <row r="620" spans="1:24" x14ac:dyDescent="0.3">
      <c r="A620">
        <v>619</v>
      </c>
      <c r="B620">
        <v>17</v>
      </c>
      <c r="C620" s="1">
        <v>44782.495740740742</v>
      </c>
      <c r="D620" t="s">
        <v>29</v>
      </c>
      <c r="E620" s="5">
        <v>2022</v>
      </c>
      <c r="F620" s="5">
        <v>8</v>
      </c>
      <c r="G620" s="5">
        <v>8</v>
      </c>
      <c r="H620" s="5" t="s">
        <v>34</v>
      </c>
      <c r="I620" s="5">
        <v>33</v>
      </c>
      <c r="J620" t="s">
        <v>22</v>
      </c>
      <c r="K620" t="s">
        <v>38</v>
      </c>
      <c r="L620">
        <v>3.8238099999999999</v>
      </c>
      <c r="M620">
        <v>3.8238099999999999</v>
      </c>
      <c r="N620">
        <v>1.3649899999999999</v>
      </c>
      <c r="O620">
        <v>0.99646999999999997</v>
      </c>
      <c r="P620">
        <v>-0.79620999999999997</v>
      </c>
      <c r="Q620">
        <v>-0.79620999999999997</v>
      </c>
      <c r="R620">
        <v>1.3883799999999999</v>
      </c>
      <c r="S620">
        <v>0.99636999999999998</v>
      </c>
      <c r="T620" t="s">
        <v>38</v>
      </c>
      <c r="U620" t="s">
        <v>38</v>
      </c>
      <c r="V620" t="s">
        <v>38</v>
      </c>
      <c r="W620">
        <v>25.618400000000001</v>
      </c>
      <c r="X620">
        <v>85.716300000000004</v>
      </c>
    </row>
    <row r="621" spans="1:24" x14ac:dyDescent="0.3">
      <c r="A621">
        <v>620</v>
      </c>
      <c r="B621">
        <v>18</v>
      </c>
      <c r="C621" s="1">
        <v>44782.497835648152</v>
      </c>
      <c r="D621" t="s">
        <v>29</v>
      </c>
      <c r="E621" s="5">
        <v>2022</v>
      </c>
      <c r="F621" s="5">
        <v>8</v>
      </c>
      <c r="G621" s="5">
        <v>8</v>
      </c>
      <c r="H621" s="5" t="s">
        <v>34</v>
      </c>
      <c r="I621" s="5">
        <v>33</v>
      </c>
      <c r="J621" t="s">
        <v>22</v>
      </c>
      <c r="K621" t="s">
        <v>38</v>
      </c>
      <c r="L621">
        <v>3.6046999999999998</v>
      </c>
      <c r="M621">
        <v>3.6046999999999998</v>
      </c>
      <c r="N621">
        <v>1.4419500000000001</v>
      </c>
      <c r="O621">
        <v>0.99392999999999998</v>
      </c>
      <c r="P621">
        <v>-1.3261799999999999</v>
      </c>
      <c r="Q621">
        <v>-1.3261799999999999</v>
      </c>
      <c r="R621">
        <v>1.33649</v>
      </c>
      <c r="S621">
        <v>0.99753000000000003</v>
      </c>
      <c r="T621" t="s">
        <v>38</v>
      </c>
      <c r="U621" t="s">
        <v>38</v>
      </c>
      <c r="V621" t="s">
        <v>38</v>
      </c>
      <c r="W621">
        <v>24.951699999999999</v>
      </c>
      <c r="X621">
        <v>85.717200000000005</v>
      </c>
    </row>
    <row r="622" spans="1:24" x14ac:dyDescent="0.3">
      <c r="A622">
        <v>621</v>
      </c>
      <c r="B622">
        <v>1</v>
      </c>
      <c r="C622" s="1">
        <v>44802.462094907409</v>
      </c>
      <c r="D622" t="s">
        <v>30</v>
      </c>
      <c r="E622" s="5">
        <v>2022</v>
      </c>
      <c r="F622" s="5">
        <v>8</v>
      </c>
      <c r="G622" s="5">
        <v>8</v>
      </c>
      <c r="H622" s="5" t="s">
        <v>34</v>
      </c>
      <c r="I622" s="5">
        <v>36</v>
      </c>
      <c r="J622" t="s">
        <v>22</v>
      </c>
      <c r="K622" t="s">
        <v>37</v>
      </c>
      <c r="L622">
        <v>0.1671</v>
      </c>
      <c r="M622" t="s">
        <v>38</v>
      </c>
      <c r="N622">
        <v>17.245899999999999</v>
      </c>
      <c r="O622">
        <v>9.4320000000000001E-2</v>
      </c>
      <c r="P622">
        <v>-1.7239999999999998E-2</v>
      </c>
      <c r="Q622" t="s">
        <v>38</v>
      </c>
      <c r="R622">
        <v>30.477900000000002</v>
      </c>
      <c r="S622">
        <v>0.11497</v>
      </c>
      <c r="T622">
        <v>4.0000000000000001E-3</v>
      </c>
      <c r="U622">
        <v>0</v>
      </c>
      <c r="V622">
        <v>25.6</v>
      </c>
      <c r="W622">
        <v>28.132999999999999</v>
      </c>
      <c r="X622">
        <v>88.441500000000005</v>
      </c>
    </row>
    <row r="623" spans="1:24" x14ac:dyDescent="0.3">
      <c r="A623">
        <v>622</v>
      </c>
      <c r="B623">
        <v>2</v>
      </c>
      <c r="C623" s="1">
        <v>44802.464363425926</v>
      </c>
      <c r="D623" t="s">
        <v>30</v>
      </c>
      <c r="E623" s="5">
        <v>2022</v>
      </c>
      <c r="F623" s="5">
        <v>8</v>
      </c>
      <c r="G623" s="5">
        <v>8</v>
      </c>
      <c r="H623" s="5" t="s">
        <v>34</v>
      </c>
      <c r="I623" s="5">
        <v>36</v>
      </c>
      <c r="J623" t="s">
        <v>22</v>
      </c>
      <c r="K623" t="s">
        <v>36</v>
      </c>
      <c r="L623">
        <v>0.52624000000000004</v>
      </c>
      <c r="M623" t="s">
        <v>38</v>
      </c>
      <c r="N623">
        <v>6.4393700000000003</v>
      </c>
      <c r="O623">
        <v>0.68067999999999995</v>
      </c>
      <c r="P623">
        <v>-5.9470000000000002E-2</v>
      </c>
      <c r="Q623" t="s">
        <v>38</v>
      </c>
      <c r="R623">
        <v>9.7904400000000003</v>
      </c>
      <c r="S623">
        <v>0.56054999999999999</v>
      </c>
      <c r="T623">
        <v>1E-3</v>
      </c>
      <c r="U623">
        <v>0</v>
      </c>
      <c r="V623">
        <v>25.9</v>
      </c>
      <c r="W623">
        <v>28.444900000000001</v>
      </c>
      <c r="X623">
        <v>88.444599999999994</v>
      </c>
    </row>
    <row r="624" spans="1:24" x14ac:dyDescent="0.3">
      <c r="A624">
        <v>623</v>
      </c>
      <c r="B624">
        <v>3</v>
      </c>
      <c r="C624" s="1">
        <v>44802.466886574075</v>
      </c>
      <c r="D624" t="s">
        <v>30</v>
      </c>
      <c r="E624" s="5">
        <v>2022</v>
      </c>
      <c r="F624" s="5">
        <v>8</v>
      </c>
      <c r="G624" s="5">
        <v>8</v>
      </c>
      <c r="H624" s="5" t="s">
        <v>34</v>
      </c>
      <c r="I624" s="5">
        <v>36</v>
      </c>
      <c r="J624" t="s">
        <v>22</v>
      </c>
      <c r="K624" t="s">
        <v>36</v>
      </c>
      <c r="L624">
        <v>0.36918000000000001</v>
      </c>
      <c r="M624" t="s">
        <v>38</v>
      </c>
      <c r="N624">
        <v>4.9410100000000003</v>
      </c>
      <c r="O624">
        <v>0.75161</v>
      </c>
      <c r="P624">
        <v>-2.5069999999999999E-2</v>
      </c>
      <c r="Q624" t="s">
        <v>38</v>
      </c>
      <c r="R624">
        <v>17.4937</v>
      </c>
      <c r="S624">
        <v>0.28341</v>
      </c>
      <c r="T624" t="s">
        <v>38</v>
      </c>
      <c r="U624">
        <v>0</v>
      </c>
      <c r="V624">
        <v>27.5</v>
      </c>
      <c r="W624">
        <v>29.0733</v>
      </c>
      <c r="X624">
        <v>88.470399999999998</v>
      </c>
    </row>
    <row r="625" spans="1:24" x14ac:dyDescent="0.3">
      <c r="A625">
        <v>624</v>
      </c>
      <c r="B625">
        <v>4</v>
      </c>
      <c r="C625" s="1">
        <v>44802.469074074077</v>
      </c>
      <c r="D625" t="s">
        <v>30</v>
      </c>
      <c r="E625" s="5">
        <v>2022</v>
      </c>
      <c r="F625" s="5">
        <v>8</v>
      </c>
      <c r="G625" s="5">
        <v>8</v>
      </c>
      <c r="H625" s="5" t="s">
        <v>34</v>
      </c>
      <c r="I625" s="5">
        <v>36</v>
      </c>
      <c r="J625" t="s">
        <v>22</v>
      </c>
      <c r="K625" t="s">
        <v>36</v>
      </c>
      <c r="L625">
        <v>1.15629</v>
      </c>
      <c r="M625" t="s">
        <v>38</v>
      </c>
      <c r="N625">
        <v>2.0643799999999999</v>
      </c>
      <c r="O625">
        <v>0.57804</v>
      </c>
      <c r="P625">
        <v>-2.9999999999999997E-4</v>
      </c>
      <c r="Q625" t="s">
        <v>38</v>
      </c>
      <c r="R625" t="s">
        <v>16</v>
      </c>
      <c r="S625">
        <v>2.0000000000000002E-5</v>
      </c>
      <c r="T625" t="s">
        <v>38</v>
      </c>
      <c r="U625">
        <v>0</v>
      </c>
      <c r="V625">
        <v>28</v>
      </c>
      <c r="W625">
        <v>28.476600000000001</v>
      </c>
      <c r="X625">
        <v>88.503</v>
      </c>
    </row>
    <row r="626" spans="1:24" x14ac:dyDescent="0.3">
      <c r="A626">
        <v>625</v>
      </c>
      <c r="B626">
        <v>5</v>
      </c>
      <c r="C626" s="1">
        <v>44802.47115740741</v>
      </c>
      <c r="D626" t="s">
        <v>30</v>
      </c>
      <c r="E626" s="5">
        <v>2022</v>
      </c>
      <c r="F626" s="5">
        <v>8</v>
      </c>
      <c r="G626" s="5">
        <v>8</v>
      </c>
      <c r="H626" s="5" t="s">
        <v>34</v>
      </c>
      <c r="I626" s="5">
        <v>36</v>
      </c>
      <c r="J626" t="s">
        <v>23</v>
      </c>
      <c r="K626" t="s">
        <v>36</v>
      </c>
      <c r="L626">
        <v>0.43569999999999998</v>
      </c>
      <c r="M626" t="s">
        <v>38</v>
      </c>
      <c r="N626">
        <v>5.6745200000000002</v>
      </c>
      <c r="O626">
        <v>0.68339000000000005</v>
      </c>
      <c r="P626">
        <v>-8.7580000000000005E-2</v>
      </c>
      <c r="Q626" t="s">
        <v>38</v>
      </c>
      <c r="R626">
        <v>6.6934300000000002</v>
      </c>
      <c r="S626">
        <v>0.73516000000000004</v>
      </c>
      <c r="T626" t="s">
        <v>38</v>
      </c>
      <c r="U626">
        <v>0</v>
      </c>
      <c r="V626">
        <v>28</v>
      </c>
      <c r="W626">
        <v>28.152799999999999</v>
      </c>
      <c r="X626">
        <v>88.518299999999996</v>
      </c>
    </row>
    <row r="627" spans="1:24" x14ac:dyDescent="0.3">
      <c r="A627">
        <v>626</v>
      </c>
      <c r="B627">
        <v>6</v>
      </c>
      <c r="C627" s="1">
        <v>44802.473287037035</v>
      </c>
      <c r="D627" t="s">
        <v>30</v>
      </c>
      <c r="E627" s="5">
        <v>2022</v>
      </c>
      <c r="F627" s="5">
        <v>8</v>
      </c>
      <c r="G627" s="5">
        <v>8</v>
      </c>
      <c r="H627" s="5" t="s">
        <v>34</v>
      </c>
      <c r="I627" s="5">
        <v>36</v>
      </c>
      <c r="J627" t="s">
        <v>23</v>
      </c>
      <c r="K627" t="s">
        <v>36</v>
      </c>
      <c r="L627">
        <v>1.9954400000000001</v>
      </c>
      <c r="M627" t="s">
        <v>38</v>
      </c>
      <c r="N627">
        <v>2.35826</v>
      </c>
      <c r="O627">
        <v>0.88690999999999998</v>
      </c>
      <c r="P627">
        <v>-0.12282999999999999</v>
      </c>
      <c r="Q627">
        <v>-0.12282999999999999</v>
      </c>
      <c r="R627">
        <v>9.4256100000000007</v>
      </c>
      <c r="S627" t="s">
        <v>14</v>
      </c>
      <c r="T627">
        <v>2E-3</v>
      </c>
      <c r="U627">
        <v>0</v>
      </c>
      <c r="V627">
        <v>28.3</v>
      </c>
      <c r="W627">
        <v>27.736699999999999</v>
      </c>
      <c r="X627">
        <v>88.526499999999999</v>
      </c>
    </row>
    <row r="628" spans="1:24" x14ac:dyDescent="0.3">
      <c r="A628">
        <v>627</v>
      </c>
      <c r="B628">
        <v>7</v>
      </c>
      <c r="C628" s="1">
        <v>44802.475393518522</v>
      </c>
      <c r="D628" t="s">
        <v>30</v>
      </c>
      <c r="E628" s="5">
        <v>2022</v>
      </c>
      <c r="F628" s="5">
        <v>8</v>
      </c>
      <c r="G628" s="5">
        <v>8</v>
      </c>
      <c r="H628" s="5" t="s">
        <v>34</v>
      </c>
      <c r="I628" s="5">
        <v>36</v>
      </c>
      <c r="J628" t="s">
        <v>23</v>
      </c>
      <c r="K628" t="s">
        <v>37</v>
      </c>
      <c r="L628">
        <v>0.16964000000000001</v>
      </c>
      <c r="M628" t="s">
        <v>38</v>
      </c>
      <c r="N628">
        <v>36.5122</v>
      </c>
      <c r="O628">
        <v>2.7380000000000002E-2</v>
      </c>
      <c r="P628">
        <v>-7.7009999999999995E-2</v>
      </c>
      <c r="Q628" t="s">
        <v>38</v>
      </c>
      <c r="R628">
        <v>22.7364</v>
      </c>
      <c r="S628">
        <v>0.18687999999999999</v>
      </c>
      <c r="T628" t="s">
        <v>38</v>
      </c>
      <c r="U628">
        <v>0</v>
      </c>
      <c r="V628">
        <v>28.6</v>
      </c>
      <c r="W628">
        <v>28.397400000000001</v>
      </c>
      <c r="X628">
        <v>88.525499999999994</v>
      </c>
    </row>
    <row r="629" spans="1:24" x14ac:dyDescent="0.3">
      <c r="A629">
        <v>628</v>
      </c>
      <c r="B629">
        <v>8</v>
      </c>
      <c r="C629" s="1">
        <v>44802.47755787037</v>
      </c>
      <c r="D629" t="s">
        <v>30</v>
      </c>
      <c r="E629" s="5">
        <v>2022</v>
      </c>
      <c r="F629" s="5">
        <v>8</v>
      </c>
      <c r="G629" s="5">
        <v>8</v>
      </c>
      <c r="H629" s="5" t="s">
        <v>34</v>
      </c>
      <c r="I629" s="5">
        <v>36</v>
      </c>
      <c r="J629" t="s">
        <v>23</v>
      </c>
      <c r="K629" t="s">
        <v>36</v>
      </c>
      <c r="L629">
        <v>1.8787100000000001</v>
      </c>
      <c r="M629">
        <v>1.8787100000000001</v>
      </c>
      <c r="N629">
        <v>1.8439399999999999</v>
      </c>
      <c r="O629">
        <v>0.95372999999999997</v>
      </c>
      <c r="P629">
        <v>-0.45152999999999999</v>
      </c>
      <c r="Q629" t="s">
        <v>38</v>
      </c>
      <c r="R629">
        <v>1.7175199999999999</v>
      </c>
      <c r="S629">
        <v>0.66413999999999995</v>
      </c>
      <c r="T629" t="s">
        <v>38</v>
      </c>
      <c r="U629">
        <v>0</v>
      </c>
      <c r="V629">
        <v>28.9</v>
      </c>
      <c r="W629">
        <v>29.726700000000001</v>
      </c>
      <c r="X629">
        <v>88.527299999999997</v>
      </c>
    </row>
    <row r="630" spans="1:24" x14ac:dyDescent="0.3">
      <c r="A630">
        <v>629</v>
      </c>
      <c r="B630">
        <v>9</v>
      </c>
      <c r="C630" s="1">
        <v>44802.479768518519</v>
      </c>
      <c r="D630" t="s">
        <v>30</v>
      </c>
      <c r="E630" s="5">
        <v>2022</v>
      </c>
      <c r="F630" s="5">
        <v>8</v>
      </c>
      <c r="G630" s="5">
        <v>8</v>
      </c>
      <c r="H630" s="5" t="s">
        <v>34</v>
      </c>
      <c r="I630" s="5">
        <v>36</v>
      </c>
      <c r="J630" t="s">
        <v>22</v>
      </c>
      <c r="K630" t="s">
        <v>36</v>
      </c>
      <c r="L630">
        <v>1.32121</v>
      </c>
      <c r="M630" t="s">
        <v>38</v>
      </c>
      <c r="N630">
        <v>2.2923900000000001</v>
      </c>
      <c r="O630">
        <v>0.81337000000000004</v>
      </c>
      <c r="P630">
        <v>-0.41189999999999999</v>
      </c>
      <c r="Q630" t="s">
        <v>38</v>
      </c>
      <c r="R630">
        <v>1.82402</v>
      </c>
      <c r="S630">
        <v>0.85096000000000005</v>
      </c>
      <c r="T630" t="s">
        <v>38</v>
      </c>
      <c r="U630">
        <v>0</v>
      </c>
      <c r="V630">
        <v>29.2</v>
      </c>
      <c r="W630">
        <v>28.482900000000001</v>
      </c>
      <c r="X630">
        <v>88.526700000000005</v>
      </c>
    </row>
    <row r="631" spans="1:24" x14ac:dyDescent="0.3">
      <c r="A631">
        <v>630</v>
      </c>
      <c r="B631">
        <v>10</v>
      </c>
      <c r="C631" s="1">
        <v>44802.484907407408</v>
      </c>
      <c r="D631" t="s">
        <v>30</v>
      </c>
      <c r="E631" s="5">
        <v>2022</v>
      </c>
      <c r="F631" s="5">
        <v>8</v>
      </c>
      <c r="G631" s="5">
        <v>8</v>
      </c>
      <c r="H631" s="5" t="s">
        <v>34</v>
      </c>
      <c r="I631" s="5">
        <v>36</v>
      </c>
      <c r="J631" t="s">
        <v>22</v>
      </c>
      <c r="K631" t="s">
        <v>36</v>
      </c>
      <c r="L631">
        <v>1.63551</v>
      </c>
      <c r="M631">
        <v>1.63551</v>
      </c>
      <c r="N631">
        <v>1.94265</v>
      </c>
      <c r="O631">
        <v>0.96031</v>
      </c>
      <c r="P631">
        <v>-0.17462</v>
      </c>
      <c r="Q631" t="s">
        <v>38</v>
      </c>
      <c r="R631">
        <v>3.31332</v>
      </c>
      <c r="S631">
        <v>0.92632999999999999</v>
      </c>
      <c r="T631" t="s">
        <v>38</v>
      </c>
      <c r="U631">
        <v>0</v>
      </c>
      <c r="V631" t="s">
        <v>38</v>
      </c>
      <c r="W631">
        <v>29.340599999999998</v>
      </c>
      <c r="X631">
        <v>88.536900000000003</v>
      </c>
    </row>
    <row r="632" spans="1:24" x14ac:dyDescent="0.3">
      <c r="A632">
        <v>631</v>
      </c>
      <c r="B632">
        <v>11</v>
      </c>
      <c r="C632" s="1">
        <v>44802.48709490741</v>
      </c>
      <c r="D632" t="s">
        <v>30</v>
      </c>
      <c r="E632" s="5">
        <v>2022</v>
      </c>
      <c r="F632" s="5">
        <v>8</v>
      </c>
      <c r="G632" s="5">
        <v>8</v>
      </c>
      <c r="H632" s="5" t="s">
        <v>34</v>
      </c>
      <c r="I632" s="5">
        <v>36</v>
      </c>
      <c r="J632" t="s">
        <v>22</v>
      </c>
      <c r="K632" t="s">
        <v>36</v>
      </c>
      <c r="L632">
        <v>2.9259400000000002</v>
      </c>
      <c r="M632">
        <v>2.9259400000000002</v>
      </c>
      <c r="N632">
        <v>1.4358900000000001</v>
      </c>
      <c r="O632">
        <v>0.99278999999999995</v>
      </c>
      <c r="P632">
        <v>-0.37794</v>
      </c>
      <c r="Q632">
        <v>-0.37794</v>
      </c>
      <c r="R632">
        <v>1.8566800000000001</v>
      </c>
      <c r="S632">
        <v>0.98324999999999996</v>
      </c>
      <c r="T632">
        <v>1E-3</v>
      </c>
      <c r="U632">
        <v>0</v>
      </c>
      <c r="V632">
        <v>29.663599999999999</v>
      </c>
      <c r="W632">
        <v>29.045500000000001</v>
      </c>
      <c r="X632">
        <v>88.554000000000002</v>
      </c>
    </row>
    <row r="633" spans="1:24" x14ac:dyDescent="0.3">
      <c r="A633">
        <v>632</v>
      </c>
      <c r="B633">
        <v>12</v>
      </c>
      <c r="C633" s="1">
        <v>44802.489155092589</v>
      </c>
      <c r="D633" t="s">
        <v>30</v>
      </c>
      <c r="E633" s="5">
        <v>2022</v>
      </c>
      <c r="F633" s="5">
        <v>8</v>
      </c>
      <c r="G633" s="5">
        <v>8</v>
      </c>
      <c r="H633" s="5" t="s">
        <v>34</v>
      </c>
      <c r="I633" s="5">
        <v>36</v>
      </c>
      <c r="J633" t="s">
        <v>22</v>
      </c>
      <c r="K633" t="s">
        <v>37</v>
      </c>
      <c r="L633">
        <v>1.1048199999999999</v>
      </c>
      <c r="M633">
        <v>1.1048199999999999</v>
      </c>
      <c r="N633">
        <v>2.41377</v>
      </c>
      <c r="O633">
        <v>0.96453</v>
      </c>
      <c r="P633">
        <v>-0.12252</v>
      </c>
      <c r="Q633" t="s">
        <v>38</v>
      </c>
      <c r="R633">
        <v>3.6399400000000002</v>
      </c>
      <c r="S633">
        <v>0.91042000000000001</v>
      </c>
      <c r="T633" t="s">
        <v>38</v>
      </c>
      <c r="U633">
        <v>0</v>
      </c>
      <c r="V633">
        <v>29.5</v>
      </c>
      <c r="W633">
        <v>28.6205</v>
      </c>
      <c r="X633">
        <v>88.566400000000002</v>
      </c>
    </row>
    <row r="634" spans="1:24" x14ac:dyDescent="0.3">
      <c r="A634">
        <v>633</v>
      </c>
      <c r="B634">
        <v>13</v>
      </c>
      <c r="C634" s="1">
        <v>44802.491273148145</v>
      </c>
      <c r="D634" t="s">
        <v>30</v>
      </c>
      <c r="E634" s="5">
        <v>2022</v>
      </c>
      <c r="F634" s="5">
        <v>8</v>
      </c>
      <c r="G634" s="5">
        <v>8</v>
      </c>
      <c r="H634" s="5" t="s">
        <v>34</v>
      </c>
      <c r="I634" s="5">
        <v>36</v>
      </c>
      <c r="J634" t="s">
        <v>23</v>
      </c>
      <c r="K634" t="s">
        <v>36</v>
      </c>
      <c r="L634">
        <v>1.2376</v>
      </c>
      <c r="M634">
        <v>1.2376</v>
      </c>
      <c r="N634">
        <v>1.99231</v>
      </c>
      <c r="O634">
        <v>0.97909000000000002</v>
      </c>
      <c r="P634">
        <v>-0.32472000000000001</v>
      </c>
      <c r="Q634">
        <v>-0.32472000000000001</v>
      </c>
      <c r="R634">
        <v>1.8077099999999999</v>
      </c>
      <c r="S634">
        <v>0.98470000000000002</v>
      </c>
      <c r="T634" t="s">
        <v>38</v>
      </c>
      <c r="U634">
        <v>0</v>
      </c>
      <c r="V634">
        <v>29.5</v>
      </c>
      <c r="W634">
        <v>28.186599999999999</v>
      </c>
      <c r="X634">
        <v>88.560400000000001</v>
      </c>
    </row>
    <row r="635" spans="1:24" x14ac:dyDescent="0.3">
      <c r="A635">
        <v>634</v>
      </c>
      <c r="B635">
        <v>14</v>
      </c>
      <c r="C635" s="1">
        <v>44802.493379629632</v>
      </c>
      <c r="D635" t="s">
        <v>30</v>
      </c>
      <c r="E635" s="5">
        <v>2022</v>
      </c>
      <c r="F635" s="5">
        <v>8</v>
      </c>
      <c r="G635" s="5">
        <v>8</v>
      </c>
      <c r="H635" s="5" t="s">
        <v>34</v>
      </c>
      <c r="I635" s="5">
        <v>36</v>
      </c>
      <c r="J635" t="s">
        <v>23</v>
      </c>
      <c r="K635" t="s">
        <v>36</v>
      </c>
      <c r="L635">
        <v>1.0010300000000001</v>
      </c>
      <c r="M635">
        <v>1.0010300000000001</v>
      </c>
      <c r="N635">
        <v>2.6248499999999999</v>
      </c>
      <c r="O635">
        <v>0.95265</v>
      </c>
      <c r="P635">
        <v>-0.28703000000000001</v>
      </c>
      <c r="Q635">
        <v>-0.28703000000000001</v>
      </c>
      <c r="R635">
        <v>2.0840200000000002</v>
      </c>
      <c r="S635">
        <v>0.97611999999999999</v>
      </c>
      <c r="T635">
        <v>1E-3</v>
      </c>
      <c r="U635">
        <v>0</v>
      </c>
      <c r="V635">
        <v>29.2</v>
      </c>
      <c r="W635">
        <v>27.928100000000001</v>
      </c>
      <c r="X635">
        <v>88.557699999999997</v>
      </c>
    </row>
    <row r="636" spans="1:24" x14ac:dyDescent="0.3">
      <c r="A636">
        <v>635</v>
      </c>
      <c r="B636">
        <v>15</v>
      </c>
      <c r="C636" s="1">
        <v>44802.495462962965</v>
      </c>
      <c r="D636" t="s">
        <v>30</v>
      </c>
      <c r="E636" s="5">
        <v>2022</v>
      </c>
      <c r="F636" s="5">
        <v>8</v>
      </c>
      <c r="G636" s="5">
        <v>8</v>
      </c>
      <c r="H636" s="5" t="s">
        <v>34</v>
      </c>
      <c r="I636" s="5">
        <v>36</v>
      </c>
      <c r="J636" t="s">
        <v>23</v>
      </c>
      <c r="K636" t="s">
        <v>36</v>
      </c>
      <c r="L636">
        <v>1.3945399999999999</v>
      </c>
      <c r="M636">
        <v>1.3945399999999999</v>
      </c>
      <c r="N636">
        <v>2.12873</v>
      </c>
      <c r="O636">
        <v>0.97067000000000003</v>
      </c>
      <c r="P636">
        <v>-0.27798</v>
      </c>
      <c r="Q636">
        <v>-0.27798</v>
      </c>
      <c r="R636">
        <v>2.19381</v>
      </c>
      <c r="S636">
        <v>0.97241999999999995</v>
      </c>
      <c r="T636">
        <v>1E-3</v>
      </c>
      <c r="U636">
        <v>0</v>
      </c>
      <c r="V636">
        <v>29.2</v>
      </c>
      <c r="W636">
        <v>28.0138</v>
      </c>
      <c r="X636">
        <v>88.566400000000002</v>
      </c>
    </row>
    <row r="637" spans="1:24" x14ac:dyDescent="0.3">
      <c r="A637">
        <v>636</v>
      </c>
      <c r="B637">
        <v>16</v>
      </c>
      <c r="C637" s="1">
        <v>44802.49759259259</v>
      </c>
      <c r="D637" t="s">
        <v>30</v>
      </c>
      <c r="E637" s="5">
        <v>2022</v>
      </c>
      <c r="F637" s="5">
        <v>8</v>
      </c>
      <c r="G637" s="5">
        <v>8</v>
      </c>
      <c r="H637" s="5" t="s">
        <v>34</v>
      </c>
      <c r="I637" s="5">
        <v>36</v>
      </c>
      <c r="J637" t="s">
        <v>23</v>
      </c>
      <c r="K637" t="s">
        <v>37</v>
      </c>
      <c r="L637">
        <v>0.47854000000000002</v>
      </c>
      <c r="M637" t="s">
        <v>38</v>
      </c>
      <c r="N637">
        <v>5.0540700000000003</v>
      </c>
      <c r="O637">
        <v>0.57740999999999998</v>
      </c>
      <c r="P637">
        <v>-2.9489999999999999E-2</v>
      </c>
      <c r="Q637" t="s">
        <v>38</v>
      </c>
      <c r="R637">
        <v>16.1038</v>
      </c>
      <c r="S637">
        <v>0.30678</v>
      </c>
      <c r="T637">
        <v>2E-3</v>
      </c>
      <c r="U637">
        <v>0</v>
      </c>
      <c r="V637">
        <v>28.9</v>
      </c>
      <c r="W637">
        <v>28.0106</v>
      </c>
      <c r="X637">
        <v>88.569199999999995</v>
      </c>
    </row>
    <row r="638" spans="1:24" x14ac:dyDescent="0.3">
      <c r="A638">
        <v>637</v>
      </c>
      <c r="B638">
        <v>17</v>
      </c>
      <c r="C638" s="1">
        <v>44802.499710648146</v>
      </c>
      <c r="D638" t="s">
        <v>30</v>
      </c>
      <c r="E638" s="5">
        <v>2022</v>
      </c>
      <c r="F638" s="5">
        <v>8</v>
      </c>
      <c r="G638" s="5">
        <v>8</v>
      </c>
      <c r="H638" s="5" t="s">
        <v>34</v>
      </c>
      <c r="I638" s="5">
        <v>36</v>
      </c>
      <c r="J638" t="s">
        <v>22</v>
      </c>
      <c r="K638" t="s">
        <v>37</v>
      </c>
      <c r="L638">
        <v>2.1804600000000001</v>
      </c>
      <c r="M638">
        <v>2.1804600000000001</v>
      </c>
      <c r="N638">
        <v>1.6322399999999999</v>
      </c>
      <c r="O638">
        <v>0.98958000000000002</v>
      </c>
      <c r="P638">
        <v>-0.30764000000000002</v>
      </c>
      <c r="Q638">
        <v>-0.30764000000000002</v>
      </c>
      <c r="R638">
        <v>2.50257</v>
      </c>
      <c r="S638">
        <v>0.96116999999999997</v>
      </c>
      <c r="T638" t="s">
        <v>38</v>
      </c>
      <c r="U638">
        <v>0</v>
      </c>
      <c r="V638">
        <v>28.9</v>
      </c>
      <c r="W638">
        <v>28.2013</v>
      </c>
      <c r="X638">
        <v>88.563299999999998</v>
      </c>
    </row>
    <row r="639" spans="1:24" x14ac:dyDescent="0.3">
      <c r="A639">
        <v>638</v>
      </c>
      <c r="B639">
        <v>18</v>
      </c>
      <c r="C639" s="1">
        <v>44802.501782407409</v>
      </c>
      <c r="D639" t="s">
        <v>30</v>
      </c>
      <c r="E639" s="5">
        <v>2022</v>
      </c>
      <c r="F639" s="5">
        <v>8</v>
      </c>
      <c r="G639" s="5">
        <v>8</v>
      </c>
      <c r="H639" s="5" t="s">
        <v>34</v>
      </c>
      <c r="I639" s="5">
        <v>36</v>
      </c>
      <c r="J639" t="s">
        <v>22</v>
      </c>
      <c r="K639" t="s">
        <v>36</v>
      </c>
      <c r="L639">
        <v>1.56803</v>
      </c>
      <c r="M639">
        <v>1.56803</v>
      </c>
      <c r="N639">
        <v>1.8302400000000001</v>
      </c>
      <c r="O639">
        <v>0.98185999999999996</v>
      </c>
      <c r="P639">
        <v>-0.44212000000000001</v>
      </c>
      <c r="Q639">
        <v>-0.44212000000000001</v>
      </c>
      <c r="R639">
        <v>1.61564</v>
      </c>
      <c r="S639">
        <v>0.99014000000000002</v>
      </c>
      <c r="T639">
        <v>1E-3</v>
      </c>
      <c r="U639">
        <v>0</v>
      </c>
      <c r="V639">
        <v>28.6</v>
      </c>
      <c r="W639">
        <v>27.855399999999999</v>
      </c>
      <c r="X639">
        <v>88.557400000000001</v>
      </c>
    </row>
    <row r="640" spans="1:24" x14ac:dyDescent="0.3">
      <c r="A640">
        <v>639</v>
      </c>
      <c r="B640">
        <v>19</v>
      </c>
      <c r="C640" s="1">
        <v>44802.503888888888</v>
      </c>
      <c r="D640" t="s">
        <v>30</v>
      </c>
      <c r="E640" s="5">
        <v>2022</v>
      </c>
      <c r="F640" s="5">
        <v>8</v>
      </c>
      <c r="G640" s="5">
        <v>8</v>
      </c>
      <c r="H640" s="5" t="s">
        <v>34</v>
      </c>
      <c r="I640" s="5">
        <v>36</v>
      </c>
      <c r="J640" t="s">
        <v>22</v>
      </c>
      <c r="K640" t="s">
        <v>36</v>
      </c>
      <c r="L640">
        <v>0.77727999999999997</v>
      </c>
      <c r="M640">
        <v>0.77727999999999997</v>
      </c>
      <c r="N640">
        <v>2.3437800000000002</v>
      </c>
      <c r="O640">
        <v>0.96425000000000005</v>
      </c>
      <c r="P640">
        <v>-0.19248000000000001</v>
      </c>
      <c r="Q640">
        <v>-0.19248000000000001</v>
      </c>
      <c r="R640">
        <v>2.2138399999999998</v>
      </c>
      <c r="S640" t="s">
        <v>14</v>
      </c>
      <c r="T640">
        <v>1E-3</v>
      </c>
      <c r="U640">
        <v>0</v>
      </c>
      <c r="V640">
        <v>28.6</v>
      </c>
      <c r="W640">
        <v>28.179200000000002</v>
      </c>
      <c r="X640">
        <v>88.560500000000005</v>
      </c>
    </row>
    <row r="641" spans="1:24" x14ac:dyDescent="0.3">
      <c r="A641">
        <v>640</v>
      </c>
      <c r="B641">
        <v>20</v>
      </c>
      <c r="C641" s="1">
        <v>44802.505972222221</v>
      </c>
      <c r="D641" t="s">
        <v>30</v>
      </c>
      <c r="E641" s="5">
        <v>2022</v>
      </c>
      <c r="F641" s="5">
        <v>8</v>
      </c>
      <c r="G641" s="5">
        <v>8</v>
      </c>
      <c r="H641" s="5" t="s">
        <v>34</v>
      </c>
      <c r="I641" s="5">
        <v>36</v>
      </c>
      <c r="J641" t="s">
        <v>22</v>
      </c>
      <c r="K641" t="s">
        <v>36</v>
      </c>
      <c r="L641">
        <v>0.72092000000000001</v>
      </c>
      <c r="M641" t="s">
        <v>38</v>
      </c>
      <c r="N641">
        <v>3.1771199999999999</v>
      </c>
      <c r="O641">
        <v>0.93267</v>
      </c>
      <c r="P641">
        <v>-0.49376999999999999</v>
      </c>
      <c r="Q641">
        <v>-0.49376999999999999</v>
      </c>
      <c r="R641">
        <v>1.5842000000000001</v>
      </c>
      <c r="S641">
        <v>0.99084000000000005</v>
      </c>
      <c r="T641" t="s">
        <v>38</v>
      </c>
      <c r="U641" t="s">
        <v>38</v>
      </c>
      <c r="V641" t="s">
        <v>38</v>
      </c>
      <c r="W641">
        <v>27.1313</v>
      </c>
      <c r="X641">
        <v>88.567400000000006</v>
      </c>
    </row>
    <row r="642" spans="1:24" x14ac:dyDescent="0.3">
      <c r="A642">
        <v>641</v>
      </c>
      <c r="B642">
        <v>21</v>
      </c>
      <c r="C642" s="1">
        <v>44802.508067129631</v>
      </c>
      <c r="D642" t="s">
        <v>30</v>
      </c>
      <c r="E642" s="5">
        <v>2022</v>
      </c>
      <c r="F642" s="5">
        <v>8</v>
      </c>
      <c r="G642" s="5">
        <v>8</v>
      </c>
      <c r="H642" s="5" t="s">
        <v>34</v>
      </c>
      <c r="I642" s="5">
        <v>36</v>
      </c>
      <c r="J642" t="s">
        <v>23</v>
      </c>
      <c r="K642" t="s">
        <v>36</v>
      </c>
      <c r="L642">
        <v>1.0286</v>
      </c>
      <c r="M642">
        <v>1.0286</v>
      </c>
      <c r="N642">
        <v>2.65429</v>
      </c>
      <c r="O642">
        <v>0.95521</v>
      </c>
      <c r="P642">
        <v>-0.24573999999999999</v>
      </c>
      <c r="Q642">
        <v>-0.24573999999999999</v>
      </c>
      <c r="R642">
        <v>2.2642099999999998</v>
      </c>
      <c r="S642">
        <v>0.96997</v>
      </c>
      <c r="T642">
        <v>1E-3</v>
      </c>
      <c r="U642">
        <v>0</v>
      </c>
      <c r="V642">
        <v>28.6</v>
      </c>
      <c r="W642">
        <v>26.632899999999999</v>
      </c>
      <c r="X642">
        <v>88.574600000000004</v>
      </c>
    </row>
    <row r="643" spans="1:24" x14ac:dyDescent="0.3">
      <c r="A643">
        <v>642</v>
      </c>
      <c r="B643">
        <v>22</v>
      </c>
      <c r="C643" s="1">
        <v>44802.510127314818</v>
      </c>
      <c r="D643" t="s">
        <v>30</v>
      </c>
      <c r="E643" s="5">
        <v>2022</v>
      </c>
      <c r="F643" s="5">
        <v>8</v>
      </c>
      <c r="G643" s="5">
        <v>8</v>
      </c>
      <c r="H643" s="5" t="s">
        <v>34</v>
      </c>
      <c r="I643" s="5">
        <v>36</v>
      </c>
      <c r="J643" t="s">
        <v>23</v>
      </c>
      <c r="K643" t="s">
        <v>36</v>
      </c>
      <c r="L643">
        <v>1.2935000000000001</v>
      </c>
      <c r="M643">
        <v>1.2935000000000001</v>
      </c>
      <c r="N643">
        <v>2.3046000000000002</v>
      </c>
      <c r="O643">
        <v>0.96853</v>
      </c>
      <c r="P643">
        <v>-0.33206999999999998</v>
      </c>
      <c r="Q643">
        <v>-0.33206999999999998</v>
      </c>
      <c r="R643">
        <v>1.85443</v>
      </c>
      <c r="S643">
        <v>0.98333000000000004</v>
      </c>
      <c r="T643">
        <v>2E-3</v>
      </c>
      <c r="U643">
        <v>0</v>
      </c>
      <c r="V643">
        <v>28</v>
      </c>
      <c r="W643">
        <v>26.982099999999999</v>
      </c>
      <c r="X643">
        <v>88.567400000000006</v>
      </c>
    </row>
    <row r="644" spans="1:24" x14ac:dyDescent="0.3">
      <c r="A644">
        <v>643</v>
      </c>
      <c r="B644">
        <v>23</v>
      </c>
      <c r="C644" s="1">
        <v>44802.51221064815</v>
      </c>
      <c r="D644" t="s">
        <v>30</v>
      </c>
      <c r="E644" s="5">
        <v>2022</v>
      </c>
      <c r="F644" s="5">
        <v>8</v>
      </c>
      <c r="G644" s="5">
        <v>8</v>
      </c>
      <c r="H644" s="5" t="s">
        <v>34</v>
      </c>
      <c r="I644" s="5">
        <v>36</v>
      </c>
      <c r="J644" t="s">
        <v>23</v>
      </c>
      <c r="K644" t="s">
        <v>36</v>
      </c>
      <c r="L644">
        <v>1.18753</v>
      </c>
      <c r="M644">
        <v>1.18753</v>
      </c>
      <c r="N644">
        <v>2.3361499999999999</v>
      </c>
      <c r="O644">
        <v>0.95392999999999994</v>
      </c>
      <c r="P644">
        <v>-0.17560000000000001</v>
      </c>
      <c r="Q644" t="s">
        <v>38</v>
      </c>
      <c r="R644">
        <v>2.9637799999999999</v>
      </c>
      <c r="S644">
        <v>0.94223000000000001</v>
      </c>
      <c r="T644">
        <v>2E-3</v>
      </c>
      <c r="U644">
        <v>0</v>
      </c>
      <c r="V644">
        <v>28</v>
      </c>
      <c r="W644">
        <v>26.9435</v>
      </c>
      <c r="X644">
        <v>88.562399999999997</v>
      </c>
    </row>
    <row r="645" spans="1:24" x14ac:dyDescent="0.3">
      <c r="A645">
        <v>644</v>
      </c>
      <c r="B645">
        <v>24</v>
      </c>
      <c r="C645" s="1">
        <v>44802.514317129629</v>
      </c>
      <c r="D645" t="s">
        <v>30</v>
      </c>
      <c r="E645" s="5">
        <v>2022</v>
      </c>
      <c r="F645" s="5">
        <v>8</v>
      </c>
      <c r="G645" s="5">
        <v>8</v>
      </c>
      <c r="H645" s="5" t="s">
        <v>34</v>
      </c>
      <c r="I645" s="5">
        <v>36</v>
      </c>
      <c r="J645" t="s">
        <v>23</v>
      </c>
      <c r="K645" t="s">
        <v>37</v>
      </c>
      <c r="L645">
        <v>0.50893999999999995</v>
      </c>
      <c r="M645" t="s">
        <v>38</v>
      </c>
      <c r="N645">
        <v>4.9265299999999996</v>
      </c>
      <c r="O645">
        <v>0.75226000000000004</v>
      </c>
      <c r="P645">
        <v>-2.366E-2</v>
      </c>
      <c r="Q645" t="s">
        <v>38</v>
      </c>
      <c r="R645">
        <v>22.876300000000001</v>
      </c>
      <c r="S645">
        <v>9.9519999999999997E-2</v>
      </c>
      <c r="T645" t="s">
        <v>38</v>
      </c>
      <c r="U645">
        <v>0</v>
      </c>
      <c r="V645">
        <v>28</v>
      </c>
      <c r="W645">
        <v>26.5883</v>
      </c>
      <c r="X645">
        <v>88.570099999999996</v>
      </c>
    </row>
    <row r="646" spans="1:24" x14ac:dyDescent="0.3">
      <c r="A646">
        <v>645</v>
      </c>
      <c r="B646">
        <v>1</v>
      </c>
      <c r="C646" s="1">
        <v>44802.564525462964</v>
      </c>
      <c r="D646" t="s">
        <v>29</v>
      </c>
      <c r="E646" s="5">
        <v>2022</v>
      </c>
      <c r="F646" s="5">
        <v>8</v>
      </c>
      <c r="G646" s="5">
        <v>8</v>
      </c>
      <c r="H646" s="5" t="s">
        <v>34</v>
      </c>
      <c r="I646" s="5">
        <v>36</v>
      </c>
      <c r="J646" t="s">
        <v>23</v>
      </c>
      <c r="K646" t="s">
        <v>38</v>
      </c>
      <c r="L646">
        <v>2.0837500000000002</v>
      </c>
      <c r="M646">
        <v>2.0837500000000002</v>
      </c>
      <c r="N646">
        <v>1.9672400000000001</v>
      </c>
      <c r="O646">
        <v>0.98055999999999999</v>
      </c>
      <c r="P646">
        <v>-0.32788</v>
      </c>
      <c r="Q646">
        <v>-0.32788</v>
      </c>
      <c r="R646">
        <v>2.41459</v>
      </c>
      <c r="S646">
        <v>0.96516000000000002</v>
      </c>
      <c r="T646">
        <v>3.0000000000000001E-3</v>
      </c>
      <c r="U646">
        <v>0</v>
      </c>
      <c r="V646">
        <v>22.4</v>
      </c>
      <c r="W646">
        <v>21.2393</v>
      </c>
      <c r="X646">
        <v>85.889499999999998</v>
      </c>
    </row>
    <row r="647" spans="1:24" x14ac:dyDescent="0.3">
      <c r="A647">
        <v>646</v>
      </c>
      <c r="B647">
        <v>2</v>
      </c>
      <c r="C647" s="1">
        <v>44802.56658564815</v>
      </c>
      <c r="D647" t="s">
        <v>29</v>
      </c>
      <c r="E647" s="5">
        <v>2022</v>
      </c>
      <c r="F647" s="5">
        <v>8</v>
      </c>
      <c r="G647" s="5">
        <v>8</v>
      </c>
      <c r="H647" s="5" t="s">
        <v>34</v>
      </c>
      <c r="I647" s="5">
        <v>36</v>
      </c>
      <c r="J647" t="s">
        <v>23</v>
      </c>
      <c r="K647" t="s">
        <v>38</v>
      </c>
      <c r="L647">
        <v>1.6168899999999999</v>
      </c>
      <c r="M647">
        <v>1.6168899999999999</v>
      </c>
      <c r="N647">
        <v>2.3673000000000002</v>
      </c>
      <c r="O647">
        <v>0.96691000000000005</v>
      </c>
      <c r="P647">
        <v>-0.30469000000000002</v>
      </c>
      <c r="Q647">
        <v>-0.30469000000000002</v>
      </c>
      <c r="R647">
        <v>2.5826699999999998</v>
      </c>
      <c r="S647">
        <v>0.95870999999999995</v>
      </c>
      <c r="T647">
        <v>3.0000000000000001E-3</v>
      </c>
      <c r="U647">
        <v>0</v>
      </c>
      <c r="V647">
        <v>22.4</v>
      </c>
      <c r="W647">
        <v>21.020800000000001</v>
      </c>
      <c r="X647">
        <v>85.898799999999994</v>
      </c>
    </row>
    <row r="648" spans="1:24" x14ac:dyDescent="0.3">
      <c r="A648">
        <v>647</v>
      </c>
      <c r="B648">
        <v>3</v>
      </c>
      <c r="C648" s="1">
        <v>44802.568680555552</v>
      </c>
      <c r="D648" t="s">
        <v>29</v>
      </c>
      <c r="E648" s="5">
        <v>2022</v>
      </c>
      <c r="F648" s="5">
        <v>8</v>
      </c>
      <c r="G648" s="5">
        <v>8</v>
      </c>
      <c r="H648" s="5" t="s">
        <v>34</v>
      </c>
      <c r="I648" s="5">
        <v>36</v>
      </c>
      <c r="J648" t="s">
        <v>23</v>
      </c>
      <c r="K648" t="s">
        <v>38</v>
      </c>
      <c r="L648">
        <v>2.0486</v>
      </c>
      <c r="M648">
        <v>2.0486</v>
      </c>
      <c r="N648">
        <v>2.0607500000000001</v>
      </c>
      <c r="O648">
        <v>0.97538999999999998</v>
      </c>
      <c r="P648">
        <v>-0.43147999999999997</v>
      </c>
      <c r="Q648">
        <v>-0.43147999999999997</v>
      </c>
      <c r="R648">
        <v>2.0401600000000002</v>
      </c>
      <c r="S648">
        <v>0.97823000000000004</v>
      </c>
      <c r="T648">
        <v>2E-3</v>
      </c>
      <c r="U648">
        <v>0</v>
      </c>
      <c r="V648">
        <v>22.1</v>
      </c>
      <c r="W648">
        <v>21.764099999999999</v>
      </c>
      <c r="X648">
        <v>85.909199999999998</v>
      </c>
    </row>
    <row r="649" spans="1:24" x14ac:dyDescent="0.3">
      <c r="A649">
        <v>648</v>
      </c>
      <c r="B649">
        <v>4</v>
      </c>
      <c r="C649" s="1">
        <v>44802.570787037039</v>
      </c>
      <c r="D649" t="s">
        <v>29</v>
      </c>
      <c r="E649" s="5">
        <v>2022</v>
      </c>
      <c r="F649" s="5">
        <v>8</v>
      </c>
      <c r="G649" s="5">
        <v>8</v>
      </c>
      <c r="H649" s="5" t="s">
        <v>34</v>
      </c>
      <c r="I649" s="5">
        <v>36</v>
      </c>
      <c r="J649" t="s">
        <v>22</v>
      </c>
      <c r="K649" t="s">
        <v>38</v>
      </c>
      <c r="L649">
        <v>2.0056699999999998</v>
      </c>
      <c r="M649">
        <v>2.0056699999999998</v>
      </c>
      <c r="N649">
        <v>1.68346</v>
      </c>
      <c r="O649">
        <v>0.98506000000000005</v>
      </c>
      <c r="P649">
        <v>-0.16120000000000001</v>
      </c>
      <c r="Q649" t="s">
        <v>38</v>
      </c>
      <c r="R649">
        <v>3.3252000000000002</v>
      </c>
      <c r="S649">
        <v>0.92637000000000003</v>
      </c>
      <c r="T649">
        <v>2E-3</v>
      </c>
      <c r="U649">
        <v>0</v>
      </c>
      <c r="V649">
        <v>22.4</v>
      </c>
      <c r="W649">
        <v>22.841100000000001</v>
      </c>
      <c r="X649">
        <v>85.896500000000003</v>
      </c>
    </row>
    <row r="650" spans="1:24" x14ac:dyDescent="0.3">
      <c r="A650">
        <v>649</v>
      </c>
      <c r="B650">
        <v>5</v>
      </c>
      <c r="C650" s="1">
        <v>44802.572870370372</v>
      </c>
      <c r="D650" t="s">
        <v>29</v>
      </c>
      <c r="E650" s="5">
        <v>2022</v>
      </c>
      <c r="F650" s="5">
        <v>8</v>
      </c>
      <c r="G650" s="5">
        <v>8</v>
      </c>
      <c r="H650" s="5" t="s">
        <v>34</v>
      </c>
      <c r="I650" s="5">
        <v>36</v>
      </c>
      <c r="J650" t="s">
        <v>22</v>
      </c>
      <c r="K650" t="s">
        <v>38</v>
      </c>
      <c r="L650">
        <v>2.5992199999999999</v>
      </c>
      <c r="M650">
        <v>2.5992199999999999</v>
      </c>
      <c r="N650">
        <v>1.64039</v>
      </c>
      <c r="O650">
        <v>0.98736999999999997</v>
      </c>
      <c r="P650">
        <v>-0.73863999999999996</v>
      </c>
      <c r="Q650">
        <v>-0.73863999999999996</v>
      </c>
      <c r="R650">
        <v>1.4552099999999999</v>
      </c>
      <c r="S650">
        <v>0.99473999999999996</v>
      </c>
      <c r="T650">
        <v>2E-3</v>
      </c>
      <c r="U650">
        <v>0</v>
      </c>
      <c r="V650">
        <v>22.4</v>
      </c>
      <c r="W650">
        <v>22.633299999999998</v>
      </c>
      <c r="X650">
        <v>85.894099999999995</v>
      </c>
    </row>
    <row r="651" spans="1:24" x14ac:dyDescent="0.3">
      <c r="A651">
        <v>650</v>
      </c>
      <c r="B651">
        <v>6</v>
      </c>
      <c r="C651" s="1">
        <v>44802.575231481482</v>
      </c>
      <c r="D651" t="s">
        <v>29</v>
      </c>
      <c r="E651" s="5">
        <v>2022</v>
      </c>
      <c r="F651" s="5">
        <v>8</v>
      </c>
      <c r="G651" s="5">
        <v>8</v>
      </c>
      <c r="H651" s="5" t="s">
        <v>34</v>
      </c>
      <c r="I651" s="5">
        <v>36</v>
      </c>
      <c r="J651" t="s">
        <v>22</v>
      </c>
      <c r="K651" t="s">
        <v>38</v>
      </c>
      <c r="L651">
        <v>4.16683</v>
      </c>
      <c r="M651">
        <v>4.16683</v>
      </c>
      <c r="N651">
        <v>1.2702100000000001</v>
      </c>
      <c r="O651">
        <v>0.99851999999999996</v>
      </c>
      <c r="P651">
        <v>-0.52346999999999999</v>
      </c>
      <c r="Q651">
        <v>-0.52346999999999999</v>
      </c>
      <c r="R651">
        <v>1.47997</v>
      </c>
      <c r="S651">
        <v>0.99414000000000002</v>
      </c>
      <c r="T651">
        <v>1E-3</v>
      </c>
      <c r="U651">
        <v>0</v>
      </c>
      <c r="V651">
        <v>22.6</v>
      </c>
      <c r="W651">
        <v>23.939299999999999</v>
      </c>
      <c r="X651">
        <v>85.886600000000001</v>
      </c>
    </row>
    <row r="652" spans="1:24" x14ac:dyDescent="0.3">
      <c r="A652">
        <v>651</v>
      </c>
      <c r="B652">
        <v>7</v>
      </c>
      <c r="C652" s="1">
        <v>44802.577581018515</v>
      </c>
      <c r="D652" t="s">
        <v>29</v>
      </c>
      <c r="E652" s="5">
        <v>2022</v>
      </c>
      <c r="F652" s="5">
        <v>8</v>
      </c>
      <c r="G652" s="5">
        <v>8</v>
      </c>
      <c r="H652" s="5" t="s">
        <v>34</v>
      </c>
      <c r="I652" s="5">
        <v>36</v>
      </c>
      <c r="J652" t="s">
        <v>23</v>
      </c>
      <c r="K652" t="s">
        <v>38</v>
      </c>
      <c r="L652">
        <v>1.9048099999999999</v>
      </c>
      <c r="M652">
        <v>1.9048099999999999</v>
      </c>
      <c r="N652">
        <v>1.66439</v>
      </c>
      <c r="O652">
        <v>0.98821000000000003</v>
      </c>
      <c r="P652">
        <v>-0.27668999999999999</v>
      </c>
      <c r="Q652">
        <v>-0.27668999999999999</v>
      </c>
      <c r="R652">
        <v>1.8559600000000001</v>
      </c>
      <c r="S652">
        <v>0.98394999999999999</v>
      </c>
      <c r="T652" t="s">
        <v>38</v>
      </c>
      <c r="U652" t="s">
        <v>38</v>
      </c>
      <c r="V652" t="s">
        <v>38</v>
      </c>
      <c r="W652">
        <v>24.3352</v>
      </c>
      <c r="X652">
        <v>85.870699999999999</v>
      </c>
    </row>
    <row r="653" spans="1:24" x14ac:dyDescent="0.3">
      <c r="A653">
        <v>652</v>
      </c>
      <c r="B653">
        <v>8</v>
      </c>
      <c r="C653" s="1">
        <v>44802.579768518517</v>
      </c>
      <c r="D653" t="s">
        <v>29</v>
      </c>
      <c r="E653" s="5">
        <v>2022</v>
      </c>
      <c r="F653" s="5">
        <v>8</v>
      </c>
      <c r="G653" s="5">
        <v>8</v>
      </c>
      <c r="H653" s="5" t="s">
        <v>34</v>
      </c>
      <c r="I653" s="5">
        <v>36</v>
      </c>
      <c r="J653" t="s">
        <v>23</v>
      </c>
      <c r="K653" t="s">
        <v>38</v>
      </c>
      <c r="L653">
        <v>2.30572</v>
      </c>
      <c r="M653">
        <v>2.30572</v>
      </c>
      <c r="N653">
        <v>1.6664600000000001</v>
      </c>
      <c r="O653">
        <v>0.98728000000000005</v>
      </c>
      <c r="P653">
        <v>-0.33323999999999998</v>
      </c>
      <c r="Q653">
        <v>-0.33323999999999998</v>
      </c>
      <c r="R653" t="s">
        <v>39</v>
      </c>
      <c r="S653">
        <v>0.97950999999999999</v>
      </c>
      <c r="T653">
        <v>3.0000000000000001E-3</v>
      </c>
      <c r="U653">
        <v>0</v>
      </c>
      <c r="V653">
        <v>23.7</v>
      </c>
      <c r="W653">
        <v>24.756399999999999</v>
      </c>
      <c r="X653">
        <v>85.880899999999997</v>
      </c>
    </row>
    <row r="654" spans="1:24" x14ac:dyDescent="0.3">
      <c r="A654">
        <v>653</v>
      </c>
      <c r="B654">
        <v>9</v>
      </c>
      <c r="C654" s="1">
        <v>44802.581909722219</v>
      </c>
      <c r="D654" t="s">
        <v>29</v>
      </c>
      <c r="E654" s="5">
        <v>2022</v>
      </c>
      <c r="F654" s="5">
        <v>8</v>
      </c>
      <c r="G654" s="5">
        <v>8</v>
      </c>
      <c r="H654" s="5" t="s">
        <v>34</v>
      </c>
      <c r="I654" s="5">
        <v>36</v>
      </c>
      <c r="J654" t="s">
        <v>23</v>
      </c>
      <c r="K654" t="s">
        <v>38</v>
      </c>
      <c r="L654">
        <v>1.9285000000000001</v>
      </c>
      <c r="M654">
        <v>1.9285000000000001</v>
      </c>
      <c r="N654">
        <v>1.88297</v>
      </c>
      <c r="O654">
        <v>0.98106000000000004</v>
      </c>
      <c r="P654">
        <v>-0.41947000000000001</v>
      </c>
      <c r="Q654">
        <v>-0.41947000000000001</v>
      </c>
      <c r="R654">
        <v>1.6777200000000001</v>
      </c>
      <c r="S654">
        <v>0.98904000000000003</v>
      </c>
      <c r="T654">
        <v>4.0000000000000001E-3</v>
      </c>
      <c r="U654">
        <v>0</v>
      </c>
      <c r="V654">
        <v>24.7</v>
      </c>
      <c r="W654">
        <v>24.7395</v>
      </c>
      <c r="X654">
        <v>85.866699999999994</v>
      </c>
    </row>
    <row r="655" spans="1:24" x14ac:dyDescent="0.3">
      <c r="A655">
        <v>654</v>
      </c>
      <c r="B655">
        <v>10</v>
      </c>
      <c r="C655" s="1">
        <v>44802.584039351852</v>
      </c>
      <c r="D655" t="s">
        <v>29</v>
      </c>
      <c r="E655" s="5">
        <v>2022</v>
      </c>
      <c r="F655" s="5">
        <v>8</v>
      </c>
      <c r="G655" s="5">
        <v>8</v>
      </c>
      <c r="H655" s="5" t="s">
        <v>34</v>
      </c>
      <c r="I655" s="5">
        <v>36</v>
      </c>
      <c r="J655" t="s">
        <v>22</v>
      </c>
      <c r="K655" t="s">
        <v>38</v>
      </c>
      <c r="L655">
        <v>0.60851</v>
      </c>
      <c r="M655" t="s">
        <v>38</v>
      </c>
      <c r="N655">
        <v>6.2809299999999997</v>
      </c>
      <c r="O655">
        <v>0.62353999999999998</v>
      </c>
      <c r="P655">
        <v>-0.28371000000000002</v>
      </c>
      <c r="Q655" t="s">
        <v>38</v>
      </c>
      <c r="R655">
        <v>2.8767999999999998</v>
      </c>
      <c r="S655">
        <v>0.94659000000000004</v>
      </c>
      <c r="T655">
        <v>1E-3</v>
      </c>
      <c r="U655">
        <v>0</v>
      </c>
      <c r="V655">
        <v>25.1</v>
      </c>
      <c r="W655">
        <v>24.712900000000001</v>
      </c>
      <c r="X655">
        <v>85.900499999999994</v>
      </c>
    </row>
    <row r="656" spans="1:24" x14ac:dyDescent="0.3">
      <c r="A656">
        <v>655</v>
      </c>
      <c r="B656">
        <v>11</v>
      </c>
      <c r="C656" s="1">
        <v>44802.586087962962</v>
      </c>
      <c r="D656" t="s">
        <v>29</v>
      </c>
      <c r="E656" s="5">
        <v>2022</v>
      </c>
      <c r="F656" s="5">
        <v>8</v>
      </c>
      <c r="G656" s="5">
        <v>8</v>
      </c>
      <c r="H656" s="5" t="s">
        <v>34</v>
      </c>
      <c r="I656" s="5">
        <v>36</v>
      </c>
      <c r="J656" t="s">
        <v>22</v>
      </c>
      <c r="K656" t="s">
        <v>38</v>
      </c>
      <c r="L656">
        <v>0.60119999999999996</v>
      </c>
      <c r="M656" t="s">
        <v>38</v>
      </c>
      <c r="N656">
        <v>4.3937299999999997</v>
      </c>
      <c r="O656">
        <v>0.80974000000000002</v>
      </c>
      <c r="P656">
        <v>-0.45762999999999998</v>
      </c>
      <c r="Q656">
        <v>-0.45762999999999998</v>
      </c>
      <c r="R656">
        <v>1.6525300000000001</v>
      </c>
      <c r="S656">
        <v>0.98970999999999998</v>
      </c>
      <c r="T656">
        <v>1E-3</v>
      </c>
      <c r="U656">
        <v>0</v>
      </c>
      <c r="V656">
        <v>25.1</v>
      </c>
      <c r="W656">
        <v>24.3231</v>
      </c>
      <c r="X656">
        <v>85.909700000000001</v>
      </c>
    </row>
    <row r="657" spans="1:24" x14ac:dyDescent="0.3">
      <c r="A657">
        <v>656</v>
      </c>
      <c r="B657">
        <v>12</v>
      </c>
      <c r="C657" s="1">
        <v>44802.588321759256</v>
      </c>
      <c r="D657" t="s">
        <v>29</v>
      </c>
      <c r="E657" s="5">
        <v>2022</v>
      </c>
      <c r="F657" s="5">
        <v>8</v>
      </c>
      <c r="G657" s="5">
        <v>8</v>
      </c>
      <c r="H657" s="5" t="s">
        <v>34</v>
      </c>
      <c r="I657" s="5">
        <v>36</v>
      </c>
      <c r="J657" t="s">
        <v>22</v>
      </c>
      <c r="K657" t="s">
        <v>38</v>
      </c>
      <c r="L657">
        <v>1.89419</v>
      </c>
      <c r="M657">
        <v>1.89419</v>
      </c>
      <c r="N657">
        <v>1.7525999999999999</v>
      </c>
      <c r="O657">
        <v>0.98397999999999997</v>
      </c>
      <c r="P657">
        <v>-0.76580999999999999</v>
      </c>
      <c r="Q657">
        <v>-0.76580999999999999</v>
      </c>
      <c r="R657">
        <v>1.4732700000000001</v>
      </c>
      <c r="S657">
        <v>0.99429000000000001</v>
      </c>
      <c r="T657">
        <v>1E-3</v>
      </c>
      <c r="U657">
        <v>0</v>
      </c>
      <c r="V657">
        <v>25.6</v>
      </c>
      <c r="W657">
        <v>23.421199999999999</v>
      </c>
      <c r="X657">
        <v>85.927899999999994</v>
      </c>
    </row>
    <row r="658" spans="1:24" x14ac:dyDescent="0.3">
      <c r="A658">
        <v>657</v>
      </c>
      <c r="B658">
        <v>13</v>
      </c>
      <c r="C658" s="1">
        <v>44802.590694444443</v>
      </c>
      <c r="D658" t="s">
        <v>29</v>
      </c>
      <c r="E658" s="5">
        <v>2022</v>
      </c>
      <c r="F658" s="5">
        <v>8</v>
      </c>
      <c r="G658" s="5">
        <v>8</v>
      </c>
      <c r="H658" s="5" t="s">
        <v>34</v>
      </c>
      <c r="I658" s="5">
        <v>36</v>
      </c>
      <c r="J658" t="s">
        <v>23</v>
      </c>
      <c r="K658" t="s">
        <v>38</v>
      </c>
      <c r="L658">
        <v>1.8021499999999999</v>
      </c>
      <c r="M658">
        <v>1.8021499999999999</v>
      </c>
      <c r="N658">
        <v>1.62029</v>
      </c>
      <c r="O658">
        <v>0.98734</v>
      </c>
      <c r="P658">
        <v>-0.24729000000000001</v>
      </c>
      <c r="Q658">
        <v>-0.24729000000000001</v>
      </c>
      <c r="R658">
        <v>2.13117</v>
      </c>
      <c r="S658">
        <v>0.97521999999999998</v>
      </c>
      <c r="T658">
        <v>3.0000000000000001E-3</v>
      </c>
      <c r="U658">
        <v>0</v>
      </c>
      <c r="V658">
        <v>25.6</v>
      </c>
      <c r="W658">
        <v>22.6218</v>
      </c>
      <c r="X658">
        <v>85.904600000000002</v>
      </c>
    </row>
    <row r="659" spans="1:24" x14ac:dyDescent="0.3">
      <c r="A659">
        <v>658</v>
      </c>
      <c r="B659">
        <v>14</v>
      </c>
      <c r="C659" s="1">
        <v>44802.593101851853</v>
      </c>
      <c r="D659" t="s">
        <v>29</v>
      </c>
      <c r="E659" s="5">
        <v>2022</v>
      </c>
      <c r="F659" s="5">
        <v>8</v>
      </c>
      <c r="G659" s="5">
        <v>8</v>
      </c>
      <c r="H659" s="5" t="s">
        <v>34</v>
      </c>
      <c r="I659" s="5">
        <v>36</v>
      </c>
      <c r="J659" t="s">
        <v>23</v>
      </c>
      <c r="K659" t="s">
        <v>38</v>
      </c>
      <c r="L659">
        <v>1.63758</v>
      </c>
      <c r="M659">
        <v>1.63758</v>
      </c>
      <c r="N659">
        <v>1.8458699999999999</v>
      </c>
      <c r="O659">
        <v>0.98163999999999996</v>
      </c>
      <c r="P659">
        <v>-0.25789000000000001</v>
      </c>
      <c r="Q659">
        <v>-0.25789000000000001</v>
      </c>
      <c r="R659">
        <v>2.15977</v>
      </c>
      <c r="S659">
        <v>0.97423999999999999</v>
      </c>
      <c r="T659">
        <v>2E-3</v>
      </c>
      <c r="U659">
        <v>0</v>
      </c>
      <c r="V659">
        <v>25.1</v>
      </c>
      <c r="W659">
        <v>22.758099999999999</v>
      </c>
      <c r="X659">
        <v>85.928600000000003</v>
      </c>
    </row>
    <row r="660" spans="1:24" x14ac:dyDescent="0.3">
      <c r="A660">
        <v>659</v>
      </c>
      <c r="B660">
        <v>15</v>
      </c>
      <c r="C660" s="1">
        <v>44802.595312500001</v>
      </c>
      <c r="D660" t="s">
        <v>29</v>
      </c>
      <c r="E660" s="5">
        <v>2022</v>
      </c>
      <c r="F660" s="5">
        <v>8</v>
      </c>
      <c r="G660" s="5">
        <v>8</v>
      </c>
      <c r="H660" s="5" t="s">
        <v>34</v>
      </c>
      <c r="I660" s="5">
        <v>36</v>
      </c>
      <c r="J660" t="s">
        <v>23</v>
      </c>
      <c r="K660" t="s">
        <v>38</v>
      </c>
      <c r="L660">
        <v>1.4268799999999999</v>
      </c>
      <c r="M660">
        <v>1.4268799999999999</v>
      </c>
      <c r="N660">
        <v>2.19624</v>
      </c>
      <c r="O660">
        <v>0.97299000000000002</v>
      </c>
      <c r="P660">
        <v>-0.41738999999999998</v>
      </c>
      <c r="Q660">
        <v>-0.41738999999999998</v>
      </c>
      <c r="R660">
        <v>1.7089799999999999</v>
      </c>
      <c r="S660">
        <v>0.98816999999999999</v>
      </c>
      <c r="T660">
        <v>2E-3</v>
      </c>
      <c r="U660">
        <v>0</v>
      </c>
      <c r="V660">
        <v>24.9</v>
      </c>
      <c r="W660">
        <v>22.578399999999998</v>
      </c>
      <c r="X660">
        <v>85.951300000000003</v>
      </c>
    </row>
    <row r="661" spans="1:24" x14ac:dyDescent="0.3">
      <c r="A661">
        <v>660</v>
      </c>
      <c r="B661">
        <v>16</v>
      </c>
      <c r="C661" s="1">
        <v>44802.597372685188</v>
      </c>
      <c r="D661" t="s">
        <v>29</v>
      </c>
      <c r="E661" s="5">
        <v>2022</v>
      </c>
      <c r="F661" s="5">
        <v>8</v>
      </c>
      <c r="G661" s="5">
        <v>8</v>
      </c>
      <c r="H661" s="5" t="s">
        <v>34</v>
      </c>
      <c r="I661" s="5">
        <v>36</v>
      </c>
      <c r="J661" t="s">
        <v>22</v>
      </c>
      <c r="K661" t="s">
        <v>38</v>
      </c>
      <c r="L661">
        <v>1.18157</v>
      </c>
      <c r="M661" t="s">
        <v>38</v>
      </c>
      <c r="N661">
        <v>2.6077499999999998</v>
      </c>
      <c r="O661">
        <v>0.91366999999999998</v>
      </c>
      <c r="P661">
        <v>-0.37093999999999999</v>
      </c>
      <c r="Q661">
        <v>-0.37093999999999999</v>
      </c>
      <c r="R661">
        <v>1.8358300000000001</v>
      </c>
      <c r="S661">
        <v>0.98455000000000004</v>
      </c>
      <c r="T661" t="s">
        <v>38</v>
      </c>
      <c r="U661" t="s">
        <v>38</v>
      </c>
      <c r="V661" t="s">
        <v>38</v>
      </c>
      <c r="W661">
        <v>21.659099999999999</v>
      </c>
      <c r="X661">
        <v>85.948700000000002</v>
      </c>
    </row>
    <row r="662" spans="1:24" x14ac:dyDescent="0.3">
      <c r="A662">
        <v>661</v>
      </c>
      <c r="B662">
        <v>17</v>
      </c>
      <c r="C662" s="1">
        <v>44802.59946759259</v>
      </c>
      <c r="D662" t="s">
        <v>29</v>
      </c>
      <c r="E662" s="5">
        <v>2022</v>
      </c>
      <c r="F662" s="5">
        <v>8</v>
      </c>
      <c r="G662" s="5">
        <v>8</v>
      </c>
      <c r="H662" s="5" t="s">
        <v>34</v>
      </c>
      <c r="I662" s="5">
        <v>36</v>
      </c>
      <c r="J662" t="s">
        <v>22</v>
      </c>
      <c r="K662" t="s">
        <v>38</v>
      </c>
      <c r="L662">
        <v>4.0542899999999999</v>
      </c>
      <c r="M662">
        <v>4.0542899999999999</v>
      </c>
      <c r="N662">
        <v>1.29172</v>
      </c>
      <c r="O662">
        <v>0.99809999999999999</v>
      </c>
      <c r="P662">
        <v>-0.48741000000000001</v>
      </c>
      <c r="Q662">
        <v>-0.48741000000000001</v>
      </c>
      <c r="R662">
        <v>1.49977</v>
      </c>
      <c r="S662">
        <v>0.99365999999999999</v>
      </c>
      <c r="T662">
        <v>1E-3</v>
      </c>
      <c r="U662">
        <v>0</v>
      </c>
      <c r="V662">
        <v>23.7</v>
      </c>
      <c r="W662">
        <v>20.5715</v>
      </c>
      <c r="X662">
        <v>85.949200000000005</v>
      </c>
    </row>
    <row r="663" spans="1:24" x14ac:dyDescent="0.3">
      <c r="A663">
        <v>662</v>
      </c>
      <c r="B663">
        <v>18</v>
      </c>
      <c r="C663" s="1">
        <v>44802.602106481485</v>
      </c>
      <c r="D663" t="s">
        <v>29</v>
      </c>
      <c r="E663" s="5">
        <v>2022</v>
      </c>
      <c r="F663" s="5">
        <v>8</v>
      </c>
      <c r="G663" s="5">
        <v>8</v>
      </c>
      <c r="H663" s="5" t="s">
        <v>34</v>
      </c>
      <c r="I663" s="5">
        <v>36</v>
      </c>
      <c r="J663" t="s">
        <v>22</v>
      </c>
      <c r="K663" t="s">
        <v>38</v>
      </c>
      <c r="L663">
        <v>3.9417200000000001</v>
      </c>
      <c r="M663">
        <v>3.9417200000000001</v>
      </c>
      <c r="N663">
        <v>1.44217</v>
      </c>
      <c r="O663">
        <v>0.99273999999999996</v>
      </c>
      <c r="P663">
        <v>-1.5820000000000001E-2</v>
      </c>
      <c r="Q663" t="s">
        <v>38</v>
      </c>
      <c r="R663">
        <v>41.572800000000001</v>
      </c>
      <c r="S663">
        <v>6.522E-2</v>
      </c>
      <c r="T663">
        <v>2E-3</v>
      </c>
      <c r="U663">
        <v>0</v>
      </c>
      <c r="V663">
        <v>22.8</v>
      </c>
      <c r="W663">
        <v>19.697199999999999</v>
      </c>
      <c r="X663">
        <v>85.936700000000002</v>
      </c>
    </row>
    <row r="664" spans="1:24" x14ac:dyDescent="0.3">
      <c r="A664">
        <v>663</v>
      </c>
      <c r="B664">
        <v>1</v>
      </c>
      <c r="C664" s="1">
        <v>44803.420578703706</v>
      </c>
      <c r="D664" t="s">
        <v>13</v>
      </c>
      <c r="E664" s="5">
        <v>2022</v>
      </c>
      <c r="F664" s="5">
        <v>8</v>
      </c>
      <c r="G664" s="5">
        <v>8</v>
      </c>
      <c r="H664" s="5" t="s">
        <v>34</v>
      </c>
      <c r="I664" s="5">
        <v>36</v>
      </c>
      <c r="J664" t="s">
        <v>22</v>
      </c>
      <c r="K664" t="s">
        <v>36</v>
      </c>
      <c r="L664">
        <v>6.8550399999999998</v>
      </c>
      <c r="M664">
        <v>6.8550399999999998</v>
      </c>
      <c r="N664">
        <v>1.29298</v>
      </c>
      <c r="O664">
        <v>0.99834000000000001</v>
      </c>
      <c r="P664">
        <v>-0.10798000000000001</v>
      </c>
      <c r="Q664" t="s">
        <v>38</v>
      </c>
      <c r="R664">
        <v>5.4234299999999998</v>
      </c>
      <c r="S664">
        <v>0.81386999999999998</v>
      </c>
      <c r="T664" t="s">
        <v>38</v>
      </c>
      <c r="U664" t="s">
        <v>38</v>
      </c>
      <c r="V664">
        <v>21.9</v>
      </c>
      <c r="W664">
        <v>23.0261</v>
      </c>
      <c r="X664">
        <v>84.547200000000004</v>
      </c>
    </row>
    <row r="665" spans="1:24" x14ac:dyDescent="0.3">
      <c r="A665">
        <v>664</v>
      </c>
      <c r="B665">
        <v>2</v>
      </c>
      <c r="C665" s="1">
        <v>44803.422662037039</v>
      </c>
      <c r="D665" t="s">
        <v>13</v>
      </c>
      <c r="E665" s="5">
        <v>2022</v>
      </c>
      <c r="F665" s="5">
        <v>8</v>
      </c>
      <c r="G665" s="5">
        <v>8</v>
      </c>
      <c r="H665" s="5" t="s">
        <v>34</v>
      </c>
      <c r="I665" s="5">
        <v>36</v>
      </c>
      <c r="J665" t="s">
        <v>22</v>
      </c>
      <c r="K665" t="s">
        <v>36</v>
      </c>
      <c r="L665">
        <v>5.3636900000000001</v>
      </c>
      <c r="M665">
        <v>5.3636900000000001</v>
      </c>
      <c r="N665">
        <v>1.28711</v>
      </c>
      <c r="O665">
        <v>0.99836000000000003</v>
      </c>
      <c r="P665">
        <v>-0.15977</v>
      </c>
      <c r="Q665">
        <v>-0.15977</v>
      </c>
      <c r="R665">
        <v>2.7570399999999999</v>
      </c>
      <c r="S665">
        <v>0.95252999999999999</v>
      </c>
      <c r="T665" t="s">
        <v>38</v>
      </c>
      <c r="U665" t="s">
        <v>38</v>
      </c>
      <c r="V665">
        <v>22.1</v>
      </c>
      <c r="W665">
        <v>23.2882</v>
      </c>
      <c r="X665">
        <v>84.550399999999996</v>
      </c>
    </row>
    <row r="666" spans="1:24" x14ac:dyDescent="0.3">
      <c r="A666">
        <v>665</v>
      </c>
      <c r="B666">
        <v>3</v>
      </c>
      <c r="C666" s="1">
        <v>44803.424756944441</v>
      </c>
      <c r="D666" t="s">
        <v>13</v>
      </c>
      <c r="E666" s="5">
        <v>2022</v>
      </c>
      <c r="F666" s="5">
        <v>8</v>
      </c>
      <c r="G666" s="5">
        <v>8</v>
      </c>
      <c r="H666" s="5" t="s">
        <v>34</v>
      </c>
      <c r="I666" s="5">
        <v>36</v>
      </c>
      <c r="J666" t="s">
        <v>22</v>
      </c>
      <c r="K666" t="s">
        <v>36</v>
      </c>
      <c r="L666">
        <v>5.7395199999999997</v>
      </c>
      <c r="M666">
        <v>5.7395199999999997</v>
      </c>
      <c r="N666">
        <v>1.2639199999999999</v>
      </c>
      <c r="O666">
        <v>0.99926999999999999</v>
      </c>
      <c r="P666">
        <v>-0.37975999999999999</v>
      </c>
      <c r="Q666">
        <v>-0.37975999999999999</v>
      </c>
      <c r="R666">
        <v>1.54776</v>
      </c>
      <c r="S666">
        <v>0.99280999999999997</v>
      </c>
      <c r="T666" t="s">
        <v>38</v>
      </c>
      <c r="U666" t="s">
        <v>38</v>
      </c>
      <c r="V666">
        <v>22.4</v>
      </c>
      <c r="W666">
        <v>23.5335</v>
      </c>
      <c r="X666">
        <v>84.5488</v>
      </c>
    </row>
    <row r="667" spans="1:24" x14ac:dyDescent="0.3">
      <c r="A667">
        <v>666</v>
      </c>
      <c r="B667">
        <v>4</v>
      </c>
      <c r="C667" s="1">
        <v>44803.426886574074</v>
      </c>
      <c r="D667" t="s">
        <v>13</v>
      </c>
      <c r="E667" s="5">
        <v>2022</v>
      </c>
      <c r="F667" s="5">
        <v>8</v>
      </c>
      <c r="G667" s="5">
        <v>8</v>
      </c>
      <c r="H667" s="5" t="s">
        <v>34</v>
      </c>
      <c r="I667" s="5">
        <v>36</v>
      </c>
      <c r="J667" t="s">
        <v>22</v>
      </c>
      <c r="K667" t="s">
        <v>37</v>
      </c>
      <c r="L667">
        <v>5.1918100000000003</v>
      </c>
      <c r="M667">
        <v>5.1918100000000003</v>
      </c>
      <c r="N667">
        <v>1.3093399999999999</v>
      </c>
      <c r="O667">
        <v>0.99812000000000001</v>
      </c>
      <c r="P667">
        <v>-0.3049</v>
      </c>
      <c r="Q667">
        <v>-0.3049</v>
      </c>
      <c r="R667">
        <v>1.9701900000000001</v>
      </c>
      <c r="S667">
        <v>0.98080000000000001</v>
      </c>
      <c r="T667" t="s">
        <v>38</v>
      </c>
      <c r="U667" t="s">
        <v>38</v>
      </c>
      <c r="V667" t="s">
        <v>38</v>
      </c>
      <c r="W667">
        <v>23.2697</v>
      </c>
      <c r="X667">
        <v>84.555800000000005</v>
      </c>
    </row>
    <row r="668" spans="1:24" x14ac:dyDescent="0.3">
      <c r="A668">
        <v>667</v>
      </c>
      <c r="B668">
        <v>5</v>
      </c>
      <c r="C668" s="1">
        <v>44803.428993055553</v>
      </c>
      <c r="D668" t="s">
        <v>13</v>
      </c>
      <c r="E668" s="5">
        <v>2022</v>
      </c>
      <c r="F668" s="5">
        <v>8</v>
      </c>
      <c r="G668" s="5">
        <v>8</v>
      </c>
      <c r="H668" s="5" t="s">
        <v>34</v>
      </c>
      <c r="I668" s="5">
        <v>36</v>
      </c>
      <c r="J668" t="s">
        <v>23</v>
      </c>
      <c r="K668" t="s">
        <v>36</v>
      </c>
      <c r="L668">
        <v>5.0259299999999998</v>
      </c>
      <c r="M668">
        <v>5.0259299999999998</v>
      </c>
      <c r="N668">
        <v>1.3557399999999999</v>
      </c>
      <c r="O668">
        <v>0.99626999999999999</v>
      </c>
      <c r="P668">
        <v>-0.22020999999999999</v>
      </c>
      <c r="Q668">
        <v>-0.22020999999999999</v>
      </c>
      <c r="R668">
        <v>2.7215099999999999</v>
      </c>
      <c r="S668">
        <v>0.95343999999999995</v>
      </c>
      <c r="T668" t="s">
        <v>38</v>
      </c>
      <c r="U668" t="s">
        <v>38</v>
      </c>
      <c r="V668">
        <v>22.8</v>
      </c>
      <c r="W668">
        <v>23.404</v>
      </c>
      <c r="X668">
        <v>84.539900000000003</v>
      </c>
    </row>
    <row r="669" spans="1:24" x14ac:dyDescent="0.3">
      <c r="A669">
        <v>668</v>
      </c>
      <c r="B669">
        <v>6</v>
      </c>
      <c r="C669" s="1">
        <v>44803.431516203702</v>
      </c>
      <c r="D669" t="s">
        <v>13</v>
      </c>
      <c r="E669" s="5">
        <v>2022</v>
      </c>
      <c r="F669" s="5">
        <v>8</v>
      </c>
      <c r="G669" s="5">
        <v>8</v>
      </c>
      <c r="H669" s="5" t="s">
        <v>34</v>
      </c>
      <c r="I669" s="5">
        <v>36</v>
      </c>
      <c r="J669" t="s">
        <v>23</v>
      </c>
      <c r="K669" t="s">
        <v>36</v>
      </c>
      <c r="L669">
        <v>5.14499</v>
      </c>
      <c r="M669">
        <v>5.14499</v>
      </c>
      <c r="N669">
        <v>1.33212</v>
      </c>
      <c r="O669">
        <v>0.99748999999999999</v>
      </c>
      <c r="P669">
        <v>-0.29143000000000002</v>
      </c>
      <c r="Q669">
        <v>-0.29143000000000002</v>
      </c>
      <c r="R669">
        <v>2.3396499999999998</v>
      </c>
      <c r="S669">
        <v>0.96862000000000004</v>
      </c>
      <c r="T669" t="s">
        <v>38</v>
      </c>
      <c r="U669" t="s">
        <v>38</v>
      </c>
      <c r="V669">
        <v>23.7</v>
      </c>
      <c r="W669">
        <v>23.392099999999999</v>
      </c>
      <c r="X669">
        <v>84.539500000000004</v>
      </c>
    </row>
    <row r="670" spans="1:24" x14ac:dyDescent="0.3">
      <c r="A670">
        <v>669</v>
      </c>
      <c r="B670">
        <v>7</v>
      </c>
      <c r="C670" s="1">
        <v>44803.433611111112</v>
      </c>
      <c r="D670" t="s">
        <v>13</v>
      </c>
      <c r="E670" s="5">
        <v>2022</v>
      </c>
      <c r="F670" s="5">
        <v>8</v>
      </c>
      <c r="G670" s="5">
        <v>8</v>
      </c>
      <c r="H670" s="5" t="s">
        <v>34</v>
      </c>
      <c r="I670" s="5">
        <v>36</v>
      </c>
      <c r="J670" t="s">
        <v>23</v>
      </c>
      <c r="K670" t="s">
        <v>37</v>
      </c>
      <c r="L670">
        <v>3.3366199999999999</v>
      </c>
      <c r="M670">
        <v>3.3366199999999999</v>
      </c>
      <c r="N670">
        <v>1.38757</v>
      </c>
      <c r="O670">
        <v>0.99590000000000001</v>
      </c>
      <c r="P670">
        <v>-0.18010999999999999</v>
      </c>
      <c r="Q670" t="s">
        <v>38</v>
      </c>
      <c r="R670">
        <v>3.1431399999999998</v>
      </c>
      <c r="S670">
        <v>0.93513999999999997</v>
      </c>
      <c r="T670">
        <v>2E-3</v>
      </c>
      <c r="U670" t="s">
        <v>38</v>
      </c>
      <c r="V670">
        <v>23.7</v>
      </c>
      <c r="W670">
        <v>23.314800000000002</v>
      </c>
      <c r="X670">
        <v>84.557100000000005</v>
      </c>
    </row>
    <row r="671" spans="1:24" x14ac:dyDescent="0.3">
      <c r="A671">
        <v>670</v>
      </c>
      <c r="B671">
        <v>8</v>
      </c>
      <c r="C671" s="1">
        <v>44803.435694444444</v>
      </c>
      <c r="D671" t="s">
        <v>13</v>
      </c>
      <c r="E671" s="5">
        <v>2022</v>
      </c>
      <c r="F671" s="5">
        <v>8</v>
      </c>
      <c r="G671" s="5">
        <v>8</v>
      </c>
      <c r="H671" s="5" t="s">
        <v>34</v>
      </c>
      <c r="I671" s="5">
        <v>36</v>
      </c>
      <c r="J671" t="s">
        <v>23</v>
      </c>
      <c r="K671" t="s">
        <v>36</v>
      </c>
      <c r="L671">
        <v>2.4490799999999999</v>
      </c>
      <c r="M671">
        <v>2.4490799999999999</v>
      </c>
      <c r="N671">
        <v>1.3478600000000001</v>
      </c>
      <c r="O671">
        <v>0.99709000000000003</v>
      </c>
      <c r="P671">
        <v>-0.25790999999999997</v>
      </c>
      <c r="Q671">
        <v>-0.25790999999999997</v>
      </c>
      <c r="R671">
        <v>2.05301</v>
      </c>
      <c r="S671">
        <v>0.97814000000000001</v>
      </c>
      <c r="T671">
        <v>2E-3</v>
      </c>
      <c r="U671" t="s">
        <v>38</v>
      </c>
      <c r="V671">
        <v>23.9</v>
      </c>
      <c r="W671">
        <v>23.840399999999999</v>
      </c>
      <c r="X671">
        <v>84.562899999999999</v>
      </c>
    </row>
    <row r="672" spans="1:24" x14ac:dyDescent="0.3">
      <c r="A672">
        <v>671</v>
      </c>
      <c r="B672">
        <v>9</v>
      </c>
      <c r="C672" s="1">
        <v>44803.437986111108</v>
      </c>
      <c r="D672" t="s">
        <v>13</v>
      </c>
      <c r="E672" s="5">
        <v>2022</v>
      </c>
      <c r="F672" s="5">
        <v>8</v>
      </c>
      <c r="G672" s="5">
        <v>8</v>
      </c>
      <c r="H672" s="5" t="s">
        <v>34</v>
      </c>
      <c r="I672" s="5">
        <v>36</v>
      </c>
      <c r="J672" t="s">
        <v>22</v>
      </c>
      <c r="K672" t="s">
        <v>36</v>
      </c>
      <c r="L672">
        <v>6.99885</v>
      </c>
      <c r="M672">
        <v>6.99885</v>
      </c>
      <c r="N672">
        <v>1.29071</v>
      </c>
      <c r="O672">
        <v>0.99855000000000005</v>
      </c>
      <c r="P672">
        <v>-0.18708</v>
      </c>
      <c r="Q672" t="s">
        <v>38</v>
      </c>
      <c r="R672">
        <v>3.3040699999999998</v>
      </c>
      <c r="S672">
        <v>0.92847000000000002</v>
      </c>
      <c r="T672" t="s">
        <v>38</v>
      </c>
      <c r="U672" t="s">
        <v>38</v>
      </c>
      <c r="V672">
        <v>24.7</v>
      </c>
      <c r="W672">
        <v>23.946899999999999</v>
      </c>
      <c r="X672">
        <v>84.597399999999993</v>
      </c>
    </row>
    <row r="673" spans="1:24" x14ac:dyDescent="0.3">
      <c r="A673">
        <v>672</v>
      </c>
      <c r="B673">
        <v>10</v>
      </c>
      <c r="C673" s="1">
        <v>44803.440254629626</v>
      </c>
      <c r="D673" t="s">
        <v>13</v>
      </c>
      <c r="E673" s="5">
        <v>2022</v>
      </c>
      <c r="F673" s="5">
        <v>8</v>
      </c>
      <c r="G673" s="5">
        <v>8</v>
      </c>
      <c r="H673" s="5" t="s">
        <v>34</v>
      </c>
      <c r="I673" s="5">
        <v>36</v>
      </c>
      <c r="J673" t="s">
        <v>22</v>
      </c>
      <c r="K673" t="s">
        <v>37</v>
      </c>
      <c r="L673">
        <v>19.016300000000001</v>
      </c>
      <c r="M673" t="s">
        <v>38</v>
      </c>
      <c r="N673">
        <v>1.2602500000000001</v>
      </c>
      <c r="O673">
        <v>0.94925000000000004</v>
      </c>
      <c r="P673">
        <v>-1.0226999999999999</v>
      </c>
      <c r="Q673" t="s">
        <v>38</v>
      </c>
      <c r="R673">
        <v>1.37158</v>
      </c>
      <c r="S673">
        <v>0.67913000000000001</v>
      </c>
      <c r="T673" t="s">
        <v>38</v>
      </c>
      <c r="U673" t="s">
        <v>38</v>
      </c>
      <c r="V673" t="s">
        <v>38</v>
      </c>
      <c r="W673">
        <v>23.685500000000001</v>
      </c>
      <c r="X673">
        <v>84.5946</v>
      </c>
    </row>
    <row r="674" spans="1:24" x14ac:dyDescent="0.3">
      <c r="A674">
        <v>673</v>
      </c>
      <c r="B674">
        <v>11</v>
      </c>
      <c r="C674" s="1">
        <v>44803.442303240743</v>
      </c>
      <c r="D674" t="s">
        <v>13</v>
      </c>
      <c r="E674" s="5">
        <v>2022</v>
      </c>
      <c r="F674" s="5">
        <v>8</v>
      </c>
      <c r="G674" s="5">
        <v>8</v>
      </c>
      <c r="H674" s="5" t="s">
        <v>34</v>
      </c>
      <c r="I674" s="5">
        <v>36</v>
      </c>
      <c r="J674" t="s">
        <v>22</v>
      </c>
      <c r="K674" t="s">
        <v>36</v>
      </c>
      <c r="L674">
        <v>4.4328500000000002</v>
      </c>
      <c r="M674">
        <v>4.4328500000000002</v>
      </c>
      <c r="N674">
        <v>1.37574</v>
      </c>
      <c r="O674">
        <v>0.99619000000000002</v>
      </c>
      <c r="P674">
        <v>-0.53925999999999996</v>
      </c>
      <c r="Q674">
        <v>-0.53925999999999996</v>
      </c>
      <c r="R674">
        <v>1.5771999999999999</v>
      </c>
      <c r="S674">
        <v>0.99204999999999999</v>
      </c>
      <c r="T674">
        <v>2E-3</v>
      </c>
      <c r="U674">
        <v>0</v>
      </c>
      <c r="V674">
        <v>24.2</v>
      </c>
      <c r="W674">
        <v>23.335100000000001</v>
      </c>
      <c r="X674">
        <v>84.598299999999995</v>
      </c>
    </row>
    <row r="675" spans="1:24" x14ac:dyDescent="0.3">
      <c r="A675">
        <v>674</v>
      </c>
      <c r="B675">
        <v>12</v>
      </c>
      <c r="C675" s="1">
        <v>44803.444398148145</v>
      </c>
      <c r="D675" t="s">
        <v>13</v>
      </c>
      <c r="E675" s="5">
        <v>2022</v>
      </c>
      <c r="F675" s="5">
        <v>8</v>
      </c>
      <c r="G675" s="5">
        <v>8</v>
      </c>
      <c r="H675" s="5" t="s">
        <v>34</v>
      </c>
      <c r="I675" s="5">
        <v>36</v>
      </c>
      <c r="J675" t="s">
        <v>22</v>
      </c>
      <c r="K675" t="s">
        <v>36</v>
      </c>
      <c r="L675">
        <v>2.6941000000000002</v>
      </c>
      <c r="M675">
        <v>2.6941000000000002</v>
      </c>
      <c r="N675">
        <v>1.6715500000000001</v>
      </c>
      <c r="O675">
        <v>0.98704000000000003</v>
      </c>
      <c r="P675">
        <v>-0.57701999999999998</v>
      </c>
      <c r="Q675">
        <v>-0.57701999999999998</v>
      </c>
      <c r="R675">
        <v>1.5572299999999999</v>
      </c>
      <c r="S675">
        <v>0.99255000000000004</v>
      </c>
      <c r="T675">
        <v>2E-3</v>
      </c>
      <c r="U675">
        <v>0</v>
      </c>
      <c r="V675">
        <v>23.9</v>
      </c>
      <c r="W675">
        <v>23.618500000000001</v>
      </c>
      <c r="X675">
        <v>84.6083</v>
      </c>
    </row>
    <row r="676" spans="1:24" x14ac:dyDescent="0.3">
      <c r="A676">
        <v>675</v>
      </c>
      <c r="B676">
        <v>13</v>
      </c>
      <c r="C676" s="1">
        <v>44803.446504629632</v>
      </c>
      <c r="D676" t="s">
        <v>13</v>
      </c>
      <c r="E676" s="5">
        <v>2022</v>
      </c>
      <c r="F676" s="5">
        <v>8</v>
      </c>
      <c r="G676" s="5">
        <v>8</v>
      </c>
      <c r="H676" s="5" t="s">
        <v>34</v>
      </c>
      <c r="I676" s="5">
        <v>36</v>
      </c>
      <c r="J676" t="s">
        <v>23</v>
      </c>
      <c r="K676" t="s">
        <v>36</v>
      </c>
      <c r="L676">
        <v>3.2501199999999999</v>
      </c>
      <c r="M676">
        <v>3.2501199999999999</v>
      </c>
      <c r="N676">
        <v>1.44875</v>
      </c>
      <c r="O676">
        <v>0.99412999999999996</v>
      </c>
      <c r="P676">
        <v>-0.48813000000000001</v>
      </c>
      <c r="Q676">
        <v>-0.48813000000000001</v>
      </c>
      <c r="R676">
        <v>1.60945</v>
      </c>
      <c r="S676">
        <v>0.99119999999999997</v>
      </c>
      <c r="T676">
        <v>1E-3</v>
      </c>
      <c r="U676" t="s">
        <v>38</v>
      </c>
      <c r="V676">
        <v>24.2</v>
      </c>
      <c r="W676">
        <v>23.808700000000002</v>
      </c>
      <c r="X676">
        <v>84.619200000000006</v>
      </c>
    </row>
    <row r="677" spans="1:24" x14ac:dyDescent="0.3">
      <c r="A677">
        <v>676</v>
      </c>
      <c r="B677">
        <v>14</v>
      </c>
      <c r="C677" s="1">
        <v>44803.448587962965</v>
      </c>
      <c r="D677" t="s">
        <v>13</v>
      </c>
      <c r="E677" s="5">
        <v>2022</v>
      </c>
      <c r="F677" s="5">
        <v>8</v>
      </c>
      <c r="G677" s="5">
        <v>8</v>
      </c>
      <c r="H677" s="5" t="s">
        <v>34</v>
      </c>
      <c r="I677" s="5">
        <v>36</v>
      </c>
      <c r="J677" t="s">
        <v>23</v>
      </c>
      <c r="K677" t="s">
        <v>37</v>
      </c>
      <c r="L677">
        <v>4.4596999999999998</v>
      </c>
      <c r="M677">
        <v>4.4596999999999998</v>
      </c>
      <c r="N677">
        <v>1.3373699999999999</v>
      </c>
      <c r="O677">
        <v>0.99721000000000004</v>
      </c>
      <c r="P677">
        <v>-0.10378999999999999</v>
      </c>
      <c r="Q677" t="s">
        <v>38</v>
      </c>
      <c r="R677">
        <v>4.3647200000000002</v>
      </c>
      <c r="S677">
        <v>0.87431999999999999</v>
      </c>
      <c r="T677">
        <v>3.0000000000000001E-3</v>
      </c>
      <c r="U677" t="s">
        <v>38</v>
      </c>
      <c r="V677">
        <v>24.4</v>
      </c>
      <c r="W677">
        <v>24.039899999999999</v>
      </c>
      <c r="X677">
        <v>84.627200000000002</v>
      </c>
    </row>
    <row r="678" spans="1:24" x14ac:dyDescent="0.3">
      <c r="A678">
        <v>677</v>
      </c>
      <c r="B678">
        <v>15</v>
      </c>
      <c r="C678" s="1">
        <v>44803.450671296298</v>
      </c>
      <c r="D678" t="s">
        <v>13</v>
      </c>
      <c r="E678" s="5">
        <v>2022</v>
      </c>
      <c r="F678" s="5">
        <v>8</v>
      </c>
      <c r="G678" s="5">
        <v>8</v>
      </c>
      <c r="H678" s="5" t="s">
        <v>34</v>
      </c>
      <c r="I678" s="5">
        <v>36</v>
      </c>
      <c r="J678" t="s">
        <v>23</v>
      </c>
      <c r="K678" t="s">
        <v>36</v>
      </c>
      <c r="L678">
        <v>3.03931</v>
      </c>
      <c r="M678">
        <v>3.03931</v>
      </c>
      <c r="N678">
        <v>1.4135800000000001</v>
      </c>
      <c r="O678">
        <v>0.99577000000000004</v>
      </c>
      <c r="P678">
        <v>-0.20493</v>
      </c>
      <c r="Q678" t="s">
        <v>38</v>
      </c>
      <c r="R678">
        <v>3.0823700000000001</v>
      </c>
      <c r="S678">
        <v>0.93857000000000002</v>
      </c>
      <c r="T678">
        <v>1E-3</v>
      </c>
      <c r="U678" t="s">
        <v>38</v>
      </c>
      <c r="V678">
        <v>24.9</v>
      </c>
      <c r="W678">
        <v>24.5242</v>
      </c>
      <c r="X678">
        <v>84.635800000000003</v>
      </c>
    </row>
    <row r="679" spans="1:24" x14ac:dyDescent="0.3">
      <c r="A679">
        <v>678</v>
      </c>
      <c r="B679">
        <v>16</v>
      </c>
      <c r="C679" s="1">
        <v>44803.45275462963</v>
      </c>
      <c r="D679" t="s">
        <v>13</v>
      </c>
      <c r="E679" s="5">
        <v>2022</v>
      </c>
      <c r="F679" s="5">
        <v>8</v>
      </c>
      <c r="G679" s="5">
        <v>8</v>
      </c>
      <c r="H679" s="5" t="s">
        <v>34</v>
      </c>
      <c r="I679" s="5">
        <v>36</v>
      </c>
      <c r="J679" t="s">
        <v>23</v>
      </c>
      <c r="K679" t="s">
        <v>36</v>
      </c>
      <c r="L679">
        <v>4.4474400000000003</v>
      </c>
      <c r="M679">
        <v>4.4474400000000003</v>
      </c>
      <c r="N679">
        <v>1.3307800000000001</v>
      </c>
      <c r="O679">
        <v>0.99756</v>
      </c>
      <c r="P679">
        <v>-0.30288999999999999</v>
      </c>
      <c r="Q679">
        <v>-0.30288999999999999</v>
      </c>
      <c r="R679">
        <v>2.2853500000000002</v>
      </c>
      <c r="S679">
        <v>0.97016999999999998</v>
      </c>
      <c r="T679" t="s">
        <v>38</v>
      </c>
      <c r="U679" t="s">
        <v>38</v>
      </c>
      <c r="V679">
        <v>24.9</v>
      </c>
      <c r="W679">
        <v>24.873999999999999</v>
      </c>
      <c r="X679">
        <v>84.6404</v>
      </c>
    </row>
    <row r="680" spans="1:24" x14ac:dyDescent="0.3">
      <c r="A680">
        <v>679</v>
      </c>
      <c r="B680">
        <v>17</v>
      </c>
      <c r="C680" s="1">
        <v>44803.455081018517</v>
      </c>
      <c r="D680" t="s">
        <v>13</v>
      </c>
      <c r="E680" s="5">
        <v>2022</v>
      </c>
      <c r="F680" s="5">
        <v>8</v>
      </c>
      <c r="G680" s="5">
        <v>8</v>
      </c>
      <c r="H680" s="5" t="s">
        <v>34</v>
      </c>
      <c r="I680" s="5">
        <v>36</v>
      </c>
      <c r="J680" t="s">
        <v>22</v>
      </c>
      <c r="K680" t="s">
        <v>36</v>
      </c>
      <c r="L680">
        <v>4.38171</v>
      </c>
      <c r="M680">
        <v>4.38171</v>
      </c>
      <c r="N680">
        <v>1.36669</v>
      </c>
      <c r="O680">
        <v>0.99639999999999995</v>
      </c>
      <c r="P680">
        <v>-0.20218</v>
      </c>
      <c r="Q680">
        <v>-0.20218</v>
      </c>
      <c r="R680">
        <v>2.6213000000000002</v>
      </c>
      <c r="S680">
        <v>0.95796000000000003</v>
      </c>
      <c r="T680">
        <v>5.0000000000000001E-3</v>
      </c>
      <c r="U680" t="s">
        <v>38</v>
      </c>
      <c r="V680">
        <v>25.2</v>
      </c>
      <c r="W680">
        <v>24.816700000000001</v>
      </c>
      <c r="X680">
        <v>84.643500000000003</v>
      </c>
    </row>
    <row r="681" spans="1:24" x14ac:dyDescent="0.3">
      <c r="A681">
        <v>680</v>
      </c>
      <c r="B681">
        <v>18</v>
      </c>
      <c r="C681" s="1">
        <v>44803.45716435185</v>
      </c>
      <c r="D681" t="s">
        <v>13</v>
      </c>
      <c r="E681" s="5">
        <v>2022</v>
      </c>
      <c r="F681" s="5">
        <v>8</v>
      </c>
      <c r="G681" s="5">
        <v>8</v>
      </c>
      <c r="H681" s="5" t="s">
        <v>34</v>
      </c>
      <c r="I681" s="5">
        <v>36</v>
      </c>
      <c r="J681" t="s">
        <v>22</v>
      </c>
      <c r="K681" t="s">
        <v>37</v>
      </c>
      <c r="L681">
        <v>3.3188599999999999</v>
      </c>
      <c r="M681">
        <v>3.3188599999999999</v>
      </c>
      <c r="N681">
        <v>1.4595100000000001</v>
      </c>
      <c r="O681">
        <v>0.99448999999999999</v>
      </c>
      <c r="P681">
        <v>-0.10781</v>
      </c>
      <c r="Q681">
        <v>-0.10781</v>
      </c>
      <c r="R681">
        <v>5.2538400000000003</v>
      </c>
      <c r="S681" t="s">
        <v>14</v>
      </c>
      <c r="T681" t="s">
        <v>38</v>
      </c>
      <c r="U681" t="s">
        <v>38</v>
      </c>
      <c r="V681">
        <v>25.3</v>
      </c>
      <c r="W681">
        <v>24.664000000000001</v>
      </c>
      <c r="X681">
        <v>84.642600000000002</v>
      </c>
    </row>
    <row r="682" spans="1:24" x14ac:dyDescent="0.3">
      <c r="A682">
        <v>681</v>
      </c>
      <c r="B682">
        <v>19</v>
      </c>
      <c r="C682" s="1">
        <v>44803.459270833337</v>
      </c>
      <c r="D682" t="s">
        <v>13</v>
      </c>
      <c r="E682" s="5">
        <v>2022</v>
      </c>
      <c r="F682" s="5">
        <v>8</v>
      </c>
      <c r="G682" s="5">
        <v>8</v>
      </c>
      <c r="H682" s="5" t="s">
        <v>34</v>
      </c>
      <c r="I682" s="5">
        <v>36</v>
      </c>
      <c r="J682" t="s">
        <v>22</v>
      </c>
      <c r="K682" t="s">
        <v>36</v>
      </c>
      <c r="L682">
        <v>5.2138</v>
      </c>
      <c r="M682">
        <v>5.2138</v>
      </c>
      <c r="N682">
        <v>1.31193</v>
      </c>
      <c r="O682">
        <v>0.99826000000000004</v>
      </c>
      <c r="P682">
        <v>-0.14380999999999999</v>
      </c>
      <c r="Q682" t="s">
        <v>38</v>
      </c>
      <c r="R682">
        <v>4.2559399999999998</v>
      </c>
      <c r="S682">
        <v>0.87894000000000005</v>
      </c>
      <c r="T682">
        <v>1E-3</v>
      </c>
      <c r="U682">
        <v>2.9020000000000001E-2</v>
      </c>
      <c r="V682">
        <v>25.5091</v>
      </c>
      <c r="W682">
        <v>24.684899999999999</v>
      </c>
      <c r="X682">
        <v>84.642099999999999</v>
      </c>
    </row>
    <row r="683" spans="1:24" x14ac:dyDescent="0.3">
      <c r="A683">
        <v>682</v>
      </c>
      <c r="B683">
        <v>20</v>
      </c>
      <c r="C683" s="1">
        <v>44803.461377314816</v>
      </c>
      <c r="D683" t="s">
        <v>13</v>
      </c>
      <c r="E683" s="5">
        <v>2022</v>
      </c>
      <c r="F683" s="5">
        <v>8</v>
      </c>
      <c r="G683" s="5">
        <v>8</v>
      </c>
      <c r="H683" s="5" t="s">
        <v>34</v>
      </c>
      <c r="I683" s="5">
        <v>36</v>
      </c>
      <c r="J683" t="s">
        <v>22</v>
      </c>
      <c r="K683" t="s">
        <v>36</v>
      </c>
      <c r="L683">
        <v>8.5297900000000002</v>
      </c>
      <c r="M683">
        <v>8.5297900000000002</v>
      </c>
      <c r="N683">
        <v>1.28721</v>
      </c>
      <c r="O683">
        <v>0.99839</v>
      </c>
      <c r="P683">
        <v>-0.13594999999999999</v>
      </c>
      <c r="Q683" t="s">
        <v>38</v>
      </c>
      <c r="R683">
        <v>3.5365000000000002</v>
      </c>
      <c r="S683">
        <v>0.55691000000000002</v>
      </c>
      <c r="T683" t="s">
        <v>38</v>
      </c>
      <c r="U683" t="s">
        <v>38</v>
      </c>
      <c r="V683" t="s">
        <v>38</v>
      </c>
      <c r="W683">
        <v>24.753900000000002</v>
      </c>
      <c r="X683">
        <v>84.640500000000003</v>
      </c>
    </row>
    <row r="684" spans="1:24" x14ac:dyDescent="0.3">
      <c r="A684">
        <v>683</v>
      </c>
      <c r="B684">
        <v>21</v>
      </c>
      <c r="C684" s="1">
        <v>44803.463460648149</v>
      </c>
      <c r="D684" t="s">
        <v>13</v>
      </c>
      <c r="E684" s="5">
        <v>2022</v>
      </c>
      <c r="F684" s="5">
        <v>8</v>
      </c>
      <c r="G684" s="5">
        <v>8</v>
      </c>
      <c r="H684" s="5" t="s">
        <v>34</v>
      </c>
      <c r="I684" s="5">
        <v>36</v>
      </c>
      <c r="J684" t="s">
        <v>23</v>
      </c>
      <c r="K684" t="s">
        <v>37</v>
      </c>
      <c r="L684">
        <v>2.1380499999999998</v>
      </c>
      <c r="M684">
        <v>2.1380499999999998</v>
      </c>
      <c r="N684">
        <v>1.7331000000000001</v>
      </c>
      <c r="O684">
        <v>0.98573</v>
      </c>
      <c r="P684">
        <v>-0.18118999999999999</v>
      </c>
      <c r="Q684">
        <v>-0.18118999999999999</v>
      </c>
      <c r="R684">
        <v>2.73488</v>
      </c>
      <c r="S684">
        <v>0.95286000000000004</v>
      </c>
      <c r="T684" t="s">
        <v>38</v>
      </c>
      <c r="U684" t="s">
        <v>38</v>
      </c>
      <c r="V684" t="s">
        <v>38</v>
      </c>
      <c r="W684">
        <v>25.2805</v>
      </c>
      <c r="X684">
        <v>84.636099999999999</v>
      </c>
    </row>
    <row r="685" spans="1:24" x14ac:dyDescent="0.3">
      <c r="A685">
        <v>684</v>
      </c>
      <c r="B685">
        <v>22</v>
      </c>
      <c r="C685" s="1">
        <v>44803.465532407405</v>
      </c>
      <c r="D685" t="s">
        <v>13</v>
      </c>
      <c r="E685" s="5">
        <v>2022</v>
      </c>
      <c r="F685" s="5">
        <v>8</v>
      </c>
      <c r="G685" s="5">
        <v>8</v>
      </c>
      <c r="H685" s="5" t="s">
        <v>34</v>
      </c>
      <c r="I685" s="5">
        <v>36</v>
      </c>
      <c r="J685" t="s">
        <v>23</v>
      </c>
      <c r="K685" t="s">
        <v>36</v>
      </c>
      <c r="L685">
        <v>1.1455299999999999</v>
      </c>
      <c r="M685" t="s">
        <v>38</v>
      </c>
      <c r="N685">
        <v>3.2721200000000001</v>
      </c>
      <c r="O685">
        <v>0.92449999999999999</v>
      </c>
      <c r="P685">
        <v>-0.28906999999999999</v>
      </c>
      <c r="Q685" t="s">
        <v>38</v>
      </c>
      <c r="R685">
        <v>3.0112299999999999</v>
      </c>
      <c r="S685">
        <v>0.94103999999999999</v>
      </c>
      <c r="T685">
        <v>1E-3</v>
      </c>
      <c r="U685" t="s">
        <v>38</v>
      </c>
      <c r="V685">
        <v>25.4</v>
      </c>
      <c r="W685">
        <v>25.630299999999998</v>
      </c>
      <c r="X685">
        <v>84.641499999999994</v>
      </c>
    </row>
    <row r="686" spans="1:24" x14ac:dyDescent="0.3">
      <c r="A686">
        <v>685</v>
      </c>
      <c r="B686">
        <v>23</v>
      </c>
      <c r="C686" s="1">
        <v>44803.467604166668</v>
      </c>
      <c r="D686" t="s">
        <v>13</v>
      </c>
      <c r="E686" s="5">
        <v>2022</v>
      </c>
      <c r="F686" s="5">
        <v>8</v>
      </c>
      <c r="G686" s="5">
        <v>8</v>
      </c>
      <c r="H686" s="5" t="s">
        <v>34</v>
      </c>
      <c r="I686" s="5">
        <v>36</v>
      </c>
      <c r="J686" t="s">
        <v>23</v>
      </c>
      <c r="K686" t="s">
        <v>36</v>
      </c>
      <c r="L686">
        <v>1.8651899999999999</v>
      </c>
      <c r="M686">
        <v>1.8651899999999999</v>
      </c>
      <c r="N686">
        <v>1.9176800000000001</v>
      </c>
      <c r="O686">
        <v>0.98035000000000005</v>
      </c>
      <c r="P686">
        <v>-0.17904999999999999</v>
      </c>
      <c r="Q686" t="s">
        <v>38</v>
      </c>
      <c r="R686">
        <v>3.9761099999999998</v>
      </c>
      <c r="S686">
        <v>0.89395999999999998</v>
      </c>
      <c r="T686" t="s">
        <v>38</v>
      </c>
      <c r="U686" t="s">
        <v>38</v>
      </c>
      <c r="V686">
        <v>25.6</v>
      </c>
      <c r="W686">
        <v>25.7897</v>
      </c>
      <c r="X686">
        <v>84.631799999999998</v>
      </c>
    </row>
    <row r="687" spans="1:24" x14ac:dyDescent="0.3">
      <c r="A687">
        <v>686</v>
      </c>
      <c r="B687">
        <v>24</v>
      </c>
      <c r="C687" s="1">
        <v>44803.469699074078</v>
      </c>
      <c r="D687" t="s">
        <v>13</v>
      </c>
      <c r="E687" s="5">
        <v>2022</v>
      </c>
      <c r="F687" s="5">
        <v>8</v>
      </c>
      <c r="G687" s="5">
        <v>8</v>
      </c>
      <c r="H687" s="5" t="s">
        <v>34</v>
      </c>
      <c r="I687" s="5">
        <v>36</v>
      </c>
      <c r="J687" t="s">
        <v>23</v>
      </c>
      <c r="K687" t="s">
        <v>36</v>
      </c>
      <c r="L687">
        <v>2.3160599999999998</v>
      </c>
      <c r="M687">
        <v>2.3160599999999998</v>
      </c>
      <c r="N687">
        <v>1.5283500000000001</v>
      </c>
      <c r="O687">
        <v>0.99195</v>
      </c>
      <c r="P687">
        <v>-0.10145999999999999</v>
      </c>
      <c r="Q687" t="s">
        <v>38</v>
      </c>
      <c r="R687">
        <v>4.2458600000000004</v>
      </c>
      <c r="S687">
        <v>0.87948999999999999</v>
      </c>
      <c r="T687">
        <v>2E-3</v>
      </c>
      <c r="U687" t="s">
        <v>38</v>
      </c>
      <c r="V687">
        <v>25.6</v>
      </c>
      <c r="W687">
        <v>25.878299999999999</v>
      </c>
      <c r="X687">
        <v>84.628900000000002</v>
      </c>
    </row>
    <row r="688" spans="1:24" x14ac:dyDescent="0.3">
      <c r="A688">
        <v>687</v>
      </c>
      <c r="B688">
        <v>1</v>
      </c>
      <c r="C688" s="1">
        <v>44803.528506944444</v>
      </c>
      <c r="D688" t="s">
        <v>15</v>
      </c>
      <c r="E688" s="5">
        <v>2022</v>
      </c>
      <c r="F688" s="5">
        <v>8</v>
      </c>
      <c r="G688" s="5">
        <v>8</v>
      </c>
      <c r="H688" s="5" t="s">
        <v>34</v>
      </c>
      <c r="I688" s="5">
        <v>36</v>
      </c>
      <c r="J688" t="s">
        <v>22</v>
      </c>
      <c r="K688" t="s">
        <v>38</v>
      </c>
      <c r="L688">
        <v>5.4169299999999998</v>
      </c>
      <c r="M688">
        <v>5.4169299999999998</v>
      </c>
      <c r="N688">
        <v>1.29267</v>
      </c>
      <c r="O688">
        <v>0.99861</v>
      </c>
      <c r="P688">
        <v>-1.24322</v>
      </c>
      <c r="Q688">
        <v>-1.24322</v>
      </c>
      <c r="R688">
        <v>1.40933</v>
      </c>
      <c r="S688">
        <v>0.99643000000000004</v>
      </c>
      <c r="T688">
        <v>2E-3</v>
      </c>
      <c r="U688">
        <v>0</v>
      </c>
      <c r="V688">
        <v>27.2</v>
      </c>
      <c r="W688">
        <v>29.651299999999999</v>
      </c>
      <c r="X688">
        <v>83.629800000000003</v>
      </c>
    </row>
    <row r="689" spans="1:24" x14ac:dyDescent="0.3">
      <c r="A689">
        <v>688</v>
      </c>
      <c r="B689">
        <v>2</v>
      </c>
      <c r="C689" s="1">
        <v>44803.530601851853</v>
      </c>
      <c r="D689" t="s">
        <v>15</v>
      </c>
      <c r="E689" s="5">
        <v>2022</v>
      </c>
      <c r="F689" s="5">
        <v>8</v>
      </c>
      <c r="G689" s="5">
        <v>8</v>
      </c>
      <c r="H689" s="5" t="s">
        <v>34</v>
      </c>
      <c r="I689" s="5">
        <v>36</v>
      </c>
      <c r="J689" t="s">
        <v>22</v>
      </c>
      <c r="K689" t="s">
        <v>38</v>
      </c>
      <c r="L689">
        <v>4.4864199999999999</v>
      </c>
      <c r="M689">
        <v>4.4864199999999999</v>
      </c>
      <c r="N689">
        <v>1.34453</v>
      </c>
      <c r="O689">
        <v>0.99744999999999995</v>
      </c>
      <c r="P689">
        <v>-1.3001</v>
      </c>
      <c r="Q689">
        <v>-1.3001</v>
      </c>
      <c r="R689">
        <v>1.34144</v>
      </c>
      <c r="S689">
        <v>0.99792999999999998</v>
      </c>
      <c r="T689">
        <v>2E-3</v>
      </c>
      <c r="U689">
        <v>0</v>
      </c>
      <c r="V689">
        <v>27.685500000000001</v>
      </c>
      <c r="W689">
        <v>29.3932</v>
      </c>
      <c r="X689">
        <v>83.643100000000004</v>
      </c>
    </row>
    <row r="690" spans="1:24" x14ac:dyDescent="0.3">
      <c r="A690">
        <v>689</v>
      </c>
      <c r="B690">
        <v>3</v>
      </c>
      <c r="C690" s="1">
        <v>44803.532696759263</v>
      </c>
      <c r="D690" t="s">
        <v>15</v>
      </c>
      <c r="E690" s="5">
        <v>2022</v>
      </c>
      <c r="F690" s="5">
        <v>8</v>
      </c>
      <c r="G690" s="5">
        <v>8</v>
      </c>
      <c r="H690" s="5" t="s">
        <v>34</v>
      </c>
      <c r="I690" s="5">
        <v>36</v>
      </c>
      <c r="J690" t="s">
        <v>22</v>
      </c>
      <c r="K690" t="s">
        <v>38</v>
      </c>
      <c r="L690">
        <v>2.0244499999999999</v>
      </c>
      <c r="M690">
        <v>2.0244499999999999</v>
      </c>
      <c r="N690">
        <v>1.68062</v>
      </c>
      <c r="O690">
        <v>0.9839</v>
      </c>
      <c r="P690">
        <v>-0.59967999999999999</v>
      </c>
      <c r="Q690">
        <v>-0.59967999999999999</v>
      </c>
      <c r="R690">
        <v>1.5470600000000001</v>
      </c>
      <c r="S690">
        <v>0.99304000000000003</v>
      </c>
      <c r="T690">
        <v>1E-3</v>
      </c>
      <c r="U690" t="s">
        <v>38</v>
      </c>
      <c r="V690">
        <v>27.8</v>
      </c>
      <c r="W690">
        <v>29.403300000000002</v>
      </c>
      <c r="X690">
        <v>83.659300000000002</v>
      </c>
    </row>
    <row r="691" spans="1:24" x14ac:dyDescent="0.3">
      <c r="A691">
        <v>690</v>
      </c>
      <c r="B691">
        <v>4</v>
      </c>
      <c r="C691" s="1">
        <v>44803.537326388891</v>
      </c>
      <c r="D691" t="s">
        <v>15</v>
      </c>
      <c r="E691" s="5">
        <v>2022</v>
      </c>
      <c r="F691" s="5">
        <v>8</v>
      </c>
      <c r="G691" s="5">
        <v>8</v>
      </c>
      <c r="H691" s="5" t="s">
        <v>34</v>
      </c>
      <c r="I691" s="5">
        <v>36</v>
      </c>
      <c r="J691" t="s">
        <v>23</v>
      </c>
      <c r="K691" t="s">
        <v>38</v>
      </c>
      <c r="L691">
        <v>3.7679</v>
      </c>
      <c r="M691">
        <v>3.7679</v>
      </c>
      <c r="N691">
        <v>1.3513200000000001</v>
      </c>
      <c r="O691">
        <v>0.99744999999999995</v>
      </c>
      <c r="P691">
        <v>0.10297000000000001</v>
      </c>
      <c r="Q691" t="s">
        <v>38</v>
      </c>
      <c r="R691">
        <v>4.3269599999999997</v>
      </c>
      <c r="S691">
        <v>0.78132999999999997</v>
      </c>
      <c r="T691" t="s">
        <v>38</v>
      </c>
      <c r="U691" t="s">
        <v>38</v>
      </c>
      <c r="V691">
        <v>30.4</v>
      </c>
      <c r="W691">
        <v>31.903500000000001</v>
      </c>
      <c r="X691">
        <v>83.6631</v>
      </c>
    </row>
    <row r="692" spans="1:24" x14ac:dyDescent="0.3">
      <c r="A692">
        <v>691</v>
      </c>
      <c r="B692">
        <v>5</v>
      </c>
      <c r="C692" s="1">
        <v>44803.539479166669</v>
      </c>
      <c r="D692" t="s">
        <v>15</v>
      </c>
      <c r="E692" s="5">
        <v>2022</v>
      </c>
      <c r="F692" s="5">
        <v>8</v>
      </c>
      <c r="G692" s="5">
        <v>8</v>
      </c>
      <c r="H692" s="5" t="s">
        <v>34</v>
      </c>
      <c r="I692" s="5">
        <v>36</v>
      </c>
      <c r="J692" t="s">
        <v>23</v>
      </c>
      <c r="K692" t="s">
        <v>38</v>
      </c>
      <c r="L692">
        <v>4.0727500000000001</v>
      </c>
      <c r="M692">
        <v>4.0727500000000001</v>
      </c>
      <c r="N692">
        <v>1.3433999999999999</v>
      </c>
      <c r="O692">
        <v>0.99789000000000005</v>
      </c>
      <c r="P692">
        <v>-0.10732999999999999</v>
      </c>
      <c r="Q692" t="s">
        <v>38</v>
      </c>
      <c r="R692">
        <v>3.76241</v>
      </c>
      <c r="S692">
        <v>0.90629000000000004</v>
      </c>
      <c r="T692">
        <v>5.0000000000000001E-3</v>
      </c>
      <c r="U692" t="s">
        <v>38</v>
      </c>
      <c r="V692">
        <v>31.1</v>
      </c>
      <c r="W692">
        <v>31.7654</v>
      </c>
      <c r="X692">
        <v>83.670299999999997</v>
      </c>
    </row>
    <row r="693" spans="1:24" x14ac:dyDescent="0.3">
      <c r="A693">
        <v>692</v>
      </c>
      <c r="B693">
        <v>6</v>
      </c>
      <c r="C693" s="1">
        <v>44803.541909722226</v>
      </c>
      <c r="D693" t="s">
        <v>15</v>
      </c>
      <c r="E693" s="5">
        <v>2022</v>
      </c>
      <c r="F693" s="5">
        <v>8</v>
      </c>
      <c r="G693" s="5">
        <v>8</v>
      </c>
      <c r="H693" s="5" t="s">
        <v>34</v>
      </c>
      <c r="I693" s="5">
        <v>36</v>
      </c>
      <c r="J693" t="s">
        <v>23</v>
      </c>
      <c r="K693" t="s">
        <v>38</v>
      </c>
      <c r="L693">
        <v>2.7002700000000002</v>
      </c>
      <c r="M693">
        <v>2.7002700000000002</v>
      </c>
      <c r="N693">
        <v>1.4013800000000001</v>
      </c>
      <c r="O693">
        <v>0.99639</v>
      </c>
      <c r="P693">
        <v>1.3299999999999999E-2</v>
      </c>
      <c r="Q693" t="s">
        <v>38</v>
      </c>
      <c r="R693">
        <v>31.800599999999999</v>
      </c>
      <c r="S693">
        <v>0.10775999999999999</v>
      </c>
      <c r="T693">
        <v>1E-3</v>
      </c>
      <c r="U693" t="s">
        <v>38</v>
      </c>
      <c r="V693">
        <v>32.1</v>
      </c>
      <c r="W693">
        <v>32.563000000000002</v>
      </c>
      <c r="X693">
        <v>83.677999999999997</v>
      </c>
    </row>
    <row r="694" spans="1:24" x14ac:dyDescent="0.3">
      <c r="A694">
        <v>693</v>
      </c>
      <c r="B694">
        <v>10</v>
      </c>
      <c r="C694" s="1">
        <v>44803.545034722221</v>
      </c>
      <c r="D694" t="s">
        <v>15</v>
      </c>
      <c r="E694" s="5">
        <v>2022</v>
      </c>
      <c r="F694" s="5">
        <v>8</v>
      </c>
      <c r="G694" s="5">
        <v>8</v>
      </c>
      <c r="H694" s="5" t="s">
        <v>34</v>
      </c>
      <c r="I694" s="5">
        <v>36</v>
      </c>
      <c r="J694" t="s">
        <v>23</v>
      </c>
      <c r="K694" t="s">
        <v>38</v>
      </c>
      <c r="L694">
        <v>4.3506099999999996</v>
      </c>
      <c r="M694">
        <v>4.3506099999999996</v>
      </c>
      <c r="N694">
        <v>1.37524</v>
      </c>
      <c r="O694">
        <v>0.99651999999999996</v>
      </c>
      <c r="P694">
        <v>-0.23297999999999999</v>
      </c>
      <c r="Q694">
        <v>-0.23297999999999999</v>
      </c>
      <c r="R694">
        <v>2.1021399999999999</v>
      </c>
      <c r="S694">
        <v>0.97670999999999997</v>
      </c>
      <c r="T694" t="s">
        <v>38</v>
      </c>
      <c r="U694" t="s">
        <v>38</v>
      </c>
      <c r="V694" t="s">
        <v>38</v>
      </c>
      <c r="W694">
        <v>31.218299999999999</v>
      </c>
      <c r="X694">
        <v>83.695099999999996</v>
      </c>
    </row>
    <row r="695" spans="1:24" x14ac:dyDescent="0.3">
      <c r="A695">
        <v>694</v>
      </c>
      <c r="B695">
        <v>11</v>
      </c>
      <c r="C695" s="1">
        <v>44803.547210648147</v>
      </c>
      <c r="D695" t="s">
        <v>15</v>
      </c>
      <c r="E695" s="5">
        <v>2022</v>
      </c>
      <c r="F695" s="5">
        <v>8</v>
      </c>
      <c r="G695" s="5">
        <v>8</v>
      </c>
      <c r="H695" s="5" t="s">
        <v>34</v>
      </c>
      <c r="I695" s="5">
        <v>36</v>
      </c>
      <c r="J695" t="s">
        <v>23</v>
      </c>
      <c r="K695" t="s">
        <v>38</v>
      </c>
      <c r="L695">
        <v>3.4950999999999999</v>
      </c>
      <c r="M695">
        <v>3.4950999999999999</v>
      </c>
      <c r="N695">
        <v>1.35066</v>
      </c>
      <c r="O695">
        <v>0.99772000000000005</v>
      </c>
      <c r="P695">
        <v>-0.21290000000000001</v>
      </c>
      <c r="Q695">
        <v>-0.21290000000000001</v>
      </c>
      <c r="R695">
        <v>2.4639700000000002</v>
      </c>
      <c r="S695">
        <v>0.96421000000000001</v>
      </c>
      <c r="T695">
        <v>4.0000000000000001E-3</v>
      </c>
      <c r="U695">
        <v>2.0300000000000001E-3</v>
      </c>
      <c r="V695">
        <v>32.700000000000003</v>
      </c>
      <c r="W695">
        <v>32.244500000000002</v>
      </c>
      <c r="X695">
        <v>83.700199999999995</v>
      </c>
    </row>
    <row r="696" spans="1:24" x14ac:dyDescent="0.3">
      <c r="A696">
        <v>695</v>
      </c>
      <c r="B696">
        <v>12</v>
      </c>
      <c r="C696" s="1">
        <v>44803.549421296295</v>
      </c>
      <c r="D696" t="s">
        <v>15</v>
      </c>
      <c r="E696" s="5">
        <v>2022</v>
      </c>
      <c r="F696" s="5">
        <v>8</v>
      </c>
      <c r="G696" s="5">
        <v>8</v>
      </c>
      <c r="H696" s="5" t="s">
        <v>34</v>
      </c>
      <c r="I696" s="5">
        <v>36</v>
      </c>
      <c r="J696" t="s">
        <v>23</v>
      </c>
      <c r="K696" t="s">
        <v>38</v>
      </c>
      <c r="L696">
        <v>1.7683899999999999</v>
      </c>
      <c r="M696">
        <v>1.7683899999999999</v>
      </c>
      <c r="N696">
        <v>1.5269900000000001</v>
      </c>
      <c r="O696">
        <v>0.99351999999999996</v>
      </c>
      <c r="P696">
        <v>-0.14807999999999999</v>
      </c>
      <c r="Q696" t="s">
        <v>38</v>
      </c>
      <c r="R696">
        <v>2.8904700000000001</v>
      </c>
      <c r="S696">
        <v>0.94650999999999996</v>
      </c>
      <c r="T696" t="s">
        <v>38</v>
      </c>
      <c r="U696" t="s">
        <v>38</v>
      </c>
      <c r="V696">
        <v>33.1</v>
      </c>
      <c r="W696">
        <v>32.418500000000002</v>
      </c>
      <c r="X696">
        <v>83.689700000000002</v>
      </c>
    </row>
    <row r="697" spans="1:24" x14ac:dyDescent="0.3">
      <c r="A697">
        <v>696</v>
      </c>
      <c r="B697">
        <v>7</v>
      </c>
      <c r="C697" s="1">
        <v>44803.551782407405</v>
      </c>
      <c r="D697" t="s">
        <v>15</v>
      </c>
      <c r="E697" s="5">
        <v>2022</v>
      </c>
      <c r="F697" s="5">
        <v>8</v>
      </c>
      <c r="G697" s="5">
        <v>8</v>
      </c>
      <c r="H697" s="5" t="s">
        <v>34</v>
      </c>
      <c r="I697" s="5">
        <v>36</v>
      </c>
      <c r="J697" t="s">
        <v>22</v>
      </c>
      <c r="K697" t="s">
        <v>38</v>
      </c>
      <c r="L697">
        <v>9.2116600000000002</v>
      </c>
      <c r="M697">
        <v>9.2116600000000002</v>
      </c>
      <c r="N697">
        <v>1.2621</v>
      </c>
      <c r="O697">
        <v>0.99944999999999995</v>
      </c>
      <c r="P697">
        <v>-1.2571600000000001</v>
      </c>
      <c r="Q697">
        <v>-1.2571600000000001</v>
      </c>
      <c r="R697">
        <v>1.32118</v>
      </c>
      <c r="S697">
        <v>0.99836000000000003</v>
      </c>
      <c r="T697" t="s">
        <v>38</v>
      </c>
      <c r="U697" t="s">
        <v>38</v>
      </c>
      <c r="V697" t="s">
        <v>38</v>
      </c>
      <c r="W697">
        <v>32.567700000000002</v>
      </c>
      <c r="X697">
        <v>83.697199999999995</v>
      </c>
    </row>
    <row r="698" spans="1:24" x14ac:dyDescent="0.3">
      <c r="A698">
        <v>697</v>
      </c>
      <c r="B698">
        <v>8</v>
      </c>
      <c r="C698" s="1">
        <v>44803.554097222222</v>
      </c>
      <c r="D698" t="s">
        <v>15</v>
      </c>
      <c r="E698" s="5">
        <v>2022</v>
      </c>
      <c r="F698" s="5">
        <v>8</v>
      </c>
      <c r="G698" s="5">
        <v>8</v>
      </c>
      <c r="H698" s="5" t="s">
        <v>34</v>
      </c>
      <c r="I698" s="5">
        <v>36</v>
      </c>
      <c r="J698" t="s">
        <v>22</v>
      </c>
      <c r="K698" t="s">
        <v>38</v>
      </c>
      <c r="L698">
        <v>5.6566700000000001</v>
      </c>
      <c r="M698">
        <v>5.6566700000000001</v>
      </c>
      <c r="N698">
        <v>1.2830900000000001</v>
      </c>
      <c r="O698">
        <v>0.99897999999999998</v>
      </c>
      <c r="P698">
        <v>-0.74421000000000004</v>
      </c>
      <c r="Q698">
        <v>-0.74421000000000004</v>
      </c>
      <c r="R698">
        <v>1.35131</v>
      </c>
      <c r="S698">
        <v>0.99768000000000001</v>
      </c>
      <c r="T698">
        <v>2E-3</v>
      </c>
      <c r="U698" t="s">
        <v>38</v>
      </c>
      <c r="V698">
        <v>33.4</v>
      </c>
      <c r="W698">
        <v>32.244700000000002</v>
      </c>
      <c r="X698">
        <v>83.683300000000003</v>
      </c>
    </row>
    <row r="699" spans="1:24" x14ac:dyDescent="0.3">
      <c r="A699">
        <v>698</v>
      </c>
      <c r="B699">
        <v>9</v>
      </c>
      <c r="C699" s="1">
        <v>44803.556307870371</v>
      </c>
      <c r="D699" t="s">
        <v>15</v>
      </c>
      <c r="E699" s="5">
        <v>2022</v>
      </c>
      <c r="F699" s="5">
        <v>8</v>
      </c>
      <c r="G699" s="5">
        <v>8</v>
      </c>
      <c r="H699" s="5" t="s">
        <v>34</v>
      </c>
      <c r="I699" s="5">
        <v>36</v>
      </c>
      <c r="J699" t="s">
        <v>22</v>
      </c>
      <c r="K699" t="s">
        <v>38</v>
      </c>
      <c r="L699">
        <v>3.4354800000000001</v>
      </c>
      <c r="M699">
        <v>3.4354800000000001</v>
      </c>
      <c r="N699">
        <v>1.3639300000000001</v>
      </c>
      <c r="O699">
        <v>0.99695</v>
      </c>
      <c r="P699">
        <v>-0.88507000000000002</v>
      </c>
      <c r="Q699">
        <v>-0.88507000000000002</v>
      </c>
      <c r="R699">
        <v>1.3555999999999999</v>
      </c>
      <c r="S699">
        <v>0.99758999999999998</v>
      </c>
      <c r="T699" t="s">
        <v>38</v>
      </c>
      <c r="U699" t="s">
        <v>38</v>
      </c>
      <c r="V699">
        <v>33.1</v>
      </c>
      <c r="W699">
        <v>31.588899999999999</v>
      </c>
      <c r="X699">
        <v>83.680499999999995</v>
      </c>
    </row>
    <row r="700" spans="1:24" x14ac:dyDescent="0.3">
      <c r="A700">
        <v>699</v>
      </c>
      <c r="B700">
        <v>13</v>
      </c>
      <c r="C700" s="1">
        <v>44803.558865740742</v>
      </c>
      <c r="D700" t="s">
        <v>15</v>
      </c>
      <c r="E700" s="5">
        <v>2022</v>
      </c>
      <c r="F700" s="5">
        <v>8</v>
      </c>
      <c r="G700" s="5">
        <v>8</v>
      </c>
      <c r="H700" s="5" t="s">
        <v>34</v>
      </c>
      <c r="I700" s="5">
        <v>36</v>
      </c>
      <c r="J700" t="s">
        <v>22</v>
      </c>
      <c r="K700" t="s">
        <v>38</v>
      </c>
      <c r="L700">
        <v>6.0796900000000003</v>
      </c>
      <c r="M700">
        <v>6.0796900000000003</v>
      </c>
      <c r="N700">
        <v>1.3647100000000001</v>
      </c>
      <c r="O700">
        <v>0.99594000000000005</v>
      </c>
      <c r="P700">
        <v>-0.73455000000000004</v>
      </c>
      <c r="Q700">
        <v>-0.73455000000000004</v>
      </c>
      <c r="R700">
        <v>1.52637</v>
      </c>
      <c r="S700">
        <v>0.99355000000000004</v>
      </c>
      <c r="T700">
        <v>3.0000000000000001E-3</v>
      </c>
      <c r="U700" t="s">
        <v>38</v>
      </c>
      <c r="V700">
        <v>32.700000000000003</v>
      </c>
      <c r="W700">
        <v>30.527699999999999</v>
      </c>
      <c r="X700">
        <v>83.664299999999997</v>
      </c>
    </row>
    <row r="701" spans="1:24" x14ac:dyDescent="0.3">
      <c r="A701">
        <v>700</v>
      </c>
      <c r="B701">
        <v>14</v>
      </c>
      <c r="C701" s="1">
        <v>44803.560983796298</v>
      </c>
      <c r="D701" t="s">
        <v>15</v>
      </c>
      <c r="E701" s="5">
        <v>2022</v>
      </c>
      <c r="F701" s="5">
        <v>8</v>
      </c>
      <c r="G701" s="5">
        <v>8</v>
      </c>
      <c r="H701" s="5" t="s">
        <v>34</v>
      </c>
      <c r="I701" s="5">
        <v>36</v>
      </c>
      <c r="J701" t="s">
        <v>22</v>
      </c>
      <c r="K701" t="s">
        <v>38</v>
      </c>
      <c r="L701">
        <v>5.6850300000000002</v>
      </c>
      <c r="M701">
        <v>5.6850300000000002</v>
      </c>
      <c r="N701">
        <v>1.29572</v>
      </c>
      <c r="O701">
        <v>0.99870999999999999</v>
      </c>
      <c r="P701">
        <v>-0.38901999999999998</v>
      </c>
      <c r="Q701">
        <v>-0.38901999999999998</v>
      </c>
      <c r="R701">
        <v>1.69455</v>
      </c>
      <c r="S701">
        <v>0.98926000000000003</v>
      </c>
      <c r="T701">
        <v>3.0000000000000001E-3</v>
      </c>
      <c r="U701">
        <v>0</v>
      </c>
      <c r="V701">
        <v>31.907299999999999</v>
      </c>
      <c r="W701">
        <v>30.735800000000001</v>
      </c>
      <c r="X701">
        <v>83.659700000000001</v>
      </c>
    </row>
    <row r="702" spans="1:24" x14ac:dyDescent="0.3">
      <c r="A702">
        <v>701</v>
      </c>
      <c r="B702">
        <v>15</v>
      </c>
      <c r="C702" s="1">
        <v>44803.563113425924</v>
      </c>
      <c r="D702" t="s">
        <v>15</v>
      </c>
      <c r="E702" s="5">
        <v>2022</v>
      </c>
      <c r="F702" s="5">
        <v>8</v>
      </c>
      <c r="G702" s="5">
        <v>8</v>
      </c>
      <c r="H702" s="5" t="s">
        <v>34</v>
      </c>
      <c r="I702" s="5">
        <v>36</v>
      </c>
      <c r="J702" t="s">
        <v>22</v>
      </c>
      <c r="K702" t="s">
        <v>38</v>
      </c>
      <c r="L702">
        <v>4.5693200000000003</v>
      </c>
      <c r="M702">
        <v>4.5693200000000003</v>
      </c>
      <c r="N702">
        <v>1.3092900000000001</v>
      </c>
      <c r="O702">
        <v>0.99821000000000004</v>
      </c>
      <c r="P702">
        <v>0.15379999999999999</v>
      </c>
      <c r="Q702" t="s">
        <v>38</v>
      </c>
      <c r="R702">
        <v>3.20451</v>
      </c>
      <c r="S702">
        <v>0.88434000000000001</v>
      </c>
      <c r="T702" t="s">
        <v>38</v>
      </c>
      <c r="U702" t="s">
        <v>38</v>
      </c>
      <c r="V702" t="s">
        <v>38</v>
      </c>
      <c r="W702">
        <v>29.8261</v>
      </c>
      <c r="X702">
        <v>83.663799999999995</v>
      </c>
    </row>
    <row r="703" spans="1:24" x14ac:dyDescent="0.3">
      <c r="A703">
        <v>702</v>
      </c>
      <c r="B703">
        <v>16</v>
      </c>
      <c r="C703" s="1">
        <v>44803.565613425926</v>
      </c>
      <c r="D703" t="s">
        <v>15</v>
      </c>
      <c r="E703" s="5">
        <v>2022</v>
      </c>
      <c r="F703" s="5">
        <v>8</v>
      </c>
      <c r="G703" s="5">
        <v>8</v>
      </c>
      <c r="H703" s="5" t="s">
        <v>34</v>
      </c>
      <c r="I703" s="5">
        <v>36</v>
      </c>
      <c r="J703" t="s">
        <v>23</v>
      </c>
      <c r="K703" t="s">
        <v>38</v>
      </c>
      <c r="L703">
        <v>5.4596499999999999</v>
      </c>
      <c r="M703">
        <v>5.4596499999999999</v>
      </c>
      <c r="N703">
        <v>1.30128</v>
      </c>
      <c r="O703">
        <v>0.99814999999999998</v>
      </c>
      <c r="P703">
        <v>-9.4710000000000003E-2</v>
      </c>
      <c r="Q703" t="s">
        <v>38</v>
      </c>
      <c r="R703">
        <v>4.7732200000000002</v>
      </c>
      <c r="S703">
        <v>0.85016000000000003</v>
      </c>
      <c r="T703" t="s">
        <v>38</v>
      </c>
      <c r="U703" t="s">
        <v>38</v>
      </c>
      <c r="V703">
        <v>31.1</v>
      </c>
      <c r="W703">
        <v>30.236000000000001</v>
      </c>
      <c r="X703">
        <v>83.636600000000001</v>
      </c>
    </row>
    <row r="704" spans="1:24" x14ac:dyDescent="0.3">
      <c r="A704">
        <v>703</v>
      </c>
      <c r="B704">
        <v>17</v>
      </c>
      <c r="C704" s="1">
        <v>44803.567754629628</v>
      </c>
      <c r="D704" t="s">
        <v>15</v>
      </c>
      <c r="E704" s="5">
        <v>2022</v>
      </c>
      <c r="F704" s="5">
        <v>8</v>
      </c>
      <c r="G704" s="5">
        <v>8</v>
      </c>
      <c r="H704" s="5" t="s">
        <v>34</v>
      </c>
      <c r="I704" s="5">
        <v>36</v>
      </c>
      <c r="J704" t="s">
        <v>23</v>
      </c>
      <c r="K704" t="s">
        <v>38</v>
      </c>
      <c r="L704">
        <v>4.0232400000000004</v>
      </c>
      <c r="M704">
        <v>4.0232400000000004</v>
      </c>
      <c r="N704">
        <v>1.2916700000000001</v>
      </c>
      <c r="O704">
        <v>0.99885000000000002</v>
      </c>
      <c r="P704">
        <v>-0.12573000000000001</v>
      </c>
      <c r="Q704" t="s">
        <v>38</v>
      </c>
      <c r="R704">
        <v>3.10758</v>
      </c>
      <c r="S704">
        <v>0.72992999999999997</v>
      </c>
      <c r="T704">
        <v>4.0000000000000001E-3</v>
      </c>
      <c r="U704" t="s">
        <v>38</v>
      </c>
      <c r="V704">
        <v>31.5</v>
      </c>
      <c r="W704">
        <v>31.659500000000001</v>
      </c>
      <c r="X704">
        <v>83.638800000000003</v>
      </c>
    </row>
    <row r="705" spans="1:24" x14ac:dyDescent="0.3">
      <c r="A705">
        <v>704</v>
      </c>
      <c r="B705">
        <v>18</v>
      </c>
      <c r="C705" s="1">
        <v>44803.569849537038</v>
      </c>
      <c r="D705" t="s">
        <v>15</v>
      </c>
      <c r="E705" s="5">
        <v>2022</v>
      </c>
      <c r="F705" s="5">
        <v>8</v>
      </c>
      <c r="G705" s="5">
        <v>8</v>
      </c>
      <c r="H705" s="5" t="s">
        <v>34</v>
      </c>
      <c r="I705" s="5">
        <v>36</v>
      </c>
      <c r="J705" t="s">
        <v>23</v>
      </c>
      <c r="K705" t="s">
        <v>38</v>
      </c>
      <c r="L705">
        <v>3.5426600000000001</v>
      </c>
      <c r="M705">
        <v>3.5426600000000001</v>
      </c>
      <c r="N705">
        <v>1.3076000000000001</v>
      </c>
      <c r="O705">
        <v>0.99866999999999995</v>
      </c>
      <c r="P705">
        <v>-0.12</v>
      </c>
      <c r="Q705" t="s">
        <v>38</v>
      </c>
      <c r="R705">
        <v>3.6078199999999998</v>
      </c>
      <c r="S705">
        <v>0.91308999999999996</v>
      </c>
      <c r="T705" t="s">
        <v>38</v>
      </c>
      <c r="U705" t="s">
        <v>38</v>
      </c>
      <c r="V705" t="s">
        <v>38</v>
      </c>
      <c r="W705">
        <v>30.332899999999999</v>
      </c>
      <c r="X705">
        <v>83.621499999999997</v>
      </c>
    </row>
    <row r="706" spans="1:24" x14ac:dyDescent="0.3">
      <c r="A706">
        <v>705</v>
      </c>
      <c r="B706">
        <v>1</v>
      </c>
      <c r="C706" s="1">
        <v>44833.430659722224</v>
      </c>
      <c r="D706" t="s">
        <v>13</v>
      </c>
      <c r="E706" s="5">
        <v>2022</v>
      </c>
      <c r="F706" s="5">
        <v>9</v>
      </c>
      <c r="G706" s="5">
        <v>9</v>
      </c>
      <c r="H706" s="5" t="s">
        <v>34</v>
      </c>
      <c r="I706" s="5">
        <v>40</v>
      </c>
      <c r="J706" t="s">
        <v>22</v>
      </c>
      <c r="K706" t="s">
        <v>36</v>
      </c>
      <c r="L706">
        <v>1.42733</v>
      </c>
      <c r="M706">
        <v>1.42733</v>
      </c>
      <c r="N706">
        <v>1.9141300000000001</v>
      </c>
      <c r="O706">
        <v>0.98314000000000001</v>
      </c>
      <c r="P706">
        <v>-0.15633</v>
      </c>
      <c r="Q706" t="s">
        <v>38</v>
      </c>
      <c r="R706">
        <v>3.4691299999999998</v>
      </c>
      <c r="S706">
        <v>0.92098000000000002</v>
      </c>
      <c r="T706">
        <v>2E-3</v>
      </c>
      <c r="U706">
        <v>0</v>
      </c>
      <c r="V706">
        <v>18.2727</v>
      </c>
      <c r="W706">
        <v>15.634499999999999</v>
      </c>
      <c r="X706">
        <v>83.283100000000005</v>
      </c>
    </row>
    <row r="707" spans="1:24" x14ac:dyDescent="0.3">
      <c r="A707">
        <v>706</v>
      </c>
      <c r="B707">
        <v>2</v>
      </c>
      <c r="C707" s="1">
        <v>44833.43273148148</v>
      </c>
      <c r="D707" t="s">
        <v>13</v>
      </c>
      <c r="E707" s="5">
        <v>2022</v>
      </c>
      <c r="F707" s="5">
        <v>9</v>
      </c>
      <c r="G707" s="5">
        <v>9</v>
      </c>
      <c r="H707" s="5" t="s">
        <v>34</v>
      </c>
      <c r="I707" s="5">
        <v>40</v>
      </c>
      <c r="J707" t="s">
        <v>22</v>
      </c>
      <c r="K707" t="s">
        <v>36</v>
      </c>
      <c r="L707">
        <v>3.6913499999999999</v>
      </c>
      <c r="M707">
        <v>3.6913499999999999</v>
      </c>
      <c r="N707">
        <v>1.4061399999999999</v>
      </c>
      <c r="O707">
        <v>0.99563000000000001</v>
      </c>
      <c r="P707">
        <v>-0.12518000000000001</v>
      </c>
      <c r="Q707" t="s">
        <v>38</v>
      </c>
      <c r="R707">
        <v>3.9921500000000001</v>
      </c>
      <c r="S707">
        <v>0.89346999999999999</v>
      </c>
      <c r="T707">
        <v>3.0000000000000001E-3</v>
      </c>
      <c r="U707">
        <v>3.9199999999999999E-3</v>
      </c>
      <c r="V707">
        <v>18.066400000000002</v>
      </c>
      <c r="W707">
        <v>15.897500000000001</v>
      </c>
      <c r="X707">
        <v>83.287300000000002</v>
      </c>
    </row>
    <row r="708" spans="1:24" x14ac:dyDescent="0.3">
      <c r="A708">
        <v>707</v>
      </c>
      <c r="B708">
        <v>3</v>
      </c>
      <c r="C708" s="1">
        <v>44833.435243055559</v>
      </c>
      <c r="D708" t="s">
        <v>13</v>
      </c>
      <c r="E708" s="5">
        <v>2022</v>
      </c>
      <c r="F708" s="5">
        <v>9</v>
      </c>
      <c r="G708" s="5">
        <v>9</v>
      </c>
      <c r="H708" s="5" t="s">
        <v>34</v>
      </c>
      <c r="I708" s="5">
        <v>40</v>
      </c>
      <c r="J708" t="s">
        <v>22</v>
      </c>
      <c r="K708" t="s">
        <v>36</v>
      </c>
      <c r="L708">
        <v>4.1492599999999999</v>
      </c>
      <c r="M708">
        <v>4.1492599999999999</v>
      </c>
      <c r="N708">
        <v>1.37317</v>
      </c>
      <c r="O708">
        <v>0.99658999999999998</v>
      </c>
      <c r="P708">
        <v>-0.36663000000000001</v>
      </c>
      <c r="Q708">
        <v>-0.36663000000000001</v>
      </c>
      <c r="R708">
        <v>1.82866</v>
      </c>
      <c r="S708">
        <v>0.98551</v>
      </c>
      <c r="T708">
        <v>4.0000000000000002E-4</v>
      </c>
      <c r="U708">
        <v>4.2979999999999997E-2</v>
      </c>
      <c r="V708">
        <v>17.1891</v>
      </c>
      <c r="W708">
        <v>16.434899999999999</v>
      </c>
      <c r="X708">
        <v>83.261600000000001</v>
      </c>
    </row>
    <row r="709" spans="1:24" x14ac:dyDescent="0.3">
      <c r="A709">
        <v>708</v>
      </c>
      <c r="B709">
        <v>4</v>
      </c>
      <c r="C709" s="1">
        <v>44833.437314814815</v>
      </c>
      <c r="D709" t="s">
        <v>13</v>
      </c>
      <c r="E709" s="5">
        <v>2022</v>
      </c>
      <c r="F709" s="5">
        <v>9</v>
      </c>
      <c r="G709" s="5">
        <v>9</v>
      </c>
      <c r="H709" s="5" t="s">
        <v>34</v>
      </c>
      <c r="I709" s="5">
        <v>40</v>
      </c>
      <c r="J709" t="s">
        <v>22</v>
      </c>
      <c r="K709" t="s">
        <v>37</v>
      </c>
      <c r="L709">
        <v>6.7166300000000003</v>
      </c>
      <c r="M709">
        <v>6.7166300000000003</v>
      </c>
      <c r="N709">
        <v>1.3081199999999999</v>
      </c>
      <c r="O709">
        <v>0.99855000000000005</v>
      </c>
      <c r="P709">
        <v>-0.30162</v>
      </c>
      <c r="Q709">
        <v>-0.30162</v>
      </c>
      <c r="R709">
        <v>2.1768299999999998</v>
      </c>
      <c r="S709">
        <v>0.97468999999999995</v>
      </c>
      <c r="T709">
        <v>4.1399999999999996E-3</v>
      </c>
      <c r="U709">
        <v>3.8359999999999998E-2</v>
      </c>
      <c r="V709">
        <v>16.7</v>
      </c>
      <c r="W709">
        <v>16.868300000000001</v>
      </c>
      <c r="X709">
        <v>83.277799999999999</v>
      </c>
    </row>
    <row r="710" spans="1:24" x14ac:dyDescent="0.3">
      <c r="A710">
        <v>709</v>
      </c>
      <c r="B710">
        <v>5</v>
      </c>
      <c r="C710" s="1">
        <v>44833.439398148148</v>
      </c>
      <c r="D710" t="s">
        <v>13</v>
      </c>
      <c r="E710" s="5">
        <v>2022</v>
      </c>
      <c r="F710" s="5">
        <v>9</v>
      </c>
      <c r="G710" s="5">
        <v>9</v>
      </c>
      <c r="H710" s="5" t="s">
        <v>34</v>
      </c>
      <c r="I710" s="5">
        <v>40</v>
      </c>
      <c r="J710" t="s">
        <v>23</v>
      </c>
      <c r="K710" t="s">
        <v>36</v>
      </c>
      <c r="L710">
        <v>3.31758</v>
      </c>
      <c r="M710">
        <v>3.31758</v>
      </c>
      <c r="N710">
        <v>1.5932299999999999</v>
      </c>
      <c r="O710">
        <v>0.99136999999999997</v>
      </c>
      <c r="P710">
        <v>-0.25192999999999999</v>
      </c>
      <c r="Q710" t="s">
        <v>38</v>
      </c>
      <c r="R710">
        <v>2.8628200000000001</v>
      </c>
      <c r="S710">
        <v>0.94787999999999994</v>
      </c>
      <c r="T710">
        <v>6.7000000000000002E-4</v>
      </c>
      <c r="U710">
        <v>0</v>
      </c>
      <c r="V710">
        <v>16.5091</v>
      </c>
      <c r="W710">
        <v>16.604600000000001</v>
      </c>
      <c r="X710">
        <v>83.272099999999995</v>
      </c>
    </row>
    <row r="711" spans="1:24" x14ac:dyDescent="0.3">
      <c r="A711">
        <v>710</v>
      </c>
      <c r="B711">
        <v>6</v>
      </c>
      <c r="C711" s="1">
        <v>44833.441469907404</v>
      </c>
      <c r="D711" t="s">
        <v>13</v>
      </c>
      <c r="E711" s="5">
        <v>2022</v>
      </c>
      <c r="F711" s="5">
        <v>9</v>
      </c>
      <c r="G711" s="5">
        <v>9</v>
      </c>
      <c r="H711" s="5" t="s">
        <v>34</v>
      </c>
      <c r="I711" s="5">
        <v>40</v>
      </c>
      <c r="J711" t="s">
        <v>23</v>
      </c>
      <c r="K711" t="s">
        <v>36</v>
      </c>
      <c r="L711">
        <v>2.98306</v>
      </c>
      <c r="M711">
        <v>2.98306</v>
      </c>
      <c r="N711">
        <v>1.5630200000000001</v>
      </c>
      <c r="O711">
        <v>0.99228000000000005</v>
      </c>
      <c r="P711">
        <v>-0.38107999999999997</v>
      </c>
      <c r="Q711">
        <v>-0.38107999999999997</v>
      </c>
      <c r="R711">
        <v>1.79193</v>
      </c>
      <c r="S711">
        <v>0.97626999999999997</v>
      </c>
      <c r="T711" t="s">
        <v>38</v>
      </c>
      <c r="U711" t="s">
        <v>38</v>
      </c>
      <c r="V711">
        <v>16.5</v>
      </c>
      <c r="W711">
        <v>16.602</v>
      </c>
      <c r="X711">
        <v>83.2834</v>
      </c>
    </row>
    <row r="712" spans="1:24" x14ac:dyDescent="0.3">
      <c r="A712">
        <v>711</v>
      </c>
      <c r="B712">
        <v>7</v>
      </c>
      <c r="C712" s="1">
        <v>44833.443541666667</v>
      </c>
      <c r="D712" t="s">
        <v>13</v>
      </c>
      <c r="E712" s="5">
        <v>2022</v>
      </c>
      <c r="F712" s="5">
        <v>9</v>
      </c>
      <c r="G712" s="5">
        <v>9</v>
      </c>
      <c r="H712" s="5" t="s">
        <v>34</v>
      </c>
      <c r="I712" s="5">
        <v>40</v>
      </c>
      <c r="J712" t="s">
        <v>23</v>
      </c>
      <c r="K712" t="s">
        <v>37</v>
      </c>
      <c r="L712">
        <v>3.7188699999999999</v>
      </c>
      <c r="M712">
        <v>3.7188699999999999</v>
      </c>
      <c r="N712">
        <v>1.4432199999999999</v>
      </c>
      <c r="O712">
        <v>0.99582000000000004</v>
      </c>
      <c r="P712">
        <v>-0.26774999999999999</v>
      </c>
      <c r="Q712">
        <v>-0.26774999999999999</v>
      </c>
      <c r="R712">
        <v>2.4976699999999998</v>
      </c>
      <c r="S712">
        <v>0.96314</v>
      </c>
      <c r="T712">
        <v>3.0000000000000001E-3</v>
      </c>
      <c r="U712">
        <v>0</v>
      </c>
      <c r="V712">
        <v>16.5</v>
      </c>
      <c r="W712">
        <v>16.688400000000001</v>
      </c>
      <c r="X712">
        <v>83.298599999999993</v>
      </c>
    </row>
    <row r="713" spans="1:24" x14ac:dyDescent="0.3">
      <c r="A713">
        <v>712</v>
      </c>
      <c r="B713">
        <v>8</v>
      </c>
      <c r="C713" s="1">
        <v>44833.445613425924</v>
      </c>
      <c r="D713" t="s">
        <v>13</v>
      </c>
      <c r="E713" s="5">
        <v>2022</v>
      </c>
      <c r="F713" s="5">
        <v>9</v>
      </c>
      <c r="G713" s="5">
        <v>9</v>
      </c>
      <c r="H713" s="5" t="s">
        <v>34</v>
      </c>
      <c r="I713" s="5">
        <v>40</v>
      </c>
      <c r="J713" t="s">
        <v>23</v>
      </c>
      <c r="K713" t="s">
        <v>36</v>
      </c>
      <c r="L713">
        <v>2.6864699999999999</v>
      </c>
      <c r="M713">
        <v>2.6864699999999999</v>
      </c>
      <c r="N713">
        <v>1.44661</v>
      </c>
      <c r="O713">
        <v>0.99492000000000003</v>
      </c>
      <c r="P713">
        <v>-0.23152</v>
      </c>
      <c r="Q713">
        <v>-0.23152</v>
      </c>
      <c r="R713">
        <v>2.5067499999999998</v>
      </c>
      <c r="S713">
        <v>0.96235000000000004</v>
      </c>
      <c r="T713">
        <v>3.3E-4</v>
      </c>
      <c r="U713">
        <v>0</v>
      </c>
      <c r="V713">
        <v>16.7</v>
      </c>
      <c r="W713">
        <v>17.081499999999998</v>
      </c>
      <c r="X713">
        <v>83.277600000000007</v>
      </c>
    </row>
    <row r="714" spans="1:24" x14ac:dyDescent="0.3">
      <c r="A714">
        <v>713</v>
      </c>
      <c r="B714">
        <v>9</v>
      </c>
      <c r="C714" s="1">
        <v>44833.447824074072</v>
      </c>
      <c r="D714" t="s">
        <v>13</v>
      </c>
      <c r="E714" s="5">
        <v>2022</v>
      </c>
      <c r="F714" s="5">
        <v>9</v>
      </c>
      <c r="G714" s="5">
        <v>9</v>
      </c>
      <c r="H714" s="5" t="s">
        <v>34</v>
      </c>
      <c r="I714" s="5">
        <v>40</v>
      </c>
      <c r="J714" t="s">
        <v>22</v>
      </c>
      <c r="K714" t="s">
        <v>36</v>
      </c>
      <c r="L714">
        <v>2.2971200000000001</v>
      </c>
      <c r="M714">
        <v>2.2971200000000001</v>
      </c>
      <c r="N714">
        <v>1.6817500000000001</v>
      </c>
      <c r="O714">
        <v>0.98765999999999998</v>
      </c>
      <c r="P714">
        <v>-0.16453000000000001</v>
      </c>
      <c r="Q714">
        <v>-0.16453000000000001</v>
      </c>
      <c r="R714">
        <v>3.8018399999999999</v>
      </c>
      <c r="S714" t="s">
        <v>14</v>
      </c>
      <c r="T714">
        <v>2E-3</v>
      </c>
      <c r="U714">
        <v>0</v>
      </c>
      <c r="V714">
        <v>16.7</v>
      </c>
      <c r="W714">
        <v>16.8612</v>
      </c>
      <c r="X714">
        <v>83.301199999999994</v>
      </c>
    </row>
    <row r="715" spans="1:24" x14ac:dyDescent="0.3">
      <c r="A715">
        <v>714</v>
      </c>
      <c r="B715">
        <v>10</v>
      </c>
      <c r="C715" s="1">
        <v>44833.449895833335</v>
      </c>
      <c r="D715" t="s">
        <v>13</v>
      </c>
      <c r="E715" s="5">
        <v>2022</v>
      </c>
      <c r="F715" s="5">
        <v>9</v>
      </c>
      <c r="G715" s="5">
        <v>9</v>
      </c>
      <c r="H715" s="5" t="s">
        <v>34</v>
      </c>
      <c r="I715" s="5">
        <v>40</v>
      </c>
      <c r="J715" t="s">
        <v>22</v>
      </c>
      <c r="K715" t="s">
        <v>37</v>
      </c>
      <c r="L715">
        <v>4.6079100000000004</v>
      </c>
      <c r="M715">
        <v>4.6079100000000004</v>
      </c>
      <c r="N715">
        <v>1.41307</v>
      </c>
      <c r="O715">
        <v>0.99595999999999996</v>
      </c>
      <c r="P715">
        <v>-0.44101000000000001</v>
      </c>
      <c r="Q715">
        <v>-0.44101000000000001</v>
      </c>
      <c r="R715">
        <v>1.66099</v>
      </c>
      <c r="S715">
        <v>0.98555999999999999</v>
      </c>
      <c r="T715">
        <v>3.0000000000000001E-3</v>
      </c>
      <c r="U715">
        <v>0</v>
      </c>
      <c r="V715">
        <v>16.605499999999999</v>
      </c>
      <c r="W715">
        <v>15.865399999999999</v>
      </c>
      <c r="X715">
        <v>83.306600000000003</v>
      </c>
    </row>
    <row r="716" spans="1:24" x14ac:dyDescent="0.3">
      <c r="A716">
        <v>715</v>
      </c>
      <c r="B716">
        <v>11</v>
      </c>
      <c r="C716" s="1">
        <v>44833.452002314814</v>
      </c>
      <c r="D716" t="s">
        <v>13</v>
      </c>
      <c r="E716" s="5">
        <v>2022</v>
      </c>
      <c r="F716" s="5">
        <v>9</v>
      </c>
      <c r="G716" s="5">
        <v>9</v>
      </c>
      <c r="H716" s="5" t="s">
        <v>34</v>
      </c>
      <c r="I716" s="5">
        <v>40</v>
      </c>
      <c r="J716" t="s">
        <v>22</v>
      </c>
      <c r="K716" t="s">
        <v>36</v>
      </c>
      <c r="L716">
        <v>2.5427499999999998</v>
      </c>
      <c r="M716">
        <v>2.5427499999999998</v>
      </c>
      <c r="N716">
        <v>1.76718</v>
      </c>
      <c r="O716">
        <v>0.98743999999999998</v>
      </c>
      <c r="P716">
        <v>-0.38345000000000001</v>
      </c>
      <c r="Q716">
        <v>-0.38345000000000001</v>
      </c>
      <c r="R716">
        <v>1.9081900000000001</v>
      </c>
      <c r="S716">
        <v>0.98331000000000002</v>
      </c>
      <c r="T716">
        <v>2E-3</v>
      </c>
      <c r="U716">
        <v>0</v>
      </c>
      <c r="V716">
        <v>16.3</v>
      </c>
      <c r="W716">
        <v>15.651999999999999</v>
      </c>
      <c r="X716">
        <v>83.298000000000002</v>
      </c>
    </row>
    <row r="717" spans="1:24" x14ac:dyDescent="0.3">
      <c r="A717">
        <v>716</v>
      </c>
      <c r="B717">
        <v>12</v>
      </c>
      <c r="C717" s="1">
        <v>44833.454062500001</v>
      </c>
      <c r="D717" t="s">
        <v>13</v>
      </c>
      <c r="E717" s="5">
        <v>2022</v>
      </c>
      <c r="F717" s="5">
        <v>9</v>
      </c>
      <c r="G717" s="5">
        <v>9</v>
      </c>
      <c r="H717" s="5" t="s">
        <v>34</v>
      </c>
      <c r="I717" s="5">
        <v>40</v>
      </c>
      <c r="J717" t="s">
        <v>22</v>
      </c>
      <c r="K717" t="s">
        <v>36</v>
      </c>
      <c r="L717">
        <v>3.0939100000000002</v>
      </c>
      <c r="M717">
        <v>3.0939100000000002</v>
      </c>
      <c r="N717">
        <v>1.50925</v>
      </c>
      <c r="O717">
        <v>0.99307999999999996</v>
      </c>
      <c r="P717">
        <v>-0.49730999999999997</v>
      </c>
      <c r="Q717">
        <v>-0.49730999999999997</v>
      </c>
      <c r="R717">
        <v>1.65788</v>
      </c>
      <c r="S717">
        <v>0.99043000000000003</v>
      </c>
      <c r="T717">
        <v>5.0000000000000001E-3</v>
      </c>
      <c r="U717">
        <v>1.6420000000000001E-2</v>
      </c>
      <c r="V717">
        <v>16.252700000000001</v>
      </c>
      <c r="W717">
        <v>15.7287</v>
      </c>
      <c r="X717">
        <v>83.319100000000006</v>
      </c>
    </row>
    <row r="718" spans="1:24" x14ac:dyDescent="0.3">
      <c r="A718">
        <v>717</v>
      </c>
      <c r="B718">
        <v>13</v>
      </c>
      <c r="C718" s="1">
        <v>44833.456134259257</v>
      </c>
      <c r="D718" t="s">
        <v>13</v>
      </c>
      <c r="E718" s="5">
        <v>2022</v>
      </c>
      <c r="F718" s="5">
        <v>9</v>
      </c>
      <c r="G718" s="5">
        <v>9</v>
      </c>
      <c r="H718" s="5" t="s">
        <v>34</v>
      </c>
      <c r="I718" s="5">
        <v>40</v>
      </c>
      <c r="J718" t="s">
        <v>23</v>
      </c>
      <c r="K718" t="s">
        <v>36</v>
      </c>
      <c r="L718">
        <v>1.8704099999999999</v>
      </c>
      <c r="M718">
        <v>1.8704099999999999</v>
      </c>
      <c r="N718">
        <v>1.59843</v>
      </c>
      <c r="O718">
        <v>0.99170999999999998</v>
      </c>
      <c r="P718">
        <v>-0.40615000000000001</v>
      </c>
      <c r="Q718">
        <v>-0.40615000000000001</v>
      </c>
      <c r="R718">
        <v>1.5817000000000001</v>
      </c>
      <c r="S718">
        <v>0.99241999999999997</v>
      </c>
      <c r="T718">
        <v>2E-3</v>
      </c>
      <c r="U718">
        <v>0</v>
      </c>
      <c r="V718">
        <v>16.246400000000001</v>
      </c>
      <c r="W718">
        <v>15.917199999999999</v>
      </c>
      <c r="X718">
        <v>83.318399999999997</v>
      </c>
    </row>
    <row r="719" spans="1:24" x14ac:dyDescent="0.3">
      <c r="A719">
        <v>718</v>
      </c>
      <c r="B719">
        <v>14</v>
      </c>
      <c r="C719" s="1">
        <v>44833.45820601852</v>
      </c>
      <c r="D719" t="s">
        <v>13</v>
      </c>
      <c r="E719" s="5">
        <v>2022</v>
      </c>
      <c r="F719" s="5">
        <v>9</v>
      </c>
      <c r="G719" s="5">
        <v>9</v>
      </c>
      <c r="H719" s="5" t="s">
        <v>34</v>
      </c>
      <c r="I719" s="5">
        <v>40</v>
      </c>
      <c r="J719" t="s">
        <v>23</v>
      </c>
      <c r="K719" t="s">
        <v>37</v>
      </c>
      <c r="L719">
        <v>2.6551800000000001</v>
      </c>
      <c r="M719">
        <v>2.6551800000000001</v>
      </c>
      <c r="N719">
        <v>1.4830700000000001</v>
      </c>
      <c r="O719">
        <v>0.99480000000000002</v>
      </c>
      <c r="P719">
        <v>-0.20322000000000001</v>
      </c>
      <c r="Q719">
        <v>-0.20322000000000001</v>
      </c>
      <c r="R719">
        <v>2.0757699999999999</v>
      </c>
      <c r="S719">
        <v>0.97777000000000003</v>
      </c>
      <c r="T719">
        <v>3.0000000000000001E-3</v>
      </c>
      <c r="U719">
        <v>0</v>
      </c>
      <c r="V719">
        <v>16.3</v>
      </c>
      <c r="W719">
        <v>16.527799999999999</v>
      </c>
      <c r="X719">
        <v>83.316800000000001</v>
      </c>
    </row>
    <row r="720" spans="1:24" x14ac:dyDescent="0.3">
      <c r="A720">
        <v>719</v>
      </c>
      <c r="B720">
        <v>15</v>
      </c>
      <c r="C720" s="1">
        <v>44833.460312499999</v>
      </c>
      <c r="D720" t="s">
        <v>13</v>
      </c>
      <c r="E720" s="5">
        <v>2022</v>
      </c>
      <c r="F720" s="5">
        <v>9</v>
      </c>
      <c r="G720" s="5">
        <v>9</v>
      </c>
      <c r="H720" s="5" t="s">
        <v>34</v>
      </c>
      <c r="I720" s="5">
        <v>40</v>
      </c>
      <c r="J720" t="s">
        <v>23</v>
      </c>
      <c r="K720" t="s">
        <v>36</v>
      </c>
      <c r="L720">
        <v>3.7584900000000001</v>
      </c>
      <c r="M720">
        <v>3.7584900000000001</v>
      </c>
      <c r="N720">
        <v>1.4036599999999999</v>
      </c>
      <c r="O720">
        <v>0.99631000000000003</v>
      </c>
      <c r="P720">
        <v>-0.31043999999999999</v>
      </c>
      <c r="Q720">
        <v>-0.31043999999999999</v>
      </c>
      <c r="R720">
        <v>1.61449</v>
      </c>
      <c r="S720">
        <v>0.99156999999999995</v>
      </c>
      <c r="T720">
        <v>4.0000000000000001E-3</v>
      </c>
      <c r="U720">
        <v>6.0000000000000001E-3</v>
      </c>
      <c r="V720">
        <v>16.3</v>
      </c>
      <c r="W720">
        <v>15.9861</v>
      </c>
      <c r="X720">
        <v>83.325599999999994</v>
      </c>
    </row>
    <row r="721" spans="1:24" x14ac:dyDescent="0.3">
      <c r="A721">
        <v>720</v>
      </c>
      <c r="B721">
        <v>17</v>
      </c>
      <c r="C721" s="1">
        <v>44833.462407407409</v>
      </c>
      <c r="D721" t="s">
        <v>13</v>
      </c>
      <c r="E721" s="5">
        <v>2022</v>
      </c>
      <c r="F721" s="5">
        <v>9</v>
      </c>
      <c r="G721" s="5">
        <v>9</v>
      </c>
      <c r="H721" s="5" t="s">
        <v>34</v>
      </c>
      <c r="I721" s="5">
        <v>40</v>
      </c>
      <c r="J721" t="s">
        <v>22</v>
      </c>
      <c r="K721" t="s">
        <v>36</v>
      </c>
      <c r="L721">
        <v>3.8942600000000001</v>
      </c>
      <c r="M721">
        <v>3.8942600000000001</v>
      </c>
      <c r="N721">
        <v>1.32368</v>
      </c>
      <c r="O721">
        <v>0.99744999999999995</v>
      </c>
      <c r="P721">
        <v>-0.22181000000000001</v>
      </c>
      <c r="Q721">
        <v>-0.22181000000000001</v>
      </c>
      <c r="R721">
        <v>2.2953999999999999</v>
      </c>
      <c r="S721">
        <v>0.97021999999999997</v>
      </c>
      <c r="T721">
        <v>3.0000000000000001E-3</v>
      </c>
      <c r="U721">
        <v>0</v>
      </c>
      <c r="V721">
        <v>16.3</v>
      </c>
      <c r="W721">
        <v>15.8742</v>
      </c>
      <c r="X721">
        <v>83.318799999999996</v>
      </c>
    </row>
    <row r="722" spans="1:24" x14ac:dyDescent="0.3">
      <c r="A722">
        <v>721</v>
      </c>
      <c r="B722">
        <v>18</v>
      </c>
      <c r="C722" s="1">
        <v>44833.466087962966</v>
      </c>
      <c r="D722" t="s">
        <v>13</v>
      </c>
      <c r="E722" s="5">
        <v>2022</v>
      </c>
      <c r="F722" s="5">
        <v>9</v>
      </c>
      <c r="G722" s="5">
        <v>9</v>
      </c>
      <c r="H722" s="5" t="s">
        <v>34</v>
      </c>
      <c r="I722" s="5">
        <v>40</v>
      </c>
      <c r="J722" t="s">
        <v>22</v>
      </c>
      <c r="K722" t="s">
        <v>37</v>
      </c>
      <c r="L722">
        <v>4.08772</v>
      </c>
      <c r="M722">
        <v>4.08772</v>
      </c>
      <c r="N722">
        <v>1.31975</v>
      </c>
      <c r="O722">
        <v>0.99858000000000002</v>
      </c>
      <c r="P722">
        <v>-0.10284</v>
      </c>
      <c r="Q722">
        <v>-0.10284</v>
      </c>
      <c r="R722">
        <v>2.7966700000000002</v>
      </c>
      <c r="S722" t="s">
        <v>14</v>
      </c>
      <c r="T722">
        <v>3.0000000000000001E-3</v>
      </c>
      <c r="U722">
        <v>0</v>
      </c>
      <c r="V722">
        <v>16.2</v>
      </c>
      <c r="W722">
        <v>15.885300000000001</v>
      </c>
      <c r="X722">
        <v>83.308000000000007</v>
      </c>
    </row>
    <row r="723" spans="1:24" x14ac:dyDescent="0.3">
      <c r="A723">
        <v>722</v>
      </c>
      <c r="B723">
        <v>19</v>
      </c>
      <c r="C723" s="1">
        <v>44833.468148148146</v>
      </c>
      <c r="D723" t="s">
        <v>13</v>
      </c>
      <c r="E723" s="5">
        <v>2022</v>
      </c>
      <c r="F723" s="5">
        <v>9</v>
      </c>
      <c r="G723" s="5">
        <v>9</v>
      </c>
      <c r="H723" s="5" t="s">
        <v>34</v>
      </c>
      <c r="I723" s="5">
        <v>40</v>
      </c>
      <c r="J723" t="s">
        <v>22</v>
      </c>
      <c r="K723" t="s">
        <v>36</v>
      </c>
      <c r="L723">
        <v>2.3397199999999998</v>
      </c>
      <c r="M723">
        <v>2.3397199999999998</v>
      </c>
      <c r="N723">
        <v>1.4786600000000001</v>
      </c>
      <c r="O723">
        <v>0.99490999999999996</v>
      </c>
      <c r="P723">
        <v>-0.23252</v>
      </c>
      <c r="Q723">
        <v>-0.23252</v>
      </c>
      <c r="R723">
        <v>2.6390600000000002</v>
      </c>
      <c r="S723">
        <v>0.95714999999999995</v>
      </c>
      <c r="T723">
        <v>2E-3</v>
      </c>
      <c r="U723">
        <v>0</v>
      </c>
      <c r="V723">
        <v>16.262699999999999</v>
      </c>
      <c r="W723">
        <v>16.4023</v>
      </c>
      <c r="X723">
        <v>83.311700000000002</v>
      </c>
    </row>
    <row r="724" spans="1:24" x14ac:dyDescent="0.3">
      <c r="A724">
        <v>723</v>
      </c>
      <c r="B724">
        <v>20</v>
      </c>
      <c r="C724" s="1">
        <v>44833.470231481479</v>
      </c>
      <c r="D724" t="s">
        <v>13</v>
      </c>
      <c r="E724" s="5">
        <v>2022</v>
      </c>
      <c r="F724" s="5">
        <v>9</v>
      </c>
      <c r="G724" s="5">
        <v>9</v>
      </c>
      <c r="H724" s="5" t="s">
        <v>34</v>
      </c>
      <c r="I724" s="5">
        <v>40</v>
      </c>
      <c r="J724" t="s">
        <v>22</v>
      </c>
      <c r="K724" t="s">
        <v>36</v>
      </c>
      <c r="L724">
        <v>2.4313400000000001</v>
      </c>
      <c r="M724">
        <v>2.4313400000000001</v>
      </c>
      <c r="N724">
        <v>1.4883500000000001</v>
      </c>
      <c r="O724">
        <v>0.99468000000000001</v>
      </c>
      <c r="P724">
        <v>-0.13986999999999999</v>
      </c>
      <c r="Q724" t="s">
        <v>38</v>
      </c>
      <c r="R724">
        <v>3.2939099999999999</v>
      </c>
      <c r="S724">
        <v>0.92849000000000004</v>
      </c>
      <c r="T724">
        <v>2E-3</v>
      </c>
      <c r="U724">
        <v>0</v>
      </c>
      <c r="V724">
        <v>16.3</v>
      </c>
      <c r="W724">
        <v>16.001799999999999</v>
      </c>
      <c r="X724">
        <v>83.325000000000003</v>
      </c>
    </row>
    <row r="725" spans="1:24" x14ac:dyDescent="0.3">
      <c r="A725">
        <v>724</v>
      </c>
      <c r="B725">
        <v>21</v>
      </c>
      <c r="C725" s="1">
        <v>44833.472314814811</v>
      </c>
      <c r="D725" t="s">
        <v>13</v>
      </c>
      <c r="E725" s="5">
        <v>2022</v>
      </c>
      <c r="F725" s="5">
        <v>9</v>
      </c>
      <c r="G725" s="5">
        <v>9</v>
      </c>
      <c r="H725" s="5" t="s">
        <v>34</v>
      </c>
      <c r="I725" s="5">
        <v>40</v>
      </c>
      <c r="J725" t="s">
        <v>23</v>
      </c>
      <c r="K725" t="s">
        <v>37</v>
      </c>
      <c r="L725">
        <v>2.5597300000000001</v>
      </c>
      <c r="M725">
        <v>2.5597300000000001</v>
      </c>
      <c r="N725">
        <v>1.3914800000000001</v>
      </c>
      <c r="O725">
        <v>0.99697000000000002</v>
      </c>
      <c r="P725">
        <v>-0.22414999999999999</v>
      </c>
      <c r="Q725">
        <v>-0.22414999999999999</v>
      </c>
      <c r="R725">
        <v>2.0453299999999999</v>
      </c>
      <c r="S725">
        <v>0.96970999999999996</v>
      </c>
      <c r="T725">
        <v>3.0000000000000001E-3</v>
      </c>
      <c r="U725">
        <v>0</v>
      </c>
      <c r="V725">
        <v>16.3</v>
      </c>
      <c r="W725">
        <v>16.5717</v>
      </c>
      <c r="X725">
        <v>83.312299999999993</v>
      </c>
    </row>
    <row r="726" spans="1:24" x14ac:dyDescent="0.3">
      <c r="A726">
        <v>725</v>
      </c>
      <c r="B726">
        <v>22</v>
      </c>
      <c r="C726" s="1">
        <v>44833.474398148152</v>
      </c>
      <c r="D726" t="s">
        <v>13</v>
      </c>
      <c r="E726" s="5">
        <v>2022</v>
      </c>
      <c r="F726" s="5">
        <v>9</v>
      </c>
      <c r="G726" s="5">
        <v>9</v>
      </c>
      <c r="H726" s="5" t="s">
        <v>34</v>
      </c>
      <c r="I726" s="5">
        <v>40</v>
      </c>
      <c r="J726" t="s">
        <v>23</v>
      </c>
      <c r="K726" t="s">
        <v>36</v>
      </c>
      <c r="L726">
        <v>2.5525899999999999</v>
      </c>
      <c r="M726">
        <v>2.5525899999999999</v>
      </c>
      <c r="N726">
        <v>1.3832100000000001</v>
      </c>
      <c r="O726">
        <v>0.99716000000000005</v>
      </c>
      <c r="P726">
        <v>-0.28499000000000002</v>
      </c>
      <c r="Q726">
        <v>-0.28499000000000002</v>
      </c>
      <c r="R726">
        <v>1.9065300000000001</v>
      </c>
      <c r="S726">
        <v>0.98314999999999997</v>
      </c>
      <c r="T726">
        <v>3.0000000000000001E-3</v>
      </c>
      <c r="U726">
        <v>0</v>
      </c>
      <c r="V726">
        <v>16.3</v>
      </c>
      <c r="W726">
        <v>16.662299999999998</v>
      </c>
      <c r="X726">
        <v>83.326300000000003</v>
      </c>
    </row>
    <row r="727" spans="1:24" x14ac:dyDescent="0.3">
      <c r="A727">
        <v>726</v>
      </c>
      <c r="B727">
        <v>23</v>
      </c>
      <c r="C727" s="1">
        <v>44833.476458333331</v>
      </c>
      <c r="D727" t="s">
        <v>13</v>
      </c>
      <c r="E727" s="5">
        <v>2022</v>
      </c>
      <c r="F727" s="5">
        <v>9</v>
      </c>
      <c r="G727" s="5">
        <v>9</v>
      </c>
      <c r="H727" s="5" t="s">
        <v>34</v>
      </c>
      <c r="I727" s="5">
        <v>40</v>
      </c>
      <c r="J727" t="s">
        <v>23</v>
      </c>
      <c r="K727" t="s">
        <v>36</v>
      </c>
      <c r="L727">
        <v>2.7035499999999999</v>
      </c>
      <c r="M727">
        <v>2.7035499999999999</v>
      </c>
      <c r="N727">
        <v>1.35582</v>
      </c>
      <c r="O727">
        <v>0.99753000000000003</v>
      </c>
      <c r="P727">
        <v>-0.27754000000000001</v>
      </c>
      <c r="Q727">
        <v>-0.27754000000000001</v>
      </c>
      <c r="R727">
        <v>1.9244600000000001</v>
      </c>
      <c r="S727">
        <v>0.98260000000000003</v>
      </c>
      <c r="T727">
        <v>3.0000000000000001E-3</v>
      </c>
      <c r="U727">
        <v>0</v>
      </c>
      <c r="V727">
        <v>16.3</v>
      </c>
      <c r="W727">
        <v>17.102799999999998</v>
      </c>
      <c r="X727">
        <v>83.313500000000005</v>
      </c>
    </row>
    <row r="728" spans="1:24" x14ac:dyDescent="0.3">
      <c r="A728">
        <v>727</v>
      </c>
      <c r="B728">
        <v>24</v>
      </c>
      <c r="C728" s="1">
        <v>44833.478541666664</v>
      </c>
      <c r="D728" t="s">
        <v>13</v>
      </c>
      <c r="E728" s="5">
        <v>2022</v>
      </c>
      <c r="F728" s="5">
        <v>9</v>
      </c>
      <c r="G728" s="5">
        <v>9</v>
      </c>
      <c r="H728" s="5" t="s">
        <v>34</v>
      </c>
      <c r="I728" s="5">
        <v>40</v>
      </c>
      <c r="J728" t="s">
        <v>23</v>
      </c>
      <c r="K728" t="s">
        <v>36</v>
      </c>
      <c r="L728">
        <v>3.1349200000000002</v>
      </c>
      <c r="M728">
        <v>3.1349200000000002</v>
      </c>
      <c r="N728">
        <v>1.3361499999999999</v>
      </c>
      <c r="O728">
        <v>0.998</v>
      </c>
      <c r="P728">
        <v>-0.20876</v>
      </c>
      <c r="Q728">
        <v>-0.20876</v>
      </c>
      <c r="R728">
        <v>2.17902</v>
      </c>
      <c r="S728">
        <v>0.97430000000000005</v>
      </c>
      <c r="T728">
        <v>4.0000000000000001E-3</v>
      </c>
      <c r="U728">
        <v>0</v>
      </c>
      <c r="V728">
        <v>16.3</v>
      </c>
      <c r="W728">
        <v>16.979800000000001</v>
      </c>
      <c r="X728">
        <v>83.310900000000004</v>
      </c>
    </row>
    <row r="729" spans="1:24" x14ac:dyDescent="0.3">
      <c r="A729">
        <v>728</v>
      </c>
      <c r="B729">
        <v>1</v>
      </c>
      <c r="C729" s="1">
        <v>44833.525150462963</v>
      </c>
      <c r="D729" t="s">
        <v>15</v>
      </c>
      <c r="E729" s="5">
        <v>2022</v>
      </c>
      <c r="F729" s="5">
        <v>9</v>
      </c>
      <c r="G729" s="5">
        <v>9</v>
      </c>
      <c r="H729" s="5" t="s">
        <v>34</v>
      </c>
      <c r="I729" s="5">
        <v>40</v>
      </c>
      <c r="J729" t="s">
        <v>22</v>
      </c>
      <c r="K729" t="s">
        <v>38</v>
      </c>
      <c r="L729">
        <v>5.3611199999999997</v>
      </c>
      <c r="M729">
        <v>5.3611199999999997</v>
      </c>
      <c r="N729">
        <v>1.4005099999999999</v>
      </c>
      <c r="O729">
        <v>0.99509999999999998</v>
      </c>
      <c r="P729">
        <v>-1.37845</v>
      </c>
      <c r="Q729">
        <v>-1.37845</v>
      </c>
      <c r="R729">
        <v>1.39696</v>
      </c>
      <c r="S729">
        <v>0.99711000000000005</v>
      </c>
      <c r="T729">
        <v>2E-3</v>
      </c>
      <c r="U729" t="s">
        <v>38</v>
      </c>
      <c r="V729">
        <v>21</v>
      </c>
      <c r="W729">
        <v>21.569400000000002</v>
      </c>
      <c r="X729">
        <v>82.271500000000003</v>
      </c>
    </row>
    <row r="730" spans="1:24" x14ac:dyDescent="0.3">
      <c r="A730">
        <v>729</v>
      </c>
      <c r="B730">
        <v>2</v>
      </c>
      <c r="C730" s="1">
        <v>44833.527222222219</v>
      </c>
      <c r="D730" t="s">
        <v>15</v>
      </c>
      <c r="E730" s="5">
        <v>2022</v>
      </c>
      <c r="F730" s="5">
        <v>9</v>
      </c>
      <c r="G730" s="5">
        <v>9</v>
      </c>
      <c r="H730" s="5" t="s">
        <v>34</v>
      </c>
      <c r="I730" s="5">
        <v>40</v>
      </c>
      <c r="J730" t="s">
        <v>22</v>
      </c>
      <c r="K730" t="s">
        <v>38</v>
      </c>
      <c r="L730">
        <v>4.0748600000000001</v>
      </c>
      <c r="M730">
        <v>4.0748600000000001</v>
      </c>
      <c r="N730">
        <v>1.4645699999999999</v>
      </c>
      <c r="O730">
        <v>0.99480000000000002</v>
      </c>
      <c r="P730">
        <v>-1.61849</v>
      </c>
      <c r="Q730">
        <v>-1.61849</v>
      </c>
      <c r="R730">
        <v>1.4593799999999999</v>
      </c>
      <c r="S730">
        <v>0.99570000000000003</v>
      </c>
      <c r="T730">
        <v>1E-3</v>
      </c>
      <c r="U730">
        <v>0</v>
      </c>
      <c r="V730">
        <v>21.469100000000001</v>
      </c>
      <c r="W730">
        <v>21.304500000000001</v>
      </c>
      <c r="X730">
        <v>82.267399999999995</v>
      </c>
    </row>
    <row r="731" spans="1:24" x14ac:dyDescent="0.3">
      <c r="A731">
        <v>730</v>
      </c>
      <c r="B731">
        <v>3</v>
      </c>
      <c r="C731" s="1">
        <v>44833.529293981483</v>
      </c>
      <c r="D731" t="s">
        <v>15</v>
      </c>
      <c r="E731" s="5">
        <v>2022</v>
      </c>
      <c r="F731" s="5">
        <v>9</v>
      </c>
      <c r="G731" s="5">
        <v>9</v>
      </c>
      <c r="H731" s="5" t="s">
        <v>34</v>
      </c>
      <c r="I731" s="5">
        <v>40</v>
      </c>
      <c r="J731" t="s">
        <v>22</v>
      </c>
      <c r="K731" t="s">
        <v>38</v>
      </c>
      <c r="L731">
        <v>2.3875000000000002</v>
      </c>
      <c r="M731">
        <v>2.3875000000000002</v>
      </c>
      <c r="N731">
        <v>2.0646900000000001</v>
      </c>
      <c r="O731">
        <v>0.97624</v>
      </c>
      <c r="P731">
        <v>-0.69854000000000005</v>
      </c>
      <c r="Q731">
        <v>-0.69854000000000005</v>
      </c>
      <c r="R731">
        <v>1.6893199999999999</v>
      </c>
      <c r="S731">
        <v>0.98973</v>
      </c>
      <c r="T731">
        <v>1E-3</v>
      </c>
      <c r="U731" t="s">
        <v>38</v>
      </c>
      <c r="V731">
        <v>21.6</v>
      </c>
      <c r="W731">
        <v>20.416</v>
      </c>
      <c r="X731">
        <v>82.277299999999997</v>
      </c>
    </row>
    <row r="732" spans="1:24" x14ac:dyDescent="0.3">
      <c r="A732">
        <v>731</v>
      </c>
      <c r="B732">
        <v>4</v>
      </c>
      <c r="C732" s="1">
        <v>44833.531446759262</v>
      </c>
      <c r="D732" t="s">
        <v>15</v>
      </c>
      <c r="E732" s="5">
        <v>2022</v>
      </c>
      <c r="F732" s="5">
        <v>9</v>
      </c>
      <c r="G732" s="5">
        <v>9</v>
      </c>
      <c r="H732" s="5" t="s">
        <v>34</v>
      </c>
      <c r="I732" s="5">
        <v>40</v>
      </c>
      <c r="J732" t="s">
        <v>23</v>
      </c>
      <c r="K732" t="s">
        <v>38</v>
      </c>
      <c r="L732">
        <v>1.3308899999999999</v>
      </c>
      <c r="M732">
        <v>1.3308899999999999</v>
      </c>
      <c r="N732">
        <v>2.1663299999999999</v>
      </c>
      <c r="O732">
        <v>0.97126000000000001</v>
      </c>
      <c r="P732">
        <v>-0.82008000000000003</v>
      </c>
      <c r="Q732">
        <v>-0.82008000000000003</v>
      </c>
      <c r="R732">
        <v>1.39812</v>
      </c>
      <c r="S732">
        <v>0.99709000000000003</v>
      </c>
      <c r="T732">
        <v>1E-3</v>
      </c>
      <c r="U732">
        <v>0</v>
      </c>
      <c r="V732">
        <v>21.569099999999999</v>
      </c>
      <c r="W732">
        <v>20.421299999999999</v>
      </c>
      <c r="X732">
        <v>82.282499999999999</v>
      </c>
    </row>
    <row r="733" spans="1:24" x14ac:dyDescent="0.3">
      <c r="A733">
        <v>732</v>
      </c>
      <c r="B733">
        <v>5</v>
      </c>
      <c r="C733" s="1">
        <v>44833.533506944441</v>
      </c>
      <c r="D733" t="s">
        <v>15</v>
      </c>
      <c r="E733" s="5">
        <v>2022</v>
      </c>
      <c r="F733" s="5">
        <v>9</v>
      </c>
      <c r="G733" s="5">
        <v>9</v>
      </c>
      <c r="H733" s="5" t="s">
        <v>34</v>
      </c>
      <c r="I733" s="5">
        <v>40</v>
      </c>
      <c r="J733" t="s">
        <v>23</v>
      </c>
      <c r="K733" t="s">
        <v>38</v>
      </c>
      <c r="L733">
        <v>1.71465</v>
      </c>
      <c r="M733">
        <v>1.71465</v>
      </c>
      <c r="N733">
        <v>1.99861</v>
      </c>
      <c r="O733">
        <v>0.98053000000000001</v>
      </c>
      <c r="P733">
        <v>-0.94098000000000004</v>
      </c>
      <c r="Q733">
        <v>-0.94098000000000004</v>
      </c>
      <c r="R733">
        <v>1.39876</v>
      </c>
      <c r="S733">
        <v>0.99707000000000001</v>
      </c>
      <c r="T733">
        <v>1E-3</v>
      </c>
      <c r="U733">
        <v>0</v>
      </c>
      <c r="V733">
        <v>22.172699999999999</v>
      </c>
      <c r="W733">
        <v>20.758800000000001</v>
      </c>
      <c r="X733">
        <v>82.297899999999998</v>
      </c>
    </row>
    <row r="734" spans="1:24" x14ac:dyDescent="0.3">
      <c r="A734">
        <v>733</v>
      </c>
      <c r="B734">
        <v>6</v>
      </c>
      <c r="C734" s="1">
        <v>44833.535578703704</v>
      </c>
      <c r="D734" t="s">
        <v>15</v>
      </c>
      <c r="E734" s="5">
        <v>2022</v>
      </c>
      <c r="F734" s="5">
        <v>9</v>
      </c>
      <c r="G734" s="5">
        <v>9</v>
      </c>
      <c r="H734" s="5" t="s">
        <v>34</v>
      </c>
      <c r="I734" s="5">
        <v>40</v>
      </c>
      <c r="J734" t="s">
        <v>23</v>
      </c>
      <c r="K734" t="s">
        <v>38</v>
      </c>
      <c r="L734">
        <v>1.3146</v>
      </c>
      <c r="M734" t="s">
        <v>38</v>
      </c>
      <c r="N734">
        <v>2.73509</v>
      </c>
      <c r="O734">
        <v>0.94655999999999996</v>
      </c>
      <c r="P734">
        <v>-0.91091</v>
      </c>
      <c r="Q734">
        <v>-0.91091</v>
      </c>
      <c r="R734">
        <v>1.5045999999999999</v>
      </c>
      <c r="S734">
        <v>0.99455000000000005</v>
      </c>
      <c r="T734">
        <v>2E-3</v>
      </c>
      <c r="U734">
        <v>0</v>
      </c>
      <c r="V734">
        <v>22.836400000000001</v>
      </c>
      <c r="W734">
        <v>19.952999999999999</v>
      </c>
      <c r="X734">
        <v>82.294700000000006</v>
      </c>
    </row>
    <row r="735" spans="1:24" x14ac:dyDescent="0.3">
      <c r="A735">
        <v>734</v>
      </c>
      <c r="B735">
        <v>10</v>
      </c>
      <c r="C735" s="1">
        <v>44833.538495370369</v>
      </c>
      <c r="D735" t="s">
        <v>15</v>
      </c>
      <c r="E735" s="5">
        <v>2022</v>
      </c>
      <c r="F735" s="5">
        <v>9</v>
      </c>
      <c r="G735" s="5">
        <v>9</v>
      </c>
      <c r="H735" s="5" t="s">
        <v>34</v>
      </c>
      <c r="I735" s="5">
        <v>40</v>
      </c>
      <c r="J735" t="s">
        <v>23</v>
      </c>
      <c r="K735" t="s">
        <v>38</v>
      </c>
      <c r="L735">
        <v>1.57751</v>
      </c>
      <c r="M735">
        <v>1.57751</v>
      </c>
      <c r="N735">
        <v>1.7442200000000001</v>
      </c>
      <c r="O735">
        <v>0.98601000000000005</v>
      </c>
      <c r="P735">
        <v>-1.1676</v>
      </c>
      <c r="Q735">
        <v>-1.1676</v>
      </c>
      <c r="R735">
        <v>1.31074</v>
      </c>
      <c r="S735">
        <v>0.99904999999999999</v>
      </c>
      <c r="T735">
        <v>1E-3</v>
      </c>
      <c r="U735" t="s">
        <v>38</v>
      </c>
      <c r="V735">
        <v>22.9</v>
      </c>
      <c r="W735">
        <v>18.950500000000002</v>
      </c>
      <c r="X735">
        <v>82.303399999999996</v>
      </c>
    </row>
    <row r="736" spans="1:24" x14ac:dyDescent="0.3">
      <c r="A736">
        <v>735</v>
      </c>
      <c r="B736">
        <v>11</v>
      </c>
      <c r="C736" s="1">
        <v>44833.540590277778</v>
      </c>
      <c r="D736" t="s">
        <v>15</v>
      </c>
      <c r="E736" s="5">
        <v>2022</v>
      </c>
      <c r="F736" s="5">
        <v>9</v>
      </c>
      <c r="G736" s="5">
        <v>9</v>
      </c>
      <c r="H736" s="5" t="s">
        <v>34</v>
      </c>
      <c r="I736" s="5">
        <v>40</v>
      </c>
      <c r="J736" t="s">
        <v>23</v>
      </c>
      <c r="K736" t="s">
        <v>38</v>
      </c>
      <c r="L736">
        <v>1.2557400000000001</v>
      </c>
      <c r="M736">
        <v>1.2557400000000001</v>
      </c>
      <c r="N736">
        <v>2.5517599999999998</v>
      </c>
      <c r="O736">
        <v>0.96086000000000005</v>
      </c>
      <c r="P736">
        <v>-0.83523000000000003</v>
      </c>
      <c r="Q736">
        <v>-0.83523000000000003</v>
      </c>
      <c r="R736">
        <v>1.4752700000000001</v>
      </c>
      <c r="S736">
        <v>0.99526999999999999</v>
      </c>
      <c r="T736">
        <v>3.7299999999999998E-3</v>
      </c>
      <c r="U736">
        <v>0</v>
      </c>
      <c r="V736">
        <v>22.796399999999998</v>
      </c>
      <c r="W736">
        <v>18.443200000000001</v>
      </c>
      <c r="X736">
        <v>82.307900000000004</v>
      </c>
    </row>
    <row r="737" spans="1:24" x14ac:dyDescent="0.3">
      <c r="A737">
        <v>736</v>
      </c>
      <c r="B737">
        <v>12</v>
      </c>
      <c r="C737" s="1">
        <v>44833.542662037034</v>
      </c>
      <c r="D737" t="s">
        <v>15</v>
      </c>
      <c r="E737" s="5">
        <v>2022</v>
      </c>
      <c r="F737" s="5">
        <v>9</v>
      </c>
      <c r="G737" s="5">
        <v>9</v>
      </c>
      <c r="H737" s="5" t="s">
        <v>34</v>
      </c>
      <c r="I737" s="5">
        <v>40</v>
      </c>
      <c r="J737" t="s">
        <v>23</v>
      </c>
      <c r="K737" t="s">
        <v>38</v>
      </c>
      <c r="L737">
        <v>0.60521000000000003</v>
      </c>
      <c r="M737" t="s">
        <v>38</v>
      </c>
      <c r="N737">
        <v>4.5004499999999998</v>
      </c>
      <c r="O737">
        <v>0.86406000000000005</v>
      </c>
      <c r="P737">
        <v>-0.50092000000000003</v>
      </c>
      <c r="Q737">
        <v>-0.50092000000000003</v>
      </c>
      <c r="R737">
        <v>1.76641</v>
      </c>
      <c r="S737">
        <v>0.98756999999999995</v>
      </c>
      <c r="T737">
        <v>1E-3</v>
      </c>
      <c r="U737">
        <v>0</v>
      </c>
      <c r="V737">
        <v>23</v>
      </c>
      <c r="W737">
        <v>19.236000000000001</v>
      </c>
      <c r="X737">
        <v>82.306899999999999</v>
      </c>
    </row>
    <row r="738" spans="1:24" x14ac:dyDescent="0.3">
      <c r="A738">
        <v>737</v>
      </c>
      <c r="B738">
        <v>7</v>
      </c>
      <c r="C738" s="1">
        <v>44833.544872685183</v>
      </c>
      <c r="D738" t="s">
        <v>15</v>
      </c>
      <c r="E738" s="5">
        <v>2022</v>
      </c>
      <c r="F738" s="5">
        <v>9</v>
      </c>
      <c r="G738" s="5">
        <v>9</v>
      </c>
      <c r="H738" s="5" t="s">
        <v>34</v>
      </c>
      <c r="I738" s="5">
        <v>40</v>
      </c>
      <c r="J738" t="s">
        <v>22</v>
      </c>
      <c r="K738" t="s">
        <v>38</v>
      </c>
      <c r="L738">
        <v>3.4604200000000001</v>
      </c>
      <c r="M738">
        <v>3.4604200000000001</v>
      </c>
      <c r="N738">
        <v>1.4240900000000001</v>
      </c>
      <c r="O738">
        <v>0.99546000000000001</v>
      </c>
      <c r="P738">
        <v>-1.51613</v>
      </c>
      <c r="Q738">
        <v>-1.51613</v>
      </c>
      <c r="R738">
        <v>1.33996</v>
      </c>
      <c r="S738">
        <v>0.99841000000000002</v>
      </c>
      <c r="T738" t="s">
        <v>38</v>
      </c>
      <c r="U738" t="s">
        <v>38</v>
      </c>
      <c r="V738">
        <v>22.9</v>
      </c>
      <c r="W738">
        <v>18.809899999999999</v>
      </c>
      <c r="X738">
        <v>82.300700000000006</v>
      </c>
    </row>
    <row r="739" spans="1:24" x14ac:dyDescent="0.3">
      <c r="A739">
        <v>738</v>
      </c>
      <c r="B739">
        <v>8</v>
      </c>
      <c r="C739" s="1">
        <v>44833.546944444446</v>
      </c>
      <c r="D739" t="s">
        <v>15</v>
      </c>
      <c r="E739" s="5">
        <v>2022</v>
      </c>
      <c r="F739" s="5">
        <v>9</v>
      </c>
      <c r="G739" s="5">
        <v>9</v>
      </c>
      <c r="H739" s="5" t="s">
        <v>34</v>
      </c>
      <c r="I739" s="5">
        <v>40</v>
      </c>
      <c r="J739" t="s">
        <v>22</v>
      </c>
      <c r="K739" t="s">
        <v>38</v>
      </c>
      <c r="L739">
        <v>3.4193799999999999</v>
      </c>
      <c r="M739">
        <v>3.4193799999999999</v>
      </c>
      <c r="N739">
        <v>1.62154</v>
      </c>
      <c r="O739">
        <v>0.98877000000000004</v>
      </c>
      <c r="P739">
        <v>-0.82926</v>
      </c>
      <c r="Q739">
        <v>-0.82926</v>
      </c>
      <c r="R739">
        <v>1.54976</v>
      </c>
      <c r="S739">
        <v>0.99341999999999997</v>
      </c>
      <c r="T739" t="s">
        <v>38</v>
      </c>
      <c r="U739" t="s">
        <v>38</v>
      </c>
      <c r="V739">
        <v>22.4</v>
      </c>
      <c r="W739">
        <v>19.768799999999999</v>
      </c>
      <c r="X739">
        <v>82.275400000000005</v>
      </c>
    </row>
    <row r="740" spans="1:24" x14ac:dyDescent="0.3">
      <c r="A740">
        <v>739</v>
      </c>
      <c r="B740">
        <v>9</v>
      </c>
      <c r="C740" s="1">
        <v>44833.549004629633</v>
      </c>
      <c r="D740" t="s">
        <v>15</v>
      </c>
      <c r="E740" s="5">
        <v>2022</v>
      </c>
      <c r="F740" s="5">
        <v>9</v>
      </c>
      <c r="G740" s="5">
        <v>9</v>
      </c>
      <c r="H740" s="5" t="s">
        <v>34</v>
      </c>
      <c r="I740" s="5">
        <v>40</v>
      </c>
      <c r="J740" t="s">
        <v>22</v>
      </c>
      <c r="K740" t="s">
        <v>38</v>
      </c>
      <c r="L740">
        <v>3.0112199999999998</v>
      </c>
      <c r="M740">
        <v>3.0112199999999998</v>
      </c>
      <c r="N740">
        <v>1.55959</v>
      </c>
      <c r="O740">
        <v>0.99229000000000001</v>
      </c>
      <c r="P740">
        <v>-0.96641999999999995</v>
      </c>
      <c r="Q740">
        <v>-0.96641999999999995</v>
      </c>
      <c r="R740">
        <v>1.4870699999999999</v>
      </c>
      <c r="S740">
        <v>0.99504999999999999</v>
      </c>
      <c r="T740">
        <v>2E-3</v>
      </c>
      <c r="U740" t="s">
        <v>38</v>
      </c>
      <c r="V740">
        <v>22.1</v>
      </c>
      <c r="W740">
        <v>19.221499999999999</v>
      </c>
      <c r="X740">
        <v>82.280100000000004</v>
      </c>
    </row>
    <row r="741" spans="1:24" x14ac:dyDescent="0.3">
      <c r="A741">
        <v>740</v>
      </c>
      <c r="B741">
        <v>13</v>
      </c>
      <c r="C741" s="1">
        <v>44833.55133101852</v>
      </c>
      <c r="D741" t="s">
        <v>15</v>
      </c>
      <c r="E741" s="5">
        <v>2022</v>
      </c>
      <c r="F741" s="5">
        <v>9</v>
      </c>
      <c r="G741" s="5">
        <v>9</v>
      </c>
      <c r="H741" s="5" t="s">
        <v>34</v>
      </c>
      <c r="I741" s="5">
        <v>40</v>
      </c>
      <c r="J741" t="s">
        <v>22</v>
      </c>
      <c r="K741" t="s">
        <v>38</v>
      </c>
      <c r="L741">
        <v>3.9645000000000001</v>
      </c>
      <c r="M741">
        <v>3.9645000000000001</v>
      </c>
      <c r="N741">
        <v>1.57809</v>
      </c>
      <c r="O741">
        <v>0.99036000000000002</v>
      </c>
      <c r="P741">
        <v>-0.89414000000000005</v>
      </c>
      <c r="Q741">
        <v>-0.89414000000000005</v>
      </c>
      <c r="R741">
        <v>1.58178</v>
      </c>
      <c r="S741">
        <v>0.99260999999999999</v>
      </c>
      <c r="T741">
        <v>4.0000000000000001E-3</v>
      </c>
      <c r="U741">
        <v>9.3000000000000005E-4</v>
      </c>
      <c r="V741">
        <v>21.761800000000001</v>
      </c>
      <c r="W741">
        <v>18.97</v>
      </c>
      <c r="X741">
        <v>82.273700000000005</v>
      </c>
    </row>
    <row r="742" spans="1:24" x14ac:dyDescent="0.3">
      <c r="A742">
        <v>741</v>
      </c>
      <c r="B742">
        <v>14</v>
      </c>
      <c r="C742" s="1">
        <v>44833.553425925929</v>
      </c>
      <c r="D742" t="s">
        <v>15</v>
      </c>
      <c r="E742" s="5">
        <v>2022</v>
      </c>
      <c r="F742" s="5">
        <v>9</v>
      </c>
      <c r="G742" s="5">
        <v>9</v>
      </c>
      <c r="H742" s="5" t="s">
        <v>34</v>
      </c>
      <c r="I742" s="5">
        <v>40</v>
      </c>
      <c r="J742" t="s">
        <v>22</v>
      </c>
      <c r="K742" t="s">
        <v>38</v>
      </c>
      <c r="L742">
        <v>1.7129099999999999</v>
      </c>
      <c r="M742">
        <v>1.7129099999999999</v>
      </c>
      <c r="N742">
        <v>2.36103</v>
      </c>
      <c r="O742">
        <v>0.96809999999999996</v>
      </c>
      <c r="P742">
        <v>-1.03182</v>
      </c>
      <c r="Q742">
        <v>-1.03182</v>
      </c>
      <c r="R742">
        <v>1.4064700000000001</v>
      </c>
      <c r="S742">
        <v>0.99690999999999996</v>
      </c>
      <c r="T742">
        <v>3.0000000000000001E-3</v>
      </c>
      <c r="U742">
        <v>0</v>
      </c>
      <c r="V742">
        <v>21.5291</v>
      </c>
      <c r="W742">
        <v>19.093499999999999</v>
      </c>
      <c r="X742">
        <v>82.28</v>
      </c>
    </row>
    <row r="743" spans="1:24" x14ac:dyDescent="0.3">
      <c r="A743">
        <v>742</v>
      </c>
      <c r="B743">
        <v>15</v>
      </c>
      <c r="C743" s="1">
        <v>44833.555486111109</v>
      </c>
      <c r="D743" t="s">
        <v>15</v>
      </c>
      <c r="E743" s="5">
        <v>2022</v>
      </c>
      <c r="F743" s="5">
        <v>9</v>
      </c>
      <c r="G743" s="5">
        <v>9</v>
      </c>
      <c r="H743" s="5" t="s">
        <v>34</v>
      </c>
      <c r="I743" s="5">
        <v>40</v>
      </c>
      <c r="J743" t="s">
        <v>22</v>
      </c>
      <c r="K743" t="s">
        <v>38</v>
      </c>
      <c r="L743">
        <v>2.2673800000000002</v>
      </c>
      <c r="M743">
        <v>2.2673800000000002</v>
      </c>
      <c r="N743">
        <v>2.4301200000000001</v>
      </c>
      <c r="O743">
        <v>0.96208000000000005</v>
      </c>
      <c r="P743">
        <v>-0.63463000000000003</v>
      </c>
      <c r="Q743">
        <v>-0.63463000000000003</v>
      </c>
      <c r="R743">
        <v>1.96505</v>
      </c>
      <c r="S743">
        <v>0.98162000000000005</v>
      </c>
      <c r="T743">
        <v>2E-3</v>
      </c>
      <c r="U743">
        <v>0</v>
      </c>
      <c r="V743">
        <v>21.163599999999999</v>
      </c>
      <c r="W743">
        <v>18.798200000000001</v>
      </c>
      <c r="X743">
        <v>82.2654</v>
      </c>
    </row>
    <row r="744" spans="1:24" x14ac:dyDescent="0.3">
      <c r="A744">
        <v>743</v>
      </c>
      <c r="B744">
        <v>16</v>
      </c>
      <c r="C744" s="1">
        <v>44833.557650462964</v>
      </c>
      <c r="D744" t="s">
        <v>15</v>
      </c>
      <c r="E744" s="5">
        <v>2022</v>
      </c>
      <c r="F744" s="5">
        <v>9</v>
      </c>
      <c r="G744" s="5">
        <v>9</v>
      </c>
      <c r="H744" s="5" t="s">
        <v>34</v>
      </c>
      <c r="I744" s="5">
        <v>40</v>
      </c>
      <c r="J744" t="s">
        <v>23</v>
      </c>
      <c r="K744" t="s">
        <v>38</v>
      </c>
      <c r="L744">
        <v>1.44336</v>
      </c>
      <c r="M744" t="s">
        <v>38</v>
      </c>
      <c r="N744">
        <v>2.8024499999999999</v>
      </c>
      <c r="O744">
        <v>0.94062999999999997</v>
      </c>
      <c r="P744">
        <v>-0.50263999999999998</v>
      </c>
      <c r="Q744">
        <v>-0.50263999999999998</v>
      </c>
      <c r="R744">
        <v>1.8363100000000001</v>
      </c>
      <c r="S744">
        <v>0.98573</v>
      </c>
      <c r="T744" t="s">
        <v>38</v>
      </c>
      <c r="U744" t="s">
        <v>38</v>
      </c>
      <c r="V744">
        <v>21.1</v>
      </c>
      <c r="W744">
        <v>18.387799999999999</v>
      </c>
      <c r="X744">
        <v>82.252700000000004</v>
      </c>
    </row>
    <row r="745" spans="1:24" x14ac:dyDescent="0.3">
      <c r="A745">
        <v>744</v>
      </c>
      <c r="B745">
        <v>17</v>
      </c>
      <c r="C745" s="1">
        <v>44833.55972222222</v>
      </c>
      <c r="D745" t="s">
        <v>15</v>
      </c>
      <c r="E745" s="5">
        <v>2022</v>
      </c>
      <c r="F745" s="5">
        <v>9</v>
      </c>
      <c r="G745" s="5">
        <v>9</v>
      </c>
      <c r="H745" s="5" t="s">
        <v>34</v>
      </c>
      <c r="I745" s="5">
        <v>40</v>
      </c>
      <c r="J745" t="s">
        <v>23</v>
      </c>
      <c r="K745" t="s">
        <v>38</v>
      </c>
      <c r="L745">
        <v>1.3729899999999999</v>
      </c>
      <c r="M745">
        <v>1.3729899999999999</v>
      </c>
      <c r="N745">
        <v>2.5682100000000001</v>
      </c>
      <c r="O745">
        <v>0.95082999999999995</v>
      </c>
      <c r="P745">
        <v>-0.68635000000000002</v>
      </c>
      <c r="Q745">
        <v>-0.68635000000000002</v>
      </c>
      <c r="R745">
        <v>1.7170799999999999</v>
      </c>
      <c r="S745">
        <v>0.98912</v>
      </c>
      <c r="T745">
        <v>3.0000000000000001E-3</v>
      </c>
      <c r="U745">
        <v>0</v>
      </c>
      <c r="V745">
        <v>21.1</v>
      </c>
      <c r="W745">
        <v>18.5761</v>
      </c>
      <c r="X745">
        <v>82.233099999999993</v>
      </c>
    </row>
    <row r="746" spans="1:24" x14ac:dyDescent="0.3">
      <c r="A746">
        <v>745</v>
      </c>
      <c r="B746">
        <v>18</v>
      </c>
      <c r="C746" s="1">
        <v>44833.561805555553</v>
      </c>
      <c r="D746" t="s">
        <v>15</v>
      </c>
      <c r="E746" s="5">
        <v>2022</v>
      </c>
      <c r="F746" s="5">
        <v>9</v>
      </c>
      <c r="G746" s="5">
        <v>9</v>
      </c>
      <c r="H746" s="5" t="s">
        <v>34</v>
      </c>
      <c r="I746" s="5">
        <v>40</v>
      </c>
      <c r="J746" t="s">
        <v>23</v>
      </c>
      <c r="K746" t="s">
        <v>38</v>
      </c>
      <c r="L746">
        <v>1.4238</v>
      </c>
      <c r="M746" t="s">
        <v>38</v>
      </c>
      <c r="N746">
        <v>2.8102900000000002</v>
      </c>
      <c r="O746">
        <v>0.91234000000000004</v>
      </c>
      <c r="P746">
        <v>-0.80171999999999999</v>
      </c>
      <c r="Q746">
        <v>-0.80171999999999999</v>
      </c>
      <c r="R746">
        <v>1.5988800000000001</v>
      </c>
      <c r="S746">
        <v>0.99217999999999995</v>
      </c>
      <c r="T746">
        <v>2E-3</v>
      </c>
      <c r="U746">
        <v>0</v>
      </c>
      <c r="V746">
        <v>21.1</v>
      </c>
      <c r="W746">
        <v>18.602499999999999</v>
      </c>
      <c r="X746">
        <v>82.238900000000001</v>
      </c>
    </row>
    <row r="747" spans="1:24" x14ac:dyDescent="0.3">
      <c r="A747">
        <v>746</v>
      </c>
      <c r="B747">
        <v>1</v>
      </c>
      <c r="C747" s="1">
        <v>44839.434004629627</v>
      </c>
      <c r="D747" t="s">
        <v>30</v>
      </c>
      <c r="E747" s="5">
        <v>2022</v>
      </c>
      <c r="F747" s="5">
        <v>10</v>
      </c>
      <c r="G747" s="5">
        <v>10</v>
      </c>
      <c r="H747" s="5" t="s">
        <v>32</v>
      </c>
      <c r="I747" s="5">
        <v>41</v>
      </c>
      <c r="J747" t="s">
        <v>22</v>
      </c>
      <c r="K747" t="s">
        <v>37</v>
      </c>
      <c r="L747">
        <v>1.25474</v>
      </c>
      <c r="M747">
        <v>1.25474</v>
      </c>
      <c r="N747">
        <v>1.7269000000000001</v>
      </c>
      <c r="O747">
        <v>0.9849</v>
      </c>
      <c r="P747">
        <v>-6.3140000000000002E-2</v>
      </c>
      <c r="Q747" t="s">
        <v>38</v>
      </c>
      <c r="R747">
        <v>7.3508800000000001</v>
      </c>
      <c r="S747">
        <v>0.69850999999999996</v>
      </c>
      <c r="T747">
        <v>1E-3</v>
      </c>
      <c r="U747">
        <v>0</v>
      </c>
      <c r="V747">
        <v>19.2836</v>
      </c>
      <c r="W747">
        <v>17.1569</v>
      </c>
      <c r="X747">
        <v>88.764200000000002</v>
      </c>
    </row>
    <row r="748" spans="1:24" x14ac:dyDescent="0.3">
      <c r="A748">
        <v>747</v>
      </c>
      <c r="B748">
        <v>2</v>
      </c>
      <c r="C748" s="1">
        <v>44839.436249999999</v>
      </c>
      <c r="D748" t="s">
        <v>30</v>
      </c>
      <c r="E748" s="5">
        <v>2022</v>
      </c>
      <c r="F748" s="5">
        <v>10</v>
      </c>
      <c r="G748" s="5">
        <v>10</v>
      </c>
      <c r="H748" s="5" t="s">
        <v>32</v>
      </c>
      <c r="I748" s="5">
        <v>41</v>
      </c>
      <c r="J748" t="s">
        <v>22</v>
      </c>
      <c r="K748" t="s">
        <v>36</v>
      </c>
      <c r="L748">
        <v>1.9052100000000001</v>
      </c>
      <c r="M748">
        <v>1.9052100000000001</v>
      </c>
      <c r="N748">
        <v>1.7503299999999999</v>
      </c>
      <c r="O748">
        <v>0.98546</v>
      </c>
      <c r="P748">
        <v>-0.17527000000000001</v>
      </c>
      <c r="Q748" t="s">
        <v>38</v>
      </c>
      <c r="R748">
        <v>2.9464899999999998</v>
      </c>
      <c r="S748">
        <v>0.94364000000000003</v>
      </c>
      <c r="T748">
        <v>2E-3</v>
      </c>
      <c r="U748">
        <v>0</v>
      </c>
      <c r="V748">
        <v>19.058199999999999</v>
      </c>
      <c r="W748">
        <v>17.3873</v>
      </c>
      <c r="X748">
        <v>88.763999999999996</v>
      </c>
    </row>
    <row r="749" spans="1:24" x14ac:dyDescent="0.3">
      <c r="A749">
        <v>748</v>
      </c>
      <c r="B749">
        <v>3</v>
      </c>
      <c r="C749" s="1">
        <v>44839.438321759262</v>
      </c>
      <c r="D749" t="s">
        <v>30</v>
      </c>
      <c r="E749" s="5">
        <v>2022</v>
      </c>
      <c r="F749" s="5">
        <v>10</v>
      </c>
      <c r="G749" s="5">
        <v>10</v>
      </c>
      <c r="H749" s="5" t="s">
        <v>32</v>
      </c>
      <c r="I749" s="5">
        <v>41</v>
      </c>
      <c r="J749" t="s">
        <v>22</v>
      </c>
      <c r="K749" t="s">
        <v>36</v>
      </c>
      <c r="L749">
        <v>1.31412</v>
      </c>
      <c r="M749">
        <v>1.31412</v>
      </c>
      <c r="N749">
        <v>1.76624</v>
      </c>
      <c r="O749">
        <v>0.98594999999999999</v>
      </c>
      <c r="P749">
        <v>-0.26896999999999999</v>
      </c>
      <c r="Q749">
        <v>-0.26896999999999999</v>
      </c>
      <c r="R749">
        <v>2.0630600000000001</v>
      </c>
      <c r="S749">
        <v>0.97709999999999997</v>
      </c>
      <c r="T749">
        <v>2E-3</v>
      </c>
      <c r="U749">
        <v>0</v>
      </c>
      <c r="V749">
        <v>19.0091</v>
      </c>
      <c r="W749">
        <v>17.117000000000001</v>
      </c>
      <c r="X749">
        <v>88.768199999999993</v>
      </c>
    </row>
    <row r="750" spans="1:24" x14ac:dyDescent="0.3">
      <c r="A750">
        <v>749</v>
      </c>
      <c r="B750">
        <v>4</v>
      </c>
      <c r="C750" s="1">
        <v>44839.440416666665</v>
      </c>
      <c r="D750" t="s">
        <v>30</v>
      </c>
      <c r="E750" s="5">
        <v>2022</v>
      </c>
      <c r="F750" s="5">
        <v>10</v>
      </c>
      <c r="G750" s="5">
        <v>10</v>
      </c>
      <c r="H750" s="5" t="s">
        <v>32</v>
      </c>
      <c r="I750" s="5">
        <v>41</v>
      </c>
      <c r="J750" t="s">
        <v>22</v>
      </c>
      <c r="K750" t="s">
        <v>36</v>
      </c>
      <c r="L750">
        <v>1.88351</v>
      </c>
      <c r="M750">
        <v>1.88351</v>
      </c>
      <c r="N750">
        <v>1.58914</v>
      </c>
      <c r="O750">
        <v>0.98892000000000002</v>
      </c>
      <c r="P750">
        <v>-0.68903999999999999</v>
      </c>
      <c r="Q750">
        <v>-0.68903999999999999</v>
      </c>
      <c r="R750">
        <v>1.4472400000000001</v>
      </c>
      <c r="S750">
        <v>0.99431999999999998</v>
      </c>
      <c r="T750">
        <v>2E-3</v>
      </c>
      <c r="U750">
        <v>0</v>
      </c>
      <c r="V750">
        <v>18.899999999999999</v>
      </c>
      <c r="W750">
        <v>17.0886</v>
      </c>
      <c r="X750">
        <v>88.774199999999993</v>
      </c>
    </row>
    <row r="751" spans="1:24" x14ac:dyDescent="0.3">
      <c r="A751">
        <v>750</v>
      </c>
      <c r="B751">
        <v>5</v>
      </c>
      <c r="C751" s="1">
        <v>44839.442499999997</v>
      </c>
      <c r="D751" t="s">
        <v>30</v>
      </c>
      <c r="E751" s="5">
        <v>2022</v>
      </c>
      <c r="F751" s="5">
        <v>10</v>
      </c>
      <c r="G751" s="5">
        <v>10</v>
      </c>
      <c r="H751" s="5" t="s">
        <v>32</v>
      </c>
      <c r="I751" s="5">
        <v>41</v>
      </c>
      <c r="J751" t="s">
        <v>23</v>
      </c>
      <c r="K751" t="s">
        <v>36</v>
      </c>
      <c r="L751">
        <v>1.18208</v>
      </c>
      <c r="M751">
        <v>1.18208</v>
      </c>
      <c r="N751">
        <v>2.35345</v>
      </c>
      <c r="O751">
        <v>0.96677000000000002</v>
      </c>
      <c r="P751">
        <v>-0.48605999999999999</v>
      </c>
      <c r="Q751">
        <v>-0.48605999999999999</v>
      </c>
      <c r="R751">
        <v>1.5748599999999999</v>
      </c>
      <c r="S751">
        <v>0.99109000000000003</v>
      </c>
      <c r="T751">
        <v>2E-3</v>
      </c>
      <c r="U751">
        <v>0</v>
      </c>
      <c r="V751">
        <v>18.8</v>
      </c>
      <c r="W751">
        <v>17.579799999999999</v>
      </c>
      <c r="X751">
        <v>88.776300000000006</v>
      </c>
    </row>
    <row r="752" spans="1:24" x14ac:dyDescent="0.3">
      <c r="A752">
        <v>751</v>
      </c>
      <c r="B752">
        <v>6</v>
      </c>
      <c r="C752" s="1">
        <v>44839.445034722223</v>
      </c>
      <c r="D752" t="s">
        <v>30</v>
      </c>
      <c r="E752" s="5">
        <v>2022</v>
      </c>
      <c r="F752" s="5">
        <v>10</v>
      </c>
      <c r="G752" s="5">
        <v>10</v>
      </c>
      <c r="H752" s="5" t="s">
        <v>32</v>
      </c>
      <c r="I752" s="5">
        <v>41</v>
      </c>
      <c r="J752" t="s">
        <v>23</v>
      </c>
      <c r="K752" t="s">
        <v>36</v>
      </c>
      <c r="L752">
        <v>3.4478</v>
      </c>
      <c r="M752">
        <v>3.4478</v>
      </c>
      <c r="N752">
        <v>1.47695</v>
      </c>
      <c r="O752">
        <v>0.99360999999999999</v>
      </c>
      <c r="P752">
        <v>-0.51741999999999999</v>
      </c>
      <c r="Q752">
        <v>-0.51741999999999999</v>
      </c>
      <c r="R752">
        <v>1.7524599999999999</v>
      </c>
      <c r="S752">
        <v>0.98646</v>
      </c>
      <c r="T752">
        <v>2E-3</v>
      </c>
      <c r="U752">
        <v>0</v>
      </c>
      <c r="V752">
        <v>18.8</v>
      </c>
      <c r="W752">
        <v>18.150700000000001</v>
      </c>
      <c r="X752">
        <v>88.784700000000001</v>
      </c>
    </row>
    <row r="753" spans="1:24" x14ac:dyDescent="0.3">
      <c r="A753">
        <v>752</v>
      </c>
      <c r="B753">
        <v>7</v>
      </c>
      <c r="C753" s="1">
        <v>44839.447129629632</v>
      </c>
      <c r="D753" t="s">
        <v>30</v>
      </c>
      <c r="E753" s="5">
        <v>2022</v>
      </c>
      <c r="F753" s="5">
        <v>10</v>
      </c>
      <c r="G753" s="5">
        <v>10</v>
      </c>
      <c r="H753" s="5" t="s">
        <v>32</v>
      </c>
      <c r="I753" s="5">
        <v>41</v>
      </c>
      <c r="J753" t="s">
        <v>23</v>
      </c>
      <c r="K753" t="s">
        <v>37</v>
      </c>
      <c r="L753">
        <v>1.46858</v>
      </c>
      <c r="M753">
        <v>1.46858</v>
      </c>
      <c r="N753">
        <v>1.8262100000000001</v>
      </c>
      <c r="O753">
        <v>0.97907</v>
      </c>
      <c r="P753">
        <v>-0.81671000000000005</v>
      </c>
      <c r="Q753">
        <v>-0.81671000000000005</v>
      </c>
      <c r="R753">
        <v>1.36043</v>
      </c>
      <c r="S753">
        <v>0.99624999999999997</v>
      </c>
      <c r="T753">
        <v>1E-3</v>
      </c>
      <c r="U753">
        <v>0</v>
      </c>
      <c r="V753">
        <v>18.802700000000002</v>
      </c>
      <c r="W753">
        <v>18.553799999999999</v>
      </c>
      <c r="X753">
        <v>88.766499999999994</v>
      </c>
    </row>
    <row r="754" spans="1:24" x14ac:dyDescent="0.3">
      <c r="A754">
        <v>753</v>
      </c>
      <c r="B754">
        <v>8</v>
      </c>
      <c r="C754" s="1">
        <v>44839.449247685188</v>
      </c>
      <c r="D754" t="s">
        <v>30</v>
      </c>
      <c r="E754" s="5">
        <v>2022</v>
      </c>
      <c r="F754" s="5">
        <v>10</v>
      </c>
      <c r="G754" s="5">
        <v>10</v>
      </c>
      <c r="H754" s="5" t="s">
        <v>32</v>
      </c>
      <c r="I754" s="5">
        <v>41</v>
      </c>
      <c r="J754" t="s">
        <v>23</v>
      </c>
      <c r="K754" t="s">
        <v>36</v>
      </c>
      <c r="L754">
        <v>3.6085799999999999</v>
      </c>
      <c r="M754">
        <v>3.6085799999999999</v>
      </c>
      <c r="N754">
        <v>1.3324199999999999</v>
      </c>
      <c r="O754">
        <v>0.99675999999999998</v>
      </c>
      <c r="P754">
        <v>-0.66279999999999994</v>
      </c>
      <c r="Q754">
        <v>-0.66279999999999994</v>
      </c>
      <c r="R754">
        <v>1.3728100000000001</v>
      </c>
      <c r="S754">
        <v>0.99595999999999996</v>
      </c>
      <c r="T754">
        <v>2E-3</v>
      </c>
      <c r="U754">
        <v>0</v>
      </c>
      <c r="V754">
        <v>19.230899999999998</v>
      </c>
      <c r="W754">
        <v>19.360299999999999</v>
      </c>
      <c r="X754">
        <v>88.789299999999997</v>
      </c>
    </row>
    <row r="755" spans="1:24" x14ac:dyDescent="0.3">
      <c r="A755">
        <v>754</v>
      </c>
      <c r="B755">
        <v>9</v>
      </c>
      <c r="C755" s="1">
        <v>44839.451412037037</v>
      </c>
      <c r="D755" t="s">
        <v>30</v>
      </c>
      <c r="E755" s="5">
        <v>2022</v>
      </c>
      <c r="F755" s="5">
        <v>10</v>
      </c>
      <c r="G755" s="5">
        <v>10</v>
      </c>
      <c r="H755" s="5" t="s">
        <v>32</v>
      </c>
      <c r="I755" s="5">
        <v>41</v>
      </c>
      <c r="J755" t="s">
        <v>22</v>
      </c>
      <c r="K755" t="s">
        <v>36</v>
      </c>
      <c r="L755">
        <v>3.4420799999999998</v>
      </c>
      <c r="M755">
        <v>3.4420799999999998</v>
      </c>
      <c r="N755">
        <v>1.50366</v>
      </c>
      <c r="O755">
        <v>0.99295999999999995</v>
      </c>
      <c r="P755">
        <v>-0.65563000000000005</v>
      </c>
      <c r="Q755">
        <v>-0.65563000000000005</v>
      </c>
      <c r="R755">
        <v>1.5317799999999999</v>
      </c>
      <c r="S755">
        <v>0.99226999999999999</v>
      </c>
      <c r="T755">
        <v>1E-3</v>
      </c>
      <c r="U755">
        <v>0</v>
      </c>
      <c r="V755">
        <v>19.5</v>
      </c>
      <c r="W755">
        <v>19.3094</v>
      </c>
      <c r="X755">
        <v>88.776899999999998</v>
      </c>
    </row>
    <row r="756" spans="1:24" x14ac:dyDescent="0.3">
      <c r="A756">
        <v>755</v>
      </c>
      <c r="B756">
        <v>10</v>
      </c>
      <c r="C756" s="1">
        <v>44839.453645833331</v>
      </c>
      <c r="D756" t="s">
        <v>30</v>
      </c>
      <c r="E756" s="5">
        <v>2022</v>
      </c>
      <c r="F756" s="5">
        <v>10</v>
      </c>
      <c r="G756" s="5">
        <v>10</v>
      </c>
      <c r="H756" s="5" t="s">
        <v>32</v>
      </c>
      <c r="I756" s="5">
        <v>41</v>
      </c>
      <c r="J756" t="s">
        <v>22</v>
      </c>
      <c r="K756" t="s">
        <v>36</v>
      </c>
      <c r="L756">
        <v>3.34124</v>
      </c>
      <c r="M756">
        <v>3.34124</v>
      </c>
      <c r="N756">
        <v>1.4808600000000001</v>
      </c>
      <c r="O756">
        <v>0.99034</v>
      </c>
      <c r="P756">
        <v>-0.48715999999999998</v>
      </c>
      <c r="Q756">
        <v>-0.48715999999999998</v>
      </c>
      <c r="R756">
        <v>1.74224</v>
      </c>
      <c r="S756">
        <v>0.98673999999999995</v>
      </c>
      <c r="T756">
        <v>2E-3</v>
      </c>
      <c r="U756">
        <v>0</v>
      </c>
      <c r="V756">
        <v>19.5</v>
      </c>
      <c r="W756">
        <v>18.5122</v>
      </c>
      <c r="X756">
        <v>88.801400000000001</v>
      </c>
    </row>
    <row r="757" spans="1:24" x14ac:dyDescent="0.3">
      <c r="A757">
        <v>756</v>
      </c>
      <c r="B757">
        <v>11</v>
      </c>
      <c r="C757" s="1">
        <v>44839.455694444441</v>
      </c>
      <c r="D757" t="s">
        <v>30</v>
      </c>
      <c r="E757" s="5">
        <v>2022</v>
      </c>
      <c r="F757" s="5">
        <v>10</v>
      </c>
      <c r="G757" s="5">
        <v>10</v>
      </c>
      <c r="H757" s="5" t="s">
        <v>32</v>
      </c>
      <c r="I757" s="5">
        <v>41</v>
      </c>
      <c r="J757" t="s">
        <v>22</v>
      </c>
      <c r="K757" t="s">
        <v>36</v>
      </c>
      <c r="L757">
        <v>8.7389799999999997</v>
      </c>
      <c r="M757">
        <v>8.7389799999999997</v>
      </c>
      <c r="N757">
        <v>1.2690699999999999</v>
      </c>
      <c r="O757">
        <v>0.96458999999999995</v>
      </c>
      <c r="P757">
        <v>-1.45442</v>
      </c>
      <c r="Q757">
        <v>-1.45442</v>
      </c>
      <c r="R757">
        <v>1.31209</v>
      </c>
      <c r="S757">
        <v>0.95484999999999998</v>
      </c>
      <c r="T757">
        <v>2E-3</v>
      </c>
      <c r="U757">
        <v>0</v>
      </c>
      <c r="V757">
        <v>19.3</v>
      </c>
      <c r="W757">
        <v>18.310500000000001</v>
      </c>
      <c r="X757">
        <v>88.802400000000006</v>
      </c>
    </row>
    <row r="758" spans="1:24" x14ac:dyDescent="0.3">
      <c r="A758">
        <v>757</v>
      </c>
      <c r="B758">
        <v>12</v>
      </c>
      <c r="C758" s="1">
        <v>44839.457731481481</v>
      </c>
      <c r="D758" t="s">
        <v>30</v>
      </c>
      <c r="E758" s="5">
        <v>2022</v>
      </c>
      <c r="F758" s="5">
        <v>10</v>
      </c>
      <c r="G758" s="5">
        <v>10</v>
      </c>
      <c r="H758" s="5" t="s">
        <v>32</v>
      </c>
      <c r="I758" s="5">
        <v>41</v>
      </c>
      <c r="J758" t="s">
        <v>22</v>
      </c>
      <c r="K758" t="s">
        <v>37</v>
      </c>
      <c r="L758">
        <v>1.6944399999999999</v>
      </c>
      <c r="M758">
        <v>1.6944399999999999</v>
      </c>
      <c r="N758">
        <v>1.9549700000000001</v>
      </c>
      <c r="O758">
        <v>0.98019999999999996</v>
      </c>
      <c r="P758">
        <v>-0.15237999999999999</v>
      </c>
      <c r="Q758" t="s">
        <v>38</v>
      </c>
      <c r="R758">
        <v>4.2432400000000001</v>
      </c>
      <c r="S758">
        <v>0.88012999999999997</v>
      </c>
      <c r="T758">
        <v>2E-3</v>
      </c>
      <c r="U758">
        <v>0</v>
      </c>
      <c r="V758">
        <v>19.156400000000001</v>
      </c>
      <c r="W758">
        <v>18.982399999999998</v>
      </c>
      <c r="X758">
        <v>88.8048</v>
      </c>
    </row>
    <row r="759" spans="1:24" x14ac:dyDescent="0.3">
      <c r="A759">
        <v>758</v>
      </c>
      <c r="B759">
        <v>13</v>
      </c>
      <c r="C759" s="1">
        <v>44839.459930555553</v>
      </c>
      <c r="D759" t="s">
        <v>30</v>
      </c>
      <c r="E759" s="5">
        <v>2022</v>
      </c>
      <c r="F759" s="5">
        <v>10</v>
      </c>
      <c r="G759" s="5">
        <v>10</v>
      </c>
      <c r="H759" s="5" t="s">
        <v>32</v>
      </c>
      <c r="I759" s="5">
        <v>41</v>
      </c>
      <c r="J759" t="s">
        <v>23</v>
      </c>
      <c r="K759" t="s">
        <v>36</v>
      </c>
      <c r="L759">
        <v>1.4621</v>
      </c>
      <c r="M759">
        <v>1.4621</v>
      </c>
      <c r="N759">
        <v>2.7166399999999999</v>
      </c>
      <c r="O759">
        <v>0.95321999999999996</v>
      </c>
      <c r="P759">
        <v>-0.39612999999999998</v>
      </c>
      <c r="Q759">
        <v>-0.39612999999999998</v>
      </c>
      <c r="R759">
        <v>2.1132300000000002</v>
      </c>
      <c r="S759">
        <v>0.97543999999999997</v>
      </c>
      <c r="T759">
        <v>2E-3</v>
      </c>
      <c r="U759">
        <v>0</v>
      </c>
      <c r="V759">
        <v>19.261800000000001</v>
      </c>
      <c r="W759">
        <v>19.054400000000001</v>
      </c>
      <c r="X759">
        <v>88.808800000000005</v>
      </c>
    </row>
    <row r="760" spans="1:24" x14ac:dyDescent="0.3">
      <c r="A760">
        <v>759</v>
      </c>
      <c r="B760">
        <v>14</v>
      </c>
      <c r="C760" s="1">
        <v>44839.462002314816</v>
      </c>
      <c r="D760" t="s">
        <v>30</v>
      </c>
      <c r="E760" s="5">
        <v>2022</v>
      </c>
      <c r="F760" s="5">
        <v>10</v>
      </c>
      <c r="G760" s="5">
        <v>10</v>
      </c>
      <c r="H760" s="5" t="s">
        <v>32</v>
      </c>
      <c r="I760" s="5">
        <v>41</v>
      </c>
      <c r="J760" t="s">
        <v>23</v>
      </c>
      <c r="K760" t="s">
        <v>36</v>
      </c>
      <c r="L760">
        <v>1.0713600000000001</v>
      </c>
      <c r="M760" t="s">
        <v>38</v>
      </c>
      <c r="N760">
        <v>3.7524299999999999</v>
      </c>
      <c r="O760">
        <v>0.84626999999999997</v>
      </c>
      <c r="P760">
        <v>-0.32756999999999997</v>
      </c>
      <c r="Q760">
        <v>-0.32756999999999997</v>
      </c>
      <c r="R760">
        <v>2.4556300000000002</v>
      </c>
      <c r="S760">
        <v>0.96294999999999997</v>
      </c>
      <c r="T760">
        <v>1E-3</v>
      </c>
      <c r="U760">
        <v>0</v>
      </c>
      <c r="V760">
        <v>19.510899999999999</v>
      </c>
      <c r="W760">
        <v>19.5106</v>
      </c>
      <c r="X760">
        <v>88.814800000000005</v>
      </c>
    </row>
    <row r="761" spans="1:24" x14ac:dyDescent="0.3">
      <c r="A761">
        <v>760</v>
      </c>
      <c r="B761">
        <v>15</v>
      </c>
      <c r="C761" s="1">
        <v>44839.464074074072</v>
      </c>
      <c r="D761" t="s">
        <v>30</v>
      </c>
      <c r="E761" s="5">
        <v>2022</v>
      </c>
      <c r="F761" s="5">
        <v>10</v>
      </c>
      <c r="G761" s="5">
        <v>10</v>
      </c>
      <c r="H761" s="5" t="s">
        <v>32</v>
      </c>
      <c r="I761" s="5">
        <v>41</v>
      </c>
      <c r="J761" t="s">
        <v>23</v>
      </c>
      <c r="K761" t="s">
        <v>36</v>
      </c>
      <c r="L761">
        <v>1.2679800000000001</v>
      </c>
      <c r="M761">
        <v>1.2679800000000001</v>
      </c>
      <c r="N761">
        <v>2.5685500000000001</v>
      </c>
      <c r="O761">
        <v>0.95323999999999998</v>
      </c>
      <c r="P761">
        <v>-0.30876999999999999</v>
      </c>
      <c r="Q761">
        <v>-0.30876999999999999</v>
      </c>
      <c r="R761">
        <v>2.1358199999999998</v>
      </c>
      <c r="S761">
        <v>0.97468999999999995</v>
      </c>
      <c r="T761">
        <v>1E-3</v>
      </c>
      <c r="U761">
        <v>0</v>
      </c>
      <c r="V761">
        <v>19.7</v>
      </c>
      <c r="W761">
        <v>19.145499999999998</v>
      </c>
      <c r="X761">
        <v>88.817400000000006</v>
      </c>
    </row>
    <row r="762" spans="1:24" x14ac:dyDescent="0.3">
      <c r="A762">
        <v>761</v>
      </c>
      <c r="B762">
        <v>16</v>
      </c>
      <c r="C762" s="1">
        <v>44839.466157407405</v>
      </c>
      <c r="D762" t="s">
        <v>30</v>
      </c>
      <c r="E762" s="5">
        <v>2022</v>
      </c>
      <c r="F762" s="5">
        <v>10</v>
      </c>
      <c r="G762" s="5">
        <v>10</v>
      </c>
      <c r="H762" s="5" t="s">
        <v>32</v>
      </c>
      <c r="I762" s="5">
        <v>41</v>
      </c>
      <c r="J762" t="s">
        <v>23</v>
      </c>
      <c r="K762" t="s">
        <v>37</v>
      </c>
      <c r="L762">
        <v>3.5893000000000002</v>
      </c>
      <c r="M762">
        <v>3.5893000000000002</v>
      </c>
      <c r="N762">
        <v>1.4238299999999999</v>
      </c>
      <c r="O762">
        <v>0.99241999999999997</v>
      </c>
      <c r="P762">
        <v>-0.26652999999999999</v>
      </c>
      <c r="Q762">
        <v>-0.26652999999999999</v>
      </c>
      <c r="R762">
        <v>2.38442</v>
      </c>
      <c r="S762">
        <v>0.96601000000000004</v>
      </c>
      <c r="T762">
        <v>2E-3</v>
      </c>
      <c r="U762">
        <v>0</v>
      </c>
      <c r="V762">
        <v>19.7</v>
      </c>
      <c r="W762">
        <v>19.4299</v>
      </c>
      <c r="X762">
        <v>88.818399999999997</v>
      </c>
    </row>
    <row r="763" spans="1:24" x14ac:dyDescent="0.3">
      <c r="A763">
        <v>762</v>
      </c>
      <c r="B763">
        <v>17</v>
      </c>
      <c r="C763" s="1">
        <v>44839.468217592592</v>
      </c>
      <c r="D763" t="s">
        <v>30</v>
      </c>
      <c r="E763" s="5">
        <v>2022</v>
      </c>
      <c r="F763" s="5">
        <v>10</v>
      </c>
      <c r="G763" s="5">
        <v>10</v>
      </c>
      <c r="H763" s="5" t="s">
        <v>32</v>
      </c>
      <c r="I763" s="5">
        <v>41</v>
      </c>
      <c r="J763" t="s">
        <v>22</v>
      </c>
      <c r="K763" t="s">
        <v>37</v>
      </c>
      <c r="L763">
        <v>2.1450999999999998</v>
      </c>
      <c r="M763">
        <v>2.1450999999999998</v>
      </c>
      <c r="N763">
        <v>1.7062299999999999</v>
      </c>
      <c r="O763">
        <v>0.98677999999999999</v>
      </c>
      <c r="P763">
        <v>-0.3034</v>
      </c>
      <c r="Q763">
        <v>-0.3034</v>
      </c>
      <c r="R763">
        <v>2.0885500000000001</v>
      </c>
      <c r="S763">
        <v>0.97624</v>
      </c>
      <c r="T763">
        <v>2E-3</v>
      </c>
      <c r="U763">
        <v>0</v>
      </c>
      <c r="V763">
        <v>19.7455</v>
      </c>
      <c r="W763">
        <v>20.1995</v>
      </c>
      <c r="X763">
        <v>88.810900000000004</v>
      </c>
    </row>
    <row r="764" spans="1:24" x14ac:dyDescent="0.3">
      <c r="A764">
        <v>763</v>
      </c>
      <c r="B764">
        <v>18</v>
      </c>
      <c r="C764" s="1">
        <v>44839.470289351855</v>
      </c>
      <c r="D764" t="s">
        <v>30</v>
      </c>
      <c r="E764" s="5">
        <v>2022</v>
      </c>
      <c r="F764" s="5">
        <v>10</v>
      </c>
      <c r="G764" s="5">
        <v>10</v>
      </c>
      <c r="H764" s="5" t="s">
        <v>32</v>
      </c>
      <c r="I764" s="5">
        <v>41</v>
      </c>
      <c r="J764" t="s">
        <v>22</v>
      </c>
      <c r="K764" t="s">
        <v>36</v>
      </c>
      <c r="L764">
        <v>2.3896199999999999</v>
      </c>
      <c r="M764">
        <v>2.3896199999999999</v>
      </c>
      <c r="N764">
        <v>1.7516799999999999</v>
      </c>
      <c r="O764">
        <v>0.98646</v>
      </c>
      <c r="P764">
        <v>-0.43736000000000003</v>
      </c>
      <c r="Q764">
        <v>-0.43736000000000003</v>
      </c>
      <c r="R764">
        <v>1.9759899999999999</v>
      </c>
      <c r="S764">
        <v>0.97984000000000004</v>
      </c>
      <c r="T764">
        <v>1E-3</v>
      </c>
      <c r="U764">
        <v>0</v>
      </c>
      <c r="V764">
        <v>19.7</v>
      </c>
      <c r="W764">
        <v>19.9605</v>
      </c>
      <c r="X764">
        <v>88.796800000000005</v>
      </c>
    </row>
    <row r="765" spans="1:24" x14ac:dyDescent="0.3">
      <c r="A765">
        <v>764</v>
      </c>
      <c r="B765">
        <v>19</v>
      </c>
      <c r="C765" s="1">
        <v>44839.472361111111</v>
      </c>
      <c r="D765" t="s">
        <v>30</v>
      </c>
      <c r="E765" s="5">
        <v>2022</v>
      </c>
      <c r="F765" s="5">
        <v>10</v>
      </c>
      <c r="G765" s="5">
        <v>10</v>
      </c>
      <c r="H765" s="5" t="s">
        <v>32</v>
      </c>
      <c r="I765" s="5">
        <v>41</v>
      </c>
      <c r="J765" t="s">
        <v>22</v>
      </c>
      <c r="K765" t="s">
        <v>36</v>
      </c>
      <c r="L765">
        <v>1.0357000000000001</v>
      </c>
      <c r="M765">
        <v>1.0357000000000001</v>
      </c>
      <c r="N765">
        <v>1.90398</v>
      </c>
      <c r="O765">
        <v>0.98204000000000002</v>
      </c>
      <c r="P765">
        <v>-0.51907999999999999</v>
      </c>
      <c r="Q765">
        <v>-0.51907999999999999</v>
      </c>
      <c r="R765">
        <v>1.4611799999999999</v>
      </c>
      <c r="S765">
        <v>0.99395999999999995</v>
      </c>
      <c r="T765">
        <v>1E-3</v>
      </c>
      <c r="U765">
        <v>0</v>
      </c>
      <c r="V765">
        <v>20.3</v>
      </c>
      <c r="W765">
        <v>19.829699999999999</v>
      </c>
      <c r="X765">
        <v>88.824799999999996</v>
      </c>
    </row>
    <row r="766" spans="1:24" x14ac:dyDescent="0.3">
      <c r="A766">
        <v>765</v>
      </c>
      <c r="B766">
        <v>20</v>
      </c>
      <c r="C766" s="1">
        <v>44839.474444444444</v>
      </c>
      <c r="D766" t="s">
        <v>30</v>
      </c>
      <c r="E766" s="5">
        <v>2022</v>
      </c>
      <c r="F766" s="5">
        <v>10</v>
      </c>
      <c r="G766" s="5">
        <v>10</v>
      </c>
      <c r="H766" s="5" t="s">
        <v>32</v>
      </c>
      <c r="I766" s="5">
        <v>41</v>
      </c>
      <c r="J766" t="s">
        <v>22</v>
      </c>
      <c r="K766" t="s">
        <v>36</v>
      </c>
      <c r="L766">
        <v>0.88805999999999996</v>
      </c>
      <c r="M766" t="s">
        <v>38</v>
      </c>
      <c r="N766">
        <v>3.2244199999999998</v>
      </c>
      <c r="O766">
        <v>0.91217000000000004</v>
      </c>
      <c r="P766">
        <v>-0.62136999999999998</v>
      </c>
      <c r="Q766">
        <v>-0.62136999999999998</v>
      </c>
      <c r="R766">
        <v>1.4602200000000001</v>
      </c>
      <c r="S766">
        <v>0.99399000000000004</v>
      </c>
      <c r="T766">
        <v>2E-3</v>
      </c>
      <c r="U766">
        <v>0</v>
      </c>
      <c r="V766">
        <v>20.734500000000001</v>
      </c>
      <c r="W766">
        <v>20.6922</v>
      </c>
      <c r="X766">
        <v>88.803100000000001</v>
      </c>
    </row>
    <row r="767" spans="1:24" x14ac:dyDescent="0.3">
      <c r="A767">
        <v>766</v>
      </c>
      <c r="B767">
        <v>21</v>
      </c>
      <c r="C767" s="1">
        <v>44839.476631944446</v>
      </c>
      <c r="D767" t="s">
        <v>30</v>
      </c>
      <c r="E767" s="5">
        <v>2022</v>
      </c>
      <c r="F767" s="5">
        <v>10</v>
      </c>
      <c r="G767" s="5">
        <v>10</v>
      </c>
      <c r="H767" s="5" t="s">
        <v>32</v>
      </c>
      <c r="I767" s="5">
        <v>41</v>
      </c>
      <c r="J767" t="s">
        <v>23</v>
      </c>
      <c r="K767" t="s">
        <v>36</v>
      </c>
      <c r="L767">
        <v>0.9224</v>
      </c>
      <c r="M767" t="s">
        <v>38</v>
      </c>
      <c r="N767">
        <v>3.4864700000000002</v>
      </c>
      <c r="O767">
        <v>0.89792000000000005</v>
      </c>
      <c r="P767">
        <v>-0.32485999999999998</v>
      </c>
      <c r="Q767">
        <v>-0.32485999999999998</v>
      </c>
      <c r="R767">
        <v>2.0699999999999998</v>
      </c>
      <c r="S767">
        <v>0.97684000000000004</v>
      </c>
      <c r="T767">
        <v>4.0000000000000001E-3</v>
      </c>
      <c r="U767">
        <v>0</v>
      </c>
      <c r="V767">
        <v>21.3</v>
      </c>
      <c r="W767">
        <v>20.488299999999999</v>
      </c>
      <c r="X767">
        <v>88.827200000000005</v>
      </c>
    </row>
    <row r="768" spans="1:24" x14ac:dyDescent="0.3">
      <c r="A768">
        <v>767</v>
      </c>
      <c r="B768">
        <v>22</v>
      </c>
      <c r="C768" s="1">
        <v>44839.479826388888</v>
      </c>
      <c r="D768" t="s">
        <v>30</v>
      </c>
      <c r="E768" s="5">
        <v>2022</v>
      </c>
      <c r="F768" s="5">
        <v>10</v>
      </c>
      <c r="G768" s="5">
        <v>10</v>
      </c>
      <c r="H768" s="5" t="s">
        <v>32</v>
      </c>
      <c r="I768" s="5">
        <v>41</v>
      </c>
      <c r="J768" t="s">
        <v>23</v>
      </c>
      <c r="K768" t="s">
        <v>36</v>
      </c>
      <c r="L768">
        <v>1.6950799999999999</v>
      </c>
      <c r="M768">
        <v>1.6950799999999999</v>
      </c>
      <c r="N768">
        <v>2.0943900000000002</v>
      </c>
      <c r="O768">
        <v>0.96875</v>
      </c>
      <c r="P768">
        <v>-0.52080000000000004</v>
      </c>
      <c r="Q768">
        <v>-0.52080000000000004</v>
      </c>
      <c r="R768">
        <v>1.7258599999999999</v>
      </c>
      <c r="S768">
        <v>0.98716999999999999</v>
      </c>
      <c r="T768">
        <v>2E-3</v>
      </c>
      <c r="U768">
        <v>0</v>
      </c>
      <c r="V768">
        <v>21.0855</v>
      </c>
      <c r="W768">
        <v>19.716899999999999</v>
      </c>
      <c r="X768">
        <v>88.834599999999995</v>
      </c>
    </row>
    <row r="769" spans="1:24" x14ac:dyDescent="0.3">
      <c r="A769">
        <v>768</v>
      </c>
      <c r="B769">
        <v>23</v>
      </c>
      <c r="C769" s="1">
        <v>44839.481898148151</v>
      </c>
      <c r="D769" t="s">
        <v>30</v>
      </c>
      <c r="E769" s="5">
        <v>2022</v>
      </c>
      <c r="F769" s="5">
        <v>10</v>
      </c>
      <c r="G769" s="5">
        <v>10</v>
      </c>
      <c r="H769" s="5" t="s">
        <v>32</v>
      </c>
      <c r="I769" s="5">
        <v>41</v>
      </c>
      <c r="J769" t="s">
        <v>23</v>
      </c>
      <c r="K769" t="s">
        <v>36</v>
      </c>
      <c r="L769">
        <v>0.85204999999999997</v>
      </c>
      <c r="M769" t="s">
        <v>38</v>
      </c>
      <c r="N769">
        <v>3.1532800000000001</v>
      </c>
      <c r="O769">
        <v>0.93374000000000001</v>
      </c>
      <c r="P769">
        <v>-0.20927999999999999</v>
      </c>
      <c r="Q769" t="s">
        <v>38</v>
      </c>
      <c r="R769">
        <v>2.7902499999999999</v>
      </c>
      <c r="S769">
        <v>0.94962000000000002</v>
      </c>
      <c r="T769" t="s">
        <v>38</v>
      </c>
      <c r="U769">
        <v>0</v>
      </c>
      <c r="V769">
        <v>20.9</v>
      </c>
      <c r="W769">
        <v>19.865600000000001</v>
      </c>
      <c r="X769">
        <v>88.834400000000002</v>
      </c>
    </row>
    <row r="770" spans="1:24" x14ac:dyDescent="0.3">
      <c r="A770">
        <v>769</v>
      </c>
      <c r="B770">
        <v>24</v>
      </c>
      <c r="C770" s="1">
        <v>44839.4840625</v>
      </c>
      <c r="D770" t="s">
        <v>30</v>
      </c>
      <c r="E770" s="5">
        <v>2022</v>
      </c>
      <c r="F770" s="5">
        <v>10</v>
      </c>
      <c r="G770" s="5">
        <v>10</v>
      </c>
      <c r="H770" s="5" t="s">
        <v>32</v>
      </c>
      <c r="I770" s="5">
        <v>41</v>
      </c>
      <c r="J770" t="s">
        <v>23</v>
      </c>
      <c r="K770" t="s">
        <v>37</v>
      </c>
      <c r="L770">
        <v>0.80852000000000002</v>
      </c>
      <c r="M770" t="s">
        <v>38</v>
      </c>
      <c r="N770">
        <v>3.57416</v>
      </c>
      <c r="O770">
        <v>0.91159999999999997</v>
      </c>
      <c r="P770">
        <v>-9.64E-2</v>
      </c>
      <c r="Q770" t="s">
        <v>38</v>
      </c>
      <c r="R770">
        <v>5.8474500000000003</v>
      </c>
      <c r="S770">
        <v>0.78805999999999998</v>
      </c>
      <c r="T770">
        <v>2E-3</v>
      </c>
      <c r="U770">
        <v>0</v>
      </c>
      <c r="V770">
        <v>21.034500000000001</v>
      </c>
      <c r="W770">
        <v>19.659600000000001</v>
      </c>
      <c r="X770">
        <v>88.842200000000005</v>
      </c>
    </row>
    <row r="771" spans="1:24" x14ac:dyDescent="0.3">
      <c r="A771">
        <v>770</v>
      </c>
      <c r="B771">
        <v>1</v>
      </c>
      <c r="C771" s="1">
        <v>44839.526273148149</v>
      </c>
      <c r="D771" t="s">
        <v>29</v>
      </c>
      <c r="E771" s="5">
        <v>2022</v>
      </c>
      <c r="F771" s="5">
        <v>10</v>
      </c>
      <c r="G771" s="5">
        <v>10</v>
      </c>
      <c r="H771" s="5" t="s">
        <v>32</v>
      </c>
      <c r="I771" s="5">
        <v>41</v>
      </c>
      <c r="J771" t="s">
        <v>23</v>
      </c>
      <c r="K771" t="s">
        <v>38</v>
      </c>
      <c r="L771">
        <v>1.6875500000000001</v>
      </c>
      <c r="M771" t="s">
        <v>38</v>
      </c>
      <c r="N771">
        <v>1.98394</v>
      </c>
      <c r="O771">
        <v>0.88527</v>
      </c>
      <c r="P771">
        <v>-0.46367999999999998</v>
      </c>
      <c r="Q771">
        <v>-0.46367999999999998</v>
      </c>
      <c r="R771">
        <v>1.90985</v>
      </c>
      <c r="S771">
        <v>0.98229</v>
      </c>
      <c r="T771">
        <v>1E-3</v>
      </c>
      <c r="U771">
        <v>0</v>
      </c>
      <c r="V771">
        <v>23.9</v>
      </c>
      <c r="W771">
        <v>25.139199999999999</v>
      </c>
      <c r="X771">
        <v>86.000299999999996</v>
      </c>
    </row>
    <row r="772" spans="1:24" x14ac:dyDescent="0.3">
      <c r="A772">
        <v>771</v>
      </c>
      <c r="B772">
        <v>2</v>
      </c>
      <c r="C772" s="1">
        <v>44839.528333333335</v>
      </c>
      <c r="D772" t="s">
        <v>29</v>
      </c>
      <c r="E772" s="5">
        <v>2022</v>
      </c>
      <c r="F772" s="5">
        <v>10</v>
      </c>
      <c r="G772" s="5">
        <v>10</v>
      </c>
      <c r="H772" s="5" t="s">
        <v>32</v>
      </c>
      <c r="I772" s="5">
        <v>41</v>
      </c>
      <c r="J772" t="s">
        <v>23</v>
      </c>
      <c r="K772" t="s">
        <v>38</v>
      </c>
      <c r="L772">
        <v>0.60131999999999997</v>
      </c>
      <c r="M772" t="s">
        <v>38</v>
      </c>
      <c r="N772">
        <v>5.03078</v>
      </c>
      <c r="O772">
        <v>0.79188999999999998</v>
      </c>
      <c r="P772">
        <v>-0.67198000000000002</v>
      </c>
      <c r="Q772">
        <v>-0.67198000000000002</v>
      </c>
      <c r="R772">
        <v>1.56088</v>
      </c>
      <c r="S772">
        <v>0.99207999999999996</v>
      </c>
      <c r="T772">
        <v>2E-3</v>
      </c>
      <c r="U772">
        <v>0</v>
      </c>
      <c r="V772">
        <v>24.7</v>
      </c>
      <c r="W772">
        <v>25.740200000000002</v>
      </c>
      <c r="X772">
        <v>86.001400000000004</v>
      </c>
    </row>
    <row r="773" spans="1:24" x14ac:dyDescent="0.3">
      <c r="A773">
        <v>772</v>
      </c>
      <c r="B773">
        <v>3</v>
      </c>
      <c r="C773" s="1">
        <v>44839.530393518522</v>
      </c>
      <c r="D773" t="s">
        <v>29</v>
      </c>
      <c r="E773" s="5">
        <v>2022</v>
      </c>
      <c r="F773" s="5">
        <v>10</v>
      </c>
      <c r="G773" s="5">
        <v>10</v>
      </c>
      <c r="H773" s="5" t="s">
        <v>32</v>
      </c>
      <c r="I773" s="5">
        <v>41</v>
      </c>
      <c r="J773" t="s">
        <v>23</v>
      </c>
      <c r="K773" t="s">
        <v>38</v>
      </c>
      <c r="L773">
        <v>0.90488000000000002</v>
      </c>
      <c r="M773" t="s">
        <v>38</v>
      </c>
      <c r="N773">
        <v>4.2109699999999997</v>
      </c>
      <c r="O773">
        <v>0.83994000000000002</v>
      </c>
      <c r="P773">
        <v>-0.54634000000000005</v>
      </c>
      <c r="Q773">
        <v>-0.54634000000000005</v>
      </c>
      <c r="R773">
        <v>1.85866</v>
      </c>
      <c r="S773">
        <v>0.98382999999999998</v>
      </c>
      <c r="T773">
        <v>2E-3</v>
      </c>
      <c r="U773">
        <v>0</v>
      </c>
      <c r="V773">
        <v>25.4</v>
      </c>
      <c r="W773">
        <v>26.335799999999999</v>
      </c>
      <c r="X773">
        <v>85.997200000000007</v>
      </c>
    </row>
    <row r="774" spans="1:24" x14ac:dyDescent="0.3">
      <c r="A774">
        <v>773</v>
      </c>
      <c r="B774">
        <v>4</v>
      </c>
      <c r="C774" s="1">
        <v>44839.532476851855</v>
      </c>
      <c r="D774" t="s">
        <v>29</v>
      </c>
      <c r="E774" s="5">
        <v>2022</v>
      </c>
      <c r="F774" s="5">
        <v>10</v>
      </c>
      <c r="G774" s="5">
        <v>10</v>
      </c>
      <c r="H774" s="5" t="s">
        <v>32</v>
      </c>
      <c r="I774" s="5">
        <v>41</v>
      </c>
      <c r="J774" t="s">
        <v>22</v>
      </c>
      <c r="K774" t="s">
        <v>38</v>
      </c>
      <c r="L774">
        <v>0.63114999999999999</v>
      </c>
      <c r="M774" t="s">
        <v>38</v>
      </c>
      <c r="N774">
        <v>2.9923600000000001</v>
      </c>
      <c r="O774">
        <v>0.94088000000000005</v>
      </c>
      <c r="P774">
        <v>-0.22312000000000001</v>
      </c>
      <c r="Q774">
        <v>-0.22312000000000001</v>
      </c>
      <c r="R774">
        <v>2.5082599999999999</v>
      </c>
      <c r="S774">
        <v>0.96157999999999999</v>
      </c>
      <c r="T774">
        <v>1E-3</v>
      </c>
      <c r="U774">
        <v>0</v>
      </c>
      <c r="V774">
        <v>25.9</v>
      </c>
      <c r="W774">
        <v>23.602</v>
      </c>
      <c r="X774">
        <v>85.979600000000005</v>
      </c>
    </row>
    <row r="775" spans="1:24" x14ac:dyDescent="0.3">
      <c r="A775">
        <v>774</v>
      </c>
      <c r="B775">
        <v>5</v>
      </c>
      <c r="C775" s="1">
        <v>44839.534548611111</v>
      </c>
      <c r="D775" t="s">
        <v>29</v>
      </c>
      <c r="E775" s="5">
        <v>2022</v>
      </c>
      <c r="F775" s="5">
        <v>10</v>
      </c>
      <c r="G775" s="5">
        <v>10</v>
      </c>
      <c r="H775" s="5" t="s">
        <v>32</v>
      </c>
      <c r="I775" s="5">
        <v>41</v>
      </c>
      <c r="J775" t="s">
        <v>22</v>
      </c>
      <c r="K775" t="s">
        <v>38</v>
      </c>
      <c r="L775">
        <v>0.75178</v>
      </c>
      <c r="M775" t="s">
        <v>38</v>
      </c>
      <c r="N775">
        <v>5.9323199999999998</v>
      </c>
      <c r="O775">
        <v>0.69232000000000005</v>
      </c>
      <c r="P775">
        <v>-0.60289000000000004</v>
      </c>
      <c r="Q775">
        <v>-0.60289000000000004</v>
      </c>
      <c r="R775">
        <v>1.84843</v>
      </c>
      <c r="S775">
        <v>0.98414999999999997</v>
      </c>
      <c r="T775" t="s">
        <v>38</v>
      </c>
      <c r="U775" t="s">
        <v>38</v>
      </c>
      <c r="V775" t="s">
        <v>38</v>
      </c>
      <c r="W775">
        <v>22.8751</v>
      </c>
      <c r="X775">
        <v>86.004800000000003</v>
      </c>
    </row>
    <row r="776" spans="1:24" x14ac:dyDescent="0.3">
      <c r="A776">
        <v>775</v>
      </c>
      <c r="B776">
        <v>6</v>
      </c>
      <c r="C776" s="1">
        <v>44839.536608796298</v>
      </c>
      <c r="D776" t="s">
        <v>29</v>
      </c>
      <c r="E776" s="5">
        <v>2022</v>
      </c>
      <c r="F776" s="5">
        <v>10</v>
      </c>
      <c r="G776" s="5">
        <v>10</v>
      </c>
      <c r="H776" s="5" t="s">
        <v>32</v>
      </c>
      <c r="I776" s="5">
        <v>41</v>
      </c>
      <c r="J776" t="s">
        <v>22</v>
      </c>
      <c r="K776" t="s">
        <v>38</v>
      </c>
      <c r="L776">
        <v>1.5781000000000001</v>
      </c>
      <c r="M776">
        <v>1.5781000000000001</v>
      </c>
      <c r="N776">
        <v>2.10433</v>
      </c>
      <c r="O776">
        <v>0.97328999999999999</v>
      </c>
      <c r="P776">
        <v>-0.50736999999999999</v>
      </c>
      <c r="Q776">
        <v>-0.50736999999999999</v>
      </c>
      <c r="R776">
        <v>1.64235</v>
      </c>
      <c r="S776">
        <v>0.98997000000000002</v>
      </c>
      <c r="T776">
        <v>1E-3</v>
      </c>
      <c r="U776">
        <v>0</v>
      </c>
      <c r="V776">
        <v>24.9</v>
      </c>
      <c r="W776">
        <v>23.889099999999999</v>
      </c>
      <c r="X776">
        <v>85.984700000000004</v>
      </c>
    </row>
    <row r="777" spans="1:24" x14ac:dyDescent="0.3">
      <c r="A777">
        <v>776</v>
      </c>
      <c r="B777">
        <v>7</v>
      </c>
      <c r="C777" s="1">
        <v>44839.538680555554</v>
      </c>
      <c r="D777" t="s">
        <v>29</v>
      </c>
      <c r="E777" s="5">
        <v>2022</v>
      </c>
      <c r="F777" s="5">
        <v>10</v>
      </c>
      <c r="G777" s="5">
        <v>10</v>
      </c>
      <c r="H777" s="5" t="s">
        <v>32</v>
      </c>
      <c r="I777" s="5">
        <v>41</v>
      </c>
      <c r="J777" t="s">
        <v>23</v>
      </c>
      <c r="K777" t="s">
        <v>38</v>
      </c>
      <c r="L777">
        <v>0.44663000000000003</v>
      </c>
      <c r="M777" t="s">
        <v>38</v>
      </c>
      <c r="N777">
        <v>5.0188100000000002</v>
      </c>
      <c r="O777">
        <v>0.70748</v>
      </c>
      <c r="P777">
        <v>-0.72162000000000004</v>
      </c>
      <c r="Q777">
        <v>-0.72162000000000004</v>
      </c>
      <c r="R777">
        <v>1.37059</v>
      </c>
      <c r="S777">
        <v>0.99665999999999999</v>
      </c>
      <c r="T777">
        <v>3.0000000000000001E-3</v>
      </c>
      <c r="U777">
        <v>0</v>
      </c>
      <c r="V777">
        <v>25.1</v>
      </c>
      <c r="W777">
        <v>25.7532</v>
      </c>
      <c r="X777">
        <v>85.99</v>
      </c>
    </row>
    <row r="778" spans="1:24" x14ac:dyDescent="0.3">
      <c r="A778">
        <v>777</v>
      </c>
      <c r="B778">
        <v>8</v>
      </c>
      <c r="C778" s="1">
        <v>44839.540752314817</v>
      </c>
      <c r="D778" t="s">
        <v>29</v>
      </c>
      <c r="E778" s="5">
        <v>2022</v>
      </c>
      <c r="F778" s="5">
        <v>10</v>
      </c>
      <c r="G778" s="5">
        <v>10</v>
      </c>
      <c r="H778" s="5" t="s">
        <v>32</v>
      </c>
      <c r="I778" s="5">
        <v>41</v>
      </c>
      <c r="J778" t="s">
        <v>23</v>
      </c>
      <c r="K778" t="s">
        <v>38</v>
      </c>
      <c r="L778">
        <v>0.90624000000000005</v>
      </c>
      <c r="M778" t="s">
        <v>38</v>
      </c>
      <c r="N778">
        <v>2.84538</v>
      </c>
      <c r="O778">
        <v>0.94791000000000003</v>
      </c>
      <c r="P778">
        <v>-0.68445</v>
      </c>
      <c r="Q778">
        <v>-0.68445</v>
      </c>
      <c r="R778">
        <v>1.41103</v>
      </c>
      <c r="S778">
        <v>0.99573</v>
      </c>
      <c r="T778" t="s">
        <v>38</v>
      </c>
      <c r="U778" t="s">
        <v>38</v>
      </c>
      <c r="V778" t="s">
        <v>38</v>
      </c>
      <c r="W778">
        <v>26.0364</v>
      </c>
      <c r="X778">
        <v>85.977199999999996</v>
      </c>
    </row>
    <row r="779" spans="1:24" x14ac:dyDescent="0.3">
      <c r="A779">
        <v>778</v>
      </c>
      <c r="B779">
        <v>9</v>
      </c>
      <c r="C779" s="1">
        <v>44839.542916666665</v>
      </c>
      <c r="D779" t="s">
        <v>29</v>
      </c>
      <c r="E779" s="5">
        <v>2022</v>
      </c>
      <c r="F779" s="5">
        <v>10</v>
      </c>
      <c r="G779" s="5">
        <v>10</v>
      </c>
      <c r="H779" s="5" t="s">
        <v>32</v>
      </c>
      <c r="I779" s="5">
        <v>41</v>
      </c>
      <c r="J779" t="s">
        <v>23</v>
      </c>
      <c r="K779" t="s">
        <v>38</v>
      </c>
      <c r="L779">
        <v>0.76090000000000002</v>
      </c>
      <c r="M779" t="s">
        <v>38</v>
      </c>
      <c r="N779">
        <v>3.3721299999999998</v>
      </c>
      <c r="O779">
        <v>0.92264999999999997</v>
      </c>
      <c r="P779">
        <v>-1.014</v>
      </c>
      <c r="Q779">
        <v>-1.014</v>
      </c>
      <c r="R779">
        <v>1.32942</v>
      </c>
      <c r="S779">
        <v>0.99761</v>
      </c>
      <c r="T779">
        <v>3.0000000000000001E-3</v>
      </c>
      <c r="U779">
        <v>0</v>
      </c>
      <c r="V779">
        <v>26.2</v>
      </c>
      <c r="W779">
        <v>26.238600000000002</v>
      </c>
      <c r="X779">
        <v>85.975200000000001</v>
      </c>
    </row>
    <row r="780" spans="1:24" x14ac:dyDescent="0.3">
      <c r="A780">
        <v>779</v>
      </c>
      <c r="B780">
        <v>10</v>
      </c>
      <c r="C780" s="1">
        <v>44839.544988425929</v>
      </c>
      <c r="D780" t="s">
        <v>29</v>
      </c>
      <c r="E780" s="5">
        <v>2022</v>
      </c>
      <c r="F780" s="5">
        <v>10</v>
      </c>
      <c r="G780" s="5">
        <v>10</v>
      </c>
      <c r="H780" s="5" t="s">
        <v>32</v>
      </c>
      <c r="I780" s="5">
        <v>41</v>
      </c>
      <c r="J780" t="s">
        <v>22</v>
      </c>
      <c r="K780" t="s">
        <v>38</v>
      </c>
      <c r="L780">
        <v>0.44386999999999999</v>
      </c>
      <c r="M780" t="s">
        <v>38</v>
      </c>
      <c r="N780">
        <v>10.624700000000001</v>
      </c>
      <c r="O780">
        <v>0.43014999999999998</v>
      </c>
      <c r="P780">
        <v>-0.24132999999999999</v>
      </c>
      <c r="Q780" t="s">
        <v>38</v>
      </c>
      <c r="R780">
        <v>3.9818600000000002</v>
      </c>
      <c r="S780">
        <v>0.89337</v>
      </c>
      <c r="T780">
        <v>1E-3</v>
      </c>
      <c r="U780">
        <v>0</v>
      </c>
      <c r="V780">
        <v>26.7</v>
      </c>
      <c r="W780">
        <v>24.643799999999999</v>
      </c>
      <c r="X780">
        <v>86.010999999999996</v>
      </c>
    </row>
    <row r="781" spans="1:24" x14ac:dyDescent="0.3">
      <c r="A781">
        <v>780</v>
      </c>
      <c r="B781">
        <v>11</v>
      </c>
      <c r="C781" s="1">
        <v>44839.547025462962</v>
      </c>
      <c r="D781" t="s">
        <v>29</v>
      </c>
      <c r="E781" s="5">
        <v>2022</v>
      </c>
      <c r="F781" s="5">
        <v>10</v>
      </c>
      <c r="G781" s="5">
        <v>10</v>
      </c>
      <c r="H781" s="5" t="s">
        <v>32</v>
      </c>
      <c r="I781" s="5">
        <v>41</v>
      </c>
      <c r="J781" t="s">
        <v>22</v>
      </c>
      <c r="K781" t="s">
        <v>38</v>
      </c>
      <c r="L781">
        <v>0.58603000000000005</v>
      </c>
      <c r="M781" t="s">
        <v>38</v>
      </c>
      <c r="N781">
        <v>5.5339099999999997</v>
      </c>
      <c r="O781">
        <v>0.72885999999999995</v>
      </c>
      <c r="P781">
        <v>-0.38169999999999998</v>
      </c>
      <c r="Q781">
        <v>-0.38169999999999998</v>
      </c>
      <c r="R781">
        <v>2.0331199999999998</v>
      </c>
      <c r="S781">
        <v>0.97841</v>
      </c>
      <c r="T781">
        <v>2E-3</v>
      </c>
      <c r="U781">
        <v>0</v>
      </c>
      <c r="V781">
        <v>26.9</v>
      </c>
      <c r="W781">
        <v>23.7089</v>
      </c>
      <c r="X781">
        <v>86.014799999999994</v>
      </c>
    </row>
    <row r="782" spans="1:24" x14ac:dyDescent="0.3">
      <c r="A782">
        <v>781</v>
      </c>
      <c r="B782">
        <v>12</v>
      </c>
      <c r="C782" s="1">
        <v>44839.549166666664</v>
      </c>
      <c r="D782" t="s">
        <v>29</v>
      </c>
      <c r="E782" s="5">
        <v>2022</v>
      </c>
      <c r="F782" s="5">
        <v>10</v>
      </c>
      <c r="G782" s="5">
        <v>10</v>
      </c>
      <c r="H782" s="5" t="s">
        <v>32</v>
      </c>
      <c r="I782" s="5">
        <v>41</v>
      </c>
      <c r="J782" t="s">
        <v>22</v>
      </c>
      <c r="K782" t="s">
        <v>38</v>
      </c>
      <c r="L782">
        <v>0.82965999999999995</v>
      </c>
      <c r="M782" t="s">
        <v>38</v>
      </c>
      <c r="N782">
        <v>3.5745</v>
      </c>
      <c r="O782">
        <v>0.91295000000000004</v>
      </c>
      <c r="P782">
        <v>-0.65524000000000004</v>
      </c>
      <c r="Q782">
        <v>-0.65524000000000004</v>
      </c>
      <c r="R782">
        <v>1.5359100000000001</v>
      </c>
      <c r="S782">
        <v>0.99280999999999997</v>
      </c>
      <c r="T782">
        <v>2E-3</v>
      </c>
      <c r="U782">
        <v>0</v>
      </c>
      <c r="V782">
        <v>26.9</v>
      </c>
      <c r="W782">
        <v>22.909199999999998</v>
      </c>
      <c r="X782">
        <v>86.006699999999995</v>
      </c>
    </row>
    <row r="783" spans="1:24" x14ac:dyDescent="0.3">
      <c r="A783">
        <v>782</v>
      </c>
      <c r="B783">
        <v>13</v>
      </c>
      <c r="C783" s="1">
        <v>44839.551354166666</v>
      </c>
      <c r="D783" t="s">
        <v>29</v>
      </c>
      <c r="E783" s="5">
        <v>2022</v>
      </c>
      <c r="F783" s="5">
        <v>10</v>
      </c>
      <c r="G783" s="5">
        <v>10</v>
      </c>
      <c r="H783" s="5" t="s">
        <v>32</v>
      </c>
      <c r="I783" s="5">
        <v>41</v>
      </c>
      <c r="J783" t="s">
        <v>23</v>
      </c>
      <c r="K783" t="s">
        <v>38</v>
      </c>
      <c r="L783">
        <v>0.60440000000000005</v>
      </c>
      <c r="M783" t="s">
        <v>38</v>
      </c>
      <c r="N783">
        <v>3.5496599999999998</v>
      </c>
      <c r="O783">
        <v>0.84448000000000001</v>
      </c>
      <c r="P783">
        <v>-0.81262999999999996</v>
      </c>
      <c r="Q783">
        <v>-0.81262999999999996</v>
      </c>
      <c r="R783">
        <v>1.35846</v>
      </c>
      <c r="S783">
        <v>0.99695999999999996</v>
      </c>
      <c r="T783">
        <v>1E-3</v>
      </c>
      <c r="U783">
        <v>0</v>
      </c>
      <c r="V783">
        <v>26.7</v>
      </c>
      <c r="W783">
        <v>23.343299999999999</v>
      </c>
      <c r="X783">
        <v>85.944400000000002</v>
      </c>
    </row>
    <row r="784" spans="1:24" x14ac:dyDescent="0.3">
      <c r="A784">
        <v>783</v>
      </c>
      <c r="B784">
        <v>14</v>
      </c>
      <c r="C784" s="1">
        <v>44839.553414351853</v>
      </c>
      <c r="D784" t="s">
        <v>29</v>
      </c>
      <c r="E784" s="5">
        <v>2022</v>
      </c>
      <c r="F784" s="5">
        <v>10</v>
      </c>
      <c r="G784" s="5">
        <v>10</v>
      </c>
      <c r="H784" s="5" t="s">
        <v>32</v>
      </c>
      <c r="I784" s="5">
        <v>41</v>
      </c>
      <c r="J784" t="s">
        <v>23</v>
      </c>
      <c r="K784" t="s">
        <v>38</v>
      </c>
      <c r="L784">
        <v>0.76987000000000005</v>
      </c>
      <c r="M784" t="s">
        <v>38</v>
      </c>
      <c r="N784">
        <v>3.2031499999999999</v>
      </c>
      <c r="O784">
        <v>0.87353000000000003</v>
      </c>
      <c r="P784">
        <v>-1.0990800000000001</v>
      </c>
      <c r="Q784">
        <v>-1.0990800000000001</v>
      </c>
      <c r="R784">
        <v>1.2836399999999999</v>
      </c>
      <c r="S784">
        <v>0.99858000000000002</v>
      </c>
      <c r="T784">
        <v>3.0000000000000001E-3</v>
      </c>
      <c r="U784">
        <v>0</v>
      </c>
      <c r="V784">
        <v>26.7</v>
      </c>
      <c r="W784">
        <v>25.099799999999998</v>
      </c>
      <c r="X784">
        <v>85.938199999999995</v>
      </c>
    </row>
    <row r="785" spans="1:24" x14ac:dyDescent="0.3">
      <c r="A785">
        <v>784</v>
      </c>
      <c r="B785">
        <v>15</v>
      </c>
      <c r="C785" s="1">
        <v>44839.555590277778</v>
      </c>
      <c r="D785" t="s">
        <v>29</v>
      </c>
      <c r="E785" s="5">
        <v>2022</v>
      </c>
      <c r="F785" s="5">
        <v>10</v>
      </c>
      <c r="G785" s="5">
        <v>10</v>
      </c>
      <c r="H785" s="5" t="s">
        <v>32</v>
      </c>
      <c r="I785" s="5">
        <v>41</v>
      </c>
      <c r="J785" t="s">
        <v>23</v>
      </c>
      <c r="K785" t="s">
        <v>38</v>
      </c>
      <c r="L785">
        <v>0.45945000000000003</v>
      </c>
      <c r="M785" t="s">
        <v>38</v>
      </c>
      <c r="N785">
        <v>5.6795499999999999</v>
      </c>
      <c r="O785">
        <v>0.79132999999999998</v>
      </c>
      <c r="P785">
        <v>-1.03016</v>
      </c>
      <c r="Q785">
        <v>-1.03016</v>
      </c>
      <c r="R785">
        <v>1.3151200000000001</v>
      </c>
      <c r="S785">
        <v>0.99790999999999996</v>
      </c>
      <c r="T785">
        <v>1E-3</v>
      </c>
      <c r="U785">
        <v>0</v>
      </c>
      <c r="V785">
        <v>26.9</v>
      </c>
      <c r="W785">
        <v>23.711200000000002</v>
      </c>
      <c r="X785">
        <v>85.941299999999998</v>
      </c>
    </row>
    <row r="786" spans="1:24" x14ac:dyDescent="0.3">
      <c r="A786">
        <v>785</v>
      </c>
      <c r="B786">
        <v>16</v>
      </c>
      <c r="C786" s="1">
        <v>44839.557662037034</v>
      </c>
      <c r="D786" t="s">
        <v>29</v>
      </c>
      <c r="E786" s="5">
        <v>2022</v>
      </c>
      <c r="F786" s="5">
        <v>10</v>
      </c>
      <c r="G786" s="5">
        <v>10</v>
      </c>
      <c r="H786" s="5" t="s">
        <v>32</v>
      </c>
      <c r="I786" s="5">
        <v>41</v>
      </c>
      <c r="J786" t="s">
        <v>22</v>
      </c>
      <c r="K786" t="s">
        <v>38</v>
      </c>
      <c r="L786">
        <v>0.72314000000000001</v>
      </c>
      <c r="M786" t="s">
        <v>38</v>
      </c>
      <c r="N786">
        <v>5.6595800000000001</v>
      </c>
      <c r="O786">
        <v>0.67515000000000003</v>
      </c>
      <c r="P786">
        <v>-0.39351999999999998</v>
      </c>
      <c r="Q786">
        <v>-0.39351999999999998</v>
      </c>
      <c r="R786">
        <v>2.2277200000000001</v>
      </c>
      <c r="S786">
        <v>0.97221999999999997</v>
      </c>
      <c r="T786">
        <v>2E-3</v>
      </c>
      <c r="U786">
        <v>0</v>
      </c>
      <c r="V786">
        <v>28</v>
      </c>
      <c r="W786">
        <v>21.9788</v>
      </c>
      <c r="X786">
        <v>85.977800000000002</v>
      </c>
    </row>
    <row r="787" spans="1:24" x14ac:dyDescent="0.3">
      <c r="A787">
        <v>786</v>
      </c>
      <c r="B787">
        <v>17</v>
      </c>
      <c r="C787" s="1">
        <v>44839.559710648151</v>
      </c>
      <c r="D787" t="s">
        <v>29</v>
      </c>
      <c r="E787" s="5">
        <v>2022</v>
      </c>
      <c r="F787" s="5">
        <v>10</v>
      </c>
      <c r="G787" s="5">
        <v>10</v>
      </c>
      <c r="H787" s="5" t="s">
        <v>32</v>
      </c>
      <c r="I787" s="5">
        <v>41</v>
      </c>
      <c r="J787" t="s">
        <v>22</v>
      </c>
      <c r="K787" t="s">
        <v>38</v>
      </c>
      <c r="L787">
        <v>0.88093999999999995</v>
      </c>
      <c r="M787" t="s">
        <v>38</v>
      </c>
      <c r="N787">
        <v>3.0145300000000002</v>
      </c>
      <c r="O787">
        <v>0.90966999999999998</v>
      </c>
      <c r="P787">
        <v>-0.53195999999999999</v>
      </c>
      <c r="Q787">
        <v>-0.53195999999999999</v>
      </c>
      <c r="R787">
        <v>1.7948999999999999</v>
      </c>
      <c r="S787">
        <v>0.98575000000000002</v>
      </c>
      <c r="T787">
        <v>2E-3</v>
      </c>
      <c r="U787">
        <v>0</v>
      </c>
      <c r="V787">
        <v>27.2</v>
      </c>
      <c r="W787">
        <v>20.625</v>
      </c>
      <c r="X787">
        <v>85.947699999999998</v>
      </c>
    </row>
    <row r="788" spans="1:24" x14ac:dyDescent="0.3">
      <c r="A788">
        <v>787</v>
      </c>
      <c r="B788">
        <v>18</v>
      </c>
      <c r="C788" s="1">
        <v>44839.562060185184</v>
      </c>
      <c r="D788" t="s">
        <v>29</v>
      </c>
      <c r="E788" s="5">
        <v>2022</v>
      </c>
      <c r="F788" s="5">
        <v>10</v>
      </c>
      <c r="G788" s="5">
        <v>10</v>
      </c>
      <c r="H788" s="5" t="s">
        <v>32</v>
      </c>
      <c r="I788" s="5">
        <v>41</v>
      </c>
      <c r="J788" t="s">
        <v>22</v>
      </c>
      <c r="K788" t="s">
        <v>38</v>
      </c>
      <c r="L788">
        <v>2.2827099999999998</v>
      </c>
      <c r="M788">
        <v>2.2827099999999998</v>
      </c>
      <c r="N788">
        <v>1.83691</v>
      </c>
      <c r="O788">
        <v>0.98012999999999995</v>
      </c>
      <c r="P788">
        <v>-1.1459999999999999</v>
      </c>
      <c r="Q788">
        <v>-1.1459999999999999</v>
      </c>
      <c r="R788">
        <v>1.3571</v>
      </c>
      <c r="S788">
        <v>0.997</v>
      </c>
      <c r="T788">
        <v>2E-3</v>
      </c>
      <c r="U788">
        <v>0</v>
      </c>
      <c r="V788">
        <v>25.6</v>
      </c>
      <c r="W788">
        <v>21.324100000000001</v>
      </c>
      <c r="X788">
        <v>85.939499999999995</v>
      </c>
    </row>
    <row r="789" spans="1:24" x14ac:dyDescent="0.3">
      <c r="A789">
        <v>788</v>
      </c>
      <c r="B789">
        <v>1</v>
      </c>
      <c r="C789" s="1">
        <v>44845.405833333331</v>
      </c>
      <c r="D789" t="s">
        <v>13</v>
      </c>
      <c r="E789" s="5">
        <v>2022</v>
      </c>
      <c r="F789" s="5">
        <v>10</v>
      </c>
      <c r="G789" s="5">
        <v>10</v>
      </c>
      <c r="H789" s="5" t="s">
        <v>32</v>
      </c>
      <c r="I789" s="5">
        <v>42</v>
      </c>
      <c r="J789" t="s">
        <v>22</v>
      </c>
      <c r="K789" t="s">
        <v>36</v>
      </c>
      <c r="L789">
        <v>2.2624</v>
      </c>
      <c r="M789">
        <v>2.2624</v>
      </c>
      <c r="N789">
        <v>1.7433700000000001</v>
      </c>
      <c r="O789">
        <v>0.98716000000000004</v>
      </c>
      <c r="P789">
        <v>-0.21148</v>
      </c>
      <c r="Q789" t="s">
        <v>38</v>
      </c>
      <c r="R789">
        <v>3.3569499999999999</v>
      </c>
      <c r="S789">
        <v>0.92615999999999998</v>
      </c>
      <c r="T789">
        <v>3.0000000000000001E-3</v>
      </c>
      <c r="U789">
        <v>0</v>
      </c>
      <c r="V789">
        <v>19.7545</v>
      </c>
      <c r="W789">
        <v>14.6631</v>
      </c>
      <c r="X789">
        <v>84.056600000000003</v>
      </c>
    </row>
    <row r="790" spans="1:24" x14ac:dyDescent="0.3">
      <c r="A790">
        <v>789</v>
      </c>
      <c r="B790">
        <v>2</v>
      </c>
      <c r="C790" s="1">
        <v>44845.407893518517</v>
      </c>
      <c r="D790" t="s">
        <v>13</v>
      </c>
      <c r="E790" s="5">
        <v>2022</v>
      </c>
      <c r="F790" s="5">
        <v>10</v>
      </c>
      <c r="G790" s="5">
        <v>10</v>
      </c>
      <c r="H790" s="5" t="s">
        <v>32</v>
      </c>
      <c r="I790" s="5">
        <v>42</v>
      </c>
      <c r="J790" t="s">
        <v>22</v>
      </c>
      <c r="K790" t="s">
        <v>36</v>
      </c>
      <c r="L790">
        <v>4.5067399999999997</v>
      </c>
      <c r="M790">
        <v>4.5067399999999997</v>
      </c>
      <c r="N790">
        <v>1.33029</v>
      </c>
      <c r="O790">
        <v>0.99751999999999996</v>
      </c>
      <c r="P790">
        <v>-0.27000999999999997</v>
      </c>
      <c r="Q790">
        <v>-0.27000999999999997</v>
      </c>
      <c r="R790">
        <v>2.4725299999999999</v>
      </c>
      <c r="S790">
        <v>0.96391000000000004</v>
      </c>
      <c r="T790">
        <v>4.4999999999999999E-4</v>
      </c>
      <c r="U790">
        <v>0</v>
      </c>
      <c r="V790">
        <v>18.7409</v>
      </c>
      <c r="W790">
        <v>14.2986</v>
      </c>
      <c r="X790">
        <v>84.052499999999995</v>
      </c>
    </row>
    <row r="791" spans="1:24" x14ac:dyDescent="0.3">
      <c r="A791">
        <v>790</v>
      </c>
      <c r="B791">
        <v>3</v>
      </c>
      <c r="C791" s="1">
        <v>44845.41</v>
      </c>
      <c r="D791" t="s">
        <v>13</v>
      </c>
      <c r="E791" s="5">
        <v>2022</v>
      </c>
      <c r="F791" s="5">
        <v>10</v>
      </c>
      <c r="G791" s="5">
        <v>10</v>
      </c>
      <c r="H791" s="5" t="s">
        <v>32</v>
      </c>
      <c r="I791" s="5">
        <v>42</v>
      </c>
      <c r="J791" t="s">
        <v>22</v>
      </c>
      <c r="K791" t="s">
        <v>36</v>
      </c>
      <c r="L791">
        <v>3.30192</v>
      </c>
      <c r="M791">
        <v>3.30192</v>
      </c>
      <c r="N791">
        <v>1.45428</v>
      </c>
      <c r="O791">
        <v>0.99406000000000005</v>
      </c>
      <c r="P791">
        <v>-0.47899999999999998</v>
      </c>
      <c r="Q791">
        <v>-0.47899999999999998</v>
      </c>
      <c r="R791">
        <v>1.73691</v>
      </c>
      <c r="S791">
        <v>0.98809000000000002</v>
      </c>
      <c r="T791">
        <v>3.0000000000000001E-3</v>
      </c>
      <c r="U791">
        <v>6.6800000000000002E-3</v>
      </c>
      <c r="V791">
        <v>17.327300000000001</v>
      </c>
      <c r="W791">
        <v>14.2895</v>
      </c>
      <c r="X791">
        <v>84.048100000000005</v>
      </c>
    </row>
    <row r="792" spans="1:24" x14ac:dyDescent="0.3">
      <c r="A792">
        <v>791</v>
      </c>
      <c r="B792">
        <v>4</v>
      </c>
      <c r="C792" s="1">
        <v>44845.412106481483</v>
      </c>
      <c r="D792" t="s">
        <v>13</v>
      </c>
      <c r="E792" s="5">
        <v>2022</v>
      </c>
      <c r="F792" s="5">
        <v>10</v>
      </c>
      <c r="G792" s="5">
        <v>10</v>
      </c>
      <c r="H792" s="5" t="s">
        <v>32</v>
      </c>
      <c r="I792" s="5">
        <v>42</v>
      </c>
      <c r="J792" t="s">
        <v>22</v>
      </c>
      <c r="K792" t="s">
        <v>37</v>
      </c>
      <c r="L792">
        <v>7.1106800000000003</v>
      </c>
      <c r="M792">
        <v>7.1106800000000003</v>
      </c>
      <c r="N792">
        <v>1.2882800000000001</v>
      </c>
      <c r="O792">
        <v>0.99878</v>
      </c>
      <c r="P792">
        <v>-0.48254999999999998</v>
      </c>
      <c r="Q792">
        <v>-0.48254999999999998</v>
      </c>
      <c r="R792">
        <v>1.7421199999999999</v>
      </c>
      <c r="S792">
        <v>0.98794999999999999</v>
      </c>
      <c r="T792">
        <v>1.5499999999999999E-3</v>
      </c>
      <c r="U792">
        <v>2.887E-2</v>
      </c>
      <c r="V792">
        <v>16.122699999999998</v>
      </c>
      <c r="W792">
        <v>13.9986</v>
      </c>
      <c r="X792">
        <v>84.032700000000006</v>
      </c>
    </row>
    <row r="793" spans="1:24" x14ac:dyDescent="0.3">
      <c r="A793">
        <v>792</v>
      </c>
      <c r="B793">
        <v>5</v>
      </c>
      <c r="C793" s="1">
        <v>44845.414166666669</v>
      </c>
      <c r="D793" t="s">
        <v>13</v>
      </c>
      <c r="E793" s="5">
        <v>2022</v>
      </c>
      <c r="F793" s="5">
        <v>10</v>
      </c>
      <c r="G793" s="5">
        <v>10</v>
      </c>
      <c r="H793" s="5" t="s">
        <v>32</v>
      </c>
      <c r="I793" s="5">
        <v>42</v>
      </c>
      <c r="J793" t="s">
        <v>23</v>
      </c>
      <c r="K793" t="s">
        <v>36</v>
      </c>
      <c r="L793">
        <v>4.5632999999999999</v>
      </c>
      <c r="M793">
        <v>4.5632999999999999</v>
      </c>
      <c r="N793">
        <v>1.38717</v>
      </c>
      <c r="O793">
        <v>0.99585999999999997</v>
      </c>
      <c r="P793">
        <v>-0.309</v>
      </c>
      <c r="Q793">
        <v>-0.309</v>
      </c>
      <c r="R793">
        <v>2.1587800000000001</v>
      </c>
      <c r="S793">
        <v>0.97511999999999999</v>
      </c>
      <c r="T793">
        <v>5.9000000000000003E-4</v>
      </c>
      <c r="U793">
        <v>0</v>
      </c>
      <c r="V793">
        <v>15.704499999999999</v>
      </c>
      <c r="W793">
        <v>13.7043</v>
      </c>
      <c r="X793">
        <v>84.026899999999998</v>
      </c>
    </row>
    <row r="794" spans="1:24" x14ac:dyDescent="0.3">
      <c r="A794">
        <v>793</v>
      </c>
      <c r="B794">
        <v>6</v>
      </c>
      <c r="C794" s="1">
        <v>44845.416261574072</v>
      </c>
      <c r="D794" t="s">
        <v>13</v>
      </c>
      <c r="E794" s="5">
        <v>2022</v>
      </c>
      <c r="F794" s="5">
        <v>10</v>
      </c>
      <c r="G794" s="5">
        <v>10</v>
      </c>
      <c r="H794" s="5" t="s">
        <v>32</v>
      </c>
      <c r="I794" s="5">
        <v>42</v>
      </c>
      <c r="J794" t="s">
        <v>23</v>
      </c>
      <c r="K794" t="s">
        <v>36</v>
      </c>
      <c r="L794">
        <v>3.2363599999999999</v>
      </c>
      <c r="M794">
        <v>3.2363599999999999</v>
      </c>
      <c r="N794">
        <v>1.49454</v>
      </c>
      <c r="O794">
        <v>0.99394000000000005</v>
      </c>
      <c r="P794">
        <v>-0.27990999999999999</v>
      </c>
      <c r="Q794">
        <v>-0.27990999999999999</v>
      </c>
      <c r="R794">
        <v>2.29914</v>
      </c>
      <c r="S794">
        <v>0.97026999999999997</v>
      </c>
      <c r="T794">
        <v>1E-3</v>
      </c>
      <c r="U794">
        <v>0</v>
      </c>
      <c r="V794">
        <v>15.5</v>
      </c>
      <c r="W794">
        <v>13.416700000000001</v>
      </c>
      <c r="X794">
        <v>84.017600000000002</v>
      </c>
    </row>
    <row r="795" spans="1:24" x14ac:dyDescent="0.3">
      <c r="A795">
        <v>794</v>
      </c>
      <c r="B795">
        <v>7</v>
      </c>
      <c r="C795" s="1">
        <v>44845.418333333335</v>
      </c>
      <c r="D795" t="s">
        <v>13</v>
      </c>
      <c r="E795" s="5">
        <v>2022</v>
      </c>
      <c r="F795" s="5">
        <v>10</v>
      </c>
      <c r="G795" s="5">
        <v>10</v>
      </c>
      <c r="H795" s="5" t="s">
        <v>32</v>
      </c>
      <c r="I795" s="5">
        <v>42</v>
      </c>
      <c r="J795" t="s">
        <v>23</v>
      </c>
      <c r="K795" t="s">
        <v>37</v>
      </c>
      <c r="L795">
        <v>3.8877100000000002</v>
      </c>
      <c r="M795">
        <v>3.8877100000000002</v>
      </c>
      <c r="N795">
        <v>1.40177</v>
      </c>
      <c r="O795">
        <v>0.99563000000000001</v>
      </c>
      <c r="P795">
        <v>-0.26014999999999999</v>
      </c>
      <c r="Q795">
        <v>-0.26014999999999999</v>
      </c>
      <c r="R795">
        <v>2.1740900000000001</v>
      </c>
      <c r="S795">
        <v>0.97460000000000002</v>
      </c>
      <c r="T795">
        <v>2E-3</v>
      </c>
      <c r="U795">
        <v>0</v>
      </c>
      <c r="V795">
        <v>15.318199999999999</v>
      </c>
      <c r="W795">
        <v>13.542400000000001</v>
      </c>
      <c r="X795">
        <v>84.020799999999994</v>
      </c>
    </row>
    <row r="796" spans="1:24" x14ac:dyDescent="0.3">
      <c r="A796">
        <v>795</v>
      </c>
      <c r="B796">
        <v>8</v>
      </c>
      <c r="C796" s="1">
        <v>44845.420405092591</v>
      </c>
      <c r="D796" t="s">
        <v>13</v>
      </c>
      <c r="E796" s="5">
        <v>2022</v>
      </c>
      <c r="F796" s="5">
        <v>10</v>
      </c>
      <c r="G796" s="5">
        <v>10</v>
      </c>
      <c r="H796" s="5" t="s">
        <v>32</v>
      </c>
      <c r="I796" s="5">
        <v>42</v>
      </c>
      <c r="J796" t="s">
        <v>23</v>
      </c>
      <c r="K796" t="s">
        <v>36</v>
      </c>
      <c r="L796">
        <v>2.75766</v>
      </c>
      <c r="M796">
        <v>2.75766</v>
      </c>
      <c r="N796">
        <v>1.5343500000000001</v>
      </c>
      <c r="O796">
        <v>0.99128000000000005</v>
      </c>
      <c r="P796">
        <v>-0.31093999999999999</v>
      </c>
      <c r="Q796">
        <v>-0.31093999999999999</v>
      </c>
      <c r="R796">
        <v>1.88249</v>
      </c>
      <c r="S796">
        <v>0.98390999999999995</v>
      </c>
      <c r="T796">
        <v>5.5000000000000003E-4</v>
      </c>
      <c r="U796">
        <v>0</v>
      </c>
      <c r="V796">
        <v>14.96</v>
      </c>
      <c r="W796">
        <v>13.443</v>
      </c>
      <c r="X796">
        <v>84.013900000000007</v>
      </c>
    </row>
    <row r="797" spans="1:24" x14ac:dyDescent="0.3">
      <c r="A797">
        <v>796</v>
      </c>
      <c r="B797">
        <v>9</v>
      </c>
      <c r="C797" s="1">
        <v>44845.422511574077</v>
      </c>
      <c r="D797" t="s">
        <v>13</v>
      </c>
      <c r="E797" s="5">
        <v>2022</v>
      </c>
      <c r="F797" s="5">
        <v>10</v>
      </c>
      <c r="G797" s="5">
        <v>10</v>
      </c>
      <c r="H797" s="5" t="s">
        <v>32</v>
      </c>
      <c r="I797" s="5">
        <v>42</v>
      </c>
      <c r="J797" t="s">
        <v>22</v>
      </c>
      <c r="K797" t="s">
        <v>36</v>
      </c>
      <c r="L797">
        <v>3.3441200000000002</v>
      </c>
      <c r="M797">
        <v>3.3441200000000002</v>
      </c>
      <c r="N797">
        <v>1.4803599999999999</v>
      </c>
      <c r="O797">
        <v>0.99297000000000002</v>
      </c>
      <c r="P797">
        <v>-0.20727999999999999</v>
      </c>
      <c r="Q797">
        <v>-0.20727999999999999</v>
      </c>
      <c r="R797">
        <v>2.7523900000000001</v>
      </c>
      <c r="S797">
        <v>0.95289999999999997</v>
      </c>
      <c r="T797">
        <v>3.0000000000000001E-3</v>
      </c>
      <c r="U797">
        <v>0</v>
      </c>
      <c r="V797">
        <v>14.7073</v>
      </c>
      <c r="W797">
        <v>13.422499999999999</v>
      </c>
      <c r="X797">
        <v>84.043099999999995</v>
      </c>
    </row>
    <row r="798" spans="1:24" x14ac:dyDescent="0.3">
      <c r="A798">
        <v>797</v>
      </c>
      <c r="B798">
        <v>10</v>
      </c>
      <c r="C798" s="1">
        <v>44845.424756944441</v>
      </c>
      <c r="D798" t="s">
        <v>13</v>
      </c>
      <c r="E798" s="5">
        <v>2022</v>
      </c>
      <c r="F798" s="5">
        <v>10</v>
      </c>
      <c r="G798" s="5">
        <v>10</v>
      </c>
      <c r="H798" s="5" t="s">
        <v>32</v>
      </c>
      <c r="I798" s="5">
        <v>42</v>
      </c>
      <c r="J798" t="s">
        <v>22</v>
      </c>
      <c r="K798" t="s">
        <v>37</v>
      </c>
      <c r="L798">
        <v>7.0260600000000002</v>
      </c>
      <c r="M798">
        <v>7.0260600000000002</v>
      </c>
      <c r="N798">
        <v>1.2927999999999999</v>
      </c>
      <c r="O798">
        <v>0.99850000000000005</v>
      </c>
      <c r="P798">
        <v>-0.50997000000000003</v>
      </c>
      <c r="Q798">
        <v>-0.50997000000000003</v>
      </c>
      <c r="R798">
        <v>1.5555699999999999</v>
      </c>
      <c r="S798">
        <v>0.9929</v>
      </c>
      <c r="T798">
        <v>4.0000000000000001E-3</v>
      </c>
      <c r="U798">
        <v>2.5999999999999999E-2</v>
      </c>
      <c r="V798">
        <v>14.4</v>
      </c>
      <c r="W798">
        <v>13.563700000000001</v>
      </c>
      <c r="X798">
        <v>84.043300000000002</v>
      </c>
    </row>
    <row r="799" spans="1:24" x14ac:dyDescent="0.3">
      <c r="A799">
        <v>798</v>
      </c>
      <c r="B799">
        <v>11</v>
      </c>
      <c r="C799" s="1">
        <v>44845.42690972222</v>
      </c>
      <c r="D799" t="s">
        <v>13</v>
      </c>
      <c r="E799" s="5">
        <v>2022</v>
      </c>
      <c r="F799" s="5">
        <v>10</v>
      </c>
      <c r="G799" s="5">
        <v>10</v>
      </c>
      <c r="H799" s="5" t="s">
        <v>32</v>
      </c>
      <c r="I799" s="5">
        <v>42</v>
      </c>
      <c r="J799" t="s">
        <v>22</v>
      </c>
      <c r="K799" t="s">
        <v>36</v>
      </c>
      <c r="L799">
        <v>4.0262200000000004</v>
      </c>
      <c r="M799">
        <v>4.0262200000000004</v>
      </c>
      <c r="N799">
        <v>1.3906700000000001</v>
      </c>
      <c r="O799">
        <v>0.99594000000000005</v>
      </c>
      <c r="P799">
        <v>-0.57421</v>
      </c>
      <c r="Q799">
        <v>-0.57421</v>
      </c>
      <c r="R799">
        <v>1.50912</v>
      </c>
      <c r="S799">
        <v>0.99404999999999999</v>
      </c>
      <c r="T799">
        <v>3.0000000000000001E-3</v>
      </c>
      <c r="U799">
        <v>0</v>
      </c>
      <c r="V799">
        <v>14.3545</v>
      </c>
      <c r="W799">
        <v>13.3438</v>
      </c>
      <c r="X799">
        <v>84.048199999999994</v>
      </c>
    </row>
    <row r="800" spans="1:24" x14ac:dyDescent="0.3">
      <c r="A800">
        <v>799</v>
      </c>
      <c r="B800">
        <v>12</v>
      </c>
      <c r="C800" s="1">
        <v>44845.428981481484</v>
      </c>
      <c r="D800" t="s">
        <v>13</v>
      </c>
      <c r="E800" s="5">
        <v>2022</v>
      </c>
      <c r="F800" s="5">
        <v>10</v>
      </c>
      <c r="G800" s="5">
        <v>10</v>
      </c>
      <c r="H800" s="5" t="s">
        <v>32</v>
      </c>
      <c r="I800" s="5">
        <v>42</v>
      </c>
      <c r="J800" t="s">
        <v>22</v>
      </c>
      <c r="K800" t="s">
        <v>36</v>
      </c>
      <c r="L800">
        <v>3.0482800000000001</v>
      </c>
      <c r="M800">
        <v>3.0482800000000001</v>
      </c>
      <c r="N800">
        <v>1.5367</v>
      </c>
      <c r="O800">
        <v>0.99133000000000004</v>
      </c>
      <c r="P800">
        <v>-0.64961000000000002</v>
      </c>
      <c r="Q800">
        <v>-0.64961000000000002</v>
      </c>
      <c r="R800">
        <v>1.5594300000000001</v>
      </c>
      <c r="S800">
        <v>0.99280999999999997</v>
      </c>
      <c r="T800">
        <v>3.0000000000000001E-3</v>
      </c>
      <c r="U800">
        <v>0</v>
      </c>
      <c r="V800">
        <v>14.290900000000001</v>
      </c>
      <c r="W800">
        <v>13.2074</v>
      </c>
      <c r="X800">
        <v>84.046599999999998</v>
      </c>
    </row>
    <row r="801" spans="1:24" x14ac:dyDescent="0.3">
      <c r="A801">
        <v>800</v>
      </c>
      <c r="B801">
        <v>13</v>
      </c>
      <c r="C801" s="1">
        <v>44845.431064814817</v>
      </c>
      <c r="D801" t="s">
        <v>13</v>
      </c>
      <c r="E801" s="5">
        <v>2022</v>
      </c>
      <c r="F801" s="5">
        <v>10</v>
      </c>
      <c r="G801" s="5">
        <v>10</v>
      </c>
      <c r="H801" s="5" t="s">
        <v>32</v>
      </c>
      <c r="I801" s="5">
        <v>42</v>
      </c>
      <c r="J801" t="s">
        <v>23</v>
      </c>
      <c r="K801" t="s">
        <v>36</v>
      </c>
      <c r="L801">
        <v>2.1172800000000001</v>
      </c>
      <c r="M801">
        <v>2.1172800000000001</v>
      </c>
      <c r="N801">
        <v>1.6713100000000001</v>
      </c>
      <c r="O801">
        <v>0.98699000000000003</v>
      </c>
      <c r="P801">
        <v>-0.52569999999999995</v>
      </c>
      <c r="Q801">
        <v>-0.52569999999999995</v>
      </c>
      <c r="R801">
        <v>1.4863299999999999</v>
      </c>
      <c r="S801">
        <v>0.99460000000000004</v>
      </c>
      <c r="T801">
        <v>2E-3</v>
      </c>
      <c r="U801">
        <v>0</v>
      </c>
      <c r="V801">
        <v>14.095499999999999</v>
      </c>
      <c r="W801">
        <v>13.25</v>
      </c>
      <c r="X801">
        <v>84.060299999999998</v>
      </c>
    </row>
    <row r="802" spans="1:24" x14ac:dyDescent="0.3">
      <c r="A802">
        <v>801</v>
      </c>
      <c r="B802">
        <v>14</v>
      </c>
      <c r="C802" s="1">
        <v>44845.433148148149</v>
      </c>
      <c r="D802" t="s">
        <v>13</v>
      </c>
      <c r="E802" s="5">
        <v>2022</v>
      </c>
      <c r="F802" s="5">
        <v>10</v>
      </c>
      <c r="G802" s="5">
        <v>10</v>
      </c>
      <c r="H802" s="5" t="s">
        <v>32</v>
      </c>
      <c r="I802" s="5">
        <v>42</v>
      </c>
      <c r="J802" t="s">
        <v>23</v>
      </c>
      <c r="K802" t="s">
        <v>37</v>
      </c>
      <c r="L802">
        <v>2.7047699999999999</v>
      </c>
      <c r="M802">
        <v>2.7047699999999999</v>
      </c>
      <c r="N802">
        <v>1.55535</v>
      </c>
      <c r="O802">
        <v>0.99087000000000003</v>
      </c>
      <c r="P802">
        <v>-0.33750000000000002</v>
      </c>
      <c r="Q802">
        <v>-0.33750000000000002</v>
      </c>
      <c r="R802">
        <v>1.79603</v>
      </c>
      <c r="S802">
        <v>0.98641999999999996</v>
      </c>
      <c r="T802">
        <v>3.0000000000000001E-3</v>
      </c>
      <c r="U802">
        <v>0</v>
      </c>
      <c r="V802">
        <v>14.2182</v>
      </c>
      <c r="W802">
        <v>13.4573</v>
      </c>
      <c r="X802">
        <v>84.072199999999995</v>
      </c>
    </row>
    <row r="803" spans="1:24" x14ac:dyDescent="0.3">
      <c r="A803">
        <v>802</v>
      </c>
      <c r="B803">
        <v>15</v>
      </c>
      <c r="C803" s="1">
        <v>44845.435243055559</v>
      </c>
      <c r="D803" t="s">
        <v>13</v>
      </c>
      <c r="E803" s="5">
        <v>2022</v>
      </c>
      <c r="F803" s="5">
        <v>10</v>
      </c>
      <c r="G803" s="5">
        <v>10</v>
      </c>
      <c r="H803" s="5" t="s">
        <v>32</v>
      </c>
      <c r="I803" s="5">
        <v>42</v>
      </c>
      <c r="J803" t="s">
        <v>23</v>
      </c>
      <c r="K803" t="s">
        <v>36</v>
      </c>
      <c r="L803">
        <v>3.3331599999999999</v>
      </c>
      <c r="M803">
        <v>3.3331599999999999</v>
      </c>
      <c r="N803">
        <v>1.4016599999999999</v>
      </c>
      <c r="O803">
        <v>0.99614000000000003</v>
      </c>
      <c r="P803">
        <v>-0.32640999999999998</v>
      </c>
      <c r="Q803">
        <v>-0.32640999999999998</v>
      </c>
      <c r="R803">
        <v>2.0280200000000002</v>
      </c>
      <c r="S803">
        <v>0.97938999999999998</v>
      </c>
      <c r="T803">
        <v>3.0000000000000001E-3</v>
      </c>
      <c r="U803">
        <v>0</v>
      </c>
      <c r="V803">
        <v>14.3</v>
      </c>
      <c r="W803">
        <v>14.0349</v>
      </c>
      <c r="X803">
        <v>84.075000000000003</v>
      </c>
    </row>
    <row r="804" spans="1:24" x14ac:dyDescent="0.3">
      <c r="A804">
        <v>803</v>
      </c>
      <c r="B804">
        <v>16</v>
      </c>
      <c r="C804" s="1">
        <v>44845.437337962961</v>
      </c>
      <c r="D804" t="s">
        <v>13</v>
      </c>
      <c r="E804" s="5">
        <v>2022</v>
      </c>
      <c r="F804" s="5">
        <v>10</v>
      </c>
      <c r="G804" s="5">
        <v>10</v>
      </c>
      <c r="H804" s="5" t="s">
        <v>32</v>
      </c>
      <c r="I804" s="5">
        <v>42</v>
      </c>
      <c r="J804" t="s">
        <v>23</v>
      </c>
      <c r="K804" t="s">
        <v>36</v>
      </c>
      <c r="L804">
        <v>1.61324</v>
      </c>
      <c r="M804">
        <v>1.61324</v>
      </c>
      <c r="N804">
        <v>2.1655700000000002</v>
      </c>
      <c r="O804">
        <v>0.96877000000000002</v>
      </c>
      <c r="P804">
        <v>-0.55661000000000005</v>
      </c>
      <c r="Q804">
        <v>-0.55661000000000005</v>
      </c>
      <c r="R804">
        <v>1.7549399999999999</v>
      </c>
      <c r="S804">
        <v>0.98758000000000001</v>
      </c>
      <c r="T804">
        <v>3.0000000000000001E-3</v>
      </c>
      <c r="U804">
        <v>0</v>
      </c>
      <c r="V804">
        <v>14.360900000000001</v>
      </c>
      <c r="W804">
        <v>14.4672</v>
      </c>
      <c r="X804">
        <v>84.087199999999996</v>
      </c>
    </row>
    <row r="805" spans="1:24" x14ac:dyDescent="0.3">
      <c r="A805">
        <v>804</v>
      </c>
      <c r="B805">
        <v>17</v>
      </c>
      <c r="C805" s="1">
        <v>44845.43953703704</v>
      </c>
      <c r="D805" t="s">
        <v>13</v>
      </c>
      <c r="E805" s="5">
        <v>2022</v>
      </c>
      <c r="F805" s="5">
        <v>10</v>
      </c>
      <c r="G805" s="5">
        <v>10</v>
      </c>
      <c r="H805" s="5" t="s">
        <v>32</v>
      </c>
      <c r="I805" s="5">
        <v>42</v>
      </c>
      <c r="J805" t="s">
        <v>22</v>
      </c>
      <c r="K805" t="s">
        <v>36</v>
      </c>
      <c r="L805">
        <v>3.4625400000000002</v>
      </c>
      <c r="M805">
        <v>3.4625400000000002</v>
      </c>
      <c r="N805">
        <v>1.5915699999999999</v>
      </c>
      <c r="O805">
        <v>0.98802000000000001</v>
      </c>
      <c r="P805">
        <v>-0.25511</v>
      </c>
      <c r="Q805" t="s">
        <v>38</v>
      </c>
      <c r="R805">
        <v>2.8257500000000002</v>
      </c>
      <c r="S805">
        <v>0.94984999999999997</v>
      </c>
      <c r="T805">
        <v>2E-3</v>
      </c>
      <c r="U805">
        <v>0</v>
      </c>
      <c r="V805">
        <v>14.54</v>
      </c>
      <c r="W805">
        <v>14.667</v>
      </c>
      <c r="X805">
        <v>84.086399999999998</v>
      </c>
    </row>
    <row r="806" spans="1:24" x14ac:dyDescent="0.3">
      <c r="A806">
        <v>805</v>
      </c>
      <c r="B806">
        <v>18</v>
      </c>
      <c r="C806" s="1">
        <v>44845.441608796296</v>
      </c>
      <c r="D806" t="s">
        <v>13</v>
      </c>
      <c r="E806" s="5">
        <v>2022</v>
      </c>
      <c r="F806" s="5">
        <v>10</v>
      </c>
      <c r="G806" s="5">
        <v>10</v>
      </c>
      <c r="H806" s="5" t="s">
        <v>32</v>
      </c>
      <c r="I806" s="5">
        <v>42</v>
      </c>
      <c r="J806" t="s">
        <v>22</v>
      </c>
      <c r="K806" t="s">
        <v>37</v>
      </c>
      <c r="L806">
        <v>4.8627500000000001</v>
      </c>
      <c r="M806">
        <v>4.8627500000000001</v>
      </c>
      <c r="N806">
        <v>1.39551</v>
      </c>
      <c r="O806">
        <v>0.99619999999999997</v>
      </c>
      <c r="P806">
        <v>-0.19317999999999999</v>
      </c>
      <c r="Q806" t="s">
        <v>38</v>
      </c>
      <c r="R806">
        <v>3.39378</v>
      </c>
      <c r="S806">
        <v>0.92440999999999995</v>
      </c>
      <c r="T806">
        <v>2E-3</v>
      </c>
      <c r="U806">
        <v>0</v>
      </c>
      <c r="V806">
        <v>14.6691</v>
      </c>
      <c r="W806">
        <v>14.7699</v>
      </c>
      <c r="X806">
        <v>84.085099999999997</v>
      </c>
    </row>
    <row r="807" spans="1:24" x14ac:dyDescent="0.3">
      <c r="A807">
        <v>806</v>
      </c>
      <c r="B807">
        <v>19</v>
      </c>
      <c r="C807" s="1">
        <v>44845.443668981483</v>
      </c>
      <c r="D807" t="s">
        <v>13</v>
      </c>
      <c r="E807" s="5">
        <v>2022</v>
      </c>
      <c r="F807" s="5">
        <v>10</v>
      </c>
      <c r="G807" s="5">
        <v>10</v>
      </c>
      <c r="H807" s="5" t="s">
        <v>32</v>
      </c>
      <c r="I807" s="5">
        <v>42</v>
      </c>
      <c r="J807" t="s">
        <v>22</v>
      </c>
      <c r="K807" t="s">
        <v>36</v>
      </c>
      <c r="L807">
        <v>3.7618399999999999</v>
      </c>
      <c r="M807">
        <v>3.7618399999999999</v>
      </c>
      <c r="N807">
        <v>1.4341600000000001</v>
      </c>
      <c r="O807">
        <v>0.99485000000000001</v>
      </c>
      <c r="P807">
        <v>-0.14172999999999999</v>
      </c>
      <c r="Q807" t="s">
        <v>38</v>
      </c>
      <c r="R807">
        <v>4.0534999999999997</v>
      </c>
      <c r="S807">
        <v>0.89122000000000001</v>
      </c>
      <c r="T807">
        <v>2E-3</v>
      </c>
      <c r="U807">
        <v>0</v>
      </c>
      <c r="V807">
        <v>14.7</v>
      </c>
      <c r="W807">
        <v>14.685499999999999</v>
      </c>
      <c r="X807">
        <v>84.093100000000007</v>
      </c>
    </row>
    <row r="808" spans="1:24" x14ac:dyDescent="0.3">
      <c r="A808">
        <v>807</v>
      </c>
      <c r="B808">
        <v>20</v>
      </c>
      <c r="C808" s="1">
        <v>44845.445752314816</v>
      </c>
      <c r="D808" t="s">
        <v>13</v>
      </c>
      <c r="E808" s="5">
        <v>2022</v>
      </c>
      <c r="F808" s="5">
        <v>10</v>
      </c>
      <c r="G808" s="5">
        <v>10</v>
      </c>
      <c r="H808" s="5" t="s">
        <v>32</v>
      </c>
      <c r="I808" s="5">
        <v>42</v>
      </c>
      <c r="J808" t="s">
        <v>22</v>
      </c>
      <c r="K808" t="s">
        <v>36</v>
      </c>
      <c r="L808">
        <v>3.63585</v>
      </c>
      <c r="M808">
        <v>3.63585</v>
      </c>
      <c r="N808">
        <v>1.4304300000000001</v>
      </c>
      <c r="O808">
        <v>0.99439</v>
      </c>
      <c r="P808">
        <v>-0.15017</v>
      </c>
      <c r="Q808" t="s">
        <v>38</v>
      </c>
      <c r="R808">
        <v>4.2049500000000002</v>
      </c>
      <c r="S808">
        <v>0.88314999999999999</v>
      </c>
      <c r="T808">
        <v>2E-3</v>
      </c>
      <c r="U808">
        <v>0</v>
      </c>
      <c r="V808">
        <v>14.8345</v>
      </c>
      <c r="W808">
        <v>14.6767</v>
      </c>
      <c r="X808">
        <v>84.088700000000003</v>
      </c>
    </row>
    <row r="809" spans="1:24" x14ac:dyDescent="0.3">
      <c r="A809">
        <v>808</v>
      </c>
      <c r="B809">
        <v>21</v>
      </c>
      <c r="C809" s="1">
        <v>44845.447974537034</v>
      </c>
      <c r="D809" t="s">
        <v>13</v>
      </c>
      <c r="E809" s="5">
        <v>2022</v>
      </c>
      <c r="F809" s="5">
        <v>10</v>
      </c>
      <c r="G809" s="5">
        <v>10</v>
      </c>
      <c r="H809" s="5" t="s">
        <v>32</v>
      </c>
      <c r="I809" s="5">
        <v>42</v>
      </c>
      <c r="J809" t="s">
        <v>23</v>
      </c>
      <c r="K809" t="s">
        <v>37</v>
      </c>
      <c r="L809">
        <v>3.1007799999999999</v>
      </c>
      <c r="M809">
        <v>3.1007799999999999</v>
      </c>
      <c r="N809">
        <v>1.5655600000000001</v>
      </c>
      <c r="O809">
        <v>0.99175999999999997</v>
      </c>
      <c r="P809">
        <v>-0.26402999999999999</v>
      </c>
      <c r="Q809">
        <v>-0.26402999999999999</v>
      </c>
      <c r="R809">
        <v>2.63591</v>
      </c>
      <c r="S809">
        <v>0.95757999999999999</v>
      </c>
      <c r="T809">
        <v>3.0000000000000001E-3</v>
      </c>
      <c r="U809">
        <v>0</v>
      </c>
      <c r="V809">
        <v>14.8527</v>
      </c>
      <c r="W809">
        <v>14.3276</v>
      </c>
      <c r="X809">
        <v>84.095399999999998</v>
      </c>
    </row>
    <row r="810" spans="1:24" x14ac:dyDescent="0.3">
      <c r="A810">
        <v>809</v>
      </c>
      <c r="B810">
        <v>22</v>
      </c>
      <c r="C810" s="1">
        <v>44845.450046296297</v>
      </c>
      <c r="D810" t="s">
        <v>13</v>
      </c>
      <c r="E810" s="5">
        <v>2022</v>
      </c>
      <c r="F810" s="5">
        <v>10</v>
      </c>
      <c r="G810" s="5">
        <v>10</v>
      </c>
      <c r="H810" s="5" t="s">
        <v>32</v>
      </c>
      <c r="I810" s="5">
        <v>42</v>
      </c>
      <c r="J810" t="s">
        <v>23</v>
      </c>
      <c r="K810" t="s">
        <v>36</v>
      </c>
      <c r="L810">
        <v>2.4718499999999999</v>
      </c>
      <c r="M810">
        <v>2.4718499999999999</v>
      </c>
      <c r="N810">
        <v>1.6734500000000001</v>
      </c>
      <c r="O810">
        <v>0.98980999999999997</v>
      </c>
      <c r="P810">
        <v>-0.42070999999999997</v>
      </c>
      <c r="Q810">
        <v>-0.42070999999999997</v>
      </c>
      <c r="R810">
        <v>1.8214399999999999</v>
      </c>
      <c r="S810">
        <v>0.98567000000000005</v>
      </c>
      <c r="T810">
        <v>3.0000000000000001E-3</v>
      </c>
      <c r="U810">
        <v>0</v>
      </c>
      <c r="V810">
        <v>14.8545</v>
      </c>
      <c r="W810">
        <v>14.5639</v>
      </c>
      <c r="X810">
        <v>84.105500000000006</v>
      </c>
    </row>
    <row r="811" spans="1:24" x14ac:dyDescent="0.3">
      <c r="A811">
        <v>810</v>
      </c>
      <c r="B811">
        <v>23</v>
      </c>
      <c r="C811" s="1">
        <v>44845.452094907407</v>
      </c>
      <c r="D811" t="s">
        <v>13</v>
      </c>
      <c r="E811" s="5">
        <v>2022</v>
      </c>
      <c r="F811" s="5">
        <v>10</v>
      </c>
      <c r="G811" s="5">
        <v>10</v>
      </c>
      <c r="H811" s="5" t="s">
        <v>32</v>
      </c>
      <c r="I811" s="5">
        <v>42</v>
      </c>
      <c r="J811" t="s">
        <v>23</v>
      </c>
      <c r="K811" t="s">
        <v>36</v>
      </c>
      <c r="L811">
        <v>2.0183</v>
      </c>
      <c r="M811">
        <v>2.0183</v>
      </c>
      <c r="N811">
        <v>1.7766999999999999</v>
      </c>
      <c r="O811">
        <v>0.98694999999999999</v>
      </c>
      <c r="P811">
        <v>-0.32078000000000001</v>
      </c>
      <c r="Q811">
        <v>-0.32078000000000001</v>
      </c>
      <c r="R811">
        <v>2.1875200000000001</v>
      </c>
      <c r="S811">
        <v>0.97411999999999999</v>
      </c>
      <c r="T811">
        <v>3.0000000000000001E-3</v>
      </c>
      <c r="U811">
        <v>0</v>
      </c>
      <c r="V811">
        <v>14.974500000000001</v>
      </c>
      <c r="W811">
        <v>14.6464</v>
      </c>
      <c r="X811">
        <v>84.110399999999998</v>
      </c>
    </row>
    <row r="812" spans="1:24" x14ac:dyDescent="0.3">
      <c r="A812">
        <v>811</v>
      </c>
      <c r="B812">
        <v>24</v>
      </c>
      <c r="C812" s="1">
        <v>44845.45417824074</v>
      </c>
      <c r="D812" t="s">
        <v>13</v>
      </c>
      <c r="E812" s="5">
        <v>2022</v>
      </c>
      <c r="F812" s="5">
        <v>10</v>
      </c>
      <c r="G812" s="5">
        <v>10</v>
      </c>
      <c r="H812" s="5" t="s">
        <v>32</v>
      </c>
      <c r="I812" s="5">
        <v>42</v>
      </c>
      <c r="J812" t="s">
        <v>23</v>
      </c>
      <c r="K812" t="s">
        <v>36</v>
      </c>
      <c r="L812">
        <v>3.1863000000000001</v>
      </c>
      <c r="M812">
        <v>3.1863000000000001</v>
      </c>
      <c r="N812">
        <v>1.44693</v>
      </c>
      <c r="O812">
        <v>0.99487999999999999</v>
      </c>
      <c r="P812">
        <v>-0.1749</v>
      </c>
      <c r="Q812" t="s">
        <v>38</v>
      </c>
      <c r="R812">
        <v>2.9553500000000001</v>
      </c>
      <c r="S812">
        <v>0.94433</v>
      </c>
      <c r="T812">
        <v>3.0000000000000001E-3</v>
      </c>
      <c r="U812">
        <v>0</v>
      </c>
      <c r="V812">
        <v>15.149100000000001</v>
      </c>
      <c r="W812">
        <v>15.089499999999999</v>
      </c>
      <c r="X812">
        <v>84.11</v>
      </c>
    </row>
    <row r="813" spans="1:24" x14ac:dyDescent="0.3">
      <c r="A813">
        <v>812</v>
      </c>
      <c r="B813">
        <v>1</v>
      </c>
      <c r="C813" s="1">
        <v>44845.498020833336</v>
      </c>
      <c r="D813" t="s">
        <v>15</v>
      </c>
      <c r="E813" s="5">
        <v>2022</v>
      </c>
      <c r="F813" s="5">
        <v>10</v>
      </c>
      <c r="G813" s="5">
        <v>10</v>
      </c>
      <c r="H813" s="5" t="s">
        <v>32</v>
      </c>
      <c r="I813" s="5">
        <v>42</v>
      </c>
      <c r="J813" t="s">
        <v>22</v>
      </c>
      <c r="K813" t="s">
        <v>38</v>
      </c>
      <c r="L813">
        <v>12.453900000000001</v>
      </c>
      <c r="M813">
        <v>12.453900000000001</v>
      </c>
      <c r="N813">
        <v>1.28721</v>
      </c>
      <c r="O813">
        <v>0.99863999999999997</v>
      </c>
      <c r="P813">
        <v>-2.0215999999999998</v>
      </c>
      <c r="Q813">
        <v>-2.0215999999999998</v>
      </c>
      <c r="R813">
        <v>1.31138</v>
      </c>
      <c r="S813">
        <v>0.997</v>
      </c>
      <c r="T813" t="s">
        <v>38</v>
      </c>
      <c r="U813" t="s">
        <v>38</v>
      </c>
      <c r="V813">
        <v>20.9</v>
      </c>
      <c r="W813">
        <v>17.942399999999999</v>
      </c>
      <c r="X813">
        <v>83.117900000000006</v>
      </c>
    </row>
    <row r="814" spans="1:24" x14ac:dyDescent="0.3">
      <c r="A814">
        <v>813</v>
      </c>
      <c r="B814">
        <v>2</v>
      </c>
      <c r="C814" s="1">
        <v>44845.500393518516</v>
      </c>
      <c r="D814" t="s">
        <v>15</v>
      </c>
      <c r="E814" s="5">
        <v>2022</v>
      </c>
      <c r="F814" s="5">
        <v>10</v>
      </c>
      <c r="G814" s="5">
        <v>10</v>
      </c>
      <c r="H814" s="5" t="s">
        <v>32</v>
      </c>
      <c r="I814" s="5">
        <v>42</v>
      </c>
      <c r="J814" t="s">
        <v>22</v>
      </c>
      <c r="K814" t="s">
        <v>38</v>
      </c>
      <c r="L814">
        <v>7.5251700000000001</v>
      </c>
      <c r="M814">
        <v>7.5251700000000001</v>
      </c>
      <c r="N814">
        <v>1.30402</v>
      </c>
      <c r="O814">
        <v>0.99856</v>
      </c>
      <c r="P814">
        <v>-1.28634</v>
      </c>
      <c r="Q814">
        <v>-1.28634</v>
      </c>
      <c r="R814">
        <v>1.43245</v>
      </c>
      <c r="S814">
        <v>0.99607000000000001</v>
      </c>
      <c r="T814" t="s">
        <v>38</v>
      </c>
      <c r="U814" t="s">
        <v>38</v>
      </c>
      <c r="V814">
        <v>20.100000000000001</v>
      </c>
      <c r="W814">
        <v>17.190999999999999</v>
      </c>
      <c r="X814">
        <v>83.104100000000003</v>
      </c>
    </row>
    <row r="815" spans="1:24" x14ac:dyDescent="0.3">
      <c r="A815">
        <v>814</v>
      </c>
      <c r="B815">
        <v>3</v>
      </c>
      <c r="C815" s="1">
        <v>44845.502500000002</v>
      </c>
      <c r="D815" t="s">
        <v>15</v>
      </c>
      <c r="E815" s="5">
        <v>2022</v>
      </c>
      <c r="F815" s="5">
        <v>10</v>
      </c>
      <c r="G815" s="5">
        <v>10</v>
      </c>
      <c r="H815" s="5" t="s">
        <v>32</v>
      </c>
      <c r="I815" s="5">
        <v>42</v>
      </c>
      <c r="J815" t="s">
        <v>22</v>
      </c>
      <c r="K815" t="s">
        <v>38</v>
      </c>
      <c r="L815">
        <v>3.5514399999999999</v>
      </c>
      <c r="M815">
        <v>3.5514399999999999</v>
      </c>
      <c r="N815">
        <v>1.58084</v>
      </c>
      <c r="O815">
        <v>0.99239999999999995</v>
      </c>
      <c r="P815">
        <v>-0.61024999999999996</v>
      </c>
      <c r="Q815">
        <v>-0.61024999999999996</v>
      </c>
      <c r="R815">
        <v>1.66517</v>
      </c>
      <c r="S815">
        <v>0.99016999999999999</v>
      </c>
      <c r="T815">
        <v>1E-3</v>
      </c>
      <c r="U815">
        <v>0</v>
      </c>
      <c r="V815">
        <v>19.478200000000001</v>
      </c>
      <c r="W815">
        <v>17.139900000000001</v>
      </c>
      <c r="X815">
        <v>83.133099999999999</v>
      </c>
    </row>
    <row r="816" spans="1:24" x14ac:dyDescent="0.3">
      <c r="A816">
        <v>815</v>
      </c>
      <c r="B816">
        <v>4</v>
      </c>
      <c r="C816" s="1">
        <v>44845.504791666666</v>
      </c>
      <c r="D816" t="s">
        <v>15</v>
      </c>
      <c r="E816" s="5">
        <v>2022</v>
      </c>
      <c r="F816" s="5">
        <v>10</v>
      </c>
      <c r="G816" s="5">
        <v>10</v>
      </c>
      <c r="H816" s="5" t="s">
        <v>32</v>
      </c>
      <c r="I816" s="5">
        <v>42</v>
      </c>
      <c r="J816" t="s">
        <v>23</v>
      </c>
      <c r="K816" t="s">
        <v>38</v>
      </c>
      <c r="L816">
        <v>2.25895</v>
      </c>
      <c r="M816">
        <v>2.25895</v>
      </c>
      <c r="N816">
        <v>1.47007</v>
      </c>
      <c r="O816">
        <v>0.99483999999999995</v>
      </c>
      <c r="P816">
        <v>-0.55183000000000004</v>
      </c>
      <c r="Q816">
        <v>-0.55183000000000004</v>
      </c>
      <c r="R816">
        <v>1.4960199999999999</v>
      </c>
      <c r="S816">
        <v>0.99453999999999998</v>
      </c>
      <c r="T816">
        <v>3.3999999999999998E-3</v>
      </c>
      <c r="U816">
        <v>7.9269999999999993E-2</v>
      </c>
      <c r="V816">
        <v>19.190899999999999</v>
      </c>
      <c r="W816">
        <v>17.1036</v>
      </c>
      <c r="X816">
        <v>83.127399999999994</v>
      </c>
    </row>
    <row r="817" spans="1:24" x14ac:dyDescent="0.3">
      <c r="A817">
        <v>816</v>
      </c>
      <c r="B817">
        <v>5</v>
      </c>
      <c r="C817" s="1">
        <v>44845.506979166668</v>
      </c>
      <c r="D817" t="s">
        <v>15</v>
      </c>
      <c r="E817" s="5">
        <v>2022</v>
      </c>
      <c r="F817" s="5">
        <v>10</v>
      </c>
      <c r="G817" s="5">
        <v>10</v>
      </c>
      <c r="H817" s="5" t="s">
        <v>32</v>
      </c>
      <c r="I817" s="5">
        <v>42</v>
      </c>
      <c r="J817" t="s">
        <v>23</v>
      </c>
      <c r="K817" t="s">
        <v>38</v>
      </c>
      <c r="L817">
        <v>2.4137599999999999</v>
      </c>
      <c r="M817">
        <v>2.4137599999999999</v>
      </c>
      <c r="N817">
        <v>1.8098700000000001</v>
      </c>
      <c r="O817">
        <v>0.98609000000000002</v>
      </c>
      <c r="P817">
        <v>-0.67425999999999997</v>
      </c>
      <c r="Q817">
        <v>-0.67425999999999997</v>
      </c>
      <c r="R817">
        <v>1.66781</v>
      </c>
      <c r="S817">
        <v>0.99009000000000003</v>
      </c>
      <c r="T817">
        <v>2E-3</v>
      </c>
      <c r="U817">
        <v>0</v>
      </c>
      <c r="V817">
        <v>19.3</v>
      </c>
      <c r="W817">
        <v>17.282</v>
      </c>
      <c r="X817">
        <v>83.136700000000005</v>
      </c>
    </row>
    <row r="818" spans="1:24" x14ac:dyDescent="0.3">
      <c r="A818">
        <v>817</v>
      </c>
      <c r="B818">
        <v>6</v>
      </c>
      <c r="C818" s="1">
        <v>44845.509050925924</v>
      </c>
      <c r="D818" t="s">
        <v>15</v>
      </c>
      <c r="E818" s="5">
        <v>2022</v>
      </c>
      <c r="F818" s="5">
        <v>10</v>
      </c>
      <c r="G818" s="5">
        <v>10</v>
      </c>
      <c r="H818" s="5" t="s">
        <v>32</v>
      </c>
      <c r="I818" s="5">
        <v>42</v>
      </c>
      <c r="J818" t="s">
        <v>23</v>
      </c>
      <c r="K818" t="s">
        <v>38</v>
      </c>
      <c r="L818">
        <v>1.75596</v>
      </c>
      <c r="M818">
        <v>1.75596</v>
      </c>
      <c r="N818">
        <v>2.12853</v>
      </c>
      <c r="O818">
        <v>0.97604999999999997</v>
      </c>
      <c r="P818">
        <v>-0.64553000000000005</v>
      </c>
      <c r="Q818">
        <v>-0.64553000000000005</v>
      </c>
      <c r="R818">
        <v>1.8003400000000001</v>
      </c>
      <c r="S818">
        <v>0.98636000000000001</v>
      </c>
      <c r="T818">
        <v>3.0000000000000001E-3</v>
      </c>
      <c r="U818">
        <v>8.9999999999999993E-3</v>
      </c>
      <c r="V818">
        <v>19.5</v>
      </c>
      <c r="W818">
        <v>17.77</v>
      </c>
      <c r="X818">
        <v>83.153499999999994</v>
      </c>
    </row>
    <row r="819" spans="1:24" x14ac:dyDescent="0.3">
      <c r="A819">
        <v>818</v>
      </c>
      <c r="B819">
        <v>10</v>
      </c>
      <c r="C819" s="1">
        <v>44845.511817129627</v>
      </c>
      <c r="D819" t="s">
        <v>15</v>
      </c>
      <c r="E819" s="5">
        <v>2022</v>
      </c>
      <c r="F819" s="5">
        <v>10</v>
      </c>
      <c r="G819" s="5">
        <v>10</v>
      </c>
      <c r="H819" s="5" t="s">
        <v>32</v>
      </c>
      <c r="I819" s="5">
        <v>42</v>
      </c>
      <c r="J819" t="s">
        <v>23</v>
      </c>
      <c r="K819" t="s">
        <v>38</v>
      </c>
      <c r="L819">
        <v>2.45139</v>
      </c>
      <c r="M819">
        <v>2.45139</v>
      </c>
      <c r="N819">
        <v>1.6975899999999999</v>
      </c>
      <c r="O819">
        <v>0.98767000000000005</v>
      </c>
      <c r="P819">
        <v>-0.77622999999999998</v>
      </c>
      <c r="Q819">
        <v>-0.77622999999999998</v>
      </c>
      <c r="R819">
        <v>1.5161</v>
      </c>
      <c r="S819">
        <v>0.99402999999999997</v>
      </c>
      <c r="T819">
        <v>3.0000000000000001E-3</v>
      </c>
      <c r="U819">
        <v>0</v>
      </c>
      <c r="V819">
        <v>19.398199999999999</v>
      </c>
      <c r="W819">
        <v>16.844000000000001</v>
      </c>
      <c r="X819">
        <v>83.163600000000002</v>
      </c>
    </row>
    <row r="820" spans="1:24" x14ac:dyDescent="0.3">
      <c r="A820">
        <v>819</v>
      </c>
      <c r="B820">
        <v>11</v>
      </c>
      <c r="C820" s="1">
        <v>44845.51390046296</v>
      </c>
      <c r="D820" t="s">
        <v>15</v>
      </c>
      <c r="E820" s="5">
        <v>2022</v>
      </c>
      <c r="F820" s="5">
        <v>10</v>
      </c>
      <c r="G820" s="5">
        <v>10</v>
      </c>
      <c r="H820" s="5" t="s">
        <v>32</v>
      </c>
      <c r="I820" s="5">
        <v>42</v>
      </c>
      <c r="J820" t="s">
        <v>23</v>
      </c>
      <c r="K820" t="s">
        <v>38</v>
      </c>
      <c r="L820">
        <v>1.8493599999999999</v>
      </c>
      <c r="M820">
        <v>1.8493599999999999</v>
      </c>
      <c r="N820">
        <v>2.0423300000000002</v>
      </c>
      <c r="O820">
        <v>0.97890999999999995</v>
      </c>
      <c r="P820">
        <v>-0.65854999999999997</v>
      </c>
      <c r="Q820">
        <v>-0.65854999999999997</v>
      </c>
      <c r="R820">
        <v>1.5861799999999999</v>
      </c>
      <c r="S820">
        <v>0.99224999999999997</v>
      </c>
      <c r="T820">
        <v>3.0000000000000001E-3</v>
      </c>
      <c r="U820" t="s">
        <v>38</v>
      </c>
      <c r="V820">
        <v>19.100000000000001</v>
      </c>
      <c r="W820">
        <v>16.097999999999999</v>
      </c>
      <c r="X820">
        <v>83.173199999999994</v>
      </c>
    </row>
    <row r="821" spans="1:24" x14ac:dyDescent="0.3">
      <c r="A821">
        <v>820</v>
      </c>
      <c r="B821">
        <v>12</v>
      </c>
      <c r="C821" s="1">
        <v>44845.515972222223</v>
      </c>
      <c r="D821" t="s">
        <v>15</v>
      </c>
      <c r="E821" s="5">
        <v>2022</v>
      </c>
      <c r="F821" s="5">
        <v>10</v>
      </c>
      <c r="G821" s="5">
        <v>10</v>
      </c>
      <c r="H821" s="5" t="s">
        <v>32</v>
      </c>
      <c r="I821" s="5">
        <v>42</v>
      </c>
      <c r="J821" t="s">
        <v>23</v>
      </c>
      <c r="K821" t="s">
        <v>38</v>
      </c>
      <c r="L821">
        <v>1.41591</v>
      </c>
      <c r="M821">
        <v>1.41591</v>
      </c>
      <c r="N821">
        <v>2.22634</v>
      </c>
      <c r="O821">
        <v>0.97270000000000001</v>
      </c>
      <c r="P821">
        <v>-0.36799999999999999</v>
      </c>
      <c r="Q821">
        <v>-0.36799999999999999</v>
      </c>
      <c r="R821">
        <v>1.85578</v>
      </c>
      <c r="S821">
        <v>0.98472999999999999</v>
      </c>
      <c r="T821">
        <v>5.0000000000000001E-3</v>
      </c>
      <c r="U821">
        <v>6.8500000000000005E-2</v>
      </c>
      <c r="V821">
        <v>18.8</v>
      </c>
      <c r="W821">
        <v>15.7811</v>
      </c>
      <c r="X821">
        <v>83.177300000000002</v>
      </c>
    </row>
    <row r="822" spans="1:24" x14ac:dyDescent="0.3">
      <c r="A822">
        <v>821</v>
      </c>
      <c r="B822">
        <v>7</v>
      </c>
      <c r="C822" s="1">
        <v>44845.518101851849</v>
      </c>
      <c r="D822" t="s">
        <v>15</v>
      </c>
      <c r="E822" s="5">
        <v>2022</v>
      </c>
      <c r="F822" s="5">
        <v>10</v>
      </c>
      <c r="G822" s="5">
        <v>10</v>
      </c>
      <c r="H822" s="5" t="s">
        <v>32</v>
      </c>
      <c r="I822" s="5">
        <v>42</v>
      </c>
      <c r="J822" t="s">
        <v>22</v>
      </c>
      <c r="K822" t="s">
        <v>38</v>
      </c>
      <c r="L822">
        <v>5.3237300000000003</v>
      </c>
      <c r="M822">
        <v>5.3237300000000003</v>
      </c>
      <c r="N822">
        <v>1.4463299999999999</v>
      </c>
      <c r="O822">
        <v>0.99431000000000003</v>
      </c>
      <c r="P822">
        <v>-1.55254</v>
      </c>
      <c r="Q822">
        <v>-1.55254</v>
      </c>
      <c r="R822">
        <v>1.42597</v>
      </c>
      <c r="S822">
        <v>0.99626999999999999</v>
      </c>
      <c r="T822">
        <v>3.0000000000000001E-3</v>
      </c>
      <c r="U822">
        <v>0</v>
      </c>
      <c r="V822">
        <v>18.492699999999999</v>
      </c>
      <c r="W822">
        <v>14.880699999999999</v>
      </c>
      <c r="X822">
        <v>83.177499999999995</v>
      </c>
    </row>
    <row r="823" spans="1:24" x14ac:dyDescent="0.3">
      <c r="A823">
        <v>822</v>
      </c>
      <c r="B823">
        <v>8</v>
      </c>
      <c r="C823" s="1">
        <v>44845.520196759258</v>
      </c>
      <c r="D823" t="s">
        <v>15</v>
      </c>
      <c r="E823" s="5">
        <v>2022</v>
      </c>
      <c r="F823" s="5">
        <v>10</v>
      </c>
      <c r="G823" s="5">
        <v>10</v>
      </c>
      <c r="H823" s="5" t="s">
        <v>32</v>
      </c>
      <c r="I823" s="5">
        <v>42</v>
      </c>
      <c r="J823" t="s">
        <v>22</v>
      </c>
      <c r="K823" t="s">
        <v>38</v>
      </c>
      <c r="L823">
        <v>5.0325199999999999</v>
      </c>
      <c r="M823">
        <v>5.0325199999999999</v>
      </c>
      <c r="N823">
        <v>1.41658</v>
      </c>
      <c r="O823">
        <v>0.99534999999999996</v>
      </c>
      <c r="P823">
        <v>-0.81613999999999998</v>
      </c>
      <c r="Q823">
        <v>-0.81613999999999998</v>
      </c>
      <c r="R823">
        <v>1.4805600000000001</v>
      </c>
      <c r="S823">
        <v>0.99492000000000003</v>
      </c>
      <c r="T823" t="s">
        <v>38</v>
      </c>
      <c r="U823" t="s">
        <v>38</v>
      </c>
      <c r="V823">
        <v>18.100000000000001</v>
      </c>
      <c r="W823">
        <v>14.7531</v>
      </c>
      <c r="X823">
        <v>83.172499999999999</v>
      </c>
    </row>
    <row r="824" spans="1:24" x14ac:dyDescent="0.3">
      <c r="A824">
        <v>823</v>
      </c>
      <c r="B824">
        <v>9</v>
      </c>
      <c r="C824" s="1">
        <v>44845.522268518522</v>
      </c>
      <c r="D824" t="s">
        <v>15</v>
      </c>
      <c r="E824" s="5">
        <v>2022</v>
      </c>
      <c r="F824" s="5">
        <v>10</v>
      </c>
      <c r="G824" s="5">
        <v>10</v>
      </c>
      <c r="H824" s="5" t="s">
        <v>32</v>
      </c>
      <c r="I824" s="5">
        <v>42</v>
      </c>
      <c r="J824" t="s">
        <v>22</v>
      </c>
      <c r="K824" t="s">
        <v>38</v>
      </c>
      <c r="L824">
        <v>5.0471399999999997</v>
      </c>
      <c r="M824">
        <v>5.0471399999999997</v>
      </c>
      <c r="N824">
        <v>1.47492</v>
      </c>
      <c r="O824">
        <v>0.99287999999999998</v>
      </c>
      <c r="P824">
        <v>-0.90368999999999999</v>
      </c>
      <c r="Q824">
        <v>-0.90368999999999999</v>
      </c>
      <c r="R824">
        <v>1.55752</v>
      </c>
      <c r="S824">
        <v>0.99299999999999999</v>
      </c>
      <c r="T824">
        <v>4.0000000000000001E-3</v>
      </c>
      <c r="U824">
        <v>3.2000000000000001E-2</v>
      </c>
      <c r="V824">
        <v>17.592700000000001</v>
      </c>
      <c r="W824">
        <v>14.3453</v>
      </c>
      <c r="X824">
        <v>83.175600000000003</v>
      </c>
    </row>
    <row r="825" spans="1:24" x14ac:dyDescent="0.3">
      <c r="A825">
        <v>824</v>
      </c>
      <c r="B825">
        <v>13</v>
      </c>
      <c r="C825" s="1">
        <v>44845.524687500001</v>
      </c>
      <c r="D825" t="s">
        <v>15</v>
      </c>
      <c r="E825" s="5">
        <v>2022</v>
      </c>
      <c r="F825" s="5">
        <v>10</v>
      </c>
      <c r="G825" s="5">
        <v>10</v>
      </c>
      <c r="H825" s="5" t="s">
        <v>32</v>
      </c>
      <c r="I825" s="5">
        <v>42</v>
      </c>
      <c r="J825" t="s">
        <v>22</v>
      </c>
      <c r="K825" t="s">
        <v>38</v>
      </c>
      <c r="L825">
        <v>6.0141999999999998</v>
      </c>
      <c r="M825">
        <v>6.0141999999999998</v>
      </c>
      <c r="N825">
        <v>1.39144</v>
      </c>
      <c r="O825">
        <v>0.99612999999999996</v>
      </c>
      <c r="P825">
        <v>-0.89195000000000002</v>
      </c>
      <c r="Q825">
        <v>-0.89195000000000002</v>
      </c>
      <c r="R825">
        <v>1.5417799999999999</v>
      </c>
      <c r="S825">
        <v>0.99339999999999995</v>
      </c>
      <c r="T825">
        <v>1E-3</v>
      </c>
      <c r="U825">
        <v>3.0439999999999998E-2</v>
      </c>
      <c r="V825">
        <v>17.1691</v>
      </c>
      <c r="W825">
        <v>14.331</v>
      </c>
      <c r="X825">
        <v>83.169600000000003</v>
      </c>
    </row>
    <row r="826" spans="1:24" x14ac:dyDescent="0.3">
      <c r="A826">
        <v>825</v>
      </c>
      <c r="B826">
        <v>14</v>
      </c>
      <c r="C826" s="1">
        <v>44845.526724537034</v>
      </c>
      <c r="D826" t="s">
        <v>15</v>
      </c>
      <c r="E826" s="5">
        <v>2022</v>
      </c>
      <c r="F826" s="5">
        <v>10</v>
      </c>
      <c r="G826" s="5">
        <v>10</v>
      </c>
      <c r="H826" s="5" t="s">
        <v>32</v>
      </c>
      <c r="I826" s="5">
        <v>42</v>
      </c>
      <c r="J826" t="s">
        <v>22</v>
      </c>
      <c r="K826" t="s">
        <v>38</v>
      </c>
      <c r="L826">
        <v>4.56921</v>
      </c>
      <c r="M826">
        <v>4.56921</v>
      </c>
      <c r="N826">
        <v>1.44699</v>
      </c>
      <c r="O826">
        <v>0.99372000000000005</v>
      </c>
      <c r="P826">
        <v>-0.75970000000000004</v>
      </c>
      <c r="Q826">
        <v>-0.75970000000000004</v>
      </c>
      <c r="R826">
        <v>1.61174</v>
      </c>
      <c r="S826">
        <v>0.99160000000000004</v>
      </c>
      <c r="T826">
        <v>1E-3</v>
      </c>
      <c r="U826">
        <v>2.215E-2</v>
      </c>
      <c r="V826">
        <v>16.847300000000001</v>
      </c>
      <c r="W826">
        <v>14.208600000000001</v>
      </c>
      <c r="X826">
        <v>83.167599999999993</v>
      </c>
    </row>
    <row r="827" spans="1:24" x14ac:dyDescent="0.3">
      <c r="A827">
        <v>826</v>
      </c>
      <c r="B827">
        <v>15</v>
      </c>
      <c r="C827" s="1">
        <v>44845.528773148151</v>
      </c>
      <c r="D827" t="s">
        <v>15</v>
      </c>
      <c r="E827" s="5">
        <v>2022</v>
      </c>
      <c r="F827" s="5">
        <v>10</v>
      </c>
      <c r="G827" s="5">
        <v>10</v>
      </c>
      <c r="H827" s="5" t="s">
        <v>32</v>
      </c>
      <c r="I827" s="5">
        <v>42</v>
      </c>
      <c r="J827" t="s">
        <v>22</v>
      </c>
      <c r="K827" t="s">
        <v>38</v>
      </c>
      <c r="L827">
        <v>3.17028</v>
      </c>
      <c r="M827">
        <v>3.17028</v>
      </c>
      <c r="N827">
        <v>2.0788700000000002</v>
      </c>
      <c r="O827">
        <v>0.97772999999999999</v>
      </c>
      <c r="P827">
        <v>-0.8196</v>
      </c>
      <c r="Q827">
        <v>-0.8196</v>
      </c>
      <c r="R827">
        <v>1.7636700000000001</v>
      </c>
      <c r="S827">
        <v>0.98743999999999998</v>
      </c>
      <c r="T827">
        <v>3.0000000000000001E-3</v>
      </c>
      <c r="U827">
        <v>0</v>
      </c>
      <c r="V827">
        <v>16.514500000000002</v>
      </c>
      <c r="W827">
        <v>14.112</v>
      </c>
      <c r="X827">
        <v>83.166700000000006</v>
      </c>
    </row>
    <row r="828" spans="1:24" x14ac:dyDescent="0.3">
      <c r="A828">
        <v>827</v>
      </c>
      <c r="B828">
        <v>16</v>
      </c>
      <c r="C828" s="1">
        <v>44845.530844907407</v>
      </c>
      <c r="D828" t="s">
        <v>15</v>
      </c>
      <c r="E828" s="5">
        <v>2022</v>
      </c>
      <c r="F828" s="5">
        <v>10</v>
      </c>
      <c r="G828" s="5">
        <v>10</v>
      </c>
      <c r="H828" s="5" t="s">
        <v>32</v>
      </c>
      <c r="I828" s="5">
        <v>42</v>
      </c>
      <c r="J828" t="s">
        <v>23</v>
      </c>
      <c r="K828" t="s">
        <v>38</v>
      </c>
      <c r="L828">
        <v>2.4080900000000001</v>
      </c>
      <c r="M828">
        <v>2.4080900000000001</v>
      </c>
      <c r="N828">
        <v>2.2984100000000001</v>
      </c>
      <c r="O828">
        <v>0.96111000000000002</v>
      </c>
      <c r="P828">
        <v>-0.38593</v>
      </c>
      <c r="Q828">
        <v>-0.38593</v>
      </c>
      <c r="R828">
        <v>2.6868599999999998</v>
      </c>
      <c r="S828">
        <v>0.95526999999999995</v>
      </c>
      <c r="T828">
        <v>1E-3</v>
      </c>
      <c r="U828">
        <v>0</v>
      </c>
      <c r="V828">
        <v>16.2</v>
      </c>
      <c r="W828">
        <v>14.109500000000001</v>
      </c>
      <c r="X828">
        <v>83.142799999999994</v>
      </c>
    </row>
    <row r="829" spans="1:24" x14ac:dyDescent="0.3">
      <c r="A829">
        <v>828</v>
      </c>
      <c r="B829">
        <v>17</v>
      </c>
      <c r="C829" s="1">
        <v>44845.532916666663</v>
      </c>
      <c r="D829" t="s">
        <v>15</v>
      </c>
      <c r="E829" s="5">
        <v>2022</v>
      </c>
      <c r="F829" s="5">
        <v>10</v>
      </c>
      <c r="G829" s="5">
        <v>10</v>
      </c>
      <c r="H829" s="5" t="s">
        <v>32</v>
      </c>
      <c r="I829" s="5">
        <v>42</v>
      </c>
      <c r="J829" t="s">
        <v>23</v>
      </c>
      <c r="K829" t="s">
        <v>38</v>
      </c>
      <c r="L829">
        <v>1.69295</v>
      </c>
      <c r="M829">
        <v>1.69295</v>
      </c>
      <c r="N829">
        <v>2.40144</v>
      </c>
      <c r="O829">
        <v>0.95521999999999996</v>
      </c>
      <c r="P829">
        <v>-0.48176999999999998</v>
      </c>
      <c r="Q829">
        <v>-0.48176999999999998</v>
      </c>
      <c r="R829">
        <v>1.8793200000000001</v>
      </c>
      <c r="S829">
        <v>0.98404000000000003</v>
      </c>
      <c r="T829">
        <v>5.0000000000000001E-3</v>
      </c>
      <c r="U829">
        <v>3.023E-2</v>
      </c>
      <c r="V829">
        <v>16.271799999999999</v>
      </c>
      <c r="W829">
        <v>14.312799999999999</v>
      </c>
      <c r="X829">
        <v>83.156499999999994</v>
      </c>
    </row>
    <row r="830" spans="1:24" x14ac:dyDescent="0.3">
      <c r="A830">
        <v>829</v>
      </c>
      <c r="B830">
        <v>18</v>
      </c>
      <c r="C830" s="1">
        <v>44845.535000000003</v>
      </c>
      <c r="D830" t="s">
        <v>15</v>
      </c>
      <c r="E830" s="5">
        <v>2022</v>
      </c>
      <c r="F830" s="5">
        <v>10</v>
      </c>
      <c r="G830" s="5">
        <v>10</v>
      </c>
      <c r="H830" s="5" t="s">
        <v>32</v>
      </c>
      <c r="I830" s="5">
        <v>42</v>
      </c>
      <c r="J830" t="s">
        <v>23</v>
      </c>
      <c r="K830" t="s">
        <v>38</v>
      </c>
      <c r="L830">
        <v>1.63391</v>
      </c>
      <c r="M830" t="s">
        <v>38</v>
      </c>
      <c r="N830">
        <v>2.6742400000000002</v>
      </c>
      <c r="O830">
        <v>0.93100000000000005</v>
      </c>
      <c r="P830">
        <v>-0.60529999999999995</v>
      </c>
      <c r="Q830">
        <v>-0.60529999999999995</v>
      </c>
      <c r="R830">
        <v>1.8287500000000001</v>
      </c>
      <c r="S830">
        <v>0.98553999999999997</v>
      </c>
      <c r="T830">
        <v>4.0000000000000001E-3</v>
      </c>
      <c r="U830" t="s">
        <v>38</v>
      </c>
      <c r="V830">
        <v>16.3</v>
      </c>
      <c r="W830">
        <v>14.848000000000001</v>
      </c>
      <c r="X830">
        <v>83.1584</v>
      </c>
    </row>
    <row r="831" spans="1:24" x14ac:dyDescent="0.3">
      <c r="A831">
        <v>830</v>
      </c>
      <c r="B831">
        <v>1</v>
      </c>
      <c r="C831" s="1">
        <v>44854.40724537037</v>
      </c>
      <c r="D831" t="s">
        <v>30</v>
      </c>
      <c r="E831" s="5">
        <v>2022</v>
      </c>
      <c r="F831" s="5">
        <v>10</v>
      </c>
      <c r="G831" s="5">
        <v>10</v>
      </c>
      <c r="H831" s="5" t="s">
        <v>32</v>
      </c>
      <c r="I831" s="5">
        <v>43</v>
      </c>
      <c r="J831" t="s">
        <v>22</v>
      </c>
      <c r="K831" t="s">
        <v>37</v>
      </c>
      <c r="L831">
        <v>1.3666</v>
      </c>
      <c r="M831">
        <v>1.3666</v>
      </c>
      <c r="N831">
        <v>1.8616200000000001</v>
      </c>
      <c r="O831">
        <v>0.98319000000000001</v>
      </c>
      <c r="P831">
        <v>-0.23508000000000001</v>
      </c>
      <c r="Q831" t="s">
        <v>38</v>
      </c>
      <c r="R831">
        <v>2.0646499999999999</v>
      </c>
      <c r="S831">
        <v>0.89970000000000006</v>
      </c>
      <c r="T831">
        <v>2E-3</v>
      </c>
      <c r="U831">
        <v>0</v>
      </c>
      <c r="V831">
        <v>22.3645</v>
      </c>
      <c r="W831">
        <v>21.721299999999999</v>
      </c>
      <c r="X831">
        <v>88.363299999999995</v>
      </c>
    </row>
    <row r="832" spans="1:24" x14ac:dyDescent="0.3">
      <c r="A832">
        <v>831</v>
      </c>
      <c r="B832">
        <v>2</v>
      </c>
      <c r="C832" s="1">
        <v>44854.409317129626</v>
      </c>
      <c r="D832" t="s">
        <v>30</v>
      </c>
      <c r="E832" s="5">
        <v>2022</v>
      </c>
      <c r="F832" s="5">
        <v>10</v>
      </c>
      <c r="G832" s="5">
        <v>10</v>
      </c>
      <c r="H832" s="5" t="s">
        <v>32</v>
      </c>
      <c r="I832" s="5">
        <v>43</v>
      </c>
      <c r="J832" t="s">
        <v>22</v>
      </c>
      <c r="K832" t="s">
        <v>36</v>
      </c>
      <c r="L832">
        <v>5.86111</v>
      </c>
      <c r="M832">
        <v>5.86111</v>
      </c>
      <c r="N832">
        <v>1.27576</v>
      </c>
      <c r="O832">
        <v>0.99765999999999999</v>
      </c>
      <c r="P832">
        <v>-0.16178999999999999</v>
      </c>
      <c r="Q832" t="s">
        <v>38</v>
      </c>
      <c r="R832">
        <v>3.64256</v>
      </c>
      <c r="S832">
        <v>0.91037000000000001</v>
      </c>
      <c r="T832">
        <v>3.0000000000000001E-3</v>
      </c>
      <c r="U832">
        <v>0</v>
      </c>
      <c r="V832">
        <v>22.1</v>
      </c>
      <c r="W832">
        <v>21.643599999999999</v>
      </c>
      <c r="X832">
        <v>88.363900000000001</v>
      </c>
    </row>
    <row r="833" spans="1:24" x14ac:dyDescent="0.3">
      <c r="A833">
        <v>832</v>
      </c>
      <c r="B833">
        <v>3</v>
      </c>
      <c r="C833" s="1">
        <v>44854.411412037036</v>
      </c>
      <c r="D833" t="s">
        <v>30</v>
      </c>
      <c r="E833" s="5">
        <v>2022</v>
      </c>
      <c r="F833" s="5">
        <v>10</v>
      </c>
      <c r="G833" s="5">
        <v>10</v>
      </c>
      <c r="H833" s="5" t="s">
        <v>32</v>
      </c>
      <c r="I833" s="5">
        <v>43</v>
      </c>
      <c r="J833" t="s">
        <v>22</v>
      </c>
      <c r="K833" t="s">
        <v>36</v>
      </c>
      <c r="L833">
        <v>2.2682099999999998</v>
      </c>
      <c r="M833">
        <v>2.2682099999999998</v>
      </c>
      <c r="N833">
        <v>1.55053</v>
      </c>
      <c r="O833">
        <v>0.99187999999999998</v>
      </c>
      <c r="P833">
        <v>-0.24152000000000001</v>
      </c>
      <c r="Q833">
        <v>-0.24152000000000001</v>
      </c>
      <c r="R833">
        <v>2.3726500000000001</v>
      </c>
      <c r="S833">
        <v>0.96653</v>
      </c>
      <c r="T833" t="s">
        <v>38</v>
      </c>
      <c r="U833">
        <v>0</v>
      </c>
      <c r="V833">
        <v>21.9</v>
      </c>
      <c r="W833">
        <v>21.6416</v>
      </c>
      <c r="X833">
        <v>88.375799999999998</v>
      </c>
    </row>
    <row r="834" spans="1:24" x14ac:dyDescent="0.3">
      <c r="A834">
        <v>833</v>
      </c>
      <c r="B834">
        <v>4</v>
      </c>
      <c r="C834" s="1">
        <v>44854.413483796299</v>
      </c>
      <c r="D834" t="s">
        <v>30</v>
      </c>
      <c r="E834" s="5">
        <v>2022</v>
      </c>
      <c r="F834" s="5">
        <v>10</v>
      </c>
      <c r="G834" s="5">
        <v>10</v>
      </c>
      <c r="H834" s="5" t="s">
        <v>32</v>
      </c>
      <c r="I834" s="5">
        <v>43</v>
      </c>
      <c r="J834" t="s">
        <v>22</v>
      </c>
      <c r="K834" t="s">
        <v>36</v>
      </c>
      <c r="L834">
        <v>3.9031400000000001</v>
      </c>
      <c r="M834">
        <v>3.9031400000000001</v>
      </c>
      <c r="N834">
        <v>1.4243399999999999</v>
      </c>
      <c r="O834">
        <v>0.99363999999999997</v>
      </c>
      <c r="P834">
        <v>-0.74458000000000002</v>
      </c>
      <c r="Q834">
        <v>-0.74458000000000002</v>
      </c>
      <c r="R834">
        <v>1.5144</v>
      </c>
      <c r="S834">
        <v>0.99277000000000004</v>
      </c>
      <c r="T834">
        <v>4.0000000000000001E-3</v>
      </c>
      <c r="U834">
        <v>0</v>
      </c>
      <c r="V834">
        <v>21.9</v>
      </c>
      <c r="W834">
        <v>21.622900000000001</v>
      </c>
      <c r="X834">
        <v>88.377799999999993</v>
      </c>
    </row>
    <row r="835" spans="1:24" x14ac:dyDescent="0.3">
      <c r="A835">
        <v>834</v>
      </c>
      <c r="B835">
        <v>5</v>
      </c>
      <c r="C835" s="1">
        <v>44854.415578703702</v>
      </c>
      <c r="D835" t="s">
        <v>30</v>
      </c>
      <c r="E835" s="5">
        <v>2022</v>
      </c>
      <c r="F835" s="5">
        <v>10</v>
      </c>
      <c r="G835" s="5">
        <v>10</v>
      </c>
      <c r="H835" s="5" t="s">
        <v>32</v>
      </c>
      <c r="I835" s="5">
        <v>43</v>
      </c>
      <c r="J835" t="s">
        <v>23</v>
      </c>
      <c r="K835" t="s">
        <v>36</v>
      </c>
      <c r="L835">
        <v>2.0094500000000002</v>
      </c>
      <c r="M835">
        <v>2.0094500000000002</v>
      </c>
      <c r="N835">
        <v>1.8523099999999999</v>
      </c>
      <c r="O835">
        <v>0.98365999999999998</v>
      </c>
      <c r="P835">
        <v>-0.40699999999999997</v>
      </c>
      <c r="Q835">
        <v>-0.40699999999999997</v>
      </c>
      <c r="R835">
        <v>1.84975</v>
      </c>
      <c r="S835">
        <v>0.98373999999999995</v>
      </c>
      <c r="T835">
        <v>3.0000000000000001E-3</v>
      </c>
      <c r="U835">
        <v>0</v>
      </c>
      <c r="V835">
        <v>21.9</v>
      </c>
      <c r="W835">
        <v>21.751000000000001</v>
      </c>
      <c r="X835">
        <v>88.370500000000007</v>
      </c>
    </row>
    <row r="836" spans="1:24" x14ac:dyDescent="0.3">
      <c r="A836">
        <v>835</v>
      </c>
      <c r="B836">
        <v>6</v>
      </c>
      <c r="C836" s="1">
        <v>44854.417638888888</v>
      </c>
      <c r="D836" t="s">
        <v>30</v>
      </c>
      <c r="E836" s="5">
        <v>2022</v>
      </c>
      <c r="F836" s="5">
        <v>10</v>
      </c>
      <c r="G836" s="5">
        <v>10</v>
      </c>
      <c r="H836" s="5" t="s">
        <v>32</v>
      </c>
      <c r="I836" s="5">
        <v>43</v>
      </c>
      <c r="J836" t="s">
        <v>23</v>
      </c>
      <c r="K836" t="s">
        <v>36</v>
      </c>
      <c r="L836">
        <v>4.1931799999999999</v>
      </c>
      <c r="M836">
        <v>4.1931799999999999</v>
      </c>
      <c r="N836">
        <v>1.4079200000000001</v>
      </c>
      <c r="O836">
        <v>0.99492000000000003</v>
      </c>
      <c r="P836">
        <v>-0.64254999999999995</v>
      </c>
      <c r="Q836">
        <v>-0.64254999999999995</v>
      </c>
      <c r="R836">
        <v>1.7669299999999999</v>
      </c>
      <c r="S836">
        <v>0.98612</v>
      </c>
      <c r="T836">
        <v>4.0000000000000001E-3</v>
      </c>
      <c r="U836">
        <v>0</v>
      </c>
      <c r="V836">
        <v>21.9</v>
      </c>
      <c r="W836">
        <v>21.757000000000001</v>
      </c>
      <c r="X836">
        <v>88.385000000000005</v>
      </c>
    </row>
    <row r="837" spans="1:24" x14ac:dyDescent="0.3">
      <c r="A837">
        <v>836</v>
      </c>
      <c r="B837">
        <v>7</v>
      </c>
      <c r="C837" s="1">
        <v>44854.419733796298</v>
      </c>
      <c r="D837" t="s">
        <v>30</v>
      </c>
      <c r="E837" s="5">
        <v>2022</v>
      </c>
      <c r="F837" s="5">
        <v>10</v>
      </c>
      <c r="G837" s="5">
        <v>10</v>
      </c>
      <c r="H837" s="5" t="s">
        <v>32</v>
      </c>
      <c r="I837" s="5">
        <v>43</v>
      </c>
      <c r="J837" t="s">
        <v>23</v>
      </c>
      <c r="K837" t="s">
        <v>37</v>
      </c>
      <c r="L837">
        <v>2.4662099999999998</v>
      </c>
      <c r="M837">
        <v>2.4662099999999998</v>
      </c>
      <c r="N837">
        <v>1.87853</v>
      </c>
      <c r="O837">
        <v>0.97560999999999998</v>
      </c>
      <c r="P837">
        <v>-0.81640000000000001</v>
      </c>
      <c r="Q837">
        <v>-0.81640000000000001</v>
      </c>
      <c r="R837">
        <v>1.4069799999999999</v>
      </c>
      <c r="S837">
        <v>0.99524999999999997</v>
      </c>
      <c r="T837">
        <v>2E-3</v>
      </c>
      <c r="U837">
        <v>0</v>
      </c>
      <c r="V837">
        <v>22.078399999999998</v>
      </c>
      <c r="W837">
        <v>21.8279</v>
      </c>
      <c r="X837">
        <v>88.398799999999994</v>
      </c>
    </row>
    <row r="838" spans="1:24" x14ac:dyDescent="0.3">
      <c r="A838">
        <v>837</v>
      </c>
      <c r="B838">
        <v>8</v>
      </c>
      <c r="C838" s="1">
        <v>44854.421898148146</v>
      </c>
      <c r="D838" t="s">
        <v>30</v>
      </c>
      <c r="E838" s="5">
        <v>2022</v>
      </c>
      <c r="F838" s="5">
        <v>10</v>
      </c>
      <c r="G838" s="5">
        <v>10</v>
      </c>
      <c r="H838" s="5" t="s">
        <v>32</v>
      </c>
      <c r="I838" s="5">
        <v>43</v>
      </c>
      <c r="J838" t="s">
        <v>23</v>
      </c>
      <c r="K838" t="s">
        <v>36</v>
      </c>
      <c r="L838">
        <v>4.9830899999999998</v>
      </c>
      <c r="M838">
        <v>4.9830899999999998</v>
      </c>
      <c r="N838">
        <v>1.43343</v>
      </c>
      <c r="O838">
        <v>0.99395</v>
      </c>
      <c r="P838">
        <v>-0.81881999999999999</v>
      </c>
      <c r="Q838">
        <v>-0.81881999999999999</v>
      </c>
      <c r="R838">
        <v>1.5099400000000001</v>
      </c>
      <c r="S838">
        <v>0.99278999999999995</v>
      </c>
      <c r="T838">
        <v>4.0000000000000001E-3</v>
      </c>
      <c r="U838">
        <v>0</v>
      </c>
      <c r="V838">
        <v>22.1</v>
      </c>
      <c r="W838">
        <v>21.790900000000001</v>
      </c>
      <c r="X838">
        <v>88.407700000000006</v>
      </c>
    </row>
    <row r="839" spans="1:24" x14ac:dyDescent="0.3">
      <c r="A839">
        <v>838</v>
      </c>
      <c r="B839">
        <v>9</v>
      </c>
      <c r="C839" s="1">
        <v>44854.426134259258</v>
      </c>
      <c r="D839" t="s">
        <v>30</v>
      </c>
      <c r="E839" s="5">
        <v>2022</v>
      </c>
      <c r="F839" s="5">
        <v>10</v>
      </c>
      <c r="G839" s="5">
        <v>10</v>
      </c>
      <c r="H839" s="5" t="s">
        <v>32</v>
      </c>
      <c r="I839" s="5">
        <v>43</v>
      </c>
      <c r="J839" t="s">
        <v>22</v>
      </c>
      <c r="K839" t="s">
        <v>36</v>
      </c>
      <c r="L839">
        <v>4.2116199999999999</v>
      </c>
      <c r="M839">
        <v>4.2116199999999999</v>
      </c>
      <c r="N839">
        <v>1.29931</v>
      </c>
      <c r="O839">
        <v>0.99743999999999999</v>
      </c>
      <c r="P839">
        <v>-0.63702999999999999</v>
      </c>
      <c r="Q839">
        <v>-0.63702999999999999</v>
      </c>
      <c r="R839">
        <v>1.5725899999999999</v>
      </c>
      <c r="S839">
        <v>0.99121000000000004</v>
      </c>
      <c r="T839">
        <v>1E-3</v>
      </c>
      <c r="U839">
        <v>0</v>
      </c>
      <c r="V839">
        <v>21.9</v>
      </c>
      <c r="W839">
        <v>21.751899999999999</v>
      </c>
      <c r="X839">
        <v>88.395300000000006</v>
      </c>
    </row>
    <row r="840" spans="1:24" x14ac:dyDescent="0.3">
      <c r="A840">
        <v>839</v>
      </c>
      <c r="B840">
        <v>10</v>
      </c>
      <c r="C840" s="1">
        <v>44854.428425925929</v>
      </c>
      <c r="D840" t="s">
        <v>30</v>
      </c>
      <c r="E840" s="5">
        <v>2022</v>
      </c>
      <c r="F840" s="5">
        <v>10</v>
      </c>
      <c r="G840" s="5">
        <v>10</v>
      </c>
      <c r="H840" s="5" t="s">
        <v>32</v>
      </c>
      <c r="I840" s="5">
        <v>43</v>
      </c>
      <c r="J840" t="s">
        <v>22</v>
      </c>
      <c r="K840" t="s">
        <v>36</v>
      </c>
      <c r="L840">
        <v>4.0095400000000003</v>
      </c>
      <c r="M840">
        <v>4.0095400000000003</v>
      </c>
      <c r="N840">
        <v>1.28169</v>
      </c>
      <c r="O840">
        <v>0.99790000000000001</v>
      </c>
      <c r="P840">
        <v>-0.42320999999999998</v>
      </c>
      <c r="Q840">
        <v>-0.42320999999999998</v>
      </c>
      <c r="R840">
        <v>1.6363399999999999</v>
      </c>
      <c r="S840">
        <v>0.98955000000000004</v>
      </c>
      <c r="T840">
        <v>2E-3</v>
      </c>
      <c r="U840">
        <v>0</v>
      </c>
      <c r="V840">
        <v>21.9</v>
      </c>
      <c r="W840">
        <v>21.707100000000001</v>
      </c>
      <c r="X840">
        <v>88.404399999999995</v>
      </c>
    </row>
    <row r="841" spans="1:24" x14ac:dyDescent="0.3">
      <c r="A841">
        <v>840</v>
      </c>
      <c r="B841">
        <v>11</v>
      </c>
      <c r="C841" s="1">
        <v>44854.430462962962</v>
      </c>
      <c r="D841" t="s">
        <v>30</v>
      </c>
      <c r="E841" s="5">
        <v>2022</v>
      </c>
      <c r="F841" s="5">
        <v>10</v>
      </c>
      <c r="G841" s="5">
        <v>10</v>
      </c>
      <c r="H841" s="5" t="s">
        <v>32</v>
      </c>
      <c r="I841" s="5">
        <v>43</v>
      </c>
      <c r="J841" t="s">
        <v>22</v>
      </c>
      <c r="K841" t="s">
        <v>36</v>
      </c>
      <c r="L841">
        <v>3.14778</v>
      </c>
      <c r="M841" t="s">
        <v>38</v>
      </c>
      <c r="N841">
        <v>2.5201899999999999</v>
      </c>
      <c r="O841">
        <v>0.89048000000000005</v>
      </c>
      <c r="P841">
        <v>-0.40977999999999998</v>
      </c>
      <c r="Q841" t="s">
        <v>38</v>
      </c>
      <c r="R841">
        <v>2.79318</v>
      </c>
      <c r="S841">
        <v>0.76409000000000005</v>
      </c>
      <c r="T841">
        <v>2E-3</v>
      </c>
      <c r="U841">
        <v>0</v>
      </c>
      <c r="V841">
        <v>21.9</v>
      </c>
      <c r="W841">
        <v>21.368600000000001</v>
      </c>
      <c r="X841">
        <v>88.411500000000004</v>
      </c>
    </row>
    <row r="842" spans="1:24" x14ac:dyDescent="0.3">
      <c r="A842">
        <v>841</v>
      </c>
      <c r="B842">
        <v>12</v>
      </c>
      <c r="C842" s="1">
        <v>44854.432511574072</v>
      </c>
      <c r="D842" t="s">
        <v>30</v>
      </c>
      <c r="E842" s="5">
        <v>2022</v>
      </c>
      <c r="F842" s="5">
        <v>10</v>
      </c>
      <c r="G842" s="5">
        <v>10</v>
      </c>
      <c r="H842" s="5" t="s">
        <v>32</v>
      </c>
      <c r="I842" s="5">
        <v>43</v>
      </c>
      <c r="J842" t="s">
        <v>22</v>
      </c>
      <c r="K842" t="s">
        <v>37</v>
      </c>
      <c r="L842">
        <v>5.2315899999999997</v>
      </c>
      <c r="M842">
        <v>5.2315899999999997</v>
      </c>
      <c r="N842">
        <v>1.3403</v>
      </c>
      <c r="O842">
        <v>0.99631000000000003</v>
      </c>
      <c r="P842">
        <v>-0.25746999999999998</v>
      </c>
      <c r="Q842" t="s">
        <v>38</v>
      </c>
      <c r="R842">
        <v>3.0387900000000001</v>
      </c>
      <c r="S842">
        <v>0.88149</v>
      </c>
      <c r="T842">
        <v>1E-3</v>
      </c>
      <c r="U842">
        <v>0</v>
      </c>
      <c r="V842">
        <v>21.9</v>
      </c>
      <c r="W842">
        <v>21.296700000000001</v>
      </c>
      <c r="X842">
        <v>88.425700000000006</v>
      </c>
    </row>
    <row r="843" spans="1:24" x14ac:dyDescent="0.3">
      <c r="A843">
        <v>842</v>
      </c>
      <c r="B843">
        <v>13</v>
      </c>
      <c r="C843" s="1">
        <v>44854.434918981482</v>
      </c>
      <c r="D843" t="s">
        <v>30</v>
      </c>
      <c r="E843" s="5">
        <v>2022</v>
      </c>
      <c r="F843" s="5">
        <v>10</v>
      </c>
      <c r="G843" s="5">
        <v>10</v>
      </c>
      <c r="H843" s="5" t="s">
        <v>32</v>
      </c>
      <c r="I843" s="5">
        <v>43</v>
      </c>
      <c r="J843" t="s">
        <v>23</v>
      </c>
      <c r="K843" t="s">
        <v>36</v>
      </c>
      <c r="L843">
        <v>2.4146899999999998</v>
      </c>
      <c r="M843">
        <v>2.4146899999999998</v>
      </c>
      <c r="N843">
        <v>1.76416</v>
      </c>
      <c r="O843">
        <v>0.98602999999999996</v>
      </c>
      <c r="P843">
        <v>-0.39493</v>
      </c>
      <c r="Q843">
        <v>-0.39493</v>
      </c>
      <c r="R843">
        <v>2.13984</v>
      </c>
      <c r="S843">
        <v>0.97433000000000003</v>
      </c>
      <c r="T843">
        <v>2E-3</v>
      </c>
      <c r="U843">
        <v>0</v>
      </c>
      <c r="V843">
        <v>21.816400000000002</v>
      </c>
      <c r="W843">
        <v>21.1418</v>
      </c>
      <c r="X843">
        <v>88.427899999999994</v>
      </c>
    </row>
    <row r="844" spans="1:24" x14ac:dyDescent="0.3">
      <c r="A844">
        <v>843</v>
      </c>
      <c r="B844">
        <v>14</v>
      </c>
      <c r="C844" s="1">
        <v>44854.439305555556</v>
      </c>
      <c r="D844" t="s">
        <v>30</v>
      </c>
      <c r="E844" s="5">
        <v>2022</v>
      </c>
      <c r="F844" s="5">
        <v>10</v>
      </c>
      <c r="G844" s="5">
        <v>10</v>
      </c>
      <c r="H844" s="5" t="s">
        <v>32</v>
      </c>
      <c r="I844" s="5">
        <v>43</v>
      </c>
      <c r="J844" t="s">
        <v>23</v>
      </c>
      <c r="K844" t="s">
        <v>36</v>
      </c>
      <c r="L844">
        <v>1.4674400000000001</v>
      </c>
      <c r="M844">
        <v>1.4674400000000001</v>
      </c>
      <c r="N844">
        <v>2.4458899999999999</v>
      </c>
      <c r="O844">
        <v>0.96338999999999997</v>
      </c>
      <c r="P844">
        <v>-0.66461999999999999</v>
      </c>
      <c r="Q844">
        <v>-0.66461999999999999</v>
      </c>
      <c r="R844">
        <v>1.60684</v>
      </c>
      <c r="S844">
        <v>0.99031999999999998</v>
      </c>
      <c r="T844">
        <v>2E-3</v>
      </c>
      <c r="U844">
        <v>0</v>
      </c>
      <c r="V844">
        <v>21.7</v>
      </c>
      <c r="W844">
        <v>21.563300000000002</v>
      </c>
      <c r="X844">
        <v>88.431799999999996</v>
      </c>
    </row>
    <row r="845" spans="1:24" x14ac:dyDescent="0.3">
      <c r="A845">
        <v>844</v>
      </c>
      <c r="B845">
        <v>15</v>
      </c>
      <c r="C845" s="1">
        <v>44854.441354166665</v>
      </c>
      <c r="D845" t="s">
        <v>30</v>
      </c>
      <c r="E845" s="5">
        <v>2022</v>
      </c>
      <c r="F845" s="5">
        <v>10</v>
      </c>
      <c r="G845" s="5">
        <v>10</v>
      </c>
      <c r="H845" s="5" t="s">
        <v>32</v>
      </c>
      <c r="I845" s="5">
        <v>43</v>
      </c>
      <c r="J845" t="s">
        <v>23</v>
      </c>
      <c r="K845" t="s">
        <v>36</v>
      </c>
      <c r="L845">
        <v>2.6995100000000001</v>
      </c>
      <c r="M845">
        <v>2.6995100000000001</v>
      </c>
      <c r="N845">
        <v>1.5200100000000001</v>
      </c>
      <c r="O845">
        <v>0.98712</v>
      </c>
      <c r="P845">
        <v>-0.56403999999999999</v>
      </c>
      <c r="Q845">
        <v>-0.56403999999999999</v>
      </c>
      <c r="R845">
        <v>1.4443999999999999</v>
      </c>
      <c r="S845">
        <v>0.98943999999999999</v>
      </c>
      <c r="T845">
        <v>2E-3</v>
      </c>
      <c r="U845">
        <v>0</v>
      </c>
      <c r="V845">
        <v>21.9</v>
      </c>
      <c r="W845">
        <v>21.768799999999999</v>
      </c>
      <c r="X845">
        <v>88.428399999999996</v>
      </c>
    </row>
    <row r="846" spans="1:24" x14ac:dyDescent="0.3">
      <c r="A846">
        <v>845</v>
      </c>
      <c r="B846">
        <v>16</v>
      </c>
      <c r="C846" s="1">
        <v>44854.443414351852</v>
      </c>
      <c r="D846" t="s">
        <v>30</v>
      </c>
      <c r="E846" s="5">
        <v>2022</v>
      </c>
      <c r="F846" s="5">
        <v>10</v>
      </c>
      <c r="G846" s="5">
        <v>10</v>
      </c>
      <c r="H846" s="5" t="s">
        <v>32</v>
      </c>
      <c r="I846" s="5">
        <v>43</v>
      </c>
      <c r="J846" t="s">
        <v>23</v>
      </c>
      <c r="K846" t="s">
        <v>37</v>
      </c>
      <c r="L846">
        <v>0.96979000000000004</v>
      </c>
      <c r="M846">
        <v>0.96979000000000004</v>
      </c>
      <c r="N846">
        <v>1.8483799999999999</v>
      </c>
      <c r="O846">
        <v>0.98377000000000003</v>
      </c>
      <c r="P846">
        <v>-0.20241999999999999</v>
      </c>
      <c r="Q846">
        <v>-0.20241999999999999</v>
      </c>
      <c r="R846">
        <v>2.4209200000000002</v>
      </c>
      <c r="S846">
        <v>0.96474000000000004</v>
      </c>
      <c r="T846">
        <v>5.0000000000000001E-3</v>
      </c>
      <c r="U846">
        <v>0</v>
      </c>
      <c r="V846">
        <v>21.9</v>
      </c>
      <c r="W846">
        <v>22.003900000000002</v>
      </c>
      <c r="X846">
        <v>88.4208</v>
      </c>
    </row>
    <row r="847" spans="1:24" x14ac:dyDescent="0.3">
      <c r="A847">
        <v>846</v>
      </c>
      <c r="B847">
        <v>17</v>
      </c>
      <c r="C847" s="1">
        <v>44854.445497685185</v>
      </c>
      <c r="D847" t="s">
        <v>30</v>
      </c>
      <c r="E847" s="5">
        <v>2022</v>
      </c>
      <c r="F847" s="5">
        <v>10</v>
      </c>
      <c r="G847" s="5">
        <v>10</v>
      </c>
      <c r="H847" s="5" t="s">
        <v>32</v>
      </c>
      <c r="I847" s="5">
        <v>43</v>
      </c>
      <c r="J847" t="s">
        <v>22</v>
      </c>
      <c r="K847" t="s">
        <v>37</v>
      </c>
      <c r="L847">
        <v>5.7237</v>
      </c>
      <c r="M847">
        <v>5.7237</v>
      </c>
      <c r="N847">
        <v>1.3023</v>
      </c>
      <c r="O847">
        <v>0.99758999999999998</v>
      </c>
      <c r="P847">
        <v>-0.43573000000000001</v>
      </c>
      <c r="Q847">
        <v>-0.43573000000000001</v>
      </c>
      <c r="R847">
        <v>1.9951000000000001</v>
      </c>
      <c r="S847">
        <v>0.97931000000000001</v>
      </c>
      <c r="T847" t="s">
        <v>38</v>
      </c>
      <c r="U847">
        <v>0</v>
      </c>
      <c r="V847">
        <v>21.9</v>
      </c>
      <c r="W847">
        <v>22.355899999999998</v>
      </c>
      <c r="X847">
        <v>88.413300000000007</v>
      </c>
    </row>
    <row r="848" spans="1:24" x14ac:dyDescent="0.3">
      <c r="A848">
        <v>847</v>
      </c>
      <c r="B848">
        <v>18</v>
      </c>
      <c r="C848" s="1">
        <v>44854.447569444441</v>
      </c>
      <c r="D848" t="s">
        <v>30</v>
      </c>
      <c r="E848" s="5">
        <v>2022</v>
      </c>
      <c r="F848" s="5">
        <v>10</v>
      </c>
      <c r="G848" s="5">
        <v>10</v>
      </c>
      <c r="H848" s="5" t="s">
        <v>32</v>
      </c>
      <c r="I848" s="5">
        <v>43</v>
      </c>
      <c r="J848" t="s">
        <v>22</v>
      </c>
      <c r="K848" t="s">
        <v>36</v>
      </c>
      <c r="L848">
        <v>10.950200000000001</v>
      </c>
      <c r="M848">
        <v>10.950200000000001</v>
      </c>
      <c r="N848">
        <v>1.27796</v>
      </c>
      <c r="O848">
        <v>0.99805999999999995</v>
      </c>
      <c r="P848">
        <v>-0.42481000000000002</v>
      </c>
      <c r="Q848">
        <v>-0.42481000000000002</v>
      </c>
      <c r="R848">
        <v>2.0385300000000002</v>
      </c>
      <c r="S848">
        <v>0.97792999999999997</v>
      </c>
      <c r="T848">
        <v>2E-3</v>
      </c>
      <c r="U848">
        <v>0</v>
      </c>
      <c r="V848">
        <v>22.04</v>
      </c>
      <c r="W848">
        <v>22.688400000000001</v>
      </c>
      <c r="X848">
        <v>88.411500000000004</v>
      </c>
    </row>
    <row r="849" spans="1:24" x14ac:dyDescent="0.3">
      <c r="A849">
        <v>848</v>
      </c>
      <c r="B849">
        <v>19</v>
      </c>
      <c r="C849" s="1">
        <v>44854.44971064815</v>
      </c>
      <c r="D849" t="s">
        <v>30</v>
      </c>
      <c r="E849" s="5">
        <v>2022</v>
      </c>
      <c r="F849" s="5">
        <v>10</v>
      </c>
      <c r="G849" s="5">
        <v>10</v>
      </c>
      <c r="H849" s="5" t="s">
        <v>32</v>
      </c>
      <c r="I849" s="5">
        <v>43</v>
      </c>
      <c r="J849" t="s">
        <v>22</v>
      </c>
      <c r="K849" t="s">
        <v>36</v>
      </c>
      <c r="L849">
        <v>2.50325</v>
      </c>
      <c r="M849">
        <v>2.50325</v>
      </c>
      <c r="N849">
        <v>1.58866</v>
      </c>
      <c r="O849">
        <v>0.9909</v>
      </c>
      <c r="P849">
        <v>-0.61323000000000005</v>
      </c>
      <c r="Q849">
        <v>-0.61323000000000005</v>
      </c>
      <c r="R849">
        <v>1.52827</v>
      </c>
      <c r="S849">
        <v>0.99241999999999997</v>
      </c>
      <c r="T849">
        <v>1E-3</v>
      </c>
      <c r="U849">
        <v>0</v>
      </c>
      <c r="V849">
        <v>22.3</v>
      </c>
      <c r="W849">
        <v>22.7883</v>
      </c>
      <c r="X849">
        <v>88.420699999999997</v>
      </c>
    </row>
    <row r="850" spans="1:24" x14ac:dyDescent="0.3">
      <c r="A850">
        <v>849</v>
      </c>
      <c r="B850">
        <v>20</v>
      </c>
      <c r="C850" s="1">
        <v>44854.451782407406</v>
      </c>
      <c r="D850" t="s">
        <v>30</v>
      </c>
      <c r="E850" s="5">
        <v>2022</v>
      </c>
      <c r="F850" s="5">
        <v>10</v>
      </c>
      <c r="G850" s="5">
        <v>10</v>
      </c>
      <c r="H850" s="5" t="s">
        <v>32</v>
      </c>
      <c r="I850" s="5">
        <v>43</v>
      </c>
      <c r="J850" t="s">
        <v>22</v>
      </c>
      <c r="K850" t="s">
        <v>36</v>
      </c>
      <c r="L850">
        <v>2.3678699999999999</v>
      </c>
      <c r="M850">
        <v>2.3678699999999999</v>
      </c>
      <c r="N850">
        <v>2.0303200000000001</v>
      </c>
      <c r="O850">
        <v>0.96604000000000001</v>
      </c>
      <c r="P850">
        <v>-0.69467000000000001</v>
      </c>
      <c r="Q850">
        <v>-0.69467000000000001</v>
      </c>
      <c r="R850">
        <v>1.57802</v>
      </c>
      <c r="S850">
        <v>0.99117</v>
      </c>
      <c r="T850" t="s">
        <v>38</v>
      </c>
      <c r="U850">
        <v>0</v>
      </c>
      <c r="V850">
        <v>22.8</v>
      </c>
      <c r="W850">
        <v>22.622599999999998</v>
      </c>
      <c r="X850">
        <v>88.423000000000002</v>
      </c>
    </row>
    <row r="851" spans="1:24" x14ac:dyDescent="0.3">
      <c r="A851">
        <v>850</v>
      </c>
      <c r="B851">
        <v>21</v>
      </c>
      <c r="C851" s="1">
        <v>44854.453969907408</v>
      </c>
      <c r="D851" t="s">
        <v>30</v>
      </c>
      <c r="E851" s="5">
        <v>2022</v>
      </c>
      <c r="F851" s="5">
        <v>10</v>
      </c>
      <c r="G851" s="5">
        <v>10</v>
      </c>
      <c r="H851" s="5" t="s">
        <v>32</v>
      </c>
      <c r="I851" s="5">
        <v>43</v>
      </c>
      <c r="J851" t="s">
        <v>23</v>
      </c>
      <c r="K851" t="s">
        <v>36</v>
      </c>
      <c r="L851">
        <v>1.5077700000000001</v>
      </c>
      <c r="M851" t="s">
        <v>38</v>
      </c>
      <c r="N851">
        <v>2.8562099999999999</v>
      </c>
      <c r="O851">
        <v>0.93154000000000003</v>
      </c>
      <c r="P851">
        <v>-0.45816000000000001</v>
      </c>
      <c r="Q851">
        <v>-0.45816000000000001</v>
      </c>
      <c r="R851">
        <v>2.00027</v>
      </c>
      <c r="S851">
        <v>0.97914999999999996</v>
      </c>
      <c r="T851">
        <v>3.0000000000000001E-3</v>
      </c>
      <c r="U851">
        <v>0</v>
      </c>
      <c r="V851">
        <v>22.8</v>
      </c>
      <c r="W851">
        <v>22.4298</v>
      </c>
      <c r="X851">
        <v>88.428899999999999</v>
      </c>
    </row>
    <row r="852" spans="1:24" x14ac:dyDescent="0.3">
      <c r="A852">
        <v>851</v>
      </c>
      <c r="B852">
        <v>22</v>
      </c>
      <c r="C852" s="1">
        <v>44854.456041666665</v>
      </c>
      <c r="D852" t="s">
        <v>30</v>
      </c>
      <c r="E852" s="5">
        <v>2022</v>
      </c>
      <c r="F852" s="5">
        <v>10</v>
      </c>
      <c r="G852" s="5">
        <v>10</v>
      </c>
      <c r="H852" s="5" t="s">
        <v>32</v>
      </c>
      <c r="I852" s="5">
        <v>43</v>
      </c>
      <c r="J852" t="s">
        <v>23</v>
      </c>
      <c r="K852" t="s">
        <v>36</v>
      </c>
      <c r="L852">
        <v>1.9327700000000001</v>
      </c>
      <c r="M852">
        <v>1.9327700000000001</v>
      </c>
      <c r="N852">
        <v>1.91306</v>
      </c>
      <c r="O852">
        <v>0.97789999999999999</v>
      </c>
      <c r="P852">
        <v>-0.80513999999999997</v>
      </c>
      <c r="Q852">
        <v>-0.80513999999999997</v>
      </c>
      <c r="R852">
        <v>1.4643299999999999</v>
      </c>
      <c r="S852">
        <v>0.99395999999999995</v>
      </c>
      <c r="T852" t="s">
        <v>38</v>
      </c>
      <c r="U852">
        <v>0</v>
      </c>
      <c r="V852">
        <v>22.8</v>
      </c>
      <c r="W852">
        <v>22.312000000000001</v>
      </c>
      <c r="X852">
        <v>88.428899999999999</v>
      </c>
    </row>
    <row r="853" spans="1:24" x14ac:dyDescent="0.3">
      <c r="A853">
        <v>852</v>
      </c>
      <c r="B853">
        <v>23</v>
      </c>
      <c r="C853" s="1">
        <v>44854.458124999997</v>
      </c>
      <c r="D853" t="s">
        <v>30</v>
      </c>
      <c r="E853" s="5">
        <v>2022</v>
      </c>
      <c r="F853" s="5">
        <v>10</v>
      </c>
      <c r="G853" s="5">
        <v>10</v>
      </c>
      <c r="H853" s="5" t="s">
        <v>32</v>
      </c>
      <c r="I853" s="5">
        <v>43</v>
      </c>
      <c r="J853" t="s">
        <v>23</v>
      </c>
      <c r="K853" t="s">
        <v>36</v>
      </c>
      <c r="L853">
        <v>1.2677</v>
      </c>
      <c r="M853">
        <v>1.2677</v>
      </c>
      <c r="N853">
        <v>2.6217100000000002</v>
      </c>
      <c r="O853">
        <v>0.95657000000000003</v>
      </c>
      <c r="P853">
        <v>-0.33944000000000002</v>
      </c>
      <c r="Q853">
        <v>-0.33944000000000002</v>
      </c>
      <c r="R853">
        <v>2.0987</v>
      </c>
      <c r="S853">
        <v>0.97570000000000001</v>
      </c>
      <c r="T853" t="s">
        <v>38</v>
      </c>
      <c r="U853">
        <v>1.4999999999999999E-2</v>
      </c>
      <c r="V853">
        <v>22.8</v>
      </c>
      <c r="W853">
        <v>22.464099999999998</v>
      </c>
      <c r="X853">
        <v>88.425600000000003</v>
      </c>
    </row>
    <row r="854" spans="1:24" x14ac:dyDescent="0.3">
      <c r="A854">
        <v>853</v>
      </c>
      <c r="B854">
        <v>24</v>
      </c>
      <c r="C854" s="1">
        <v>44854.460185185184</v>
      </c>
      <c r="D854" t="s">
        <v>30</v>
      </c>
      <c r="E854" s="5">
        <v>2022</v>
      </c>
      <c r="F854" s="5">
        <v>10</v>
      </c>
      <c r="G854" s="5">
        <v>10</v>
      </c>
      <c r="H854" s="5" t="s">
        <v>32</v>
      </c>
      <c r="I854" s="5">
        <v>43</v>
      </c>
      <c r="J854" t="s">
        <v>23</v>
      </c>
      <c r="K854" t="s">
        <v>37</v>
      </c>
      <c r="L854">
        <v>2.1216699999999999</v>
      </c>
      <c r="M854">
        <v>2.1216699999999999</v>
      </c>
      <c r="N854">
        <v>1.8484700000000001</v>
      </c>
      <c r="O854">
        <v>0.97914999999999996</v>
      </c>
      <c r="P854">
        <v>-0.10692</v>
      </c>
      <c r="Q854" t="s">
        <v>38</v>
      </c>
      <c r="R854">
        <v>6.2061700000000002</v>
      </c>
      <c r="S854">
        <v>0.76668000000000003</v>
      </c>
      <c r="T854">
        <v>1E-3</v>
      </c>
      <c r="U854">
        <v>0</v>
      </c>
      <c r="V854">
        <v>22.9</v>
      </c>
      <c r="W854">
        <v>22.5124</v>
      </c>
      <c r="X854">
        <v>88.431100000000001</v>
      </c>
    </row>
    <row r="855" spans="1:24" x14ac:dyDescent="0.3">
      <c r="A855">
        <v>854</v>
      </c>
      <c r="B855">
        <v>1</v>
      </c>
      <c r="C855" s="1">
        <v>44854.498090277775</v>
      </c>
      <c r="D855" t="s">
        <v>29</v>
      </c>
      <c r="E855" s="5">
        <v>2022</v>
      </c>
      <c r="F855" s="5">
        <v>10</v>
      </c>
      <c r="G855" s="5">
        <v>10</v>
      </c>
      <c r="H855" s="5" t="s">
        <v>32</v>
      </c>
      <c r="I855" s="5">
        <v>43</v>
      </c>
      <c r="J855" t="s">
        <v>23</v>
      </c>
      <c r="K855" t="s">
        <v>38</v>
      </c>
      <c r="L855">
        <v>0.80813999999999997</v>
      </c>
      <c r="M855" t="s">
        <v>38</v>
      </c>
      <c r="N855">
        <v>3.2561900000000001</v>
      </c>
      <c r="O855">
        <v>0.91776000000000002</v>
      </c>
      <c r="P855">
        <v>-0.46889999999999998</v>
      </c>
      <c r="Q855">
        <v>-0.46889999999999998</v>
      </c>
      <c r="R855">
        <v>1.6911799999999999</v>
      </c>
      <c r="S855">
        <v>0.98887000000000003</v>
      </c>
      <c r="T855">
        <v>3.0000000000000001E-3</v>
      </c>
      <c r="U855">
        <v>0</v>
      </c>
      <c r="V855">
        <v>25.6</v>
      </c>
      <c r="W855">
        <v>24.3916</v>
      </c>
      <c r="X855">
        <v>85.634900000000002</v>
      </c>
    </row>
    <row r="856" spans="1:24" x14ac:dyDescent="0.3">
      <c r="A856">
        <v>855</v>
      </c>
      <c r="B856">
        <v>2</v>
      </c>
      <c r="C856" s="1">
        <v>44854.500162037039</v>
      </c>
      <c r="D856" t="s">
        <v>29</v>
      </c>
      <c r="E856" s="5">
        <v>2022</v>
      </c>
      <c r="F856" s="5">
        <v>10</v>
      </c>
      <c r="G856" s="5">
        <v>10</v>
      </c>
      <c r="H856" s="5" t="s">
        <v>32</v>
      </c>
      <c r="I856" s="5">
        <v>43</v>
      </c>
      <c r="J856" t="s">
        <v>23</v>
      </c>
      <c r="K856" t="s">
        <v>38</v>
      </c>
      <c r="L856">
        <v>0.87700999999999996</v>
      </c>
      <c r="M856" t="s">
        <v>38</v>
      </c>
      <c r="N856">
        <v>2.8675099999999998</v>
      </c>
      <c r="O856">
        <v>0.94084999999999996</v>
      </c>
      <c r="P856">
        <v>-0.81455999999999995</v>
      </c>
      <c r="Q856">
        <v>-0.81455999999999995</v>
      </c>
      <c r="R856">
        <v>1.4106099999999999</v>
      </c>
      <c r="S856">
        <v>0.99583999999999995</v>
      </c>
      <c r="T856" t="s">
        <v>38</v>
      </c>
      <c r="U856" t="s">
        <v>38</v>
      </c>
      <c r="V856" t="s">
        <v>38</v>
      </c>
      <c r="W856">
        <v>25.1662</v>
      </c>
      <c r="X856">
        <v>85.627899999999997</v>
      </c>
    </row>
    <row r="857" spans="1:24" x14ac:dyDescent="0.3">
      <c r="A857">
        <v>856</v>
      </c>
      <c r="B857">
        <v>3</v>
      </c>
      <c r="C857" s="1">
        <v>44854.502233796295</v>
      </c>
      <c r="D857" t="s">
        <v>29</v>
      </c>
      <c r="E857" s="5">
        <v>2022</v>
      </c>
      <c r="F857" s="5">
        <v>10</v>
      </c>
      <c r="G857" s="5">
        <v>10</v>
      </c>
      <c r="H857" s="5" t="s">
        <v>32</v>
      </c>
      <c r="I857" s="5">
        <v>43</v>
      </c>
      <c r="J857" t="s">
        <v>23</v>
      </c>
      <c r="K857" t="s">
        <v>38</v>
      </c>
      <c r="L857">
        <v>0.96006000000000002</v>
      </c>
      <c r="M857">
        <v>0.96006000000000002</v>
      </c>
      <c r="N857">
        <v>2.7239599999999999</v>
      </c>
      <c r="O857">
        <v>0.9536</v>
      </c>
      <c r="P857">
        <v>-0.53341000000000005</v>
      </c>
      <c r="Q857">
        <v>-0.53341000000000005</v>
      </c>
      <c r="R857">
        <v>1.5133000000000001</v>
      </c>
      <c r="S857">
        <v>0.99345000000000006</v>
      </c>
      <c r="T857">
        <v>2E-3</v>
      </c>
      <c r="U857">
        <v>0</v>
      </c>
      <c r="V857">
        <v>25.9</v>
      </c>
      <c r="W857">
        <v>26.2392</v>
      </c>
      <c r="X857">
        <v>85.634</v>
      </c>
    </row>
    <row r="858" spans="1:24" x14ac:dyDescent="0.3">
      <c r="A858">
        <v>857</v>
      </c>
      <c r="B858">
        <v>4</v>
      </c>
      <c r="C858" s="1">
        <v>44854.504305555558</v>
      </c>
      <c r="D858" t="s">
        <v>29</v>
      </c>
      <c r="E858" s="5">
        <v>2022</v>
      </c>
      <c r="F858" s="5">
        <v>10</v>
      </c>
      <c r="G858" s="5">
        <v>10</v>
      </c>
      <c r="H858" s="5" t="s">
        <v>32</v>
      </c>
      <c r="I858" s="5">
        <v>43</v>
      </c>
      <c r="J858" t="s">
        <v>22</v>
      </c>
      <c r="K858" t="s">
        <v>38</v>
      </c>
      <c r="L858">
        <v>1.16588</v>
      </c>
      <c r="M858">
        <v>1.16588</v>
      </c>
      <c r="N858">
        <v>2.1655500000000001</v>
      </c>
      <c r="O858">
        <v>0.97135000000000005</v>
      </c>
      <c r="P858">
        <v>-0.38608999999999999</v>
      </c>
      <c r="Q858">
        <v>-0.38608999999999999</v>
      </c>
      <c r="R858">
        <v>1.7087699999999999</v>
      </c>
      <c r="S858">
        <v>0.98824000000000001</v>
      </c>
      <c r="T858">
        <v>2E-3</v>
      </c>
      <c r="U858">
        <v>0</v>
      </c>
      <c r="V858">
        <v>26.2</v>
      </c>
      <c r="W858">
        <v>25.552199999999999</v>
      </c>
      <c r="X858">
        <v>85.652100000000004</v>
      </c>
    </row>
    <row r="859" spans="1:24" x14ac:dyDescent="0.3">
      <c r="A859">
        <v>858</v>
      </c>
      <c r="B859">
        <v>5</v>
      </c>
      <c r="C859" s="1">
        <v>44854.50640046296</v>
      </c>
      <c r="D859" t="s">
        <v>29</v>
      </c>
      <c r="E859" s="5">
        <v>2022</v>
      </c>
      <c r="F859" s="5">
        <v>10</v>
      </c>
      <c r="G859" s="5">
        <v>10</v>
      </c>
      <c r="H859" s="5" t="s">
        <v>32</v>
      </c>
      <c r="I859" s="5">
        <v>43</v>
      </c>
      <c r="J859" t="s">
        <v>22</v>
      </c>
      <c r="K859" t="s">
        <v>38</v>
      </c>
      <c r="L859">
        <v>1.15205</v>
      </c>
      <c r="M859" t="s">
        <v>38</v>
      </c>
      <c r="N859">
        <v>2.8140900000000002</v>
      </c>
      <c r="O859">
        <v>0.91642999999999997</v>
      </c>
      <c r="P859">
        <v>-0.78956999999999999</v>
      </c>
      <c r="Q859">
        <v>-0.78956999999999999</v>
      </c>
      <c r="R859">
        <v>1.4850300000000001</v>
      </c>
      <c r="S859">
        <v>0.99407000000000001</v>
      </c>
      <c r="T859">
        <v>1E-3</v>
      </c>
      <c r="U859">
        <v>0</v>
      </c>
      <c r="V859">
        <v>25.9</v>
      </c>
      <c r="W859">
        <v>24.4133</v>
      </c>
      <c r="X859">
        <v>85.651899999999998</v>
      </c>
    </row>
    <row r="860" spans="1:24" x14ac:dyDescent="0.3">
      <c r="A860">
        <v>859</v>
      </c>
      <c r="B860">
        <v>6</v>
      </c>
      <c r="C860" s="1">
        <v>44854.508483796293</v>
      </c>
      <c r="D860" t="s">
        <v>29</v>
      </c>
      <c r="E860" s="5">
        <v>2022</v>
      </c>
      <c r="F860" s="5">
        <v>10</v>
      </c>
      <c r="G860" s="5">
        <v>10</v>
      </c>
      <c r="H860" s="5" t="s">
        <v>32</v>
      </c>
      <c r="I860" s="5">
        <v>43</v>
      </c>
      <c r="J860" t="s">
        <v>22</v>
      </c>
      <c r="K860" t="s">
        <v>38</v>
      </c>
      <c r="L860">
        <v>1.25891</v>
      </c>
      <c r="M860">
        <v>1.25891</v>
      </c>
      <c r="N860">
        <v>2.1550500000000001</v>
      </c>
      <c r="O860">
        <v>0.97475999999999996</v>
      </c>
      <c r="P860">
        <v>-0.41982999999999998</v>
      </c>
      <c r="Q860">
        <v>-0.41982999999999998</v>
      </c>
      <c r="R860">
        <v>1.6209899999999999</v>
      </c>
      <c r="S860">
        <v>0.99073</v>
      </c>
      <c r="T860">
        <v>2E-3</v>
      </c>
      <c r="U860">
        <v>0</v>
      </c>
      <c r="V860">
        <v>25.9</v>
      </c>
      <c r="W860">
        <v>24.875699999999998</v>
      </c>
      <c r="X860">
        <v>85.620699999999999</v>
      </c>
    </row>
    <row r="861" spans="1:24" x14ac:dyDescent="0.3">
      <c r="A861">
        <v>860</v>
      </c>
      <c r="B861">
        <v>7</v>
      </c>
      <c r="C861" s="1">
        <v>44854.510578703703</v>
      </c>
      <c r="D861" t="s">
        <v>29</v>
      </c>
      <c r="E861" s="5">
        <v>2022</v>
      </c>
      <c r="F861" s="5">
        <v>10</v>
      </c>
      <c r="G861" s="5">
        <v>10</v>
      </c>
      <c r="H861" s="5" t="s">
        <v>32</v>
      </c>
      <c r="I861" s="5">
        <v>43</v>
      </c>
      <c r="J861" t="s">
        <v>23</v>
      </c>
      <c r="K861" t="s">
        <v>38</v>
      </c>
      <c r="L861">
        <v>0.67835999999999996</v>
      </c>
      <c r="M861" t="s">
        <v>38</v>
      </c>
      <c r="N861">
        <v>3.3750399999999998</v>
      </c>
      <c r="O861">
        <v>0.90615000000000001</v>
      </c>
      <c r="P861">
        <v>-0.98495999999999995</v>
      </c>
      <c r="Q861">
        <v>-0.98495999999999995</v>
      </c>
      <c r="R861">
        <v>1.3382400000000001</v>
      </c>
      <c r="S861">
        <v>0.99751000000000001</v>
      </c>
      <c r="T861">
        <v>1E-3</v>
      </c>
      <c r="U861">
        <v>0</v>
      </c>
      <c r="V861">
        <v>25.6</v>
      </c>
      <c r="W861">
        <v>25.8935</v>
      </c>
      <c r="X861">
        <v>85.602999999999994</v>
      </c>
    </row>
    <row r="862" spans="1:24" x14ac:dyDescent="0.3">
      <c r="A862">
        <v>861</v>
      </c>
      <c r="B862">
        <v>8</v>
      </c>
      <c r="C862" s="1">
        <v>44854.512650462966</v>
      </c>
      <c r="D862" t="s">
        <v>29</v>
      </c>
      <c r="E862" s="5">
        <v>2022</v>
      </c>
      <c r="F862" s="5">
        <v>10</v>
      </c>
      <c r="G862" s="5">
        <v>10</v>
      </c>
      <c r="H862" s="5" t="s">
        <v>32</v>
      </c>
      <c r="I862" s="5">
        <v>43</v>
      </c>
      <c r="J862" t="s">
        <v>23</v>
      </c>
      <c r="K862" t="s">
        <v>38</v>
      </c>
      <c r="L862">
        <v>1.09337</v>
      </c>
      <c r="M862" t="s">
        <v>38</v>
      </c>
      <c r="N862">
        <v>5.6456200000000001</v>
      </c>
      <c r="O862">
        <v>0.67147999999999997</v>
      </c>
      <c r="P862">
        <v>-0.82557000000000003</v>
      </c>
      <c r="Q862">
        <v>-0.82557000000000003</v>
      </c>
      <c r="R862">
        <v>1.55558</v>
      </c>
      <c r="S862">
        <v>0.99241000000000001</v>
      </c>
      <c r="T862">
        <v>3.0000000000000001E-3</v>
      </c>
      <c r="U862">
        <v>0</v>
      </c>
      <c r="V862">
        <v>26.7</v>
      </c>
      <c r="W862">
        <v>26.0669</v>
      </c>
      <c r="X862">
        <v>85.594099999999997</v>
      </c>
    </row>
    <row r="863" spans="1:24" x14ac:dyDescent="0.3">
      <c r="A863">
        <v>862</v>
      </c>
      <c r="B863">
        <v>9</v>
      </c>
      <c r="C863" s="1">
        <v>44854.514710648145</v>
      </c>
      <c r="D863" t="s">
        <v>29</v>
      </c>
      <c r="E863" s="5">
        <v>2022</v>
      </c>
      <c r="F863" s="5">
        <v>10</v>
      </c>
      <c r="G863" s="5">
        <v>10</v>
      </c>
      <c r="H863" s="5" t="s">
        <v>32</v>
      </c>
      <c r="I863" s="5">
        <v>43</v>
      </c>
      <c r="J863" t="s">
        <v>23</v>
      </c>
      <c r="K863" t="s">
        <v>38</v>
      </c>
      <c r="L863">
        <v>1.2077899999999999</v>
      </c>
      <c r="M863">
        <v>1.2077899999999999</v>
      </c>
      <c r="N863">
        <v>2.0332499999999998</v>
      </c>
      <c r="O863">
        <v>0.97084999999999999</v>
      </c>
      <c r="P863">
        <v>-1.02138</v>
      </c>
      <c r="Q863">
        <v>-1.02138</v>
      </c>
      <c r="R863">
        <v>1.3213200000000001</v>
      </c>
      <c r="S863">
        <v>0.99787000000000003</v>
      </c>
      <c r="T863">
        <v>4.0000000000000001E-3</v>
      </c>
      <c r="U863">
        <v>0</v>
      </c>
      <c r="V863">
        <v>26.7</v>
      </c>
      <c r="W863">
        <v>26.856999999999999</v>
      </c>
      <c r="X863">
        <v>85.611000000000004</v>
      </c>
    </row>
    <row r="864" spans="1:24" x14ac:dyDescent="0.3">
      <c r="A864">
        <v>863</v>
      </c>
      <c r="B864">
        <v>10</v>
      </c>
      <c r="C864" s="1">
        <v>44854.516782407409</v>
      </c>
      <c r="D864" t="s">
        <v>29</v>
      </c>
      <c r="E864" s="5">
        <v>2022</v>
      </c>
      <c r="F864" s="5">
        <v>10</v>
      </c>
      <c r="G864" s="5">
        <v>10</v>
      </c>
      <c r="H864" s="5" t="s">
        <v>32</v>
      </c>
      <c r="I864" s="5">
        <v>43</v>
      </c>
      <c r="J864" t="s">
        <v>22</v>
      </c>
      <c r="K864" t="s">
        <v>38</v>
      </c>
      <c r="L864">
        <v>0.67544999999999999</v>
      </c>
      <c r="M864" t="s">
        <v>38</v>
      </c>
      <c r="N864">
        <v>4.1590499999999997</v>
      </c>
      <c r="O864">
        <v>0.80123999999999995</v>
      </c>
      <c r="P864">
        <v>-0.2482</v>
      </c>
      <c r="Q864">
        <v>-0.2482</v>
      </c>
      <c r="R864">
        <v>2.2403</v>
      </c>
      <c r="S864">
        <v>0.97184000000000004</v>
      </c>
      <c r="T864" t="s">
        <v>38</v>
      </c>
      <c r="U864" t="s">
        <v>38</v>
      </c>
      <c r="V864" t="s">
        <v>38</v>
      </c>
      <c r="W864">
        <v>26.716799999999999</v>
      </c>
      <c r="X864">
        <v>85.639099999999999</v>
      </c>
    </row>
    <row r="865" spans="1:24" x14ac:dyDescent="0.3">
      <c r="A865">
        <v>864</v>
      </c>
      <c r="B865">
        <v>11</v>
      </c>
      <c r="C865" s="1">
        <v>44854.518831018519</v>
      </c>
      <c r="D865" t="s">
        <v>29</v>
      </c>
      <c r="E865" s="5">
        <v>2022</v>
      </c>
      <c r="F865" s="5">
        <v>10</v>
      </c>
      <c r="G865" s="5">
        <v>10</v>
      </c>
      <c r="H865" s="5" t="s">
        <v>32</v>
      </c>
      <c r="I865" s="5">
        <v>43</v>
      </c>
      <c r="J865" t="s">
        <v>22</v>
      </c>
      <c r="K865" t="s">
        <v>38</v>
      </c>
      <c r="L865">
        <v>1.37984</v>
      </c>
      <c r="M865" t="s">
        <v>38</v>
      </c>
      <c r="N865">
        <v>3.4613499999999999</v>
      </c>
      <c r="O865">
        <v>0.85716000000000003</v>
      </c>
      <c r="P865">
        <v>-0.60143999999999997</v>
      </c>
      <c r="Q865">
        <v>-0.60143999999999997</v>
      </c>
      <c r="R865">
        <v>1.8670199999999999</v>
      </c>
      <c r="S865">
        <v>0.98385999999999996</v>
      </c>
      <c r="T865">
        <v>2E-3</v>
      </c>
      <c r="U865">
        <v>0</v>
      </c>
      <c r="V865">
        <v>28.3</v>
      </c>
      <c r="W865">
        <v>26.311499999999999</v>
      </c>
      <c r="X865">
        <v>85.645200000000003</v>
      </c>
    </row>
    <row r="866" spans="1:24" x14ac:dyDescent="0.3">
      <c r="A866">
        <v>865</v>
      </c>
      <c r="B866">
        <v>12</v>
      </c>
      <c r="C866" s="1">
        <v>44854.520902777775</v>
      </c>
      <c r="D866" t="s">
        <v>29</v>
      </c>
      <c r="E866" s="5">
        <v>2022</v>
      </c>
      <c r="F866" s="5">
        <v>10</v>
      </c>
      <c r="G866" s="5">
        <v>10</v>
      </c>
      <c r="H866" s="5" t="s">
        <v>32</v>
      </c>
      <c r="I866" s="5">
        <v>43</v>
      </c>
      <c r="J866" t="s">
        <v>22</v>
      </c>
      <c r="K866" t="s">
        <v>38</v>
      </c>
      <c r="L866">
        <v>1.03111</v>
      </c>
      <c r="M866" t="s">
        <v>38</v>
      </c>
      <c r="N866">
        <v>4.21469</v>
      </c>
      <c r="O866">
        <v>0.82889999999999997</v>
      </c>
      <c r="P866">
        <v>-0.68359000000000003</v>
      </c>
      <c r="Q866">
        <v>-0.68359000000000003</v>
      </c>
      <c r="R866">
        <v>1.65971</v>
      </c>
      <c r="S866">
        <v>0.98970000000000002</v>
      </c>
      <c r="T866">
        <v>1E-3</v>
      </c>
      <c r="U866">
        <v>0</v>
      </c>
      <c r="V866">
        <v>28.3</v>
      </c>
      <c r="W866">
        <v>25.487100000000002</v>
      </c>
      <c r="X866">
        <v>85.648200000000003</v>
      </c>
    </row>
    <row r="867" spans="1:24" x14ac:dyDescent="0.3">
      <c r="A867">
        <v>866</v>
      </c>
      <c r="B867">
        <v>13</v>
      </c>
      <c r="C867" s="1">
        <v>44854.523101851853</v>
      </c>
      <c r="D867" t="s">
        <v>29</v>
      </c>
      <c r="E867" s="5">
        <v>2022</v>
      </c>
      <c r="F867" s="5">
        <v>10</v>
      </c>
      <c r="G867" s="5">
        <v>10</v>
      </c>
      <c r="H867" s="5" t="s">
        <v>32</v>
      </c>
      <c r="I867" s="5">
        <v>43</v>
      </c>
      <c r="J867" t="s">
        <v>23</v>
      </c>
      <c r="K867" t="s">
        <v>38</v>
      </c>
      <c r="L867">
        <v>0.81608000000000003</v>
      </c>
      <c r="M867">
        <v>0.81608000000000003</v>
      </c>
      <c r="N867">
        <v>2.2932700000000001</v>
      </c>
      <c r="O867">
        <v>0.96730000000000005</v>
      </c>
      <c r="P867">
        <v>-1.0413600000000001</v>
      </c>
      <c r="Q867">
        <v>-1.0413600000000001</v>
      </c>
      <c r="R867">
        <v>1.30924</v>
      </c>
      <c r="S867">
        <v>0.99812000000000001</v>
      </c>
      <c r="T867">
        <v>1E-3</v>
      </c>
      <c r="U867">
        <v>0</v>
      </c>
      <c r="V867">
        <v>27.8</v>
      </c>
      <c r="W867">
        <v>26.622599999999998</v>
      </c>
      <c r="X867">
        <v>85.593199999999996</v>
      </c>
    </row>
    <row r="868" spans="1:24" x14ac:dyDescent="0.3">
      <c r="A868">
        <v>867</v>
      </c>
      <c r="B868">
        <v>14</v>
      </c>
      <c r="C868" s="1">
        <v>44854.525300925925</v>
      </c>
      <c r="D868" t="s">
        <v>29</v>
      </c>
      <c r="E868" s="5">
        <v>2022</v>
      </c>
      <c r="F868" s="5">
        <v>10</v>
      </c>
      <c r="G868" s="5">
        <v>10</v>
      </c>
      <c r="H868" s="5" t="s">
        <v>32</v>
      </c>
      <c r="I868" s="5">
        <v>43</v>
      </c>
      <c r="J868" t="s">
        <v>23</v>
      </c>
      <c r="K868" t="s">
        <v>38</v>
      </c>
      <c r="L868">
        <v>0.88585000000000003</v>
      </c>
      <c r="M868">
        <v>0.88585000000000003</v>
      </c>
      <c r="N868">
        <v>2.3312200000000001</v>
      </c>
      <c r="O868">
        <v>0.96316000000000002</v>
      </c>
      <c r="P868">
        <v>-1.40995</v>
      </c>
      <c r="Q868">
        <v>-1.40995</v>
      </c>
      <c r="R868">
        <v>1.2784800000000001</v>
      </c>
      <c r="S868">
        <v>0.99878999999999996</v>
      </c>
      <c r="T868">
        <v>4.0000000000000001E-3</v>
      </c>
      <c r="U868">
        <v>0</v>
      </c>
      <c r="V868">
        <v>28.3</v>
      </c>
      <c r="W868">
        <v>27.408999999999999</v>
      </c>
      <c r="X868">
        <v>85.553799999999995</v>
      </c>
    </row>
    <row r="869" spans="1:24" x14ac:dyDescent="0.3">
      <c r="A869">
        <v>868</v>
      </c>
      <c r="B869">
        <v>15</v>
      </c>
      <c r="C869" s="1">
        <v>44854.527361111112</v>
      </c>
      <c r="D869" t="s">
        <v>29</v>
      </c>
      <c r="E869" s="5">
        <v>2022</v>
      </c>
      <c r="F869" s="5">
        <v>10</v>
      </c>
      <c r="G869" s="5">
        <v>10</v>
      </c>
      <c r="H869" s="5" t="s">
        <v>32</v>
      </c>
      <c r="I869" s="5">
        <v>43</v>
      </c>
      <c r="J869" t="s">
        <v>23</v>
      </c>
      <c r="K869" t="s">
        <v>38</v>
      </c>
      <c r="L869">
        <v>0.86053999999999997</v>
      </c>
      <c r="M869" t="s">
        <v>38</v>
      </c>
      <c r="N869">
        <v>2.7591700000000001</v>
      </c>
      <c r="O869">
        <v>0.93830000000000002</v>
      </c>
      <c r="P869">
        <v>-1.1616599999999999</v>
      </c>
      <c r="Q869">
        <v>-1.1616599999999999</v>
      </c>
      <c r="R869">
        <v>1.30132</v>
      </c>
      <c r="S869">
        <v>0.99829000000000001</v>
      </c>
      <c r="T869" t="s">
        <v>38</v>
      </c>
      <c r="U869" t="s">
        <v>38</v>
      </c>
      <c r="V869" t="s">
        <v>38</v>
      </c>
      <c r="W869">
        <v>27.845700000000001</v>
      </c>
      <c r="X869">
        <v>85.552000000000007</v>
      </c>
    </row>
    <row r="870" spans="1:24" x14ac:dyDescent="0.3">
      <c r="A870">
        <v>869</v>
      </c>
      <c r="B870">
        <v>16</v>
      </c>
      <c r="C870" s="1">
        <v>44854.529421296298</v>
      </c>
      <c r="D870" t="s">
        <v>29</v>
      </c>
      <c r="E870" s="5">
        <v>2022</v>
      </c>
      <c r="F870" s="5">
        <v>10</v>
      </c>
      <c r="G870" s="5">
        <v>10</v>
      </c>
      <c r="H870" s="5" t="s">
        <v>32</v>
      </c>
      <c r="I870" s="5">
        <v>43</v>
      </c>
      <c r="J870" t="s">
        <v>22</v>
      </c>
      <c r="K870" t="s">
        <v>38</v>
      </c>
      <c r="L870">
        <v>1.03071</v>
      </c>
      <c r="M870">
        <v>1.03071</v>
      </c>
      <c r="N870">
        <v>2.1297799999999998</v>
      </c>
      <c r="O870">
        <v>0.96135000000000004</v>
      </c>
      <c r="P870">
        <v>-0.47526000000000002</v>
      </c>
      <c r="Q870">
        <v>-0.47526000000000002</v>
      </c>
      <c r="R870">
        <v>1.6942200000000001</v>
      </c>
      <c r="S870">
        <v>0.98877999999999999</v>
      </c>
      <c r="T870">
        <v>3.0000000000000001E-3</v>
      </c>
      <c r="U870">
        <v>0</v>
      </c>
      <c r="V870">
        <v>28.9</v>
      </c>
      <c r="W870">
        <v>26.8264</v>
      </c>
      <c r="X870">
        <v>85.5715</v>
      </c>
    </row>
    <row r="871" spans="1:24" x14ac:dyDescent="0.3">
      <c r="A871">
        <v>870</v>
      </c>
      <c r="B871">
        <v>17</v>
      </c>
      <c r="C871" s="1">
        <v>44854.531481481485</v>
      </c>
      <c r="D871" t="s">
        <v>29</v>
      </c>
      <c r="E871" s="5">
        <v>2022</v>
      </c>
      <c r="F871" s="5">
        <v>10</v>
      </c>
      <c r="G871" s="5">
        <v>10</v>
      </c>
      <c r="H871" s="5" t="s">
        <v>32</v>
      </c>
      <c r="I871" s="5">
        <v>43</v>
      </c>
      <c r="J871" t="s">
        <v>22</v>
      </c>
      <c r="K871" t="s">
        <v>38</v>
      </c>
      <c r="L871">
        <v>0.97579000000000005</v>
      </c>
      <c r="M871">
        <v>0.97579000000000005</v>
      </c>
      <c r="N871">
        <v>2.0287199999999999</v>
      </c>
      <c r="O871">
        <v>0.97291000000000005</v>
      </c>
      <c r="P871">
        <v>-0.59438000000000002</v>
      </c>
      <c r="Q871">
        <v>-0.59438000000000002</v>
      </c>
      <c r="R871">
        <v>1.3647400000000001</v>
      </c>
      <c r="S871">
        <v>0.99690999999999996</v>
      </c>
      <c r="T871">
        <v>2E-3</v>
      </c>
      <c r="U871">
        <v>0</v>
      </c>
      <c r="V871">
        <v>28.3</v>
      </c>
      <c r="W871">
        <v>26.034500000000001</v>
      </c>
      <c r="X871">
        <v>85.546199999999999</v>
      </c>
    </row>
    <row r="872" spans="1:24" x14ac:dyDescent="0.3">
      <c r="A872">
        <v>871</v>
      </c>
      <c r="B872">
        <v>18</v>
      </c>
      <c r="C872" s="1">
        <v>44854.533726851849</v>
      </c>
      <c r="D872" t="s">
        <v>29</v>
      </c>
      <c r="E872" s="5">
        <v>2022</v>
      </c>
      <c r="F872" s="5">
        <v>10</v>
      </c>
      <c r="G872" s="5">
        <v>10</v>
      </c>
      <c r="H872" s="5" t="s">
        <v>32</v>
      </c>
      <c r="I872" s="5">
        <v>43</v>
      </c>
      <c r="J872" t="s">
        <v>22</v>
      </c>
      <c r="K872" t="s">
        <v>38</v>
      </c>
      <c r="L872">
        <v>2.30098</v>
      </c>
      <c r="M872">
        <v>2.30098</v>
      </c>
      <c r="N872">
        <v>1.50593</v>
      </c>
      <c r="O872">
        <v>0.99273</v>
      </c>
      <c r="P872">
        <v>-1.14907</v>
      </c>
      <c r="Q872">
        <v>-1.14907</v>
      </c>
      <c r="R872">
        <v>1.36155</v>
      </c>
      <c r="S872">
        <v>0.99700999999999995</v>
      </c>
      <c r="T872">
        <v>1E-3</v>
      </c>
      <c r="U872">
        <v>0</v>
      </c>
      <c r="V872">
        <v>27.8</v>
      </c>
      <c r="W872">
        <v>26.991599999999998</v>
      </c>
      <c r="X872">
        <v>85.545100000000005</v>
      </c>
    </row>
    <row r="873" spans="1:24" x14ac:dyDescent="0.3">
      <c r="A873">
        <v>872</v>
      </c>
      <c r="B873">
        <v>2</v>
      </c>
      <c r="C873" s="1">
        <v>44860.407175925924</v>
      </c>
      <c r="D873" t="s">
        <v>13</v>
      </c>
      <c r="E873" s="5">
        <v>2022</v>
      </c>
      <c r="F873" s="5">
        <v>10</v>
      </c>
      <c r="G873" s="5">
        <v>10</v>
      </c>
      <c r="H873" s="5" t="s">
        <v>32</v>
      </c>
      <c r="I873" s="5">
        <v>44</v>
      </c>
      <c r="J873" t="s">
        <v>22</v>
      </c>
      <c r="K873" t="s">
        <v>36</v>
      </c>
      <c r="L873">
        <v>1.18713</v>
      </c>
      <c r="M873" t="s">
        <v>38</v>
      </c>
      <c r="N873">
        <v>2.8508499999999999</v>
      </c>
      <c r="O873">
        <v>0.94808999999999999</v>
      </c>
      <c r="P873">
        <v>-0.29798999999999998</v>
      </c>
      <c r="Q873">
        <v>-0.29798999999999998</v>
      </c>
      <c r="R873">
        <v>2.2854199999999998</v>
      </c>
      <c r="S873">
        <v>0.97026000000000001</v>
      </c>
      <c r="T873" t="s">
        <v>38</v>
      </c>
      <c r="U873" t="s">
        <v>38</v>
      </c>
      <c r="V873">
        <v>21.9</v>
      </c>
      <c r="W873">
        <v>17.9969</v>
      </c>
      <c r="X873">
        <v>84.459900000000005</v>
      </c>
    </row>
    <row r="874" spans="1:24" x14ac:dyDescent="0.3">
      <c r="A874">
        <v>873</v>
      </c>
      <c r="B874">
        <v>3</v>
      </c>
      <c r="C874" s="1">
        <v>44860.409236111111</v>
      </c>
      <c r="D874" t="s">
        <v>13</v>
      </c>
      <c r="E874" s="5">
        <v>2022</v>
      </c>
      <c r="F874" s="5">
        <v>10</v>
      </c>
      <c r="G874" s="5">
        <v>10</v>
      </c>
      <c r="H874" s="5" t="s">
        <v>32</v>
      </c>
      <c r="I874" s="5">
        <v>44</v>
      </c>
      <c r="J874" t="s">
        <v>22</v>
      </c>
      <c r="K874" t="s">
        <v>36</v>
      </c>
      <c r="L874">
        <v>1.93323</v>
      </c>
      <c r="M874">
        <v>1.93323</v>
      </c>
      <c r="N874">
        <v>1.65787</v>
      </c>
      <c r="O874">
        <v>0.98748999999999998</v>
      </c>
      <c r="P874">
        <v>-0.44735999999999998</v>
      </c>
      <c r="Q874">
        <v>-0.44735999999999998</v>
      </c>
      <c r="R874">
        <v>1.5322899999999999</v>
      </c>
      <c r="S874">
        <v>0.99326000000000003</v>
      </c>
      <c r="T874">
        <v>1E-3</v>
      </c>
      <c r="U874">
        <v>0</v>
      </c>
      <c r="V874">
        <v>21.449100000000001</v>
      </c>
      <c r="W874">
        <v>17.903099999999998</v>
      </c>
      <c r="X874">
        <v>84.437399999999997</v>
      </c>
    </row>
    <row r="875" spans="1:24" x14ac:dyDescent="0.3">
      <c r="A875">
        <v>874</v>
      </c>
      <c r="B875">
        <v>4</v>
      </c>
      <c r="C875" s="1">
        <v>44860.411307870374</v>
      </c>
      <c r="D875" t="s">
        <v>13</v>
      </c>
      <c r="E875" s="5">
        <v>2022</v>
      </c>
      <c r="F875" s="5">
        <v>10</v>
      </c>
      <c r="G875" s="5">
        <v>10</v>
      </c>
      <c r="H875" s="5" t="s">
        <v>32</v>
      </c>
      <c r="I875" s="5">
        <v>44</v>
      </c>
      <c r="J875" t="s">
        <v>22</v>
      </c>
      <c r="K875" t="s">
        <v>37</v>
      </c>
      <c r="L875">
        <v>3.6274999999999999</v>
      </c>
      <c r="M875">
        <v>3.6274999999999999</v>
      </c>
      <c r="N875">
        <v>1.45821</v>
      </c>
      <c r="O875">
        <v>0.99390999999999996</v>
      </c>
      <c r="P875">
        <v>-0.45489000000000002</v>
      </c>
      <c r="Q875">
        <v>-0.45489000000000002</v>
      </c>
      <c r="R875">
        <v>1.7375799999999999</v>
      </c>
      <c r="S875">
        <v>0.98794000000000004</v>
      </c>
      <c r="T875">
        <v>2E-3</v>
      </c>
      <c r="U875">
        <v>0</v>
      </c>
      <c r="V875">
        <v>20.7</v>
      </c>
      <c r="W875">
        <v>17.865500000000001</v>
      </c>
      <c r="X875">
        <v>84.451099999999997</v>
      </c>
    </row>
    <row r="876" spans="1:24" x14ac:dyDescent="0.3">
      <c r="A876">
        <v>875</v>
      </c>
      <c r="B876">
        <v>5</v>
      </c>
      <c r="C876" s="1">
        <v>44860.41337962963</v>
      </c>
      <c r="D876" t="s">
        <v>13</v>
      </c>
      <c r="E876" s="5">
        <v>2022</v>
      </c>
      <c r="F876" s="5">
        <v>10</v>
      </c>
      <c r="G876" s="5">
        <v>10</v>
      </c>
      <c r="H876" s="5" t="s">
        <v>32</v>
      </c>
      <c r="I876" s="5">
        <v>44</v>
      </c>
      <c r="J876" t="s">
        <v>23</v>
      </c>
      <c r="K876" t="s">
        <v>36</v>
      </c>
      <c r="L876">
        <v>1.8901600000000001</v>
      </c>
      <c r="M876">
        <v>1.8901600000000001</v>
      </c>
      <c r="N876">
        <v>1.7103699999999999</v>
      </c>
      <c r="O876">
        <v>0.98699000000000003</v>
      </c>
      <c r="P876">
        <v>-0.22309000000000001</v>
      </c>
      <c r="Q876">
        <v>-0.22309000000000001</v>
      </c>
      <c r="R876">
        <v>2.3136100000000002</v>
      </c>
      <c r="S876">
        <v>0.96926000000000001</v>
      </c>
      <c r="T876">
        <v>1E-3</v>
      </c>
      <c r="U876">
        <v>0</v>
      </c>
      <c r="V876">
        <v>20.303599999999999</v>
      </c>
      <c r="W876">
        <v>17.918399999999998</v>
      </c>
      <c r="X876">
        <v>84.433300000000003</v>
      </c>
    </row>
    <row r="877" spans="1:24" x14ac:dyDescent="0.3">
      <c r="A877">
        <v>876</v>
      </c>
      <c r="B877">
        <v>6</v>
      </c>
      <c r="C877" s="1">
        <v>44860.415462962963</v>
      </c>
      <c r="D877" t="s">
        <v>13</v>
      </c>
      <c r="E877" s="5">
        <v>2022</v>
      </c>
      <c r="F877" s="5">
        <v>10</v>
      </c>
      <c r="G877" s="5">
        <v>10</v>
      </c>
      <c r="H877" s="5" t="s">
        <v>32</v>
      </c>
      <c r="I877" s="5">
        <v>44</v>
      </c>
      <c r="J877" t="s">
        <v>23</v>
      </c>
      <c r="K877" t="s">
        <v>36</v>
      </c>
      <c r="L877">
        <v>1.6242300000000001</v>
      </c>
      <c r="M877">
        <v>1.6242300000000001</v>
      </c>
      <c r="N877">
        <v>1.9471000000000001</v>
      </c>
      <c r="O877">
        <v>0.97482000000000002</v>
      </c>
      <c r="P877">
        <v>-0.25612000000000001</v>
      </c>
      <c r="Q877">
        <v>-0.25612000000000001</v>
      </c>
      <c r="R877">
        <v>2.3994200000000001</v>
      </c>
      <c r="S877">
        <v>0.96611000000000002</v>
      </c>
      <c r="T877" t="s">
        <v>38</v>
      </c>
      <c r="U877" t="s">
        <v>38</v>
      </c>
      <c r="V877">
        <v>20</v>
      </c>
      <c r="W877">
        <v>18.160799999999998</v>
      </c>
      <c r="X877">
        <v>84.427999999999997</v>
      </c>
    </row>
    <row r="878" spans="1:24" x14ac:dyDescent="0.3">
      <c r="A878">
        <v>877</v>
      </c>
      <c r="B878">
        <v>7</v>
      </c>
      <c r="C878" s="1">
        <v>44860.417523148149</v>
      </c>
      <c r="D878" t="s">
        <v>13</v>
      </c>
      <c r="E878" s="5">
        <v>2022</v>
      </c>
      <c r="F878" s="5">
        <v>10</v>
      </c>
      <c r="G878" s="5">
        <v>10</v>
      </c>
      <c r="H878" s="5" t="s">
        <v>32</v>
      </c>
      <c r="I878" s="5">
        <v>44</v>
      </c>
      <c r="J878" t="s">
        <v>23</v>
      </c>
      <c r="K878" t="s">
        <v>37</v>
      </c>
      <c r="L878">
        <v>1.4813700000000001</v>
      </c>
      <c r="M878">
        <v>1.4813700000000001</v>
      </c>
      <c r="N878">
        <v>2.0165000000000002</v>
      </c>
      <c r="O878">
        <v>0.97758</v>
      </c>
      <c r="P878">
        <v>-0.22419</v>
      </c>
      <c r="Q878">
        <v>-0.22419</v>
      </c>
      <c r="R878">
        <v>2.56759</v>
      </c>
      <c r="S878">
        <v>0.96014999999999995</v>
      </c>
      <c r="T878">
        <v>1E-3</v>
      </c>
      <c r="U878">
        <v>0</v>
      </c>
      <c r="V878">
        <v>19.66</v>
      </c>
      <c r="W878">
        <v>18.1511</v>
      </c>
      <c r="X878">
        <v>84.436300000000003</v>
      </c>
    </row>
    <row r="879" spans="1:24" x14ac:dyDescent="0.3">
      <c r="A879">
        <v>878</v>
      </c>
      <c r="B879">
        <v>8</v>
      </c>
      <c r="C879" s="1">
        <v>44860.419745370367</v>
      </c>
      <c r="D879" t="s">
        <v>13</v>
      </c>
      <c r="E879" s="5">
        <v>2022</v>
      </c>
      <c r="F879" s="5">
        <v>10</v>
      </c>
      <c r="G879" s="5">
        <v>10</v>
      </c>
      <c r="H879" s="5" t="s">
        <v>32</v>
      </c>
      <c r="I879" s="5">
        <v>44</v>
      </c>
      <c r="J879" t="s">
        <v>23</v>
      </c>
      <c r="K879" t="s">
        <v>36</v>
      </c>
      <c r="L879">
        <v>1.2655099999999999</v>
      </c>
      <c r="M879">
        <v>1.2655099999999999</v>
      </c>
      <c r="N879">
        <v>2.0535899999999998</v>
      </c>
      <c r="O879">
        <v>0.97065000000000001</v>
      </c>
      <c r="P879">
        <v>-0.28533999999999998</v>
      </c>
      <c r="Q879">
        <v>-0.28533999999999998</v>
      </c>
      <c r="R879">
        <v>1.9448300000000001</v>
      </c>
      <c r="S879">
        <v>0.98165000000000002</v>
      </c>
      <c r="T879">
        <v>1E-3</v>
      </c>
      <c r="U879">
        <v>0</v>
      </c>
      <c r="V879">
        <v>19.5</v>
      </c>
      <c r="W879">
        <v>18.188700000000001</v>
      </c>
      <c r="X879">
        <v>84.441599999999994</v>
      </c>
    </row>
    <row r="880" spans="1:24" x14ac:dyDescent="0.3">
      <c r="A880">
        <v>879</v>
      </c>
      <c r="B880">
        <v>9</v>
      </c>
      <c r="C880" s="1">
        <v>44860.422650462962</v>
      </c>
      <c r="D880" t="s">
        <v>13</v>
      </c>
      <c r="E880" s="5">
        <v>2022</v>
      </c>
      <c r="F880" s="5">
        <v>10</v>
      </c>
      <c r="G880" s="5">
        <v>10</v>
      </c>
      <c r="H880" s="5" t="s">
        <v>32</v>
      </c>
      <c r="I880" s="5">
        <v>44</v>
      </c>
      <c r="J880" t="s">
        <v>22</v>
      </c>
      <c r="K880" t="s">
        <v>36</v>
      </c>
      <c r="L880">
        <v>1.25986</v>
      </c>
      <c r="M880">
        <v>1.25986</v>
      </c>
      <c r="N880">
        <v>1.69737</v>
      </c>
      <c r="O880">
        <v>0.98851999999999995</v>
      </c>
      <c r="P880">
        <v>-0.15545999999999999</v>
      </c>
      <c r="Q880" t="s">
        <v>38</v>
      </c>
      <c r="R880">
        <v>2.85419</v>
      </c>
      <c r="S880">
        <v>0.94794</v>
      </c>
      <c r="T880">
        <v>1E-3</v>
      </c>
      <c r="U880" t="s">
        <v>38</v>
      </c>
      <c r="V880">
        <v>19.3</v>
      </c>
      <c r="W880">
        <v>18.093599999999999</v>
      </c>
      <c r="X880">
        <v>84.476299999999995</v>
      </c>
    </row>
    <row r="881" spans="1:24" x14ac:dyDescent="0.3">
      <c r="A881">
        <v>880</v>
      </c>
      <c r="B881">
        <v>10</v>
      </c>
      <c r="C881" s="1">
        <v>44860.424722222226</v>
      </c>
      <c r="D881" t="s">
        <v>13</v>
      </c>
      <c r="E881" s="5">
        <v>2022</v>
      </c>
      <c r="F881" s="5">
        <v>10</v>
      </c>
      <c r="G881" s="5">
        <v>10</v>
      </c>
      <c r="H881" s="5" t="s">
        <v>32</v>
      </c>
      <c r="I881" s="5">
        <v>44</v>
      </c>
      <c r="J881" t="s">
        <v>22</v>
      </c>
      <c r="K881" t="s">
        <v>37</v>
      </c>
      <c r="L881">
        <v>2.6623299999999999</v>
      </c>
      <c r="M881">
        <v>2.6623299999999999</v>
      </c>
      <c r="N881">
        <v>1.4036200000000001</v>
      </c>
      <c r="O881">
        <v>0.99500999999999995</v>
      </c>
      <c r="P881">
        <v>-0.44918000000000002</v>
      </c>
      <c r="Q881">
        <v>-0.44918000000000002</v>
      </c>
      <c r="R881">
        <v>1.4823200000000001</v>
      </c>
      <c r="S881">
        <v>0.99448999999999999</v>
      </c>
      <c r="T881">
        <v>1.6000000000000001E-3</v>
      </c>
      <c r="U881">
        <v>0</v>
      </c>
      <c r="V881">
        <v>18.910900000000002</v>
      </c>
      <c r="W881">
        <v>18.190100000000001</v>
      </c>
      <c r="X881">
        <v>84.477000000000004</v>
      </c>
    </row>
    <row r="882" spans="1:24" x14ac:dyDescent="0.3">
      <c r="A882">
        <v>881</v>
      </c>
      <c r="B882">
        <v>11</v>
      </c>
      <c r="C882" s="1">
        <v>44860.426793981482</v>
      </c>
      <c r="D882" t="s">
        <v>13</v>
      </c>
      <c r="E882" s="5">
        <v>2022</v>
      </c>
      <c r="F882" s="5">
        <v>10</v>
      </c>
      <c r="G882" s="5">
        <v>10</v>
      </c>
      <c r="H882" s="5" t="s">
        <v>32</v>
      </c>
      <c r="I882" s="5">
        <v>44</v>
      </c>
      <c r="J882" t="s">
        <v>22</v>
      </c>
      <c r="K882" t="s">
        <v>36</v>
      </c>
      <c r="L882">
        <v>1.37323</v>
      </c>
      <c r="M882">
        <v>1.37323</v>
      </c>
      <c r="N882">
        <v>2.3716499999999998</v>
      </c>
      <c r="O882">
        <v>0.96711999999999998</v>
      </c>
      <c r="P882">
        <v>-0.58237000000000005</v>
      </c>
      <c r="Q882">
        <v>-0.58237000000000005</v>
      </c>
      <c r="R882">
        <v>1.59205</v>
      </c>
      <c r="S882">
        <v>0.99172000000000005</v>
      </c>
      <c r="T882">
        <v>3.3999999999999998E-3</v>
      </c>
      <c r="U882">
        <v>0</v>
      </c>
      <c r="V882">
        <v>18.899999999999999</v>
      </c>
      <c r="W882">
        <v>18.2803</v>
      </c>
      <c r="X882">
        <v>84.483500000000006</v>
      </c>
    </row>
    <row r="883" spans="1:24" x14ac:dyDescent="0.3">
      <c r="A883">
        <v>882</v>
      </c>
      <c r="B883">
        <v>12</v>
      </c>
      <c r="C883" s="1">
        <v>44860.428900462961</v>
      </c>
      <c r="D883" t="s">
        <v>13</v>
      </c>
      <c r="E883" s="5">
        <v>2022</v>
      </c>
      <c r="F883" s="5">
        <v>10</v>
      </c>
      <c r="G883" s="5">
        <v>10</v>
      </c>
      <c r="H883" s="5" t="s">
        <v>32</v>
      </c>
      <c r="I883" s="5">
        <v>44</v>
      </c>
      <c r="J883" t="s">
        <v>22</v>
      </c>
      <c r="K883" t="s">
        <v>36</v>
      </c>
      <c r="L883">
        <v>1.53969</v>
      </c>
      <c r="M883">
        <v>1.53969</v>
      </c>
      <c r="N883">
        <v>2.1356700000000002</v>
      </c>
      <c r="O883">
        <v>0.95903000000000005</v>
      </c>
      <c r="P883">
        <v>-0.63702000000000003</v>
      </c>
      <c r="Q883">
        <v>-0.63702000000000003</v>
      </c>
      <c r="R883">
        <v>1.4493499999999999</v>
      </c>
      <c r="S883">
        <v>0.99528000000000005</v>
      </c>
      <c r="T883">
        <v>2E-3</v>
      </c>
      <c r="U883">
        <v>0</v>
      </c>
      <c r="V883">
        <v>18.804500000000001</v>
      </c>
      <c r="W883">
        <v>18.352399999999999</v>
      </c>
      <c r="X883">
        <v>84.473299999999995</v>
      </c>
    </row>
    <row r="884" spans="1:24" x14ac:dyDescent="0.3">
      <c r="A884">
        <v>883</v>
      </c>
      <c r="B884">
        <v>13</v>
      </c>
      <c r="C884" s="1">
        <v>44860.431157407409</v>
      </c>
      <c r="D884" t="s">
        <v>13</v>
      </c>
      <c r="E884" s="5">
        <v>2022</v>
      </c>
      <c r="F884" s="5">
        <v>10</v>
      </c>
      <c r="G884" s="5">
        <v>10</v>
      </c>
      <c r="H884" s="5" t="s">
        <v>32</v>
      </c>
      <c r="I884" s="5">
        <v>44</v>
      </c>
      <c r="J884" t="s">
        <v>23</v>
      </c>
      <c r="K884" t="s">
        <v>36</v>
      </c>
      <c r="L884">
        <v>0.82582999999999995</v>
      </c>
      <c r="M884" t="s">
        <v>38</v>
      </c>
      <c r="N884">
        <v>3.1497700000000002</v>
      </c>
      <c r="O884">
        <v>0.92857000000000001</v>
      </c>
      <c r="P884">
        <v>-0.58989999999999998</v>
      </c>
      <c r="Q884">
        <v>-0.58989999999999998</v>
      </c>
      <c r="R884">
        <v>1.6588799999999999</v>
      </c>
      <c r="S884">
        <v>0.98995</v>
      </c>
      <c r="T884">
        <v>1E-3</v>
      </c>
      <c r="U884">
        <v>0</v>
      </c>
      <c r="V884">
        <v>18.899999999999999</v>
      </c>
      <c r="W884">
        <v>18.514700000000001</v>
      </c>
      <c r="X884">
        <v>84.488600000000005</v>
      </c>
    </row>
    <row r="885" spans="1:24" x14ac:dyDescent="0.3">
      <c r="A885">
        <v>884</v>
      </c>
      <c r="B885">
        <v>14</v>
      </c>
      <c r="C885" s="1">
        <v>44860.433275462965</v>
      </c>
      <c r="D885" t="s">
        <v>13</v>
      </c>
      <c r="E885" s="5">
        <v>2022</v>
      </c>
      <c r="F885" s="5">
        <v>10</v>
      </c>
      <c r="G885" s="5">
        <v>10</v>
      </c>
      <c r="H885" s="5" t="s">
        <v>32</v>
      </c>
      <c r="I885" s="5">
        <v>44</v>
      </c>
      <c r="J885" t="s">
        <v>23</v>
      </c>
      <c r="K885" t="s">
        <v>37</v>
      </c>
      <c r="L885">
        <v>1.0699799999999999</v>
      </c>
      <c r="M885">
        <v>1.0699799999999999</v>
      </c>
      <c r="N885">
        <v>2.0915400000000002</v>
      </c>
      <c r="O885">
        <v>0.96638000000000002</v>
      </c>
      <c r="P885">
        <v>-0.27772999999999998</v>
      </c>
      <c r="Q885">
        <v>-0.27772999999999998</v>
      </c>
      <c r="R885">
        <v>1.9154599999999999</v>
      </c>
      <c r="S885">
        <v>0.98253999999999997</v>
      </c>
      <c r="T885">
        <v>2E-3</v>
      </c>
      <c r="U885">
        <v>0</v>
      </c>
      <c r="V885">
        <v>19.014500000000002</v>
      </c>
      <c r="W885">
        <v>18.687200000000001</v>
      </c>
      <c r="X885">
        <v>84.504499999999993</v>
      </c>
    </row>
    <row r="886" spans="1:24" x14ac:dyDescent="0.3">
      <c r="A886">
        <v>885</v>
      </c>
      <c r="B886">
        <v>15</v>
      </c>
      <c r="C886" s="1">
        <v>44860.435370370367</v>
      </c>
      <c r="D886" t="s">
        <v>13</v>
      </c>
      <c r="E886" s="5">
        <v>2022</v>
      </c>
      <c r="F886" s="5">
        <v>10</v>
      </c>
      <c r="G886" s="5">
        <v>10</v>
      </c>
      <c r="H886" s="5" t="s">
        <v>32</v>
      </c>
      <c r="I886" s="5">
        <v>44</v>
      </c>
      <c r="J886" t="s">
        <v>23</v>
      </c>
      <c r="K886" t="s">
        <v>36</v>
      </c>
      <c r="L886">
        <v>1.7865599999999999</v>
      </c>
      <c r="M886">
        <v>1.7865599999999999</v>
      </c>
      <c r="N886">
        <v>1.7782500000000001</v>
      </c>
      <c r="O886">
        <v>0.97923000000000004</v>
      </c>
      <c r="P886">
        <v>-0.32673999999999997</v>
      </c>
      <c r="Q886">
        <v>-0.32673999999999997</v>
      </c>
      <c r="R886">
        <v>1.86476</v>
      </c>
      <c r="S886">
        <v>0.98407999999999995</v>
      </c>
      <c r="T886">
        <v>2E-3</v>
      </c>
      <c r="U886">
        <v>0</v>
      </c>
      <c r="V886">
        <v>19.209099999999999</v>
      </c>
      <c r="W886">
        <v>18.837</v>
      </c>
      <c r="X886">
        <v>84.495699999999999</v>
      </c>
    </row>
    <row r="887" spans="1:24" x14ac:dyDescent="0.3">
      <c r="A887">
        <v>886</v>
      </c>
      <c r="B887">
        <v>16</v>
      </c>
      <c r="C887" s="1">
        <v>44860.4374537037</v>
      </c>
      <c r="D887" t="s">
        <v>13</v>
      </c>
      <c r="E887" s="5">
        <v>2022</v>
      </c>
      <c r="F887" s="5">
        <v>10</v>
      </c>
      <c r="G887" s="5">
        <v>10</v>
      </c>
      <c r="H887" s="5" t="s">
        <v>32</v>
      </c>
      <c r="I887" s="5">
        <v>44</v>
      </c>
      <c r="J887" t="s">
        <v>23</v>
      </c>
      <c r="K887" t="s">
        <v>36</v>
      </c>
      <c r="L887">
        <v>0.75527</v>
      </c>
      <c r="M887" t="s">
        <v>38</v>
      </c>
      <c r="N887">
        <v>3.8932500000000001</v>
      </c>
      <c r="O887">
        <v>0.86419999999999997</v>
      </c>
      <c r="P887">
        <v>-0.52370000000000005</v>
      </c>
      <c r="Q887">
        <v>-0.52370000000000005</v>
      </c>
      <c r="R887">
        <v>1.69526</v>
      </c>
      <c r="S887">
        <v>0.98907999999999996</v>
      </c>
      <c r="T887" t="s">
        <v>38</v>
      </c>
      <c r="U887" t="s">
        <v>38</v>
      </c>
      <c r="V887">
        <v>19.3</v>
      </c>
      <c r="W887">
        <v>18.963799999999999</v>
      </c>
      <c r="X887">
        <v>84.510300000000001</v>
      </c>
    </row>
    <row r="888" spans="1:24" x14ac:dyDescent="0.3">
      <c r="A888">
        <v>887</v>
      </c>
      <c r="B888">
        <v>17</v>
      </c>
      <c r="C888" s="1">
        <v>44860.439687500002</v>
      </c>
      <c r="D888" t="s">
        <v>13</v>
      </c>
      <c r="E888" s="5">
        <v>2022</v>
      </c>
      <c r="F888" s="5">
        <v>10</v>
      </c>
      <c r="G888" s="5">
        <v>10</v>
      </c>
      <c r="H888" s="5" t="s">
        <v>32</v>
      </c>
      <c r="I888" s="5">
        <v>44</v>
      </c>
      <c r="J888" t="s">
        <v>22</v>
      </c>
      <c r="K888" t="s">
        <v>36</v>
      </c>
      <c r="L888">
        <v>1.83053</v>
      </c>
      <c r="M888">
        <v>1.83053</v>
      </c>
      <c r="N888">
        <v>2.0842000000000001</v>
      </c>
      <c r="O888">
        <v>0.97077000000000002</v>
      </c>
      <c r="P888">
        <v>-0.22874</v>
      </c>
      <c r="Q888" t="s">
        <v>38</v>
      </c>
      <c r="R888">
        <v>3.34287</v>
      </c>
      <c r="S888">
        <v>0.92669000000000001</v>
      </c>
      <c r="T888">
        <v>1E-3</v>
      </c>
      <c r="U888">
        <v>0</v>
      </c>
      <c r="V888">
        <v>19.239999999999998</v>
      </c>
      <c r="W888">
        <v>19.015899999999998</v>
      </c>
      <c r="X888">
        <v>84.517499999999998</v>
      </c>
    </row>
    <row r="889" spans="1:24" x14ac:dyDescent="0.3">
      <c r="A889">
        <v>888</v>
      </c>
      <c r="B889">
        <v>18</v>
      </c>
      <c r="C889" s="1">
        <v>44860.441747685189</v>
      </c>
      <c r="D889" t="s">
        <v>13</v>
      </c>
      <c r="E889" s="5">
        <v>2022</v>
      </c>
      <c r="F889" s="5">
        <v>10</v>
      </c>
      <c r="G889" s="5">
        <v>10</v>
      </c>
      <c r="H889" s="5" t="s">
        <v>32</v>
      </c>
      <c r="I889" s="5">
        <v>44</v>
      </c>
      <c r="J889" t="s">
        <v>22</v>
      </c>
      <c r="K889" t="s">
        <v>37</v>
      </c>
      <c r="L889">
        <v>2.2290399999999999</v>
      </c>
      <c r="M889">
        <v>2.2290399999999999</v>
      </c>
      <c r="N889">
        <v>1.8557699999999999</v>
      </c>
      <c r="O889">
        <v>0.98304000000000002</v>
      </c>
      <c r="P889">
        <v>-0.15748000000000001</v>
      </c>
      <c r="Q889" t="s">
        <v>38</v>
      </c>
      <c r="R889">
        <v>4.1080500000000004</v>
      </c>
      <c r="S889">
        <v>0.88821000000000006</v>
      </c>
      <c r="T889">
        <v>1E-3</v>
      </c>
      <c r="U889">
        <v>0</v>
      </c>
      <c r="V889">
        <v>19.100000000000001</v>
      </c>
      <c r="W889">
        <v>19.0078</v>
      </c>
      <c r="X889">
        <v>84.528499999999994</v>
      </c>
    </row>
    <row r="890" spans="1:24" x14ac:dyDescent="0.3">
      <c r="A890">
        <v>889</v>
      </c>
      <c r="B890">
        <v>19</v>
      </c>
      <c r="C890" s="1">
        <v>44860.44394675926</v>
      </c>
      <c r="D890" t="s">
        <v>13</v>
      </c>
      <c r="E890" s="5">
        <v>2022</v>
      </c>
      <c r="F890" s="5">
        <v>10</v>
      </c>
      <c r="G890" s="5">
        <v>10</v>
      </c>
      <c r="H890" s="5" t="s">
        <v>32</v>
      </c>
      <c r="I890" s="5">
        <v>44</v>
      </c>
      <c r="J890" t="s">
        <v>22</v>
      </c>
      <c r="K890" t="s">
        <v>36</v>
      </c>
      <c r="L890">
        <v>2.0426500000000001</v>
      </c>
      <c r="M890">
        <v>2.0426500000000001</v>
      </c>
      <c r="N890">
        <v>1.9644299999999999</v>
      </c>
      <c r="O890">
        <v>0.97404999999999997</v>
      </c>
      <c r="P890">
        <v>-0.14143</v>
      </c>
      <c r="Q890" t="s">
        <v>38</v>
      </c>
      <c r="R890">
        <v>4.4584099999999998</v>
      </c>
      <c r="S890">
        <v>0.86921000000000004</v>
      </c>
      <c r="T890">
        <v>1E-3</v>
      </c>
      <c r="U890">
        <v>0</v>
      </c>
      <c r="V890">
        <v>19.100000000000001</v>
      </c>
      <c r="W890">
        <v>19.038399999999999</v>
      </c>
      <c r="X890">
        <v>84.533299999999997</v>
      </c>
    </row>
    <row r="891" spans="1:24" x14ac:dyDescent="0.3">
      <c r="A891">
        <v>890</v>
      </c>
      <c r="B891">
        <v>20</v>
      </c>
      <c r="C891" s="1">
        <v>44860.44604166667</v>
      </c>
      <c r="D891" t="s">
        <v>13</v>
      </c>
      <c r="E891" s="5">
        <v>2022</v>
      </c>
      <c r="F891" s="5">
        <v>10</v>
      </c>
      <c r="G891" s="5">
        <v>10</v>
      </c>
      <c r="H891" s="5" t="s">
        <v>32</v>
      </c>
      <c r="I891" s="5">
        <v>44</v>
      </c>
      <c r="J891" t="s">
        <v>22</v>
      </c>
      <c r="K891" t="s">
        <v>36</v>
      </c>
      <c r="L891">
        <v>1.4253499999999999</v>
      </c>
      <c r="M891" t="s">
        <v>38</v>
      </c>
      <c r="N891">
        <v>2.8077100000000002</v>
      </c>
      <c r="O891">
        <v>0.93386000000000002</v>
      </c>
      <c r="P891">
        <v>-7.9710000000000003E-2</v>
      </c>
      <c r="Q891" t="s">
        <v>38</v>
      </c>
      <c r="R891">
        <v>8.7690400000000004</v>
      </c>
      <c r="S891">
        <v>0.61804000000000003</v>
      </c>
      <c r="T891" t="s">
        <v>38</v>
      </c>
      <c r="U891" t="s">
        <v>38</v>
      </c>
      <c r="V891">
        <v>19.100000000000001</v>
      </c>
      <c r="W891">
        <v>19.084199999999999</v>
      </c>
      <c r="X891">
        <v>84.528700000000001</v>
      </c>
    </row>
    <row r="892" spans="1:24" x14ac:dyDescent="0.3">
      <c r="A892">
        <v>891</v>
      </c>
      <c r="B892">
        <v>21</v>
      </c>
      <c r="C892" s="1">
        <v>44860.448206018518</v>
      </c>
      <c r="D892" t="s">
        <v>13</v>
      </c>
      <c r="E892" s="5">
        <v>2022</v>
      </c>
      <c r="F892" s="5">
        <v>10</v>
      </c>
      <c r="G892" s="5">
        <v>10</v>
      </c>
      <c r="H892" s="5" t="s">
        <v>32</v>
      </c>
      <c r="I892" s="5">
        <v>44</v>
      </c>
      <c r="J892" t="s">
        <v>23</v>
      </c>
      <c r="K892" t="s">
        <v>37</v>
      </c>
      <c r="L892">
        <v>1.31718</v>
      </c>
      <c r="M892" t="s">
        <v>38</v>
      </c>
      <c r="N892">
        <v>3.3418800000000002</v>
      </c>
      <c r="O892">
        <v>0.91161000000000003</v>
      </c>
      <c r="P892">
        <v>-0.23316999999999999</v>
      </c>
      <c r="Q892" t="s">
        <v>38</v>
      </c>
      <c r="R892">
        <v>3.2307399999999999</v>
      </c>
      <c r="S892">
        <v>0.93113000000000001</v>
      </c>
      <c r="T892">
        <v>2E-3</v>
      </c>
      <c r="U892">
        <v>0</v>
      </c>
      <c r="V892">
        <v>19.100000000000001</v>
      </c>
      <c r="W892">
        <v>19.1313</v>
      </c>
      <c r="X892">
        <v>84.531999999999996</v>
      </c>
    </row>
    <row r="893" spans="1:24" x14ac:dyDescent="0.3">
      <c r="A893">
        <v>892</v>
      </c>
      <c r="B893">
        <v>22</v>
      </c>
      <c r="C893" s="1">
        <v>44860.450266203705</v>
      </c>
      <c r="D893" t="s">
        <v>13</v>
      </c>
      <c r="E893" s="5">
        <v>2022</v>
      </c>
      <c r="F893" s="5">
        <v>10</v>
      </c>
      <c r="G893" s="5">
        <v>10</v>
      </c>
      <c r="H893" s="5" t="s">
        <v>32</v>
      </c>
      <c r="I893" s="5">
        <v>44</v>
      </c>
      <c r="J893" t="s">
        <v>23</v>
      </c>
      <c r="K893" t="s">
        <v>36</v>
      </c>
      <c r="L893">
        <v>0.73804999999999998</v>
      </c>
      <c r="M893" t="s">
        <v>38</v>
      </c>
      <c r="N893">
        <v>3.95919</v>
      </c>
      <c r="O893">
        <v>0.87831999999999999</v>
      </c>
      <c r="P893">
        <v>-0.41863</v>
      </c>
      <c r="Q893">
        <v>-0.41863</v>
      </c>
      <c r="R893">
        <v>1.9149499999999999</v>
      </c>
      <c r="S893">
        <v>0.98253999999999997</v>
      </c>
      <c r="T893">
        <v>1E-3</v>
      </c>
      <c r="U893">
        <v>0</v>
      </c>
      <c r="V893">
        <v>19.100000000000001</v>
      </c>
      <c r="W893">
        <v>19.2898</v>
      </c>
      <c r="X893">
        <v>84.549499999999995</v>
      </c>
    </row>
    <row r="894" spans="1:24" x14ac:dyDescent="0.3">
      <c r="A894">
        <v>893</v>
      </c>
      <c r="B894">
        <v>23</v>
      </c>
      <c r="C894" s="1">
        <v>44860.452326388891</v>
      </c>
      <c r="D894" t="s">
        <v>13</v>
      </c>
      <c r="E894" s="5">
        <v>2022</v>
      </c>
      <c r="F894" s="5">
        <v>10</v>
      </c>
      <c r="G894" s="5">
        <v>10</v>
      </c>
      <c r="H894" s="5" t="s">
        <v>32</v>
      </c>
      <c r="I894" s="5">
        <v>44</v>
      </c>
      <c r="J894" t="s">
        <v>23</v>
      </c>
      <c r="K894" t="s">
        <v>36</v>
      </c>
      <c r="L894">
        <v>0.78232999999999997</v>
      </c>
      <c r="M894" t="s">
        <v>38</v>
      </c>
      <c r="N894">
        <v>3.5834899999999998</v>
      </c>
      <c r="O894">
        <v>0.91425999999999996</v>
      </c>
      <c r="P894">
        <v>-0.29687000000000002</v>
      </c>
      <c r="Q894">
        <v>-0.29687000000000002</v>
      </c>
      <c r="R894">
        <v>2.0542699999999998</v>
      </c>
      <c r="S894">
        <v>0.97838999999999998</v>
      </c>
      <c r="T894">
        <v>2E-3</v>
      </c>
      <c r="U894">
        <v>0</v>
      </c>
      <c r="V894">
        <v>19.152699999999999</v>
      </c>
      <c r="W894">
        <v>19.441199999999998</v>
      </c>
      <c r="X894">
        <v>84.555000000000007</v>
      </c>
    </row>
    <row r="895" spans="1:24" x14ac:dyDescent="0.3">
      <c r="A895">
        <v>894</v>
      </c>
      <c r="B895">
        <v>24</v>
      </c>
      <c r="C895" s="1">
        <v>44860.454432870371</v>
      </c>
      <c r="D895" t="s">
        <v>13</v>
      </c>
      <c r="E895" s="5">
        <v>2022</v>
      </c>
      <c r="F895" s="5">
        <v>10</v>
      </c>
      <c r="G895" s="5">
        <v>10</v>
      </c>
      <c r="H895" s="5" t="s">
        <v>32</v>
      </c>
      <c r="I895" s="5">
        <v>44</v>
      </c>
      <c r="J895" t="s">
        <v>23</v>
      </c>
      <c r="K895" t="s">
        <v>36</v>
      </c>
      <c r="L895">
        <v>1.3604000000000001</v>
      </c>
      <c r="M895">
        <v>1.3604000000000001</v>
      </c>
      <c r="N895">
        <v>2.1685500000000002</v>
      </c>
      <c r="O895">
        <v>0.96936</v>
      </c>
      <c r="P895">
        <v>-0.17438999999999999</v>
      </c>
      <c r="Q895" t="s">
        <v>38</v>
      </c>
      <c r="R895">
        <v>2.9708399999999999</v>
      </c>
      <c r="S895">
        <v>0.94286999999999999</v>
      </c>
      <c r="T895">
        <v>2E-3</v>
      </c>
      <c r="U895">
        <v>0</v>
      </c>
      <c r="V895">
        <v>19.265499999999999</v>
      </c>
      <c r="W895">
        <v>19.671099999999999</v>
      </c>
      <c r="X895">
        <v>84.558499999999995</v>
      </c>
    </row>
    <row r="896" spans="1:24" x14ac:dyDescent="0.3">
      <c r="A896">
        <v>895</v>
      </c>
      <c r="B896">
        <v>1</v>
      </c>
      <c r="C896" s="1">
        <v>44860.502025462964</v>
      </c>
      <c r="D896" t="s">
        <v>15</v>
      </c>
      <c r="E896" s="5">
        <v>2022</v>
      </c>
      <c r="F896" s="5">
        <v>10</v>
      </c>
      <c r="G896" s="5">
        <v>10</v>
      </c>
      <c r="H896" s="5" t="s">
        <v>32</v>
      </c>
      <c r="I896" s="5">
        <v>44</v>
      </c>
      <c r="J896" t="s">
        <v>22</v>
      </c>
      <c r="K896" t="s">
        <v>38</v>
      </c>
      <c r="L896">
        <v>4.1644899999999998</v>
      </c>
      <c r="M896">
        <v>4.1644899999999998</v>
      </c>
      <c r="N896">
        <v>1.45594</v>
      </c>
      <c r="O896">
        <v>0.99146000000000001</v>
      </c>
      <c r="P896">
        <v>-1.63157</v>
      </c>
      <c r="Q896">
        <v>-1.63157</v>
      </c>
      <c r="R896">
        <v>1.4797100000000001</v>
      </c>
      <c r="S896">
        <v>0.99482999999999999</v>
      </c>
      <c r="T896">
        <v>2E-3</v>
      </c>
      <c r="U896">
        <v>0</v>
      </c>
      <c r="V896">
        <v>21.9</v>
      </c>
      <c r="W896">
        <v>22.570799999999998</v>
      </c>
      <c r="X896">
        <v>83.602000000000004</v>
      </c>
    </row>
    <row r="897" spans="1:24" x14ac:dyDescent="0.3">
      <c r="A897">
        <v>896</v>
      </c>
      <c r="B897">
        <v>2</v>
      </c>
      <c r="C897" s="1">
        <v>44860.504259259258</v>
      </c>
      <c r="D897" t="s">
        <v>15</v>
      </c>
      <c r="E897" s="5">
        <v>2022</v>
      </c>
      <c r="F897" s="5">
        <v>10</v>
      </c>
      <c r="G897" s="5">
        <v>10</v>
      </c>
      <c r="H897" s="5" t="s">
        <v>32</v>
      </c>
      <c r="I897" s="5">
        <v>44</v>
      </c>
      <c r="J897" t="s">
        <v>22</v>
      </c>
      <c r="K897" t="s">
        <v>38</v>
      </c>
      <c r="L897">
        <v>3.3877799999999998</v>
      </c>
      <c r="M897">
        <v>3.3877799999999998</v>
      </c>
      <c r="N897">
        <v>1.5517300000000001</v>
      </c>
      <c r="O897">
        <v>0.99077999999999999</v>
      </c>
      <c r="P897">
        <v>-1.7803100000000001</v>
      </c>
      <c r="Q897">
        <v>-1.7803100000000001</v>
      </c>
      <c r="R897">
        <v>1.3475600000000001</v>
      </c>
      <c r="S897">
        <v>0.99785000000000001</v>
      </c>
      <c r="T897">
        <v>4.0000000000000001E-3</v>
      </c>
      <c r="U897" t="s">
        <v>38</v>
      </c>
      <c r="V897">
        <v>21.9</v>
      </c>
      <c r="W897">
        <v>22.456800000000001</v>
      </c>
      <c r="X897">
        <v>83.580699999999993</v>
      </c>
    </row>
    <row r="898" spans="1:24" x14ac:dyDescent="0.3">
      <c r="A898">
        <v>897</v>
      </c>
      <c r="B898">
        <v>3</v>
      </c>
      <c r="C898" s="1">
        <v>44860.506331018521</v>
      </c>
      <c r="D898" t="s">
        <v>15</v>
      </c>
      <c r="E898" s="5">
        <v>2022</v>
      </c>
      <c r="F898" s="5">
        <v>10</v>
      </c>
      <c r="G898" s="5">
        <v>10</v>
      </c>
      <c r="H898" s="5" t="s">
        <v>32</v>
      </c>
      <c r="I898" s="5">
        <v>44</v>
      </c>
      <c r="J898" t="s">
        <v>22</v>
      </c>
      <c r="K898" t="s">
        <v>38</v>
      </c>
      <c r="L898">
        <v>1.95651</v>
      </c>
      <c r="M898">
        <v>1.95651</v>
      </c>
      <c r="N898">
        <v>2.1437400000000002</v>
      </c>
      <c r="O898">
        <v>0.96972999999999998</v>
      </c>
      <c r="P898">
        <v>-0.81633</v>
      </c>
      <c r="Q898">
        <v>-0.81633</v>
      </c>
      <c r="R898">
        <v>1.5961099999999999</v>
      </c>
      <c r="S898">
        <v>0.99184000000000005</v>
      </c>
      <c r="T898">
        <v>1E-3</v>
      </c>
      <c r="U898">
        <v>0</v>
      </c>
      <c r="V898">
        <v>22.1</v>
      </c>
      <c r="W898">
        <v>22.490300000000001</v>
      </c>
      <c r="X898">
        <v>83.592699999999994</v>
      </c>
    </row>
    <row r="899" spans="1:24" x14ac:dyDescent="0.3">
      <c r="A899">
        <v>898</v>
      </c>
      <c r="B899">
        <v>4</v>
      </c>
      <c r="C899" s="1">
        <v>44860.508402777778</v>
      </c>
      <c r="D899" t="s">
        <v>15</v>
      </c>
      <c r="E899" s="5">
        <v>2022</v>
      </c>
      <c r="F899" s="5">
        <v>10</v>
      </c>
      <c r="G899" s="5">
        <v>10</v>
      </c>
      <c r="H899" s="5" t="s">
        <v>32</v>
      </c>
      <c r="I899" s="5">
        <v>44</v>
      </c>
      <c r="J899" t="s">
        <v>23</v>
      </c>
      <c r="K899" t="s">
        <v>38</v>
      </c>
      <c r="L899">
        <v>0.91918999999999995</v>
      </c>
      <c r="M899" t="s">
        <v>38</v>
      </c>
      <c r="N899">
        <v>4.4861899999999997</v>
      </c>
      <c r="O899">
        <v>0.81159000000000003</v>
      </c>
      <c r="P899">
        <v>-0.93476999999999999</v>
      </c>
      <c r="Q899">
        <v>-0.93476999999999999</v>
      </c>
      <c r="R899">
        <v>1.48804</v>
      </c>
      <c r="S899">
        <v>0.99456</v>
      </c>
      <c r="T899">
        <v>2E-3</v>
      </c>
      <c r="U899">
        <v>0</v>
      </c>
      <c r="V899">
        <v>22.239100000000001</v>
      </c>
      <c r="W899">
        <v>22.610099999999999</v>
      </c>
      <c r="X899">
        <v>83.604699999999994</v>
      </c>
    </row>
    <row r="900" spans="1:24" x14ac:dyDescent="0.3">
      <c r="A900">
        <v>899</v>
      </c>
      <c r="B900">
        <v>5</v>
      </c>
      <c r="C900" s="1">
        <v>44860.510462962964</v>
      </c>
      <c r="D900" t="s">
        <v>15</v>
      </c>
      <c r="E900" s="5">
        <v>2022</v>
      </c>
      <c r="F900" s="5">
        <v>10</v>
      </c>
      <c r="G900" s="5">
        <v>10</v>
      </c>
      <c r="H900" s="5" t="s">
        <v>32</v>
      </c>
      <c r="I900" s="5">
        <v>44</v>
      </c>
      <c r="J900" t="s">
        <v>23</v>
      </c>
      <c r="K900" t="s">
        <v>38</v>
      </c>
      <c r="L900">
        <v>0.85855000000000004</v>
      </c>
      <c r="M900" t="s">
        <v>38</v>
      </c>
      <c r="N900">
        <v>3.0293700000000001</v>
      </c>
      <c r="O900">
        <v>0.93884999999999996</v>
      </c>
      <c r="P900">
        <v>-1.03409</v>
      </c>
      <c r="Q900">
        <v>-1.03409</v>
      </c>
      <c r="R900">
        <v>1.3753899999999999</v>
      </c>
      <c r="S900">
        <v>0.99724999999999997</v>
      </c>
      <c r="T900" t="s">
        <v>38</v>
      </c>
      <c r="U900" t="s">
        <v>38</v>
      </c>
      <c r="V900" t="s">
        <v>38</v>
      </c>
      <c r="W900">
        <v>22.806699999999999</v>
      </c>
      <c r="X900">
        <v>83.607299999999995</v>
      </c>
    </row>
    <row r="901" spans="1:24" x14ac:dyDescent="0.3">
      <c r="A901">
        <v>900</v>
      </c>
      <c r="B901">
        <v>6</v>
      </c>
      <c r="C901" s="1">
        <v>44860.51253472222</v>
      </c>
      <c r="D901" t="s">
        <v>15</v>
      </c>
      <c r="E901" s="5">
        <v>2022</v>
      </c>
      <c r="F901" s="5">
        <v>10</v>
      </c>
      <c r="G901" s="5">
        <v>10</v>
      </c>
      <c r="H901" s="5" t="s">
        <v>32</v>
      </c>
      <c r="I901" s="5">
        <v>44</v>
      </c>
      <c r="J901" t="s">
        <v>23</v>
      </c>
      <c r="K901" t="s">
        <v>38</v>
      </c>
      <c r="L901">
        <v>0.76271999999999995</v>
      </c>
      <c r="M901" t="s">
        <v>38</v>
      </c>
      <c r="N901">
        <v>3.1991299999999998</v>
      </c>
      <c r="O901">
        <v>0.92535000000000001</v>
      </c>
      <c r="P901">
        <v>-1.00116</v>
      </c>
      <c r="Q901">
        <v>-1.00116</v>
      </c>
      <c r="R901">
        <v>1.4637100000000001</v>
      </c>
      <c r="S901">
        <v>0.99519999999999997</v>
      </c>
      <c r="T901">
        <v>2E-3</v>
      </c>
      <c r="U901">
        <v>0</v>
      </c>
      <c r="V901">
        <v>23.583600000000001</v>
      </c>
      <c r="W901">
        <v>23.3292</v>
      </c>
      <c r="X901">
        <v>83.604600000000005</v>
      </c>
    </row>
    <row r="902" spans="1:24" x14ac:dyDescent="0.3">
      <c r="A902">
        <v>901</v>
      </c>
      <c r="B902">
        <v>10</v>
      </c>
      <c r="C902" s="1">
        <v>44860.518113425926</v>
      </c>
      <c r="D902" t="s">
        <v>15</v>
      </c>
      <c r="E902" s="5">
        <v>2022</v>
      </c>
      <c r="F902" s="5">
        <v>10</v>
      </c>
      <c r="G902" s="5">
        <v>10</v>
      </c>
      <c r="H902" s="5" t="s">
        <v>32</v>
      </c>
      <c r="I902" s="5">
        <v>44</v>
      </c>
      <c r="J902" t="s">
        <v>23</v>
      </c>
      <c r="K902" t="s">
        <v>38</v>
      </c>
      <c r="L902">
        <v>1.2861</v>
      </c>
      <c r="M902" t="s">
        <v>38</v>
      </c>
      <c r="N902">
        <v>3.5137399999999999</v>
      </c>
      <c r="O902">
        <v>0.84987000000000001</v>
      </c>
      <c r="P902">
        <v>-1.3309200000000001</v>
      </c>
      <c r="Q902">
        <v>-1.3309200000000001</v>
      </c>
      <c r="R902">
        <v>1.4136200000000001</v>
      </c>
      <c r="S902">
        <v>0.99631999999999998</v>
      </c>
      <c r="T902">
        <v>2E-3</v>
      </c>
      <c r="U902">
        <v>0</v>
      </c>
      <c r="V902">
        <v>24.2</v>
      </c>
      <c r="W902">
        <v>23.409099999999999</v>
      </c>
      <c r="X902">
        <v>83.656199999999998</v>
      </c>
    </row>
    <row r="903" spans="1:24" x14ac:dyDescent="0.3">
      <c r="A903">
        <v>902</v>
      </c>
      <c r="B903">
        <v>11</v>
      </c>
      <c r="C903" s="1">
        <v>44860.520185185182</v>
      </c>
      <c r="D903" t="s">
        <v>15</v>
      </c>
      <c r="E903" s="5">
        <v>2022</v>
      </c>
      <c r="F903" s="5">
        <v>10</v>
      </c>
      <c r="G903" s="5">
        <v>10</v>
      </c>
      <c r="H903" s="5" t="s">
        <v>32</v>
      </c>
      <c r="I903" s="5">
        <v>44</v>
      </c>
      <c r="J903" t="s">
        <v>23</v>
      </c>
      <c r="K903" t="s">
        <v>38</v>
      </c>
      <c r="L903">
        <v>1.0816699999999999</v>
      </c>
      <c r="M903" t="s">
        <v>38</v>
      </c>
      <c r="N903">
        <v>3.4838499999999999</v>
      </c>
      <c r="O903">
        <v>0.89637999999999995</v>
      </c>
      <c r="P903">
        <v>-1.07172</v>
      </c>
      <c r="Q903">
        <v>-1.07172</v>
      </c>
      <c r="R903">
        <v>1.4338299999999999</v>
      </c>
      <c r="S903">
        <v>0.99583999999999995</v>
      </c>
      <c r="T903" t="s">
        <v>38</v>
      </c>
      <c r="U903" t="s">
        <v>38</v>
      </c>
      <c r="V903">
        <v>24.3</v>
      </c>
      <c r="W903">
        <v>23.1904</v>
      </c>
      <c r="X903">
        <v>83.667000000000002</v>
      </c>
    </row>
    <row r="904" spans="1:24" x14ac:dyDescent="0.3">
      <c r="A904">
        <v>903</v>
      </c>
      <c r="B904">
        <v>12</v>
      </c>
      <c r="C904" s="1">
        <v>44860.522245370368</v>
      </c>
      <c r="D904" t="s">
        <v>15</v>
      </c>
      <c r="E904" s="5">
        <v>2022</v>
      </c>
      <c r="F904" s="5">
        <v>10</v>
      </c>
      <c r="G904" s="5">
        <v>10</v>
      </c>
      <c r="H904" s="5" t="s">
        <v>32</v>
      </c>
      <c r="I904" s="5">
        <v>44</v>
      </c>
      <c r="J904" t="s">
        <v>23</v>
      </c>
      <c r="K904" t="s">
        <v>38</v>
      </c>
      <c r="L904">
        <v>0.47705999999999998</v>
      </c>
      <c r="M904" t="s">
        <v>38</v>
      </c>
      <c r="N904">
        <v>6.7542200000000001</v>
      </c>
      <c r="O904">
        <v>0.61116000000000004</v>
      </c>
      <c r="P904">
        <v>-0.59245999999999999</v>
      </c>
      <c r="Q904">
        <v>-0.59245999999999999</v>
      </c>
      <c r="R904">
        <v>1.68862</v>
      </c>
      <c r="S904">
        <v>0.98934</v>
      </c>
      <c r="T904">
        <v>1E-3</v>
      </c>
      <c r="U904">
        <v>0</v>
      </c>
      <c r="V904">
        <v>24.5227</v>
      </c>
      <c r="W904">
        <v>23.4695</v>
      </c>
      <c r="X904">
        <v>83.651799999999994</v>
      </c>
    </row>
    <row r="905" spans="1:24" x14ac:dyDescent="0.3">
      <c r="A905">
        <v>904</v>
      </c>
      <c r="B905">
        <v>7</v>
      </c>
      <c r="C905" s="1">
        <v>44860.524456018517</v>
      </c>
      <c r="D905" t="s">
        <v>15</v>
      </c>
      <c r="E905" s="5">
        <v>2022</v>
      </c>
      <c r="F905" s="5">
        <v>10</v>
      </c>
      <c r="G905" s="5">
        <v>10</v>
      </c>
      <c r="H905" s="5" t="s">
        <v>32</v>
      </c>
      <c r="I905" s="5">
        <v>44</v>
      </c>
      <c r="J905" t="s">
        <v>22</v>
      </c>
      <c r="K905" t="s">
        <v>38</v>
      </c>
      <c r="L905">
        <v>2.1156199999999998</v>
      </c>
      <c r="M905">
        <v>2.1156199999999998</v>
      </c>
      <c r="N905">
        <v>1.5404800000000001</v>
      </c>
      <c r="O905">
        <v>0.99038999999999999</v>
      </c>
      <c r="P905">
        <v>-1.6587000000000001</v>
      </c>
      <c r="Q905">
        <v>-1.6587000000000001</v>
      </c>
      <c r="R905">
        <v>1.37599</v>
      </c>
      <c r="S905">
        <v>0.99717999999999996</v>
      </c>
      <c r="T905">
        <v>3.0000000000000001E-3</v>
      </c>
      <c r="U905">
        <v>0</v>
      </c>
      <c r="V905">
        <v>24.7</v>
      </c>
      <c r="W905">
        <v>23.436800000000002</v>
      </c>
      <c r="X905">
        <v>83.653599999999997</v>
      </c>
    </row>
    <row r="906" spans="1:24" x14ac:dyDescent="0.3">
      <c r="A906">
        <v>905</v>
      </c>
      <c r="B906">
        <v>8</v>
      </c>
      <c r="C906" s="1">
        <v>44860.526689814818</v>
      </c>
      <c r="D906" t="s">
        <v>15</v>
      </c>
      <c r="E906" s="5">
        <v>2022</v>
      </c>
      <c r="F906" s="5">
        <v>10</v>
      </c>
      <c r="G906" s="5">
        <v>10</v>
      </c>
      <c r="H906" s="5" t="s">
        <v>32</v>
      </c>
      <c r="I906" s="5">
        <v>44</v>
      </c>
      <c r="J906" t="s">
        <v>22</v>
      </c>
      <c r="K906" t="s">
        <v>38</v>
      </c>
      <c r="L906">
        <v>1.9664600000000001</v>
      </c>
      <c r="M906">
        <v>1.9664600000000001</v>
      </c>
      <c r="N906">
        <v>1.62669</v>
      </c>
      <c r="O906">
        <v>0.98804999999999998</v>
      </c>
      <c r="P906">
        <v>-0.92218</v>
      </c>
      <c r="Q906">
        <v>-0.92218</v>
      </c>
      <c r="R906">
        <v>1.42784</v>
      </c>
      <c r="S906">
        <v>0.99597999999999998</v>
      </c>
      <c r="T906" t="s">
        <v>38</v>
      </c>
      <c r="U906" t="s">
        <v>38</v>
      </c>
      <c r="V906">
        <v>24.4</v>
      </c>
      <c r="W906">
        <v>23.894500000000001</v>
      </c>
      <c r="X906">
        <v>83.648799999999994</v>
      </c>
    </row>
    <row r="907" spans="1:24" x14ac:dyDescent="0.3">
      <c r="A907">
        <v>906</v>
      </c>
      <c r="B907">
        <v>9</v>
      </c>
      <c r="C907" s="1">
        <v>44860.528969907406</v>
      </c>
      <c r="D907" t="s">
        <v>15</v>
      </c>
      <c r="E907" s="5">
        <v>2022</v>
      </c>
      <c r="F907" s="5">
        <v>10</v>
      </c>
      <c r="G907" s="5">
        <v>10</v>
      </c>
      <c r="H907" s="5" t="s">
        <v>32</v>
      </c>
      <c r="I907" s="5">
        <v>44</v>
      </c>
      <c r="J907" t="s">
        <v>22</v>
      </c>
      <c r="K907" t="s">
        <v>38</v>
      </c>
      <c r="L907">
        <v>1.60511</v>
      </c>
      <c r="M907">
        <v>1.60511</v>
      </c>
      <c r="N907">
        <v>1.93106</v>
      </c>
      <c r="O907">
        <v>0.97672999999999999</v>
      </c>
      <c r="P907">
        <v>-1.0189900000000001</v>
      </c>
      <c r="Q907">
        <v>-1.0189900000000001</v>
      </c>
      <c r="R907">
        <v>1.4591799999999999</v>
      </c>
      <c r="S907">
        <v>0.99524000000000001</v>
      </c>
      <c r="T907">
        <v>1E-3</v>
      </c>
      <c r="U907" t="s">
        <v>38</v>
      </c>
      <c r="V907">
        <v>24.3</v>
      </c>
      <c r="W907">
        <v>22.955200000000001</v>
      </c>
      <c r="X907">
        <v>83.663499999999999</v>
      </c>
    </row>
    <row r="908" spans="1:24" x14ac:dyDescent="0.3">
      <c r="A908">
        <v>907</v>
      </c>
      <c r="B908">
        <v>13</v>
      </c>
      <c r="C908" s="1">
        <v>44860.533310185187</v>
      </c>
      <c r="D908" t="s">
        <v>15</v>
      </c>
      <c r="E908" s="5">
        <v>2022</v>
      </c>
      <c r="F908" s="5">
        <v>10</v>
      </c>
      <c r="G908" s="5">
        <v>10</v>
      </c>
      <c r="H908" s="5" t="s">
        <v>32</v>
      </c>
      <c r="I908" s="5">
        <v>44</v>
      </c>
      <c r="J908" t="s">
        <v>22</v>
      </c>
      <c r="K908" t="s">
        <v>38</v>
      </c>
      <c r="L908">
        <v>2.21075</v>
      </c>
      <c r="M908">
        <v>2.21075</v>
      </c>
      <c r="N908">
        <v>1.8337000000000001</v>
      </c>
      <c r="O908">
        <v>0.98099999999999998</v>
      </c>
      <c r="P908">
        <v>-0.96467000000000003</v>
      </c>
      <c r="Q908">
        <v>-0.96467000000000003</v>
      </c>
      <c r="R908">
        <v>1.4545999999999999</v>
      </c>
      <c r="S908">
        <v>0.99534999999999996</v>
      </c>
      <c r="T908">
        <v>2E-3</v>
      </c>
      <c r="U908" t="s">
        <v>38</v>
      </c>
      <c r="V908">
        <v>23.7</v>
      </c>
      <c r="W908">
        <v>23.125299999999999</v>
      </c>
      <c r="X908">
        <v>83.647300000000001</v>
      </c>
    </row>
    <row r="909" spans="1:24" x14ac:dyDescent="0.3">
      <c r="A909">
        <v>908</v>
      </c>
      <c r="B909">
        <v>14</v>
      </c>
      <c r="C909" s="1">
        <v>44860.53534722222</v>
      </c>
      <c r="D909" t="s">
        <v>15</v>
      </c>
      <c r="E909" s="5">
        <v>2022</v>
      </c>
      <c r="F909" s="5">
        <v>10</v>
      </c>
      <c r="G909" s="5">
        <v>10</v>
      </c>
      <c r="H909" s="5" t="s">
        <v>32</v>
      </c>
      <c r="I909" s="5">
        <v>44</v>
      </c>
      <c r="J909" t="s">
        <v>22</v>
      </c>
      <c r="K909" t="s">
        <v>38</v>
      </c>
      <c r="L909">
        <v>1.37225</v>
      </c>
      <c r="M909" t="s">
        <v>38</v>
      </c>
      <c r="N909">
        <v>2.6402199999999998</v>
      </c>
      <c r="O909">
        <v>0.92005999999999999</v>
      </c>
      <c r="P909">
        <v>-1.1254500000000001</v>
      </c>
      <c r="Q909">
        <v>-1.1254500000000001</v>
      </c>
      <c r="R909">
        <v>1.3856299999999999</v>
      </c>
      <c r="S909">
        <v>0.99697000000000002</v>
      </c>
      <c r="T909" t="s">
        <v>38</v>
      </c>
      <c r="U909" t="s">
        <v>38</v>
      </c>
      <c r="V909" t="s">
        <v>38</v>
      </c>
      <c r="W909">
        <v>23.066099999999999</v>
      </c>
      <c r="X909">
        <v>83.640600000000006</v>
      </c>
    </row>
    <row r="910" spans="1:24" x14ac:dyDescent="0.3">
      <c r="A910">
        <v>909</v>
      </c>
      <c r="B910">
        <v>15</v>
      </c>
      <c r="C910" s="1">
        <v>44860.537395833337</v>
      </c>
      <c r="D910" t="s">
        <v>15</v>
      </c>
      <c r="E910" s="5">
        <v>2022</v>
      </c>
      <c r="F910" s="5">
        <v>10</v>
      </c>
      <c r="G910" s="5">
        <v>10</v>
      </c>
      <c r="H910" s="5" t="s">
        <v>32</v>
      </c>
      <c r="I910" s="5">
        <v>44</v>
      </c>
      <c r="J910" t="s">
        <v>22</v>
      </c>
      <c r="K910" t="s">
        <v>38</v>
      </c>
      <c r="L910">
        <v>1.47298</v>
      </c>
      <c r="M910" t="s">
        <v>38</v>
      </c>
      <c r="N910">
        <v>2.6866699999999999</v>
      </c>
      <c r="O910">
        <v>0.94779999999999998</v>
      </c>
      <c r="P910">
        <v>-0.94067000000000001</v>
      </c>
      <c r="Q910">
        <v>-0.94067000000000001</v>
      </c>
      <c r="R910">
        <v>1.5290600000000001</v>
      </c>
      <c r="S910">
        <v>0.99353000000000002</v>
      </c>
      <c r="T910">
        <v>1E-3</v>
      </c>
      <c r="U910" t="s">
        <v>38</v>
      </c>
      <c r="V910">
        <v>23.7</v>
      </c>
      <c r="W910">
        <v>22.890999999999998</v>
      </c>
      <c r="X910">
        <v>83.635000000000005</v>
      </c>
    </row>
    <row r="911" spans="1:24" x14ac:dyDescent="0.3">
      <c r="A911">
        <v>910</v>
      </c>
      <c r="B911">
        <v>16</v>
      </c>
      <c r="C911" s="1">
        <v>44860.539456018516</v>
      </c>
      <c r="D911" t="s">
        <v>15</v>
      </c>
      <c r="E911" s="5">
        <v>2022</v>
      </c>
      <c r="F911" s="5">
        <v>10</v>
      </c>
      <c r="G911" s="5">
        <v>10</v>
      </c>
      <c r="H911" s="5" t="s">
        <v>32</v>
      </c>
      <c r="I911" s="5">
        <v>44</v>
      </c>
      <c r="J911" t="s">
        <v>23</v>
      </c>
      <c r="K911" t="s">
        <v>38</v>
      </c>
      <c r="L911">
        <v>0.81627000000000005</v>
      </c>
      <c r="M911" t="s">
        <v>38</v>
      </c>
      <c r="N911">
        <v>3.19638</v>
      </c>
      <c r="O911">
        <v>0.8871</v>
      </c>
      <c r="P911">
        <v>-0.55300000000000005</v>
      </c>
      <c r="Q911">
        <v>-0.55300000000000005</v>
      </c>
      <c r="R911">
        <v>1.53094</v>
      </c>
      <c r="S911">
        <v>0.99350000000000005</v>
      </c>
      <c r="T911">
        <v>1E-3</v>
      </c>
      <c r="U911">
        <v>0</v>
      </c>
      <c r="V911">
        <v>23.732700000000001</v>
      </c>
      <c r="W911">
        <v>22.584700000000002</v>
      </c>
      <c r="X911">
        <v>83.612099999999998</v>
      </c>
    </row>
    <row r="912" spans="1:24" x14ac:dyDescent="0.3">
      <c r="A912">
        <v>911</v>
      </c>
      <c r="B912">
        <v>17</v>
      </c>
      <c r="C912" s="1">
        <v>44860.541608796295</v>
      </c>
      <c r="D912" t="s">
        <v>15</v>
      </c>
      <c r="E912" s="5">
        <v>2022</v>
      </c>
      <c r="F912" s="5">
        <v>10</v>
      </c>
      <c r="G912" s="5">
        <v>10</v>
      </c>
      <c r="H912" s="5" t="s">
        <v>32</v>
      </c>
      <c r="I912" s="5">
        <v>44</v>
      </c>
      <c r="J912" t="s">
        <v>23</v>
      </c>
      <c r="K912" t="s">
        <v>38</v>
      </c>
      <c r="L912">
        <v>1.0407999999999999</v>
      </c>
      <c r="M912">
        <v>1.0407999999999999</v>
      </c>
      <c r="N912">
        <v>2.22424</v>
      </c>
      <c r="O912">
        <v>0.95750999999999997</v>
      </c>
      <c r="P912">
        <v>-1.08728</v>
      </c>
      <c r="Q912">
        <v>-1.08728</v>
      </c>
      <c r="R912">
        <v>1.35785</v>
      </c>
      <c r="S912">
        <v>0.99460000000000004</v>
      </c>
      <c r="T912">
        <v>1E-3</v>
      </c>
      <c r="U912">
        <v>0</v>
      </c>
      <c r="V912">
        <v>24.172699999999999</v>
      </c>
      <c r="W912">
        <v>23.244299999999999</v>
      </c>
      <c r="X912">
        <v>83.620500000000007</v>
      </c>
    </row>
    <row r="913" spans="1:24" x14ac:dyDescent="0.3">
      <c r="A913">
        <v>912</v>
      </c>
      <c r="B913">
        <v>18</v>
      </c>
      <c r="C913" s="1">
        <v>44860.543692129628</v>
      </c>
      <c r="D913" t="s">
        <v>15</v>
      </c>
      <c r="E913" s="5">
        <v>2022</v>
      </c>
      <c r="F913" s="5">
        <v>10</v>
      </c>
      <c r="G913" s="5">
        <v>10</v>
      </c>
      <c r="H913" s="5" t="s">
        <v>32</v>
      </c>
      <c r="I913" s="5">
        <v>44</v>
      </c>
      <c r="J913" t="s">
        <v>23</v>
      </c>
      <c r="K913" t="s">
        <v>38</v>
      </c>
      <c r="L913">
        <v>0.70504999999999995</v>
      </c>
      <c r="M913" t="s">
        <v>38</v>
      </c>
      <c r="N913">
        <v>3.3555600000000001</v>
      </c>
      <c r="O913">
        <v>0.90981999999999996</v>
      </c>
      <c r="P913">
        <v>-0.88844999999999996</v>
      </c>
      <c r="Q913">
        <v>-0.88844999999999996</v>
      </c>
      <c r="R913">
        <v>1.39483</v>
      </c>
      <c r="S913">
        <v>0.99675999999999998</v>
      </c>
      <c r="T913" t="s">
        <v>38</v>
      </c>
      <c r="U913" t="s">
        <v>38</v>
      </c>
      <c r="V913">
        <v>24.4</v>
      </c>
      <c r="W913">
        <v>23.252199999999998</v>
      </c>
      <c r="X913">
        <v>83.614999999999995</v>
      </c>
    </row>
    <row r="914" spans="1:24" x14ac:dyDescent="0.3">
      <c r="A914">
        <v>913</v>
      </c>
      <c r="B914">
        <v>1</v>
      </c>
      <c r="C914" s="1">
        <v>44868.401087962964</v>
      </c>
      <c r="D914" t="s">
        <v>30</v>
      </c>
      <c r="E914" s="5">
        <v>2022</v>
      </c>
      <c r="F914" s="5">
        <v>11</v>
      </c>
      <c r="G914" s="5">
        <v>11</v>
      </c>
      <c r="H914" s="5" t="s">
        <v>32</v>
      </c>
      <c r="I914" s="5">
        <v>45</v>
      </c>
      <c r="J914" t="s">
        <v>22</v>
      </c>
      <c r="K914" t="s">
        <v>37</v>
      </c>
      <c r="L914">
        <v>0.58965000000000001</v>
      </c>
      <c r="M914" t="s">
        <v>38</v>
      </c>
      <c r="N914">
        <v>3.1014300000000001</v>
      </c>
      <c r="O914">
        <v>0.92466999999999999</v>
      </c>
      <c r="P914">
        <v>-7.7030000000000001E-2</v>
      </c>
      <c r="Q914" t="s">
        <v>38</v>
      </c>
      <c r="R914">
        <v>5.50197</v>
      </c>
      <c r="S914">
        <v>0.80859000000000003</v>
      </c>
      <c r="T914">
        <v>2E-3</v>
      </c>
      <c r="U914">
        <v>0</v>
      </c>
      <c r="V914">
        <v>20.416399999999999</v>
      </c>
      <c r="W914">
        <v>18.575800000000001</v>
      </c>
      <c r="X914">
        <v>88.527100000000004</v>
      </c>
    </row>
    <row r="915" spans="1:24" x14ac:dyDescent="0.3">
      <c r="A915">
        <v>914</v>
      </c>
      <c r="B915">
        <v>2</v>
      </c>
      <c r="C915" s="1">
        <v>44868.403194444443</v>
      </c>
      <c r="D915" t="s">
        <v>30</v>
      </c>
      <c r="E915" s="5">
        <v>2022</v>
      </c>
      <c r="F915" s="5">
        <v>11</v>
      </c>
      <c r="G915" s="5">
        <v>11</v>
      </c>
      <c r="H915" s="5" t="s">
        <v>32</v>
      </c>
      <c r="I915" s="5">
        <v>45</v>
      </c>
      <c r="J915" t="s">
        <v>22</v>
      </c>
      <c r="K915" t="s">
        <v>36</v>
      </c>
      <c r="L915">
        <v>2.1513200000000001</v>
      </c>
      <c r="M915">
        <v>2.1513200000000001</v>
      </c>
      <c r="N915">
        <v>1.5127900000000001</v>
      </c>
      <c r="O915">
        <v>0.99173</v>
      </c>
      <c r="P915">
        <v>-0.15769</v>
      </c>
      <c r="Q915" t="s">
        <v>38</v>
      </c>
      <c r="R915">
        <v>3.4634800000000001</v>
      </c>
      <c r="S915">
        <v>0.92008000000000001</v>
      </c>
      <c r="T915" t="s">
        <v>38</v>
      </c>
      <c r="U915">
        <v>0</v>
      </c>
      <c r="V915">
        <v>20.3</v>
      </c>
      <c r="W915">
        <v>19.023800000000001</v>
      </c>
      <c r="X915">
        <v>88.540499999999994</v>
      </c>
    </row>
    <row r="916" spans="1:24" x14ac:dyDescent="0.3">
      <c r="A916">
        <v>915</v>
      </c>
      <c r="B916">
        <v>3</v>
      </c>
      <c r="C916" s="1">
        <v>44868.405451388891</v>
      </c>
      <c r="D916" t="s">
        <v>30</v>
      </c>
      <c r="E916" s="5">
        <v>2022</v>
      </c>
      <c r="F916" s="5">
        <v>11</v>
      </c>
      <c r="G916" s="5">
        <v>11</v>
      </c>
      <c r="H916" s="5" t="s">
        <v>32</v>
      </c>
      <c r="I916" s="5">
        <v>45</v>
      </c>
      <c r="J916" t="s">
        <v>22</v>
      </c>
      <c r="K916" t="s">
        <v>36</v>
      </c>
      <c r="L916">
        <v>1.1062700000000001</v>
      </c>
      <c r="M916">
        <v>1.1062700000000001</v>
      </c>
      <c r="N916">
        <v>1.9447300000000001</v>
      </c>
      <c r="O916">
        <v>0.97568999999999995</v>
      </c>
      <c r="P916">
        <v>-0.26898</v>
      </c>
      <c r="Q916">
        <v>-0.26898</v>
      </c>
      <c r="R916">
        <v>2.2219199999999999</v>
      </c>
      <c r="S916">
        <v>0.97184000000000004</v>
      </c>
      <c r="T916">
        <v>1E-3</v>
      </c>
      <c r="U916">
        <v>0</v>
      </c>
      <c r="V916">
        <v>20.090900000000001</v>
      </c>
      <c r="W916">
        <v>18.763500000000001</v>
      </c>
      <c r="X916">
        <v>88.5471</v>
      </c>
    </row>
    <row r="917" spans="1:24" x14ac:dyDescent="0.3">
      <c r="A917">
        <v>916</v>
      </c>
      <c r="B917">
        <v>4</v>
      </c>
      <c r="C917" s="1">
        <v>44868.407604166663</v>
      </c>
      <c r="D917" t="s">
        <v>30</v>
      </c>
      <c r="E917" s="5">
        <v>2022</v>
      </c>
      <c r="F917" s="5">
        <v>11</v>
      </c>
      <c r="G917" s="5">
        <v>11</v>
      </c>
      <c r="H917" s="5" t="s">
        <v>32</v>
      </c>
      <c r="I917" s="5">
        <v>45</v>
      </c>
      <c r="J917" t="s">
        <v>22</v>
      </c>
      <c r="K917" t="s">
        <v>36</v>
      </c>
      <c r="L917">
        <v>1.6622600000000001</v>
      </c>
      <c r="M917">
        <v>1.6622600000000001</v>
      </c>
      <c r="N917">
        <v>1.8389899999999999</v>
      </c>
      <c r="O917">
        <v>0.98404000000000003</v>
      </c>
      <c r="P917">
        <v>-0.78073999999999999</v>
      </c>
      <c r="Q917">
        <v>-0.78073999999999999</v>
      </c>
      <c r="R917">
        <v>1.43723</v>
      </c>
      <c r="S917">
        <v>0.99460000000000004</v>
      </c>
      <c r="T917">
        <v>2E-3</v>
      </c>
      <c r="U917">
        <v>0</v>
      </c>
      <c r="V917">
        <v>19.88</v>
      </c>
      <c r="W917">
        <v>17.353200000000001</v>
      </c>
      <c r="X917">
        <v>88.57</v>
      </c>
    </row>
    <row r="918" spans="1:24" x14ac:dyDescent="0.3">
      <c r="A918">
        <v>917</v>
      </c>
      <c r="B918">
        <v>5</v>
      </c>
      <c r="C918" s="1">
        <v>44868.409733796296</v>
      </c>
      <c r="D918" t="s">
        <v>30</v>
      </c>
      <c r="E918" s="5">
        <v>2022</v>
      </c>
      <c r="F918" s="5">
        <v>11</v>
      </c>
      <c r="G918" s="5">
        <v>11</v>
      </c>
      <c r="H918" s="5" t="s">
        <v>32</v>
      </c>
      <c r="I918" s="5">
        <v>45</v>
      </c>
      <c r="J918" t="s">
        <v>23</v>
      </c>
      <c r="K918" t="s">
        <v>36</v>
      </c>
      <c r="L918">
        <v>1.0439099999999999</v>
      </c>
      <c r="M918">
        <v>1.0439099999999999</v>
      </c>
      <c r="N918">
        <v>2.17984</v>
      </c>
      <c r="O918">
        <v>0.96247000000000005</v>
      </c>
      <c r="P918">
        <v>-0.44962000000000002</v>
      </c>
      <c r="Q918">
        <v>-0.44962000000000002</v>
      </c>
      <c r="R918">
        <v>1.5597099999999999</v>
      </c>
      <c r="S918">
        <v>0.99163000000000001</v>
      </c>
      <c r="T918">
        <v>2E-3</v>
      </c>
      <c r="U918">
        <v>0</v>
      </c>
      <c r="V918">
        <v>19.4727</v>
      </c>
      <c r="W918">
        <v>17.0397</v>
      </c>
      <c r="X918">
        <v>88.567400000000006</v>
      </c>
    </row>
    <row r="919" spans="1:24" x14ac:dyDescent="0.3">
      <c r="A919">
        <v>918</v>
      </c>
      <c r="B919">
        <v>6</v>
      </c>
      <c r="C919" s="1">
        <v>44868.411932870367</v>
      </c>
      <c r="D919" t="s">
        <v>30</v>
      </c>
      <c r="E919" s="5">
        <v>2022</v>
      </c>
      <c r="F919" s="5">
        <v>11</v>
      </c>
      <c r="G919" s="5">
        <v>11</v>
      </c>
      <c r="H919" s="5" t="s">
        <v>32</v>
      </c>
      <c r="I919" s="5">
        <v>45</v>
      </c>
      <c r="J919" t="s">
        <v>23</v>
      </c>
      <c r="K919" t="s">
        <v>36</v>
      </c>
      <c r="L919">
        <v>1.85578</v>
      </c>
      <c r="M919">
        <v>1.85578</v>
      </c>
      <c r="N919">
        <v>1.5922400000000001</v>
      </c>
      <c r="O919">
        <v>0.99053000000000002</v>
      </c>
      <c r="P919">
        <v>-0.52605000000000002</v>
      </c>
      <c r="Q919">
        <v>-0.52605000000000002</v>
      </c>
      <c r="R919">
        <v>1.45573</v>
      </c>
      <c r="S919">
        <v>0.99417</v>
      </c>
      <c r="T919">
        <v>2E-3</v>
      </c>
      <c r="U919">
        <v>0</v>
      </c>
      <c r="V919">
        <v>19.345500000000001</v>
      </c>
      <c r="W919">
        <v>17.703700000000001</v>
      </c>
      <c r="X919">
        <v>88.549800000000005</v>
      </c>
    </row>
    <row r="920" spans="1:24" x14ac:dyDescent="0.3">
      <c r="A920">
        <v>919</v>
      </c>
      <c r="B920">
        <v>7</v>
      </c>
      <c r="C920" s="1">
        <v>44868.414201388892</v>
      </c>
      <c r="D920" t="s">
        <v>30</v>
      </c>
      <c r="E920" s="5">
        <v>2022</v>
      </c>
      <c r="F920" s="5">
        <v>11</v>
      </c>
      <c r="G920" s="5">
        <v>11</v>
      </c>
      <c r="H920" s="5" t="s">
        <v>32</v>
      </c>
      <c r="I920" s="5">
        <v>45</v>
      </c>
      <c r="J920" t="s">
        <v>23</v>
      </c>
      <c r="K920" t="s">
        <v>37</v>
      </c>
      <c r="L920">
        <v>0.79220999999999997</v>
      </c>
      <c r="M920" t="s">
        <v>38</v>
      </c>
      <c r="N920">
        <v>2.7572299999999998</v>
      </c>
      <c r="O920">
        <v>0.94201999999999997</v>
      </c>
      <c r="P920">
        <v>-0.56210000000000004</v>
      </c>
      <c r="Q920">
        <v>-0.56210000000000004</v>
      </c>
      <c r="R920">
        <v>1.50322</v>
      </c>
      <c r="S920">
        <v>0.99302000000000001</v>
      </c>
      <c r="T920">
        <v>1E-3</v>
      </c>
      <c r="U920">
        <v>0</v>
      </c>
      <c r="V920">
        <v>19.7</v>
      </c>
      <c r="W920">
        <v>18.9466</v>
      </c>
      <c r="X920">
        <v>88.558499999999995</v>
      </c>
    </row>
    <row r="921" spans="1:24" x14ac:dyDescent="0.3">
      <c r="A921">
        <v>920</v>
      </c>
      <c r="B921">
        <v>8</v>
      </c>
      <c r="C921" s="1">
        <v>44868.416261574072</v>
      </c>
      <c r="D921" t="s">
        <v>30</v>
      </c>
      <c r="E921" s="5">
        <v>2022</v>
      </c>
      <c r="F921" s="5">
        <v>11</v>
      </c>
      <c r="G921" s="5">
        <v>11</v>
      </c>
      <c r="H921" s="5" t="s">
        <v>32</v>
      </c>
      <c r="I921" s="5">
        <v>45</v>
      </c>
      <c r="J921" t="s">
        <v>23</v>
      </c>
      <c r="K921" t="s">
        <v>36</v>
      </c>
      <c r="L921">
        <v>2.6647799999999999</v>
      </c>
      <c r="M921">
        <v>2.6647799999999999</v>
      </c>
      <c r="N921">
        <v>1.3346199999999999</v>
      </c>
      <c r="O921">
        <v>0.99690000000000001</v>
      </c>
      <c r="P921">
        <v>-0.87385000000000002</v>
      </c>
      <c r="Q921">
        <v>-0.87385000000000002</v>
      </c>
      <c r="R921">
        <v>1.28861</v>
      </c>
      <c r="S921">
        <v>0.99787999999999999</v>
      </c>
      <c r="T921">
        <v>1E-3</v>
      </c>
      <c r="U921">
        <v>0</v>
      </c>
      <c r="V921">
        <v>19.7</v>
      </c>
      <c r="W921">
        <v>19.083300000000001</v>
      </c>
      <c r="X921">
        <v>88.594499999999996</v>
      </c>
    </row>
    <row r="922" spans="1:24" x14ac:dyDescent="0.3">
      <c r="A922">
        <v>921</v>
      </c>
      <c r="B922">
        <v>9</v>
      </c>
      <c r="C922" s="1">
        <v>44868.418506944443</v>
      </c>
      <c r="D922" t="s">
        <v>30</v>
      </c>
      <c r="E922" s="5">
        <v>2022</v>
      </c>
      <c r="F922" s="5">
        <v>11</v>
      </c>
      <c r="G922" s="5">
        <v>11</v>
      </c>
      <c r="H922" s="5" t="s">
        <v>32</v>
      </c>
      <c r="I922" s="5">
        <v>45</v>
      </c>
      <c r="J922" t="s">
        <v>22</v>
      </c>
      <c r="K922" t="s">
        <v>36</v>
      </c>
      <c r="L922">
        <v>1.79949</v>
      </c>
      <c r="M922">
        <v>1.79949</v>
      </c>
      <c r="N922">
        <v>1.5006900000000001</v>
      </c>
      <c r="O922">
        <v>0.99307999999999996</v>
      </c>
      <c r="P922">
        <v>-6.9639999999999994E-2</v>
      </c>
      <c r="Q922" t="s">
        <v>38</v>
      </c>
      <c r="R922">
        <v>7.5876900000000003</v>
      </c>
      <c r="S922">
        <v>0.68464999999999998</v>
      </c>
      <c r="T922">
        <v>3.0000000000000001E-3</v>
      </c>
      <c r="U922">
        <v>0</v>
      </c>
      <c r="V922">
        <v>19.7</v>
      </c>
      <c r="W922">
        <v>18.421500000000002</v>
      </c>
      <c r="X922">
        <v>88.580299999999994</v>
      </c>
    </row>
    <row r="923" spans="1:24" x14ac:dyDescent="0.3">
      <c r="A923">
        <v>922</v>
      </c>
      <c r="B923">
        <v>10</v>
      </c>
      <c r="C923" s="1">
        <v>44868.420659722222</v>
      </c>
      <c r="D923" t="s">
        <v>30</v>
      </c>
      <c r="E923" s="5">
        <v>2022</v>
      </c>
      <c r="F923" s="5">
        <v>11</v>
      </c>
      <c r="G923" s="5">
        <v>11</v>
      </c>
      <c r="H923" s="5" t="s">
        <v>32</v>
      </c>
      <c r="I923" s="5">
        <v>45</v>
      </c>
      <c r="J923" t="s">
        <v>22</v>
      </c>
      <c r="K923" t="s">
        <v>36</v>
      </c>
      <c r="L923">
        <v>1.3856299999999999</v>
      </c>
      <c r="M923">
        <v>1.3856299999999999</v>
      </c>
      <c r="N923">
        <v>1.73675</v>
      </c>
      <c r="O923">
        <v>0.98694999999999999</v>
      </c>
      <c r="P923">
        <v>-0.30682999999999999</v>
      </c>
      <c r="Q923">
        <v>-0.30682999999999999</v>
      </c>
      <c r="R923">
        <v>2.1478799999999998</v>
      </c>
      <c r="S923">
        <v>0.97435000000000005</v>
      </c>
      <c r="T923">
        <v>2E-3</v>
      </c>
      <c r="U923">
        <v>0</v>
      </c>
      <c r="V923">
        <v>19.3</v>
      </c>
      <c r="W923">
        <v>18.3812</v>
      </c>
      <c r="X923">
        <v>88.549199999999999</v>
      </c>
    </row>
    <row r="924" spans="1:24" x14ac:dyDescent="0.3">
      <c r="A924">
        <v>923</v>
      </c>
      <c r="B924">
        <v>11</v>
      </c>
      <c r="C924" s="1">
        <v>44868.422719907408</v>
      </c>
      <c r="D924" t="s">
        <v>30</v>
      </c>
      <c r="E924" s="5">
        <v>2022</v>
      </c>
      <c r="F924" s="5">
        <v>11</v>
      </c>
      <c r="G924" s="5">
        <v>11</v>
      </c>
      <c r="H924" s="5" t="s">
        <v>32</v>
      </c>
      <c r="I924" s="5">
        <v>45</v>
      </c>
      <c r="J924" t="s">
        <v>22</v>
      </c>
      <c r="K924" t="s">
        <v>36</v>
      </c>
      <c r="L924">
        <v>1.2745899999999999</v>
      </c>
      <c r="M924">
        <v>1.2745899999999999</v>
      </c>
      <c r="N924">
        <v>2.1484800000000002</v>
      </c>
      <c r="O924">
        <v>0.97433000000000003</v>
      </c>
      <c r="P924">
        <v>-0.45213999999999999</v>
      </c>
      <c r="Q924">
        <v>-0.45213999999999999</v>
      </c>
      <c r="R924">
        <v>1.66692</v>
      </c>
      <c r="S924">
        <v>0.98884000000000005</v>
      </c>
      <c r="T924">
        <v>1E-3</v>
      </c>
      <c r="U924">
        <v>0</v>
      </c>
      <c r="V924">
        <v>19.100000000000001</v>
      </c>
      <c r="W924">
        <v>18.5669</v>
      </c>
      <c r="X924">
        <v>88.560900000000004</v>
      </c>
    </row>
    <row r="925" spans="1:24" x14ac:dyDescent="0.3">
      <c r="A925">
        <v>924</v>
      </c>
      <c r="B925">
        <v>12</v>
      </c>
      <c r="C925" s="1">
        <v>44868.42491898148</v>
      </c>
      <c r="D925" t="s">
        <v>30</v>
      </c>
      <c r="E925" s="5">
        <v>2022</v>
      </c>
      <c r="F925" s="5">
        <v>11</v>
      </c>
      <c r="G925" s="5">
        <v>11</v>
      </c>
      <c r="H925" s="5" t="s">
        <v>32</v>
      </c>
      <c r="I925" s="5">
        <v>45</v>
      </c>
      <c r="J925" t="s">
        <v>22</v>
      </c>
      <c r="K925" t="s">
        <v>37</v>
      </c>
      <c r="L925">
        <v>1.2602</v>
      </c>
      <c r="M925">
        <v>1.2602</v>
      </c>
      <c r="N925">
        <v>2.4920599999999999</v>
      </c>
      <c r="O925">
        <v>0.96206999999999998</v>
      </c>
      <c r="P925">
        <v>-0.15604000000000001</v>
      </c>
      <c r="Q925" t="s">
        <v>38</v>
      </c>
      <c r="R925">
        <v>3.7278099999999998</v>
      </c>
      <c r="S925">
        <v>0.90707000000000004</v>
      </c>
      <c r="T925">
        <v>1E-3</v>
      </c>
      <c r="U925">
        <v>0</v>
      </c>
      <c r="V925">
        <v>19.209099999999999</v>
      </c>
      <c r="W925">
        <v>18.9558</v>
      </c>
      <c r="X925">
        <v>88.554000000000002</v>
      </c>
    </row>
    <row r="926" spans="1:24" x14ac:dyDescent="0.3">
      <c r="A926">
        <v>925</v>
      </c>
      <c r="B926">
        <v>13</v>
      </c>
      <c r="C926" s="1">
        <v>44868.427314814813</v>
      </c>
      <c r="D926" t="s">
        <v>30</v>
      </c>
      <c r="E926" s="5">
        <v>2022</v>
      </c>
      <c r="F926" s="5">
        <v>11</v>
      </c>
      <c r="G926" s="5">
        <v>11</v>
      </c>
      <c r="H926" s="5" t="s">
        <v>32</v>
      </c>
      <c r="I926" s="5">
        <v>45</v>
      </c>
      <c r="J926" t="s">
        <v>23</v>
      </c>
      <c r="K926" t="s">
        <v>36</v>
      </c>
      <c r="L926">
        <v>1.2625299999999999</v>
      </c>
      <c r="M926">
        <v>1.2625299999999999</v>
      </c>
      <c r="N926">
        <v>2.5337499999999999</v>
      </c>
      <c r="O926">
        <v>0.96047000000000005</v>
      </c>
      <c r="P926">
        <v>-0.36199999999999999</v>
      </c>
      <c r="Q926">
        <v>-0.36199999999999999</v>
      </c>
      <c r="R926">
        <v>2.0979899999999998</v>
      </c>
      <c r="S926">
        <v>0.97599999999999998</v>
      </c>
      <c r="T926">
        <v>1E-3</v>
      </c>
      <c r="U926">
        <v>0</v>
      </c>
      <c r="V926">
        <v>19.4709</v>
      </c>
      <c r="W926">
        <v>18.585899999999999</v>
      </c>
      <c r="X926">
        <v>88.573099999999997</v>
      </c>
    </row>
    <row r="927" spans="1:24" x14ac:dyDescent="0.3">
      <c r="A927">
        <v>926</v>
      </c>
      <c r="B927">
        <v>14</v>
      </c>
      <c r="C927" s="1">
        <v>44868.429398148146</v>
      </c>
      <c r="D927" t="s">
        <v>30</v>
      </c>
      <c r="E927" s="5">
        <v>2022</v>
      </c>
      <c r="F927" s="5">
        <v>11</v>
      </c>
      <c r="G927" s="5">
        <v>11</v>
      </c>
      <c r="H927" s="5" t="s">
        <v>32</v>
      </c>
      <c r="I927" s="5">
        <v>45</v>
      </c>
      <c r="J927" t="s">
        <v>23</v>
      </c>
      <c r="K927" t="s">
        <v>36</v>
      </c>
      <c r="L927">
        <v>1.00728</v>
      </c>
      <c r="M927" t="s">
        <v>38</v>
      </c>
      <c r="N927">
        <v>2.73394</v>
      </c>
      <c r="O927">
        <v>0.92013</v>
      </c>
      <c r="P927">
        <v>-0.52290000000000003</v>
      </c>
      <c r="Q927">
        <v>-0.52290000000000003</v>
      </c>
      <c r="R927">
        <v>1.58744</v>
      </c>
      <c r="S927">
        <v>0.99092000000000002</v>
      </c>
      <c r="T927">
        <v>1E-3</v>
      </c>
      <c r="U927">
        <v>0</v>
      </c>
      <c r="V927">
        <v>19.5</v>
      </c>
      <c r="W927">
        <v>18.299499999999998</v>
      </c>
      <c r="X927">
        <v>88.573400000000007</v>
      </c>
    </row>
    <row r="928" spans="1:24" x14ac:dyDescent="0.3">
      <c r="A928">
        <v>927</v>
      </c>
      <c r="B928">
        <v>16</v>
      </c>
      <c r="C928" s="1">
        <v>44868.431759259256</v>
      </c>
      <c r="D928" t="s">
        <v>30</v>
      </c>
      <c r="E928" s="5">
        <v>2022</v>
      </c>
      <c r="F928" s="5">
        <v>11</v>
      </c>
      <c r="G928" s="5">
        <v>11</v>
      </c>
      <c r="H928" s="5" t="s">
        <v>32</v>
      </c>
      <c r="I928" s="5">
        <v>45</v>
      </c>
      <c r="J928" t="s">
        <v>23</v>
      </c>
      <c r="K928" t="s">
        <v>37</v>
      </c>
      <c r="L928">
        <v>0.79210000000000003</v>
      </c>
      <c r="M928" t="s">
        <v>38</v>
      </c>
      <c r="N928">
        <v>3.5061</v>
      </c>
      <c r="O928">
        <v>0.85797999999999996</v>
      </c>
      <c r="P928">
        <v>-5.2049999999999999E-2</v>
      </c>
      <c r="Q928" t="s">
        <v>38</v>
      </c>
      <c r="R928">
        <v>10.7371</v>
      </c>
      <c r="S928">
        <v>0.51710999999999996</v>
      </c>
      <c r="T928">
        <v>3.0000000000000001E-3</v>
      </c>
      <c r="U928">
        <v>0</v>
      </c>
      <c r="V928">
        <v>19.5</v>
      </c>
      <c r="W928">
        <v>17.548999999999999</v>
      </c>
      <c r="X928">
        <v>88.581800000000001</v>
      </c>
    </row>
    <row r="929" spans="1:24" x14ac:dyDescent="0.3">
      <c r="A929">
        <v>928</v>
      </c>
      <c r="B929">
        <v>17</v>
      </c>
      <c r="C929" s="1">
        <v>44868.434641203705</v>
      </c>
      <c r="D929" t="s">
        <v>30</v>
      </c>
      <c r="E929" s="5">
        <v>2022</v>
      </c>
      <c r="F929" s="5">
        <v>11</v>
      </c>
      <c r="G929" s="5">
        <v>11</v>
      </c>
      <c r="H929" s="5" t="s">
        <v>32</v>
      </c>
      <c r="I929" s="5">
        <v>45</v>
      </c>
      <c r="J929" t="s">
        <v>22</v>
      </c>
      <c r="K929" t="s">
        <v>37</v>
      </c>
      <c r="L929">
        <v>2.4905599999999999</v>
      </c>
      <c r="M929">
        <v>2.4905599999999999</v>
      </c>
      <c r="N929">
        <v>1.6058699999999999</v>
      </c>
      <c r="O929">
        <v>0.98770999999999998</v>
      </c>
      <c r="P929">
        <v>-0.33250999999999997</v>
      </c>
      <c r="Q929">
        <v>-0.33250999999999997</v>
      </c>
      <c r="R929">
        <v>2.21624</v>
      </c>
      <c r="S929">
        <v>0.97202999999999995</v>
      </c>
      <c r="T929">
        <v>2E-3</v>
      </c>
      <c r="U929">
        <v>0</v>
      </c>
      <c r="V929">
        <v>19.3</v>
      </c>
      <c r="W929">
        <v>17.819500000000001</v>
      </c>
      <c r="X929">
        <v>88.579099999999997</v>
      </c>
    </row>
    <row r="930" spans="1:24" x14ac:dyDescent="0.3">
      <c r="A930">
        <v>929</v>
      </c>
      <c r="B930">
        <v>19</v>
      </c>
      <c r="C930" s="1">
        <v>44868.436759259261</v>
      </c>
      <c r="D930" t="s">
        <v>30</v>
      </c>
      <c r="E930" s="5">
        <v>2022</v>
      </c>
      <c r="F930" s="5">
        <v>11</v>
      </c>
      <c r="G930" s="5">
        <v>11</v>
      </c>
      <c r="H930" s="5" t="s">
        <v>32</v>
      </c>
      <c r="I930" s="5">
        <v>45</v>
      </c>
      <c r="J930" t="s">
        <v>22</v>
      </c>
      <c r="K930" t="s">
        <v>36</v>
      </c>
      <c r="L930">
        <v>0.99582000000000004</v>
      </c>
      <c r="M930" t="s">
        <v>38</v>
      </c>
      <c r="N930">
        <v>2.8612700000000002</v>
      </c>
      <c r="O930">
        <v>0.91617999999999999</v>
      </c>
      <c r="P930">
        <v>-0.47525000000000001</v>
      </c>
      <c r="Q930">
        <v>-0.47525000000000001</v>
      </c>
      <c r="R930">
        <v>1.8014300000000001</v>
      </c>
      <c r="S930">
        <v>0.98512</v>
      </c>
      <c r="T930">
        <v>2E-3</v>
      </c>
      <c r="U930">
        <v>0</v>
      </c>
      <c r="V930">
        <v>19.100000000000001</v>
      </c>
      <c r="W930">
        <v>17.615100000000002</v>
      </c>
      <c r="X930">
        <v>88.572400000000002</v>
      </c>
    </row>
    <row r="931" spans="1:24" x14ac:dyDescent="0.3">
      <c r="A931">
        <v>930</v>
      </c>
      <c r="B931">
        <v>20</v>
      </c>
      <c r="C931" s="1">
        <v>44868.44258101852</v>
      </c>
      <c r="D931" t="s">
        <v>30</v>
      </c>
      <c r="E931" s="5">
        <v>2022</v>
      </c>
      <c r="F931" s="5">
        <v>11</v>
      </c>
      <c r="G931" s="5">
        <v>11</v>
      </c>
      <c r="H931" s="5" t="s">
        <v>32</v>
      </c>
      <c r="I931" s="5">
        <v>45</v>
      </c>
      <c r="J931" t="s">
        <v>22</v>
      </c>
      <c r="K931" t="s">
        <v>36</v>
      </c>
      <c r="L931">
        <v>0.90093999999999996</v>
      </c>
      <c r="M931" t="s">
        <v>38</v>
      </c>
      <c r="N931">
        <v>2.9414699999999998</v>
      </c>
      <c r="O931">
        <v>0.90893999999999997</v>
      </c>
      <c r="P931">
        <v>-0.6552</v>
      </c>
      <c r="Q931">
        <v>-0.6552</v>
      </c>
      <c r="R931">
        <v>1.4396100000000001</v>
      </c>
      <c r="S931">
        <v>0.99448000000000003</v>
      </c>
      <c r="T931">
        <v>3.0000000000000001E-3</v>
      </c>
      <c r="U931">
        <v>0</v>
      </c>
      <c r="V931">
        <v>18.899999999999999</v>
      </c>
      <c r="W931">
        <v>17.7257</v>
      </c>
      <c r="X931">
        <v>88.574200000000005</v>
      </c>
    </row>
    <row r="932" spans="1:24" x14ac:dyDescent="0.3">
      <c r="A932">
        <v>931</v>
      </c>
      <c r="B932">
        <v>21</v>
      </c>
      <c r="C932" s="1">
        <v>44868.446793981479</v>
      </c>
      <c r="D932" t="s">
        <v>30</v>
      </c>
      <c r="E932" s="5">
        <v>2022</v>
      </c>
      <c r="F932" s="5">
        <v>11</v>
      </c>
      <c r="G932" s="5">
        <v>11</v>
      </c>
      <c r="H932" s="5" t="s">
        <v>32</v>
      </c>
      <c r="I932" s="5">
        <v>45</v>
      </c>
      <c r="J932" t="s">
        <v>23</v>
      </c>
      <c r="K932" t="s">
        <v>36</v>
      </c>
      <c r="L932">
        <v>0.88946999999999998</v>
      </c>
      <c r="M932" t="s">
        <v>38</v>
      </c>
      <c r="N932">
        <v>2.87534</v>
      </c>
      <c r="O932">
        <v>0.93159999999999998</v>
      </c>
      <c r="P932">
        <v>-0.42330000000000001</v>
      </c>
      <c r="Q932">
        <v>-0.42330000000000001</v>
      </c>
      <c r="R932">
        <v>1.90832</v>
      </c>
      <c r="S932">
        <v>0.98197000000000001</v>
      </c>
      <c r="T932" t="s">
        <v>38</v>
      </c>
      <c r="U932">
        <v>0</v>
      </c>
      <c r="V932">
        <v>19.100000000000001</v>
      </c>
      <c r="W932">
        <v>18.741199999999999</v>
      </c>
      <c r="X932">
        <v>88.579800000000006</v>
      </c>
    </row>
    <row r="933" spans="1:24" x14ac:dyDescent="0.3">
      <c r="A933">
        <v>932</v>
      </c>
      <c r="B933">
        <v>22</v>
      </c>
      <c r="C933" s="1">
        <v>44868.44908564815</v>
      </c>
      <c r="D933" t="s">
        <v>30</v>
      </c>
      <c r="E933" s="5">
        <v>2022</v>
      </c>
      <c r="F933" s="5">
        <v>11</v>
      </c>
      <c r="G933" s="5">
        <v>11</v>
      </c>
      <c r="H933" s="5" t="s">
        <v>32</v>
      </c>
      <c r="I933" s="5">
        <v>45</v>
      </c>
      <c r="J933" t="s">
        <v>23</v>
      </c>
      <c r="K933" t="s">
        <v>36</v>
      </c>
      <c r="L933">
        <v>1.7180299999999999</v>
      </c>
      <c r="M933">
        <v>1.7180299999999999</v>
      </c>
      <c r="N933">
        <v>1.8496300000000001</v>
      </c>
      <c r="O933">
        <v>0.97682999999999998</v>
      </c>
      <c r="P933">
        <v>-0.83608000000000005</v>
      </c>
      <c r="Q933">
        <v>-0.83608000000000005</v>
      </c>
      <c r="R933">
        <v>1.4351</v>
      </c>
      <c r="S933">
        <v>0.99463999999999997</v>
      </c>
      <c r="T933">
        <v>1E-3</v>
      </c>
      <c r="U933">
        <v>0</v>
      </c>
      <c r="V933">
        <v>19.2</v>
      </c>
      <c r="W933">
        <v>18.700399999999998</v>
      </c>
      <c r="X933">
        <v>88.580600000000004</v>
      </c>
    </row>
    <row r="934" spans="1:24" x14ac:dyDescent="0.3">
      <c r="A934">
        <v>933</v>
      </c>
      <c r="B934">
        <v>23</v>
      </c>
      <c r="C934" s="1">
        <v>44868.451238425929</v>
      </c>
      <c r="D934" t="s">
        <v>30</v>
      </c>
      <c r="E934" s="5">
        <v>2022</v>
      </c>
      <c r="F934" s="5">
        <v>11</v>
      </c>
      <c r="G934" s="5">
        <v>11</v>
      </c>
      <c r="H934" s="5" t="s">
        <v>32</v>
      </c>
      <c r="I934" s="5">
        <v>45</v>
      </c>
      <c r="J934" t="s">
        <v>23</v>
      </c>
      <c r="K934" t="s">
        <v>36</v>
      </c>
      <c r="L934">
        <v>0.74417999999999995</v>
      </c>
      <c r="M934" t="s">
        <v>38</v>
      </c>
      <c r="N934">
        <v>3.2722500000000001</v>
      </c>
      <c r="O934">
        <v>0.92910999999999999</v>
      </c>
      <c r="P934">
        <v>-0.27628999999999998</v>
      </c>
      <c r="Q934">
        <v>-0.27628999999999998</v>
      </c>
      <c r="R934">
        <v>2.37358</v>
      </c>
      <c r="S934">
        <v>0.96645999999999999</v>
      </c>
      <c r="T934">
        <v>3.0000000000000001E-3</v>
      </c>
      <c r="U934">
        <v>0</v>
      </c>
      <c r="V934">
        <v>19.610900000000001</v>
      </c>
      <c r="W934">
        <v>18.771699999999999</v>
      </c>
      <c r="X934">
        <v>88.573800000000006</v>
      </c>
    </row>
    <row r="935" spans="1:24" x14ac:dyDescent="0.3">
      <c r="A935">
        <v>934</v>
      </c>
      <c r="B935">
        <v>24</v>
      </c>
      <c r="C935" s="1">
        <v>44868.453668981485</v>
      </c>
      <c r="D935" t="s">
        <v>30</v>
      </c>
      <c r="E935" s="5">
        <v>2022</v>
      </c>
      <c r="F935" s="5">
        <v>11</v>
      </c>
      <c r="G935" s="5">
        <v>11</v>
      </c>
      <c r="H935" s="5" t="s">
        <v>32</v>
      </c>
      <c r="I935" s="5">
        <v>45</v>
      </c>
      <c r="J935" t="s">
        <v>23</v>
      </c>
      <c r="K935" t="s">
        <v>37</v>
      </c>
      <c r="L935">
        <v>0.90073999999999999</v>
      </c>
      <c r="M935" t="s">
        <v>38</v>
      </c>
      <c r="N935">
        <v>3.3488500000000001</v>
      </c>
      <c r="O935">
        <v>0.88658999999999999</v>
      </c>
      <c r="P935">
        <v>-9.0249999999999997E-2</v>
      </c>
      <c r="Q935" t="s">
        <v>38</v>
      </c>
      <c r="R935">
        <v>7.3079900000000002</v>
      </c>
      <c r="S935">
        <v>0.70104999999999995</v>
      </c>
      <c r="T935">
        <v>1E-3</v>
      </c>
      <c r="U935">
        <v>0</v>
      </c>
      <c r="V935">
        <v>20.0655</v>
      </c>
      <c r="W935">
        <v>19.173999999999999</v>
      </c>
      <c r="X935">
        <v>88.569500000000005</v>
      </c>
    </row>
    <row r="936" spans="1:24" x14ac:dyDescent="0.3">
      <c r="A936">
        <v>935</v>
      </c>
      <c r="B936">
        <v>1</v>
      </c>
      <c r="C936" s="1">
        <v>44868.49759259259</v>
      </c>
      <c r="D936" t="s">
        <v>29</v>
      </c>
      <c r="E936" s="5">
        <v>2022</v>
      </c>
      <c r="F936" s="5">
        <v>11</v>
      </c>
      <c r="G936" s="5">
        <v>11</v>
      </c>
      <c r="H936" s="5" t="s">
        <v>32</v>
      </c>
      <c r="I936" s="5">
        <v>45</v>
      </c>
      <c r="J936" t="s">
        <v>23</v>
      </c>
      <c r="K936" t="s">
        <v>38</v>
      </c>
      <c r="L936">
        <v>0.86807999999999996</v>
      </c>
      <c r="M936" t="s">
        <v>38</v>
      </c>
      <c r="N936">
        <v>5.2429399999999999</v>
      </c>
      <c r="O936">
        <v>0.70325000000000004</v>
      </c>
      <c r="P936">
        <v>-0.46434999999999998</v>
      </c>
      <c r="Q936">
        <v>-0.46434999999999998</v>
      </c>
      <c r="R936">
        <v>2.1329600000000002</v>
      </c>
      <c r="S936">
        <v>0.97550999999999999</v>
      </c>
      <c r="T936">
        <v>2E-3</v>
      </c>
      <c r="U936">
        <v>0</v>
      </c>
      <c r="V936">
        <v>21.7</v>
      </c>
      <c r="W936">
        <v>19.174099999999999</v>
      </c>
      <c r="X936">
        <v>85.729699999999994</v>
      </c>
    </row>
    <row r="937" spans="1:24" x14ac:dyDescent="0.3">
      <c r="A937">
        <v>936</v>
      </c>
      <c r="B937">
        <v>2</v>
      </c>
      <c r="C937" s="1">
        <v>44868.4996875</v>
      </c>
      <c r="D937" t="s">
        <v>29</v>
      </c>
      <c r="E937" s="5">
        <v>2022</v>
      </c>
      <c r="F937" s="5">
        <v>11</v>
      </c>
      <c r="G937" s="5">
        <v>11</v>
      </c>
      <c r="H937" s="5" t="s">
        <v>32</v>
      </c>
      <c r="I937" s="5">
        <v>45</v>
      </c>
      <c r="J937" t="s">
        <v>23</v>
      </c>
      <c r="K937" t="s">
        <v>38</v>
      </c>
      <c r="L937">
        <v>0.68962999999999997</v>
      </c>
      <c r="M937" t="s">
        <v>38</v>
      </c>
      <c r="N937">
        <v>5.8126800000000003</v>
      </c>
      <c r="O937">
        <v>0.66898999999999997</v>
      </c>
      <c r="P937">
        <v>-0.3584</v>
      </c>
      <c r="Q937">
        <v>-0.3584</v>
      </c>
      <c r="R937">
        <v>2.6295700000000002</v>
      </c>
      <c r="S937">
        <v>0.95738999999999996</v>
      </c>
      <c r="T937">
        <v>2E-3</v>
      </c>
      <c r="U937">
        <v>0</v>
      </c>
      <c r="V937">
        <v>21.454499999999999</v>
      </c>
      <c r="W937">
        <v>19.3127</v>
      </c>
      <c r="X937">
        <v>85.751900000000006</v>
      </c>
    </row>
    <row r="938" spans="1:24" x14ac:dyDescent="0.3">
      <c r="A938">
        <v>937</v>
      </c>
      <c r="B938">
        <v>3</v>
      </c>
      <c r="C938" s="1">
        <v>44868.501793981479</v>
      </c>
      <c r="D938" t="s">
        <v>29</v>
      </c>
      <c r="E938" s="5">
        <v>2022</v>
      </c>
      <c r="F938" s="5">
        <v>11</v>
      </c>
      <c r="G938" s="5">
        <v>11</v>
      </c>
      <c r="H938" s="5" t="s">
        <v>32</v>
      </c>
      <c r="I938" s="5">
        <v>45</v>
      </c>
      <c r="J938" t="s">
        <v>23</v>
      </c>
      <c r="K938" t="s">
        <v>38</v>
      </c>
      <c r="L938">
        <v>0.74324000000000001</v>
      </c>
      <c r="M938" t="s">
        <v>38</v>
      </c>
      <c r="N938">
        <v>3.4233500000000001</v>
      </c>
      <c r="O938">
        <v>0.89361999999999997</v>
      </c>
      <c r="P938">
        <v>-0.43492999999999998</v>
      </c>
      <c r="Q938">
        <v>-0.43492999999999998</v>
      </c>
      <c r="R938">
        <v>1.74858</v>
      </c>
      <c r="S938">
        <v>0.98729</v>
      </c>
      <c r="T938">
        <v>3.0000000000000001E-3</v>
      </c>
      <c r="U938">
        <v>0</v>
      </c>
      <c r="V938">
        <v>21.1</v>
      </c>
      <c r="W938">
        <v>19.026700000000002</v>
      </c>
      <c r="X938">
        <v>85.746700000000004</v>
      </c>
    </row>
    <row r="939" spans="1:24" x14ac:dyDescent="0.3">
      <c r="A939">
        <v>938</v>
      </c>
      <c r="B939">
        <v>4</v>
      </c>
      <c r="C939" s="1">
        <v>44868.503912037035</v>
      </c>
      <c r="D939" t="s">
        <v>29</v>
      </c>
      <c r="E939" s="5">
        <v>2022</v>
      </c>
      <c r="F939" s="5">
        <v>11</v>
      </c>
      <c r="G939" s="5">
        <v>11</v>
      </c>
      <c r="H939" s="5" t="s">
        <v>32</v>
      </c>
      <c r="I939" s="5">
        <v>45</v>
      </c>
      <c r="J939" t="s">
        <v>22</v>
      </c>
      <c r="K939" t="s">
        <v>38</v>
      </c>
      <c r="L939">
        <v>1.1797299999999999</v>
      </c>
      <c r="M939" t="s">
        <v>38</v>
      </c>
      <c r="N939">
        <v>2.9476399999999998</v>
      </c>
      <c r="O939">
        <v>0.91044999999999998</v>
      </c>
      <c r="P939">
        <v>-0.44990000000000002</v>
      </c>
      <c r="Q939">
        <v>-0.44990000000000002</v>
      </c>
      <c r="R939">
        <v>1.8084899999999999</v>
      </c>
      <c r="S939">
        <v>0.98558999999999997</v>
      </c>
      <c r="T939">
        <v>1E-3</v>
      </c>
      <c r="U939">
        <v>0</v>
      </c>
      <c r="V939">
        <v>20.7</v>
      </c>
      <c r="W939">
        <v>19.017199999999999</v>
      </c>
      <c r="X939">
        <v>85.757499999999993</v>
      </c>
    </row>
    <row r="940" spans="1:24" x14ac:dyDescent="0.3">
      <c r="A940">
        <v>939</v>
      </c>
      <c r="B940">
        <v>5</v>
      </c>
      <c r="C940" s="1">
        <v>44868.506157407406</v>
      </c>
      <c r="D940" t="s">
        <v>29</v>
      </c>
      <c r="E940" s="5">
        <v>2022</v>
      </c>
      <c r="F940" s="5">
        <v>11</v>
      </c>
      <c r="G940" s="5">
        <v>11</v>
      </c>
      <c r="H940" s="5" t="s">
        <v>32</v>
      </c>
      <c r="I940" s="5">
        <v>45</v>
      </c>
      <c r="J940" t="s">
        <v>22</v>
      </c>
      <c r="K940" t="s">
        <v>38</v>
      </c>
      <c r="L940">
        <v>1.18831</v>
      </c>
      <c r="M940" t="s">
        <v>38</v>
      </c>
      <c r="N940">
        <v>3.7497099999999999</v>
      </c>
      <c r="O940">
        <v>0.70955999999999997</v>
      </c>
      <c r="P940">
        <v>-0.73507</v>
      </c>
      <c r="Q940">
        <v>-0.73507</v>
      </c>
      <c r="R940">
        <v>1.6405400000000001</v>
      </c>
      <c r="S940">
        <v>0.99021999999999999</v>
      </c>
      <c r="T940">
        <v>2E-3</v>
      </c>
      <c r="U940">
        <v>0</v>
      </c>
      <c r="V940">
        <v>20.5</v>
      </c>
      <c r="W940">
        <v>18.407</v>
      </c>
      <c r="X940">
        <v>85.788899999999998</v>
      </c>
    </row>
    <row r="941" spans="1:24" x14ac:dyDescent="0.3">
      <c r="A941">
        <v>940</v>
      </c>
      <c r="B941">
        <v>6</v>
      </c>
      <c r="C941" s="1">
        <v>44868.508287037039</v>
      </c>
      <c r="D941" t="s">
        <v>29</v>
      </c>
      <c r="E941" s="5">
        <v>2022</v>
      </c>
      <c r="F941" s="5">
        <v>11</v>
      </c>
      <c r="G941" s="5">
        <v>11</v>
      </c>
      <c r="H941" s="5" t="s">
        <v>32</v>
      </c>
      <c r="I941" s="5">
        <v>45</v>
      </c>
      <c r="J941" t="s">
        <v>22</v>
      </c>
      <c r="K941" t="s">
        <v>38</v>
      </c>
      <c r="L941">
        <v>1.31385</v>
      </c>
      <c r="M941">
        <v>1.31385</v>
      </c>
      <c r="N941">
        <v>1.8855999999999999</v>
      </c>
      <c r="O941">
        <v>0.98333000000000004</v>
      </c>
      <c r="P941">
        <v>-0.36736999999999997</v>
      </c>
      <c r="Q941">
        <v>-0.36736999999999997</v>
      </c>
      <c r="R941">
        <v>1.7380100000000001</v>
      </c>
      <c r="S941">
        <v>0.98758999999999997</v>
      </c>
      <c r="T941" t="s">
        <v>38</v>
      </c>
      <c r="U941" t="s">
        <v>38</v>
      </c>
      <c r="V941" t="s">
        <v>38</v>
      </c>
      <c r="W941">
        <v>18.145800000000001</v>
      </c>
      <c r="X941">
        <v>85.763999999999996</v>
      </c>
    </row>
    <row r="942" spans="1:24" x14ac:dyDescent="0.3">
      <c r="A942">
        <v>941</v>
      </c>
      <c r="B942">
        <v>7</v>
      </c>
      <c r="C942" s="1">
        <v>44868.51054398148</v>
      </c>
      <c r="D942" t="s">
        <v>29</v>
      </c>
      <c r="E942" s="5">
        <v>2022</v>
      </c>
      <c r="F942" s="5">
        <v>11</v>
      </c>
      <c r="G942" s="5">
        <v>11</v>
      </c>
      <c r="H942" s="5" t="s">
        <v>32</v>
      </c>
      <c r="I942" s="5">
        <v>45</v>
      </c>
      <c r="J942" t="s">
        <v>23</v>
      </c>
      <c r="K942" t="s">
        <v>38</v>
      </c>
      <c r="L942">
        <v>0.55364999999999998</v>
      </c>
      <c r="M942" t="s">
        <v>38</v>
      </c>
      <c r="N942">
        <v>4.4769500000000004</v>
      </c>
      <c r="O942">
        <v>0.76293999999999995</v>
      </c>
      <c r="P942">
        <v>-0.43706</v>
      </c>
      <c r="Q942">
        <v>-0.43706</v>
      </c>
      <c r="R942">
        <v>1.81467</v>
      </c>
      <c r="S942">
        <v>0.98541999999999996</v>
      </c>
      <c r="T942">
        <v>1E-3</v>
      </c>
      <c r="U942">
        <v>0</v>
      </c>
      <c r="V942">
        <v>19.899999999999999</v>
      </c>
      <c r="W942">
        <v>18.044599999999999</v>
      </c>
      <c r="X942">
        <v>85.742800000000003</v>
      </c>
    </row>
    <row r="943" spans="1:24" x14ac:dyDescent="0.3">
      <c r="A943">
        <v>942</v>
      </c>
      <c r="B943">
        <v>8</v>
      </c>
      <c r="C943" s="1">
        <v>44868.512615740743</v>
      </c>
      <c r="D943" t="s">
        <v>29</v>
      </c>
      <c r="E943" s="5">
        <v>2022</v>
      </c>
      <c r="F943" s="5">
        <v>11</v>
      </c>
      <c r="G943" s="5">
        <v>11</v>
      </c>
      <c r="H943" s="5" t="s">
        <v>32</v>
      </c>
      <c r="I943" s="5">
        <v>45</v>
      </c>
      <c r="J943" t="s">
        <v>23</v>
      </c>
      <c r="K943" t="s">
        <v>38</v>
      </c>
      <c r="L943">
        <v>0.79590000000000005</v>
      </c>
      <c r="M943" t="s">
        <v>38</v>
      </c>
      <c r="N943">
        <v>3.4198900000000001</v>
      </c>
      <c r="O943">
        <v>0.86846999999999996</v>
      </c>
      <c r="P943">
        <v>-0.44069000000000003</v>
      </c>
      <c r="Q943">
        <v>-0.44069000000000003</v>
      </c>
      <c r="R943">
        <v>1.7153799999999999</v>
      </c>
      <c r="S943">
        <v>0.98821000000000003</v>
      </c>
      <c r="T943">
        <v>3.0000000000000001E-3</v>
      </c>
      <c r="U943">
        <v>0</v>
      </c>
      <c r="V943">
        <v>20.3</v>
      </c>
      <c r="W943">
        <v>18.671299999999999</v>
      </c>
      <c r="X943">
        <v>85.759500000000003</v>
      </c>
    </row>
    <row r="944" spans="1:24" x14ac:dyDescent="0.3">
      <c r="A944">
        <v>943</v>
      </c>
      <c r="B944">
        <v>9</v>
      </c>
      <c r="C944" s="1">
        <v>44868.514976851853</v>
      </c>
      <c r="D944" t="s">
        <v>29</v>
      </c>
      <c r="E944" s="5">
        <v>2022</v>
      </c>
      <c r="F944" s="5">
        <v>11</v>
      </c>
      <c r="G944" s="5">
        <v>11</v>
      </c>
      <c r="H944" s="5" t="s">
        <v>32</v>
      </c>
      <c r="I944" s="5">
        <v>45</v>
      </c>
      <c r="J944" t="s">
        <v>23</v>
      </c>
      <c r="K944" t="s">
        <v>38</v>
      </c>
      <c r="L944">
        <v>0.93381999999999998</v>
      </c>
      <c r="M944" t="s">
        <v>38</v>
      </c>
      <c r="N944">
        <v>2.7824399999999998</v>
      </c>
      <c r="O944">
        <v>0.92656000000000005</v>
      </c>
      <c r="P944">
        <v>-0.77927000000000002</v>
      </c>
      <c r="Q944">
        <v>-0.77927000000000002</v>
      </c>
      <c r="R944">
        <v>1.3908499999999999</v>
      </c>
      <c r="S944">
        <v>0.99634999999999996</v>
      </c>
      <c r="T944">
        <v>2E-3</v>
      </c>
      <c r="U944">
        <v>0</v>
      </c>
      <c r="V944">
        <v>20.5</v>
      </c>
      <c r="W944">
        <v>19.123000000000001</v>
      </c>
      <c r="X944">
        <v>85.739699999999999</v>
      </c>
    </row>
    <row r="945" spans="1:24" x14ac:dyDescent="0.3">
      <c r="A945">
        <v>944</v>
      </c>
      <c r="B945">
        <v>10</v>
      </c>
      <c r="C945" s="1">
        <v>44868.517407407409</v>
      </c>
      <c r="D945" t="s">
        <v>29</v>
      </c>
      <c r="E945" s="5">
        <v>2022</v>
      </c>
      <c r="F945" s="5">
        <v>11</v>
      </c>
      <c r="G945" s="5">
        <v>11</v>
      </c>
      <c r="H945" s="5" t="s">
        <v>32</v>
      </c>
      <c r="I945" s="5">
        <v>45</v>
      </c>
      <c r="J945" t="s">
        <v>22</v>
      </c>
      <c r="K945" t="s">
        <v>38</v>
      </c>
      <c r="L945">
        <v>0.61826000000000003</v>
      </c>
      <c r="M945" t="s">
        <v>38</v>
      </c>
      <c r="N945">
        <v>5.4700199999999999</v>
      </c>
      <c r="O945">
        <v>0.67042000000000002</v>
      </c>
      <c r="P945">
        <v>-0.26206000000000002</v>
      </c>
      <c r="Q945" t="s">
        <v>38</v>
      </c>
      <c r="R945">
        <v>3.1350799999999999</v>
      </c>
      <c r="S945">
        <v>0.93598000000000003</v>
      </c>
      <c r="T945">
        <v>2E-3</v>
      </c>
      <c r="U945">
        <v>0</v>
      </c>
      <c r="V945">
        <v>20.5</v>
      </c>
      <c r="W945">
        <v>18.446300000000001</v>
      </c>
      <c r="X945">
        <v>85.766800000000003</v>
      </c>
    </row>
    <row r="946" spans="1:24" x14ac:dyDescent="0.3">
      <c r="A946">
        <v>945</v>
      </c>
      <c r="B946">
        <v>11</v>
      </c>
      <c r="C946" s="1">
        <v>44868.519490740742</v>
      </c>
      <c r="D946" t="s">
        <v>29</v>
      </c>
      <c r="E946" s="5">
        <v>2022</v>
      </c>
      <c r="F946" s="5">
        <v>11</v>
      </c>
      <c r="G946" s="5">
        <v>11</v>
      </c>
      <c r="H946" s="5" t="s">
        <v>32</v>
      </c>
      <c r="I946" s="5">
        <v>45</v>
      </c>
      <c r="J946" t="s">
        <v>22</v>
      </c>
      <c r="K946" t="s">
        <v>38</v>
      </c>
      <c r="L946">
        <v>0.91891</v>
      </c>
      <c r="M946" t="s">
        <v>38</v>
      </c>
      <c r="N946">
        <v>2.7913199999999998</v>
      </c>
      <c r="O946">
        <v>0.9073</v>
      </c>
      <c r="P946">
        <v>-0.59472000000000003</v>
      </c>
      <c r="Q946">
        <v>-0.59472000000000003</v>
      </c>
      <c r="R946">
        <v>1.5117100000000001</v>
      </c>
      <c r="S946">
        <v>0.99351</v>
      </c>
      <c r="T946">
        <v>2E-3</v>
      </c>
      <c r="U946">
        <v>0</v>
      </c>
      <c r="V946">
        <v>20.5</v>
      </c>
      <c r="W946">
        <v>17.869599999999998</v>
      </c>
      <c r="X946">
        <v>85.761799999999994</v>
      </c>
    </row>
    <row r="947" spans="1:24" x14ac:dyDescent="0.3">
      <c r="A947">
        <v>946</v>
      </c>
      <c r="B947">
        <v>12</v>
      </c>
      <c r="C947" s="1">
        <v>44868.521562499998</v>
      </c>
      <c r="D947" t="s">
        <v>29</v>
      </c>
      <c r="E947" s="5">
        <v>2022</v>
      </c>
      <c r="F947" s="5">
        <v>11</v>
      </c>
      <c r="G947" s="5">
        <v>11</v>
      </c>
      <c r="H947" s="5" t="s">
        <v>32</v>
      </c>
      <c r="I947" s="5">
        <v>45</v>
      </c>
      <c r="J947" t="s">
        <v>22</v>
      </c>
      <c r="K947" t="s">
        <v>38</v>
      </c>
      <c r="L947">
        <v>0.88932999999999995</v>
      </c>
      <c r="M947" t="s">
        <v>38</v>
      </c>
      <c r="N947">
        <v>2.9659399999999998</v>
      </c>
      <c r="O947">
        <v>0.91129000000000004</v>
      </c>
      <c r="P947">
        <v>-0.67020000000000002</v>
      </c>
      <c r="Q947">
        <v>-0.67020000000000002</v>
      </c>
      <c r="R947">
        <v>1.5972500000000001</v>
      </c>
      <c r="S947">
        <v>0.99136000000000002</v>
      </c>
      <c r="T947">
        <v>1E-3</v>
      </c>
      <c r="U947">
        <v>0</v>
      </c>
      <c r="V947">
        <v>20.7</v>
      </c>
      <c r="W947">
        <v>17.025400000000001</v>
      </c>
      <c r="X947">
        <v>85.765600000000006</v>
      </c>
    </row>
    <row r="948" spans="1:24" x14ac:dyDescent="0.3">
      <c r="A948">
        <v>947</v>
      </c>
      <c r="B948">
        <v>13</v>
      </c>
      <c r="C948" s="1">
        <v>44868.524270833332</v>
      </c>
      <c r="D948" t="s">
        <v>29</v>
      </c>
      <c r="E948" s="5">
        <v>2022</v>
      </c>
      <c r="F948" s="5">
        <v>11</v>
      </c>
      <c r="G948" s="5">
        <v>11</v>
      </c>
      <c r="H948" s="5" t="s">
        <v>32</v>
      </c>
      <c r="I948" s="5">
        <v>45</v>
      </c>
      <c r="J948" t="s">
        <v>23</v>
      </c>
      <c r="K948" t="s">
        <v>38</v>
      </c>
      <c r="L948">
        <v>0.50605</v>
      </c>
      <c r="M948" t="s">
        <v>38</v>
      </c>
      <c r="N948">
        <v>9.9089200000000002</v>
      </c>
      <c r="O948">
        <v>0.47674</v>
      </c>
      <c r="P948">
        <v>-0.46823999999999999</v>
      </c>
      <c r="Q948">
        <v>-0.46823999999999999</v>
      </c>
      <c r="R948">
        <v>2.3374700000000002</v>
      </c>
      <c r="S948">
        <v>0.96843999999999997</v>
      </c>
      <c r="T948">
        <v>2E-3</v>
      </c>
      <c r="U948">
        <v>0</v>
      </c>
      <c r="V948">
        <v>20.100000000000001</v>
      </c>
      <c r="W948">
        <v>17.7118</v>
      </c>
      <c r="X948">
        <v>85.703900000000004</v>
      </c>
    </row>
    <row r="949" spans="1:24" x14ac:dyDescent="0.3">
      <c r="A949">
        <v>948</v>
      </c>
      <c r="B949">
        <v>14</v>
      </c>
      <c r="C949" s="1">
        <v>44868.526446759257</v>
      </c>
      <c r="D949" t="s">
        <v>29</v>
      </c>
      <c r="E949" s="5">
        <v>2022</v>
      </c>
      <c r="F949" s="5">
        <v>11</v>
      </c>
      <c r="G949" s="5">
        <v>11</v>
      </c>
      <c r="H949" s="5" t="s">
        <v>32</v>
      </c>
      <c r="I949" s="5">
        <v>45</v>
      </c>
      <c r="J949" t="s">
        <v>23</v>
      </c>
      <c r="K949" t="s">
        <v>38</v>
      </c>
      <c r="L949">
        <v>0.63216000000000006</v>
      </c>
      <c r="M949" t="s">
        <v>38</v>
      </c>
      <c r="N949">
        <v>8.6843299999999992</v>
      </c>
      <c r="O949">
        <v>0.54057999999999995</v>
      </c>
      <c r="P949">
        <v>-0.66076999999999997</v>
      </c>
      <c r="Q949">
        <v>-0.66076999999999997</v>
      </c>
      <c r="R949">
        <v>1.93977</v>
      </c>
      <c r="S949">
        <v>0.98170999999999997</v>
      </c>
      <c r="T949">
        <v>2E-3</v>
      </c>
      <c r="U949">
        <v>0</v>
      </c>
      <c r="V949">
        <v>20.3</v>
      </c>
      <c r="W949">
        <v>17.786300000000001</v>
      </c>
      <c r="X949">
        <v>85.691299999999998</v>
      </c>
    </row>
    <row r="950" spans="1:24" x14ac:dyDescent="0.3">
      <c r="A950">
        <v>949</v>
      </c>
      <c r="B950">
        <v>15</v>
      </c>
      <c r="C950" s="1">
        <v>44868.528541666667</v>
      </c>
      <c r="D950" t="s">
        <v>29</v>
      </c>
      <c r="E950" s="5">
        <v>2022</v>
      </c>
      <c r="F950" s="5">
        <v>11</v>
      </c>
      <c r="G950" s="5">
        <v>11</v>
      </c>
      <c r="H950" s="5" t="s">
        <v>32</v>
      </c>
      <c r="I950" s="5">
        <v>45</v>
      </c>
      <c r="J950" t="s">
        <v>23</v>
      </c>
      <c r="K950" t="s">
        <v>38</v>
      </c>
      <c r="L950">
        <v>0.53354999999999997</v>
      </c>
      <c r="M950" t="s">
        <v>38</v>
      </c>
      <c r="N950">
        <v>5.1216699999999999</v>
      </c>
      <c r="O950">
        <v>0.78881999999999997</v>
      </c>
      <c r="P950">
        <v>-0.76690999999999998</v>
      </c>
      <c r="Q950">
        <v>-0.76690999999999998</v>
      </c>
      <c r="R950">
        <v>1.4262699999999999</v>
      </c>
      <c r="S950">
        <v>0.99556</v>
      </c>
      <c r="T950">
        <v>2E-3</v>
      </c>
      <c r="U950">
        <v>0</v>
      </c>
      <c r="V950">
        <v>20.100000000000001</v>
      </c>
      <c r="W950">
        <v>17.6281</v>
      </c>
      <c r="X950">
        <v>85.694599999999994</v>
      </c>
    </row>
    <row r="951" spans="1:24" x14ac:dyDescent="0.3">
      <c r="A951">
        <v>950</v>
      </c>
      <c r="B951">
        <v>16</v>
      </c>
      <c r="C951" s="1">
        <v>44868.530613425923</v>
      </c>
      <c r="D951" t="s">
        <v>29</v>
      </c>
      <c r="E951" s="5">
        <v>2022</v>
      </c>
      <c r="F951" s="5">
        <v>11</v>
      </c>
      <c r="G951" s="5">
        <v>11</v>
      </c>
      <c r="H951" s="5" t="s">
        <v>32</v>
      </c>
      <c r="I951" s="5">
        <v>45</v>
      </c>
      <c r="J951" t="s">
        <v>22</v>
      </c>
      <c r="K951" t="s">
        <v>38</v>
      </c>
      <c r="L951">
        <v>0.59521000000000002</v>
      </c>
      <c r="M951" t="s">
        <v>38</v>
      </c>
      <c r="N951">
        <v>4.5342799999999999</v>
      </c>
      <c r="O951">
        <v>0.83213999999999999</v>
      </c>
      <c r="P951">
        <v>-0.41549000000000003</v>
      </c>
      <c r="Q951">
        <v>-0.41549000000000003</v>
      </c>
      <c r="R951">
        <v>2.0349300000000001</v>
      </c>
      <c r="S951">
        <v>0.97872000000000003</v>
      </c>
      <c r="T951">
        <v>2E-3</v>
      </c>
      <c r="U951">
        <v>0</v>
      </c>
      <c r="V951">
        <v>20.100000000000001</v>
      </c>
      <c r="W951">
        <v>18.298500000000001</v>
      </c>
      <c r="X951">
        <v>85.708600000000004</v>
      </c>
    </row>
    <row r="952" spans="1:24" x14ac:dyDescent="0.3">
      <c r="A952">
        <v>951</v>
      </c>
      <c r="B952">
        <v>17</v>
      </c>
      <c r="C952" s="1">
        <v>44868.532685185186</v>
      </c>
      <c r="D952" t="s">
        <v>29</v>
      </c>
      <c r="E952" s="5">
        <v>2022</v>
      </c>
      <c r="F952" s="5">
        <v>11</v>
      </c>
      <c r="G952" s="5">
        <v>11</v>
      </c>
      <c r="H952" s="5" t="s">
        <v>32</v>
      </c>
      <c r="I952" s="5">
        <v>45</v>
      </c>
      <c r="J952" t="s">
        <v>22</v>
      </c>
      <c r="K952" t="s">
        <v>38</v>
      </c>
      <c r="L952">
        <v>0.51100000000000001</v>
      </c>
      <c r="M952" t="s">
        <v>38</v>
      </c>
      <c r="N952">
        <v>5.7180299999999997</v>
      </c>
      <c r="O952">
        <v>0.77366999999999997</v>
      </c>
      <c r="P952">
        <v>-0.54971000000000003</v>
      </c>
      <c r="Q952">
        <v>-0.54971000000000003</v>
      </c>
      <c r="R952">
        <v>1.61687</v>
      </c>
      <c r="S952">
        <v>0.99087000000000003</v>
      </c>
      <c r="T952">
        <v>2E-3</v>
      </c>
      <c r="U952">
        <v>0</v>
      </c>
      <c r="V952">
        <v>20.100000000000001</v>
      </c>
      <c r="W952">
        <v>17.8474</v>
      </c>
      <c r="X952">
        <v>85.687399999999997</v>
      </c>
    </row>
    <row r="953" spans="1:24" x14ac:dyDescent="0.3">
      <c r="A953">
        <v>952</v>
      </c>
      <c r="B953">
        <v>18</v>
      </c>
      <c r="C953" s="1">
        <v>44868.534826388888</v>
      </c>
      <c r="D953" t="s">
        <v>29</v>
      </c>
      <c r="E953" s="5">
        <v>2022</v>
      </c>
      <c r="F953" s="5">
        <v>11</v>
      </c>
      <c r="G953" s="5">
        <v>11</v>
      </c>
      <c r="H953" s="5" t="s">
        <v>32</v>
      </c>
      <c r="I953" s="5">
        <v>45</v>
      </c>
      <c r="J953" t="s">
        <v>22</v>
      </c>
      <c r="K953" t="s">
        <v>38</v>
      </c>
      <c r="L953">
        <v>1.8438399999999999</v>
      </c>
      <c r="M953" t="s">
        <v>38</v>
      </c>
      <c r="N953">
        <v>2.6364899999999998</v>
      </c>
      <c r="O953">
        <v>0.94935999999999998</v>
      </c>
      <c r="P953">
        <v>-1.15425</v>
      </c>
      <c r="Q953">
        <v>-1.15425</v>
      </c>
      <c r="R953">
        <v>1.4452700000000001</v>
      </c>
      <c r="S953">
        <v>0.99512</v>
      </c>
      <c r="T953">
        <v>1E-3</v>
      </c>
      <c r="U953">
        <v>0</v>
      </c>
      <c r="V953">
        <v>19.7</v>
      </c>
      <c r="W953">
        <v>18.1417</v>
      </c>
      <c r="X953">
        <v>85.6845</v>
      </c>
    </row>
    <row r="954" spans="1:24" x14ac:dyDescent="0.3">
      <c r="A954">
        <v>953</v>
      </c>
      <c r="B954">
        <v>1</v>
      </c>
      <c r="C954" s="1">
        <v>44881.389768518522</v>
      </c>
      <c r="D954" t="s">
        <v>13</v>
      </c>
      <c r="E954" s="5">
        <v>2022</v>
      </c>
      <c r="F954" s="5">
        <v>11</v>
      </c>
      <c r="G954" s="5">
        <v>11</v>
      </c>
      <c r="H954" s="5" t="s">
        <v>32</v>
      </c>
      <c r="I954" s="5">
        <v>47</v>
      </c>
      <c r="J954" t="s">
        <v>22</v>
      </c>
      <c r="K954" t="s">
        <v>36</v>
      </c>
      <c r="L954">
        <v>2.3270599999999999</v>
      </c>
      <c r="M954">
        <v>2.3270599999999999</v>
      </c>
      <c r="N954">
        <v>1.59188</v>
      </c>
      <c r="O954">
        <v>0.99182000000000003</v>
      </c>
      <c r="P954">
        <v>-0.21024000000000001</v>
      </c>
      <c r="Q954" t="s">
        <v>38</v>
      </c>
      <c r="R954">
        <v>2.8519100000000002</v>
      </c>
      <c r="S954">
        <v>0.94723999999999997</v>
      </c>
      <c r="T954">
        <v>2E-3</v>
      </c>
      <c r="U954">
        <v>0</v>
      </c>
      <c r="V954">
        <v>16.827300000000001</v>
      </c>
      <c r="W954">
        <v>10.1335</v>
      </c>
      <c r="X954">
        <v>83.682199999999995</v>
      </c>
    </row>
    <row r="955" spans="1:24" x14ac:dyDescent="0.3">
      <c r="A955">
        <v>954</v>
      </c>
      <c r="B955">
        <v>2</v>
      </c>
      <c r="C955" s="1">
        <v>44881.39230324074</v>
      </c>
      <c r="D955" t="s">
        <v>13</v>
      </c>
      <c r="E955" s="5">
        <v>2022</v>
      </c>
      <c r="F955" s="5">
        <v>11</v>
      </c>
      <c r="G955" s="5">
        <v>11</v>
      </c>
      <c r="H955" s="5" t="s">
        <v>32</v>
      </c>
      <c r="I955" s="5">
        <v>47</v>
      </c>
      <c r="J955" t="s">
        <v>22</v>
      </c>
      <c r="K955" t="s">
        <v>36</v>
      </c>
      <c r="L955">
        <v>3.7676799999999999</v>
      </c>
      <c r="M955">
        <v>3.7676799999999999</v>
      </c>
      <c r="N955">
        <v>1.4193800000000001</v>
      </c>
      <c r="O955">
        <v>0.99626999999999999</v>
      </c>
      <c r="P955">
        <v>-0.19570000000000001</v>
      </c>
      <c r="Q955">
        <v>-0.19570000000000001</v>
      </c>
      <c r="R955">
        <v>2.69773</v>
      </c>
      <c r="S955">
        <v>0.95523999999999998</v>
      </c>
      <c r="T955">
        <v>1E-3</v>
      </c>
      <c r="U955">
        <v>0</v>
      </c>
      <c r="V955">
        <v>15.209099999999999</v>
      </c>
      <c r="W955">
        <v>9.9443400000000004</v>
      </c>
      <c r="X955">
        <v>83.685500000000005</v>
      </c>
    </row>
    <row r="956" spans="1:24" x14ac:dyDescent="0.3">
      <c r="A956">
        <v>955</v>
      </c>
      <c r="B956">
        <v>3</v>
      </c>
      <c r="C956" s="1">
        <v>44881.394375000003</v>
      </c>
      <c r="D956" t="s">
        <v>13</v>
      </c>
      <c r="E956" s="5">
        <v>2022</v>
      </c>
      <c r="F956" s="5">
        <v>11</v>
      </c>
      <c r="G956" s="5">
        <v>11</v>
      </c>
      <c r="H956" s="5" t="s">
        <v>32</v>
      </c>
      <c r="I956" s="5">
        <v>47</v>
      </c>
      <c r="J956" t="s">
        <v>22</v>
      </c>
      <c r="K956" t="s">
        <v>36</v>
      </c>
      <c r="L956">
        <v>2.6500400000000002</v>
      </c>
      <c r="M956">
        <v>2.6500400000000002</v>
      </c>
      <c r="N956">
        <v>1.4394100000000001</v>
      </c>
      <c r="O956">
        <v>0.99468000000000001</v>
      </c>
      <c r="P956">
        <v>-0.40272000000000002</v>
      </c>
      <c r="Q956">
        <v>-0.40272000000000002</v>
      </c>
      <c r="R956">
        <v>1.6773100000000001</v>
      </c>
      <c r="S956">
        <v>0.98985000000000001</v>
      </c>
      <c r="T956">
        <v>2E-3</v>
      </c>
      <c r="U956">
        <v>0</v>
      </c>
      <c r="V956">
        <v>13.8391</v>
      </c>
      <c r="W956">
        <v>10.0441</v>
      </c>
      <c r="X956">
        <v>83.683199999999999</v>
      </c>
    </row>
    <row r="957" spans="1:24" x14ac:dyDescent="0.3">
      <c r="A957">
        <v>956</v>
      </c>
      <c r="B957">
        <v>4</v>
      </c>
      <c r="C957" s="1">
        <v>44881.396481481483</v>
      </c>
      <c r="D957" t="s">
        <v>13</v>
      </c>
      <c r="E957" s="5">
        <v>2022</v>
      </c>
      <c r="F957" s="5">
        <v>11</v>
      </c>
      <c r="G957" s="5">
        <v>11</v>
      </c>
      <c r="H957" s="5" t="s">
        <v>32</v>
      </c>
      <c r="I957" s="5">
        <v>47</v>
      </c>
      <c r="J957" t="s">
        <v>22</v>
      </c>
      <c r="K957" t="s">
        <v>37</v>
      </c>
      <c r="L957">
        <v>5.2625099999999998</v>
      </c>
      <c r="M957">
        <v>5.2625099999999998</v>
      </c>
      <c r="N957">
        <v>1.2972300000000001</v>
      </c>
      <c r="O957">
        <v>0.99880000000000002</v>
      </c>
      <c r="P957">
        <v>-0.39927000000000001</v>
      </c>
      <c r="Q957">
        <v>-0.39927000000000001</v>
      </c>
      <c r="R957">
        <v>1.61822</v>
      </c>
      <c r="S957">
        <v>0.99143000000000003</v>
      </c>
      <c r="T957">
        <v>2E-3</v>
      </c>
      <c r="U957">
        <v>0</v>
      </c>
      <c r="V957">
        <v>12.822699999999999</v>
      </c>
      <c r="W957">
        <v>9.4378899999999994</v>
      </c>
      <c r="X957">
        <v>83.675299999999993</v>
      </c>
    </row>
    <row r="958" spans="1:24" x14ac:dyDescent="0.3">
      <c r="A958">
        <v>957</v>
      </c>
      <c r="B958">
        <v>5</v>
      </c>
      <c r="C958" s="1">
        <v>44881.398564814815</v>
      </c>
      <c r="D958" t="s">
        <v>13</v>
      </c>
      <c r="E958" s="5">
        <v>2022</v>
      </c>
      <c r="F958" s="5">
        <v>11</v>
      </c>
      <c r="G958" s="5">
        <v>11</v>
      </c>
      <c r="H958" s="5" t="s">
        <v>32</v>
      </c>
      <c r="I958" s="5">
        <v>47</v>
      </c>
      <c r="J958" t="s">
        <v>23</v>
      </c>
      <c r="K958" t="s">
        <v>36</v>
      </c>
      <c r="L958">
        <v>3.2966899999999999</v>
      </c>
      <c r="M958">
        <v>3.2966899999999999</v>
      </c>
      <c r="N958">
        <v>1.4215</v>
      </c>
      <c r="O958">
        <v>0.99567000000000005</v>
      </c>
      <c r="P958">
        <v>-0.13568</v>
      </c>
      <c r="Q958" t="s">
        <v>38</v>
      </c>
      <c r="R958">
        <v>4.0803099999999999</v>
      </c>
      <c r="S958">
        <v>0.88873000000000002</v>
      </c>
      <c r="T958">
        <v>2E-3</v>
      </c>
      <c r="U958">
        <v>0</v>
      </c>
      <c r="V958">
        <v>12.002700000000001</v>
      </c>
      <c r="W958">
        <v>9.1756799999999998</v>
      </c>
      <c r="X958">
        <v>83.666200000000003</v>
      </c>
    </row>
    <row r="959" spans="1:24" x14ac:dyDescent="0.3">
      <c r="A959">
        <v>958</v>
      </c>
      <c r="B959">
        <v>6</v>
      </c>
      <c r="C959" s="1">
        <v>44881.400613425925</v>
      </c>
      <c r="D959" t="s">
        <v>13</v>
      </c>
      <c r="E959" s="5">
        <v>2022</v>
      </c>
      <c r="F959" s="5">
        <v>11</v>
      </c>
      <c r="G959" s="5">
        <v>11</v>
      </c>
      <c r="H959" s="5" t="s">
        <v>32</v>
      </c>
      <c r="I959" s="5">
        <v>47</v>
      </c>
      <c r="J959" t="s">
        <v>23</v>
      </c>
      <c r="K959" t="s">
        <v>36</v>
      </c>
      <c r="L959">
        <v>3.5423499999999999</v>
      </c>
      <c r="M959">
        <v>3.5423499999999999</v>
      </c>
      <c r="N959">
        <v>1.4129799999999999</v>
      </c>
      <c r="O959">
        <v>0.99561999999999995</v>
      </c>
      <c r="P959">
        <v>-0.18304999999999999</v>
      </c>
      <c r="Q959" t="s">
        <v>38</v>
      </c>
      <c r="R959">
        <v>3.0942500000000002</v>
      </c>
      <c r="S959">
        <v>0.93837999999999999</v>
      </c>
      <c r="T959">
        <v>1E-3</v>
      </c>
      <c r="U959" t="s">
        <v>38</v>
      </c>
      <c r="V959">
        <v>11.4</v>
      </c>
      <c r="W959">
        <v>8.6859400000000004</v>
      </c>
      <c r="X959">
        <v>83.644099999999995</v>
      </c>
    </row>
    <row r="960" spans="1:24" x14ac:dyDescent="0.3">
      <c r="A960">
        <v>959</v>
      </c>
      <c r="B960">
        <v>7</v>
      </c>
      <c r="C960" s="1">
        <v>44881.402777777781</v>
      </c>
      <c r="D960" t="s">
        <v>13</v>
      </c>
      <c r="E960" s="5">
        <v>2022</v>
      </c>
      <c r="F960" s="5">
        <v>11</v>
      </c>
      <c r="G960" s="5">
        <v>11</v>
      </c>
      <c r="H960" s="5" t="s">
        <v>32</v>
      </c>
      <c r="I960" s="5">
        <v>47</v>
      </c>
      <c r="J960" t="s">
        <v>23</v>
      </c>
      <c r="K960" t="s">
        <v>37</v>
      </c>
      <c r="L960">
        <v>3.12521</v>
      </c>
      <c r="M960">
        <v>3.12521</v>
      </c>
      <c r="N960">
        <v>1.4570700000000001</v>
      </c>
      <c r="O960">
        <v>0.99451999999999996</v>
      </c>
      <c r="P960">
        <v>-0.14724999999999999</v>
      </c>
      <c r="Q960" t="s">
        <v>38</v>
      </c>
      <c r="R960">
        <v>4.0196800000000001</v>
      </c>
      <c r="S960">
        <v>0.89312999999999998</v>
      </c>
      <c r="T960" t="s">
        <v>38</v>
      </c>
      <c r="U960" t="s">
        <v>38</v>
      </c>
      <c r="V960">
        <v>10.7</v>
      </c>
      <c r="W960">
        <v>8.7905099999999994</v>
      </c>
      <c r="X960">
        <v>83.645499999999998</v>
      </c>
    </row>
    <row r="961" spans="1:24" x14ac:dyDescent="0.3">
      <c r="A961">
        <v>960</v>
      </c>
      <c r="B961">
        <v>8</v>
      </c>
      <c r="C961" s="1">
        <v>44881.404861111114</v>
      </c>
      <c r="D961" t="s">
        <v>13</v>
      </c>
      <c r="E961" s="5">
        <v>2022</v>
      </c>
      <c r="F961" s="5">
        <v>11</v>
      </c>
      <c r="G961" s="5">
        <v>11</v>
      </c>
      <c r="H961" s="5" t="s">
        <v>32</v>
      </c>
      <c r="I961" s="5">
        <v>47</v>
      </c>
      <c r="J961" t="s">
        <v>23</v>
      </c>
      <c r="K961" t="s">
        <v>36</v>
      </c>
      <c r="L961">
        <v>2.6162700000000001</v>
      </c>
      <c r="M961">
        <v>2.6162700000000001</v>
      </c>
      <c r="N961">
        <v>1.48671</v>
      </c>
      <c r="O961">
        <v>0.99356999999999995</v>
      </c>
      <c r="P961">
        <v>-0.15038000000000001</v>
      </c>
      <c r="Q961" t="s">
        <v>38</v>
      </c>
      <c r="R961">
        <v>3.6631100000000001</v>
      </c>
      <c r="S961">
        <v>0.91142000000000001</v>
      </c>
      <c r="T961">
        <v>2E-3</v>
      </c>
      <c r="U961">
        <v>0</v>
      </c>
      <c r="V961">
        <v>10.2118</v>
      </c>
      <c r="W961">
        <v>8.4700900000000008</v>
      </c>
      <c r="X961">
        <v>83.650300000000001</v>
      </c>
    </row>
    <row r="962" spans="1:24" x14ac:dyDescent="0.3">
      <c r="A962">
        <v>961</v>
      </c>
      <c r="B962">
        <v>9</v>
      </c>
      <c r="C962" s="1">
        <v>44881.406944444447</v>
      </c>
      <c r="D962" t="s">
        <v>13</v>
      </c>
      <c r="E962" s="5">
        <v>2022</v>
      </c>
      <c r="F962" s="5">
        <v>11</v>
      </c>
      <c r="G962" s="5">
        <v>11</v>
      </c>
      <c r="H962" s="5" t="s">
        <v>32</v>
      </c>
      <c r="I962" s="5">
        <v>47</v>
      </c>
      <c r="J962" t="s">
        <v>22</v>
      </c>
      <c r="K962" t="s">
        <v>36</v>
      </c>
      <c r="L962">
        <v>2.5004400000000002</v>
      </c>
      <c r="M962">
        <v>2.5004400000000002</v>
      </c>
      <c r="N962">
        <v>1.6067100000000001</v>
      </c>
      <c r="O962">
        <v>0.99134999999999995</v>
      </c>
      <c r="P962">
        <v>-0.16497000000000001</v>
      </c>
      <c r="Q962" t="s">
        <v>38</v>
      </c>
      <c r="R962">
        <v>3.40706</v>
      </c>
      <c r="S962">
        <v>0.92391000000000001</v>
      </c>
      <c r="T962">
        <v>1E-3</v>
      </c>
      <c r="U962">
        <v>0</v>
      </c>
      <c r="V962">
        <v>9.7927300000000006</v>
      </c>
      <c r="W962">
        <v>8.34267</v>
      </c>
      <c r="X962">
        <v>83.694000000000003</v>
      </c>
    </row>
    <row r="963" spans="1:24" x14ac:dyDescent="0.3">
      <c r="A963">
        <v>962</v>
      </c>
      <c r="B963">
        <v>10</v>
      </c>
      <c r="C963" s="1">
        <v>44881.409016203703</v>
      </c>
      <c r="D963" t="s">
        <v>13</v>
      </c>
      <c r="E963" s="5">
        <v>2022</v>
      </c>
      <c r="F963" s="5">
        <v>11</v>
      </c>
      <c r="G963" s="5">
        <v>11</v>
      </c>
      <c r="H963" s="5" t="s">
        <v>32</v>
      </c>
      <c r="I963" s="5">
        <v>47</v>
      </c>
      <c r="J963" t="s">
        <v>22</v>
      </c>
      <c r="K963" t="s">
        <v>37</v>
      </c>
      <c r="L963">
        <v>3.9191799999999999</v>
      </c>
      <c r="M963">
        <v>3.9191799999999999</v>
      </c>
      <c r="N963">
        <v>1.39503</v>
      </c>
      <c r="O963">
        <v>0.99687999999999999</v>
      </c>
      <c r="P963">
        <v>-0.31447999999999998</v>
      </c>
      <c r="Q963">
        <v>-0.31447999999999998</v>
      </c>
      <c r="R963">
        <v>1.8714599999999999</v>
      </c>
      <c r="S963">
        <v>0.98206000000000004</v>
      </c>
      <c r="T963">
        <v>4.0000000000000001E-3</v>
      </c>
      <c r="U963">
        <v>4.7E-2</v>
      </c>
      <c r="V963">
        <v>9.34</v>
      </c>
      <c r="W963">
        <v>8.0280100000000001</v>
      </c>
      <c r="X963">
        <v>83.691299999999998</v>
      </c>
    </row>
    <row r="964" spans="1:24" x14ac:dyDescent="0.3">
      <c r="A964">
        <v>963</v>
      </c>
      <c r="B964">
        <v>11</v>
      </c>
      <c r="C964" s="1">
        <v>44881.411076388889</v>
      </c>
      <c r="D964" t="s">
        <v>13</v>
      </c>
      <c r="E964" s="5">
        <v>2022</v>
      </c>
      <c r="F964" s="5">
        <v>11</v>
      </c>
      <c r="G964" s="5">
        <v>11</v>
      </c>
      <c r="H964" s="5" t="s">
        <v>32</v>
      </c>
      <c r="I964" s="5">
        <v>47</v>
      </c>
      <c r="J964" t="s">
        <v>22</v>
      </c>
      <c r="K964" t="s">
        <v>36</v>
      </c>
      <c r="L964">
        <v>2.3798699999999999</v>
      </c>
      <c r="M964">
        <v>2.3798699999999999</v>
      </c>
      <c r="N964">
        <v>1.5179400000000001</v>
      </c>
      <c r="O964">
        <v>0.99382999999999999</v>
      </c>
      <c r="P964">
        <v>-0.47086</v>
      </c>
      <c r="Q964">
        <v>-0.47086</v>
      </c>
      <c r="R964">
        <v>1.52088</v>
      </c>
      <c r="S964">
        <v>0.99390000000000001</v>
      </c>
      <c r="T964">
        <v>3.0000000000000001E-3</v>
      </c>
      <c r="U964">
        <v>9.3500000000000007E-3</v>
      </c>
      <c r="V964">
        <v>9.0981799999999993</v>
      </c>
      <c r="W964">
        <v>8.0786200000000008</v>
      </c>
      <c r="X964">
        <v>83.686999999999998</v>
      </c>
    </row>
    <row r="965" spans="1:24" x14ac:dyDescent="0.3">
      <c r="A965">
        <v>964</v>
      </c>
      <c r="B965">
        <v>12</v>
      </c>
      <c r="C965" s="1">
        <v>44881.413136574076</v>
      </c>
      <c r="D965" t="s">
        <v>13</v>
      </c>
      <c r="E965" s="5">
        <v>2022</v>
      </c>
      <c r="F965" s="5">
        <v>11</v>
      </c>
      <c r="G965" s="5">
        <v>11</v>
      </c>
      <c r="H965" s="5" t="s">
        <v>32</v>
      </c>
      <c r="I965" s="5">
        <v>47</v>
      </c>
      <c r="J965" t="s">
        <v>22</v>
      </c>
      <c r="K965" t="s">
        <v>36</v>
      </c>
      <c r="L965">
        <v>2.7998400000000001</v>
      </c>
      <c r="M965">
        <v>2.7998400000000001</v>
      </c>
      <c r="N965">
        <v>1.47543</v>
      </c>
      <c r="O965">
        <v>0.99473</v>
      </c>
      <c r="P965">
        <v>-0.58709999999999996</v>
      </c>
      <c r="Q965">
        <v>-0.58709999999999996</v>
      </c>
      <c r="R965">
        <v>1.5187600000000001</v>
      </c>
      <c r="S965">
        <v>0.99395</v>
      </c>
      <c r="T965">
        <v>2E-3</v>
      </c>
      <c r="U965">
        <v>0</v>
      </c>
      <c r="V965">
        <v>8.9018200000000007</v>
      </c>
      <c r="W965">
        <v>8.2081700000000009</v>
      </c>
      <c r="X965">
        <v>83.679599999999994</v>
      </c>
    </row>
    <row r="966" spans="1:24" x14ac:dyDescent="0.3">
      <c r="A966">
        <v>965</v>
      </c>
      <c r="B966">
        <v>13</v>
      </c>
      <c r="C966" s="1">
        <v>44881.415231481478</v>
      </c>
      <c r="D966" t="s">
        <v>13</v>
      </c>
      <c r="E966" s="5">
        <v>2022</v>
      </c>
      <c r="F966" s="5">
        <v>11</v>
      </c>
      <c r="G966" s="5">
        <v>11</v>
      </c>
      <c r="H966" s="5" t="s">
        <v>32</v>
      </c>
      <c r="I966" s="5">
        <v>47</v>
      </c>
      <c r="J966" t="s">
        <v>23</v>
      </c>
      <c r="K966" t="s">
        <v>36</v>
      </c>
      <c r="L966">
        <v>1.84996</v>
      </c>
      <c r="M966">
        <v>1.84996</v>
      </c>
      <c r="N966">
        <v>1.6897</v>
      </c>
      <c r="O966">
        <v>0.98799000000000003</v>
      </c>
      <c r="P966">
        <v>-0.45874999999999999</v>
      </c>
      <c r="Q966">
        <v>-0.45874999999999999</v>
      </c>
      <c r="R966">
        <v>1.56548</v>
      </c>
      <c r="S966">
        <v>0.99278999999999995</v>
      </c>
      <c r="T966">
        <v>3.0000000000000001E-3</v>
      </c>
      <c r="U966">
        <v>0</v>
      </c>
      <c r="V966">
        <v>8.6909100000000006</v>
      </c>
      <c r="W966">
        <v>8.0788200000000003</v>
      </c>
      <c r="X966">
        <v>83.690799999999996</v>
      </c>
    </row>
    <row r="967" spans="1:24" x14ac:dyDescent="0.3">
      <c r="A967">
        <v>966</v>
      </c>
      <c r="B967">
        <v>14</v>
      </c>
      <c r="C967" s="1">
        <v>44881.417812500003</v>
      </c>
      <c r="D967" t="s">
        <v>13</v>
      </c>
      <c r="E967" s="5">
        <v>2022</v>
      </c>
      <c r="F967" s="5">
        <v>11</v>
      </c>
      <c r="G967" s="5">
        <v>11</v>
      </c>
      <c r="H967" s="5" t="s">
        <v>32</v>
      </c>
      <c r="I967" s="5">
        <v>47</v>
      </c>
      <c r="J967" t="s">
        <v>23</v>
      </c>
      <c r="K967" t="s">
        <v>37</v>
      </c>
      <c r="L967">
        <v>2.3126699999999998</v>
      </c>
      <c r="M967">
        <v>2.3126699999999998</v>
      </c>
      <c r="N967">
        <v>1.5310699999999999</v>
      </c>
      <c r="O967">
        <v>0.99326999999999999</v>
      </c>
      <c r="P967">
        <v>-0.19045000000000001</v>
      </c>
      <c r="Q967">
        <v>-0.19045000000000001</v>
      </c>
      <c r="R967">
        <v>2.4461300000000001</v>
      </c>
      <c r="S967">
        <v>0.96503000000000005</v>
      </c>
      <c r="T967">
        <v>3.0000000000000001E-3</v>
      </c>
      <c r="U967">
        <v>5.3800000000000002E-3</v>
      </c>
      <c r="V967">
        <v>8.6690900000000006</v>
      </c>
      <c r="W967">
        <v>8.1249400000000005</v>
      </c>
      <c r="X967">
        <v>83.687299999999993</v>
      </c>
    </row>
    <row r="968" spans="1:24" x14ac:dyDescent="0.3">
      <c r="A968">
        <v>967</v>
      </c>
      <c r="B968">
        <v>15</v>
      </c>
      <c r="C968" s="1">
        <v>44881.420104166667</v>
      </c>
      <c r="D968" t="s">
        <v>13</v>
      </c>
      <c r="E968" s="5">
        <v>2022</v>
      </c>
      <c r="F968" s="5">
        <v>11</v>
      </c>
      <c r="G968" s="5">
        <v>11</v>
      </c>
      <c r="H968" s="5" t="s">
        <v>32</v>
      </c>
      <c r="I968" s="5">
        <v>47</v>
      </c>
      <c r="J968" t="s">
        <v>23</v>
      </c>
      <c r="K968" t="s">
        <v>36</v>
      </c>
      <c r="L968">
        <v>3.4540500000000001</v>
      </c>
      <c r="M968">
        <v>3.4540500000000001</v>
      </c>
      <c r="N968">
        <v>1.3996200000000001</v>
      </c>
      <c r="O968">
        <v>0.99663000000000002</v>
      </c>
      <c r="P968">
        <v>-0.20150000000000001</v>
      </c>
      <c r="Q968">
        <v>-0.20150000000000001</v>
      </c>
      <c r="R968">
        <v>2.52088</v>
      </c>
      <c r="S968">
        <v>0.96175999999999995</v>
      </c>
      <c r="T968">
        <v>3.0000000000000001E-3</v>
      </c>
      <c r="U968">
        <v>0</v>
      </c>
      <c r="V968">
        <v>8.5</v>
      </c>
      <c r="W968">
        <v>8.1187699999999996</v>
      </c>
      <c r="X968">
        <v>83.703000000000003</v>
      </c>
    </row>
    <row r="969" spans="1:24" x14ac:dyDescent="0.3">
      <c r="A969">
        <v>968</v>
      </c>
      <c r="B969">
        <v>16</v>
      </c>
      <c r="C969" s="1">
        <v>44881.422349537039</v>
      </c>
      <c r="D969" t="s">
        <v>13</v>
      </c>
      <c r="E969" s="5">
        <v>2022</v>
      </c>
      <c r="F969" s="5">
        <v>11</v>
      </c>
      <c r="G969" s="5">
        <v>11</v>
      </c>
      <c r="H969" s="5" t="s">
        <v>32</v>
      </c>
      <c r="I969" s="5">
        <v>47</v>
      </c>
      <c r="J969" t="s">
        <v>23</v>
      </c>
      <c r="K969" t="s">
        <v>36</v>
      </c>
      <c r="L969">
        <v>1.4779800000000001</v>
      </c>
      <c r="M969">
        <v>1.4779800000000001</v>
      </c>
      <c r="N969">
        <v>1.9219599999999999</v>
      </c>
      <c r="O969">
        <v>0.98284000000000005</v>
      </c>
      <c r="P969">
        <v>-0.37219000000000002</v>
      </c>
      <c r="Q969">
        <v>-0.37219000000000002</v>
      </c>
      <c r="R969">
        <v>1.8988100000000001</v>
      </c>
      <c r="S969">
        <v>0.98353999999999997</v>
      </c>
      <c r="T969">
        <v>8.5999999999999998E-4</v>
      </c>
      <c r="U969">
        <v>0</v>
      </c>
      <c r="V969">
        <v>8.5363600000000002</v>
      </c>
      <c r="W969">
        <v>8.3043600000000009</v>
      </c>
      <c r="X969">
        <v>83.6995</v>
      </c>
    </row>
    <row r="970" spans="1:24" x14ac:dyDescent="0.3">
      <c r="A970">
        <v>969</v>
      </c>
      <c r="B970">
        <v>17</v>
      </c>
      <c r="C970" s="1">
        <v>44881.424432870372</v>
      </c>
      <c r="D970" t="s">
        <v>13</v>
      </c>
      <c r="E970" s="5">
        <v>2022</v>
      </c>
      <c r="F970" s="5">
        <v>11</v>
      </c>
      <c r="G970" s="5">
        <v>11</v>
      </c>
      <c r="H970" s="5" t="s">
        <v>32</v>
      </c>
      <c r="I970" s="5">
        <v>47</v>
      </c>
      <c r="J970" t="s">
        <v>22</v>
      </c>
      <c r="K970" t="s">
        <v>36</v>
      </c>
      <c r="L970">
        <v>6.8516399999999997</v>
      </c>
      <c r="M970">
        <v>6.8516399999999997</v>
      </c>
      <c r="N970">
        <v>1.2877400000000001</v>
      </c>
      <c r="O970">
        <v>0.999</v>
      </c>
      <c r="P970">
        <v>-0.10463</v>
      </c>
      <c r="Q970" t="s">
        <v>38</v>
      </c>
      <c r="R970">
        <v>4.5001100000000003</v>
      </c>
      <c r="S970">
        <v>0.86712999999999996</v>
      </c>
      <c r="T970">
        <v>7.2999999999999996E-4</v>
      </c>
      <c r="U970">
        <v>8.7299999999999999E-3</v>
      </c>
      <c r="V970">
        <v>8.6</v>
      </c>
      <c r="W970">
        <v>8.3923000000000005</v>
      </c>
      <c r="X970">
        <v>83.6755</v>
      </c>
    </row>
    <row r="971" spans="1:24" x14ac:dyDescent="0.3">
      <c r="A971">
        <v>970</v>
      </c>
      <c r="B971">
        <v>18</v>
      </c>
      <c r="C971" s="1">
        <v>44881.426504629628</v>
      </c>
      <c r="D971" t="s">
        <v>13</v>
      </c>
      <c r="E971" s="5">
        <v>2022</v>
      </c>
      <c r="F971" s="5">
        <v>11</v>
      </c>
      <c r="G971" s="5">
        <v>11</v>
      </c>
      <c r="H971" s="5" t="s">
        <v>32</v>
      </c>
      <c r="I971" s="5">
        <v>47</v>
      </c>
      <c r="J971" t="s">
        <v>22</v>
      </c>
      <c r="K971" t="s">
        <v>37</v>
      </c>
      <c r="L971">
        <v>5.7337100000000003</v>
      </c>
      <c r="M971">
        <v>5.7337100000000003</v>
      </c>
      <c r="N971">
        <v>1.2930600000000001</v>
      </c>
      <c r="O971">
        <v>0.99895999999999996</v>
      </c>
      <c r="P971">
        <v>-0.19721</v>
      </c>
      <c r="Q971">
        <v>-0.19721</v>
      </c>
      <c r="R971">
        <v>2.7644299999999999</v>
      </c>
      <c r="S971">
        <v>0.95252999999999999</v>
      </c>
      <c r="T971">
        <v>4.0000000000000001E-3</v>
      </c>
      <c r="U971">
        <v>0.1074</v>
      </c>
      <c r="V971">
        <v>8.7290899999999993</v>
      </c>
      <c r="W971">
        <v>8.2107399999999995</v>
      </c>
      <c r="X971">
        <v>83.6798</v>
      </c>
    </row>
    <row r="972" spans="1:24" x14ac:dyDescent="0.3">
      <c r="A972">
        <v>971</v>
      </c>
      <c r="B972">
        <v>19</v>
      </c>
      <c r="C972" s="1">
        <v>44881.428587962961</v>
      </c>
      <c r="D972" t="s">
        <v>13</v>
      </c>
      <c r="E972" s="5">
        <v>2022</v>
      </c>
      <c r="F972" s="5">
        <v>11</v>
      </c>
      <c r="G972" s="5">
        <v>11</v>
      </c>
      <c r="H972" s="5" t="s">
        <v>32</v>
      </c>
      <c r="I972" s="5">
        <v>47</v>
      </c>
      <c r="J972" t="s">
        <v>22</v>
      </c>
      <c r="K972" t="s">
        <v>36</v>
      </c>
      <c r="L972">
        <v>2.1652800000000001</v>
      </c>
      <c r="M972">
        <v>2.1652800000000001</v>
      </c>
      <c r="N972">
        <v>1.7731699999999999</v>
      </c>
      <c r="O972">
        <v>0.98512</v>
      </c>
      <c r="P972">
        <v>-0.16602</v>
      </c>
      <c r="Q972" t="s">
        <v>38</v>
      </c>
      <c r="R972">
        <v>3.5889600000000002</v>
      </c>
      <c r="S972">
        <v>0.91413</v>
      </c>
      <c r="T972">
        <v>2E-3</v>
      </c>
      <c r="U972">
        <v>0</v>
      </c>
      <c r="V972">
        <v>8.6709099999999992</v>
      </c>
      <c r="W972">
        <v>8.3380799999999997</v>
      </c>
      <c r="X972">
        <v>83.714600000000004</v>
      </c>
    </row>
    <row r="973" spans="1:24" x14ac:dyDescent="0.3">
      <c r="A973">
        <v>972</v>
      </c>
      <c r="B973">
        <v>20</v>
      </c>
      <c r="C973" s="1">
        <v>44881.430671296293</v>
      </c>
      <c r="D973" t="s">
        <v>13</v>
      </c>
      <c r="E973" s="5">
        <v>2022</v>
      </c>
      <c r="F973" s="5">
        <v>11</v>
      </c>
      <c r="G973" s="5">
        <v>11</v>
      </c>
      <c r="H973" s="5" t="s">
        <v>32</v>
      </c>
      <c r="I973" s="5">
        <v>47</v>
      </c>
      <c r="J973" t="s">
        <v>22</v>
      </c>
      <c r="K973" t="s">
        <v>36</v>
      </c>
      <c r="L973">
        <v>2.9699</v>
      </c>
      <c r="M973">
        <v>2.9699</v>
      </c>
      <c r="N973">
        <v>1.5483</v>
      </c>
      <c r="O973">
        <v>0.9929</v>
      </c>
      <c r="P973">
        <v>-0.1477</v>
      </c>
      <c r="Q973" t="s">
        <v>38</v>
      </c>
      <c r="R973">
        <v>3.9916200000000002</v>
      </c>
      <c r="S973">
        <v>0.89458000000000004</v>
      </c>
      <c r="T973">
        <v>1E-3</v>
      </c>
      <c r="U973">
        <v>0</v>
      </c>
      <c r="V973">
        <v>8.8000000000000007</v>
      </c>
      <c r="W973">
        <v>8.8489299999999993</v>
      </c>
      <c r="X973">
        <v>83.722899999999996</v>
      </c>
    </row>
    <row r="974" spans="1:24" x14ac:dyDescent="0.3">
      <c r="A974">
        <v>973</v>
      </c>
      <c r="B974">
        <v>21</v>
      </c>
      <c r="C974" s="1">
        <v>44881.432824074072</v>
      </c>
      <c r="D974" t="s">
        <v>13</v>
      </c>
      <c r="E974" s="5">
        <v>2022</v>
      </c>
      <c r="F974" s="5">
        <v>11</v>
      </c>
      <c r="G974" s="5">
        <v>11</v>
      </c>
      <c r="H974" s="5" t="s">
        <v>32</v>
      </c>
      <c r="I974" s="5">
        <v>47</v>
      </c>
      <c r="J974" t="s">
        <v>23</v>
      </c>
      <c r="K974" t="s">
        <v>37</v>
      </c>
      <c r="L974">
        <v>3.3246099999999998</v>
      </c>
      <c r="M974">
        <v>3.3246099999999998</v>
      </c>
      <c r="N974">
        <v>1.4397599999999999</v>
      </c>
      <c r="O974">
        <v>0.99580999999999997</v>
      </c>
      <c r="P974">
        <v>-0.20216999999999999</v>
      </c>
      <c r="Q974">
        <v>-0.20216999999999999</v>
      </c>
      <c r="R974">
        <v>2.6644299999999999</v>
      </c>
      <c r="S974">
        <v>0.95657999999999999</v>
      </c>
      <c r="T974">
        <v>2E-3</v>
      </c>
      <c r="U974">
        <v>0</v>
      </c>
      <c r="V974">
        <v>8.8409099999999992</v>
      </c>
      <c r="W974">
        <v>8.5219400000000007</v>
      </c>
      <c r="X974">
        <v>83.720399999999998</v>
      </c>
    </row>
    <row r="975" spans="1:24" x14ac:dyDescent="0.3">
      <c r="A975">
        <v>974</v>
      </c>
      <c r="B975">
        <v>22</v>
      </c>
      <c r="C975" s="1">
        <v>44881.434918981482</v>
      </c>
      <c r="D975" t="s">
        <v>13</v>
      </c>
      <c r="E975" s="5">
        <v>2022</v>
      </c>
      <c r="F975" s="5">
        <v>11</v>
      </c>
      <c r="G975" s="5">
        <v>11</v>
      </c>
      <c r="H975" s="5" t="s">
        <v>32</v>
      </c>
      <c r="I975" s="5">
        <v>47</v>
      </c>
      <c r="J975" t="s">
        <v>23</v>
      </c>
      <c r="K975" t="s">
        <v>36</v>
      </c>
      <c r="L975">
        <v>2.8298000000000001</v>
      </c>
      <c r="M975">
        <v>2.8298000000000001</v>
      </c>
      <c r="N975">
        <v>1.41544</v>
      </c>
      <c r="O975">
        <v>0.99592999999999998</v>
      </c>
      <c r="P975">
        <v>-0.32716000000000001</v>
      </c>
      <c r="Q975">
        <v>-0.32716000000000001</v>
      </c>
      <c r="R975">
        <v>1.8604000000000001</v>
      </c>
      <c r="S975">
        <v>0.98448999999999998</v>
      </c>
      <c r="T975">
        <v>8.0000000000000004E-4</v>
      </c>
      <c r="U975">
        <v>0</v>
      </c>
      <c r="V975">
        <v>8.8963599999999996</v>
      </c>
      <c r="W975">
        <v>8.6496399999999998</v>
      </c>
      <c r="X975">
        <v>83.726299999999995</v>
      </c>
    </row>
    <row r="976" spans="1:24" x14ac:dyDescent="0.3">
      <c r="A976">
        <v>975</v>
      </c>
      <c r="B976">
        <v>23</v>
      </c>
      <c r="C976" s="1">
        <v>44881.436990740738</v>
      </c>
      <c r="D976" t="s">
        <v>13</v>
      </c>
      <c r="E976" s="5">
        <v>2022</v>
      </c>
      <c r="F976" s="5">
        <v>11</v>
      </c>
      <c r="G976" s="5">
        <v>11</v>
      </c>
      <c r="H976" s="5" t="s">
        <v>32</v>
      </c>
      <c r="I976" s="5">
        <v>47</v>
      </c>
      <c r="J976" t="s">
        <v>23</v>
      </c>
      <c r="K976" t="s">
        <v>36</v>
      </c>
      <c r="L976">
        <v>3.63042</v>
      </c>
      <c r="M976">
        <v>3.63042</v>
      </c>
      <c r="N976">
        <v>1.3664799999999999</v>
      </c>
      <c r="O976">
        <v>0.99680000000000002</v>
      </c>
      <c r="P976">
        <v>-0.14940999999999999</v>
      </c>
      <c r="Q976" t="s">
        <v>38</v>
      </c>
      <c r="R976">
        <v>3.43391</v>
      </c>
      <c r="S976">
        <v>0.92262</v>
      </c>
      <c r="T976">
        <v>5.9000000000000003E-4</v>
      </c>
      <c r="U976">
        <v>5.1819999999999998E-2</v>
      </c>
      <c r="V976">
        <v>8.9409100000000006</v>
      </c>
      <c r="W976">
        <v>8.4699600000000004</v>
      </c>
      <c r="X976">
        <v>83.713700000000003</v>
      </c>
    </row>
    <row r="977" spans="1:24" x14ac:dyDescent="0.3">
      <c r="A977">
        <v>976</v>
      </c>
      <c r="B977">
        <v>24</v>
      </c>
      <c r="C977" s="1">
        <v>44881.439131944448</v>
      </c>
      <c r="D977" t="s">
        <v>13</v>
      </c>
      <c r="E977" s="5">
        <v>2022</v>
      </c>
      <c r="F977" s="5">
        <v>11</v>
      </c>
      <c r="G977" s="5">
        <v>11</v>
      </c>
      <c r="H977" s="5" t="s">
        <v>32</v>
      </c>
      <c r="I977" s="5">
        <v>47</v>
      </c>
      <c r="J977" t="s">
        <v>23</v>
      </c>
      <c r="K977" t="s">
        <v>36</v>
      </c>
      <c r="L977">
        <v>4.0679499999999997</v>
      </c>
      <c r="M977">
        <v>4.0679499999999997</v>
      </c>
      <c r="N977">
        <v>1.34771</v>
      </c>
      <c r="O977">
        <v>0.99773999999999996</v>
      </c>
      <c r="P977">
        <v>-4.5609999999999998E-2</v>
      </c>
      <c r="Q977" t="s">
        <v>38</v>
      </c>
      <c r="R977">
        <v>8.9930400000000006</v>
      </c>
      <c r="S977">
        <v>0.60592999999999997</v>
      </c>
      <c r="T977">
        <v>7.0000000000000001E-3</v>
      </c>
      <c r="U977">
        <v>0.13408999999999999</v>
      </c>
      <c r="V977">
        <v>9</v>
      </c>
      <c r="W977">
        <v>8.8290100000000002</v>
      </c>
      <c r="X977">
        <v>83.733500000000006</v>
      </c>
    </row>
    <row r="978" spans="1:24" x14ac:dyDescent="0.3">
      <c r="A978">
        <v>977</v>
      </c>
      <c r="B978">
        <v>1</v>
      </c>
      <c r="C978" s="1">
        <v>44881.485648148147</v>
      </c>
      <c r="D978" t="s">
        <v>15</v>
      </c>
      <c r="E978" s="5">
        <v>2022</v>
      </c>
      <c r="F978" s="5">
        <v>11</v>
      </c>
      <c r="G978" s="5">
        <v>11</v>
      </c>
      <c r="H978" s="5" t="s">
        <v>32</v>
      </c>
      <c r="I978" s="5">
        <v>47</v>
      </c>
      <c r="J978" t="s">
        <v>22</v>
      </c>
      <c r="K978" t="s">
        <v>38</v>
      </c>
      <c r="L978">
        <v>4.3496899999999998</v>
      </c>
      <c r="M978">
        <v>4.3496899999999998</v>
      </c>
      <c r="N978">
        <v>1.4695</v>
      </c>
      <c r="O978">
        <v>0.99538000000000004</v>
      </c>
      <c r="P978">
        <v>-0.85704000000000002</v>
      </c>
      <c r="Q978">
        <v>-0.85704000000000002</v>
      </c>
      <c r="R978">
        <v>1.51786</v>
      </c>
      <c r="S978">
        <v>0.99419000000000002</v>
      </c>
      <c r="T978">
        <v>7.0000000000000001E-3</v>
      </c>
      <c r="U978">
        <v>0.12206</v>
      </c>
      <c r="V978">
        <v>12.5364</v>
      </c>
      <c r="W978">
        <v>9.1483000000000008</v>
      </c>
      <c r="X978">
        <v>82.641400000000004</v>
      </c>
    </row>
    <row r="979" spans="1:24" x14ac:dyDescent="0.3">
      <c r="A979">
        <v>978</v>
      </c>
      <c r="B979">
        <v>2</v>
      </c>
      <c r="C979" s="1">
        <v>44881.487719907411</v>
      </c>
      <c r="D979" t="s">
        <v>15</v>
      </c>
      <c r="E979" s="5">
        <v>2022</v>
      </c>
      <c r="F979" s="5">
        <v>11</v>
      </c>
      <c r="G979" s="5">
        <v>11</v>
      </c>
      <c r="H979" s="5" t="s">
        <v>32</v>
      </c>
      <c r="I979" s="5">
        <v>47</v>
      </c>
      <c r="J979" t="s">
        <v>22</v>
      </c>
      <c r="K979" t="s">
        <v>38</v>
      </c>
      <c r="L979">
        <v>3.8161299999999998</v>
      </c>
      <c r="M979">
        <v>3.8161299999999998</v>
      </c>
      <c r="N979">
        <v>1.4016299999999999</v>
      </c>
      <c r="O979">
        <v>0.99477000000000004</v>
      </c>
      <c r="P979">
        <v>-0.94674999999999998</v>
      </c>
      <c r="Q979">
        <v>-0.94674999999999998</v>
      </c>
      <c r="R979">
        <v>1.3714200000000001</v>
      </c>
      <c r="S979">
        <v>0.99485999999999997</v>
      </c>
      <c r="T979">
        <v>2E-3</v>
      </c>
      <c r="U979">
        <v>5.5750000000000001E-2</v>
      </c>
      <c r="V979">
        <v>11.5718</v>
      </c>
      <c r="W979">
        <v>9.0993899999999996</v>
      </c>
      <c r="X979">
        <v>82.619100000000003</v>
      </c>
    </row>
    <row r="980" spans="1:24" x14ac:dyDescent="0.3">
      <c r="A980">
        <v>979</v>
      </c>
      <c r="B980">
        <v>3</v>
      </c>
      <c r="C980" s="1">
        <v>44881.489791666667</v>
      </c>
      <c r="D980" t="s">
        <v>15</v>
      </c>
      <c r="E980" s="5">
        <v>2022</v>
      </c>
      <c r="F980" s="5">
        <v>11</v>
      </c>
      <c r="G980" s="5">
        <v>11</v>
      </c>
      <c r="H980" s="5" t="s">
        <v>32</v>
      </c>
      <c r="I980" s="5">
        <v>47</v>
      </c>
      <c r="J980" t="s">
        <v>22</v>
      </c>
      <c r="K980" t="s">
        <v>38</v>
      </c>
      <c r="L980">
        <v>2.48373</v>
      </c>
      <c r="M980">
        <v>2.48373</v>
      </c>
      <c r="N980">
        <v>1.57437</v>
      </c>
      <c r="O980">
        <v>0.99277000000000004</v>
      </c>
      <c r="P980">
        <v>-0.44930999999999999</v>
      </c>
      <c r="Q980">
        <v>-0.44930999999999999</v>
      </c>
      <c r="R980">
        <v>1.7172799999999999</v>
      </c>
      <c r="S980">
        <v>0.98894000000000004</v>
      </c>
      <c r="T980">
        <v>2E-3</v>
      </c>
      <c r="U980">
        <v>0</v>
      </c>
      <c r="V980">
        <v>10.82</v>
      </c>
      <c r="W980">
        <v>9.0018799999999999</v>
      </c>
      <c r="X980">
        <v>82.603999999999999</v>
      </c>
    </row>
    <row r="981" spans="1:24" x14ac:dyDescent="0.3">
      <c r="A981">
        <v>980</v>
      </c>
      <c r="B981">
        <v>4</v>
      </c>
      <c r="C981" s="1">
        <v>44881.492164351854</v>
      </c>
      <c r="D981" t="s">
        <v>15</v>
      </c>
      <c r="E981" s="5">
        <v>2022</v>
      </c>
      <c r="F981" s="5">
        <v>11</v>
      </c>
      <c r="G981" s="5">
        <v>11</v>
      </c>
      <c r="H981" s="5" t="s">
        <v>32</v>
      </c>
      <c r="I981" s="5">
        <v>47</v>
      </c>
      <c r="J981" t="s">
        <v>23</v>
      </c>
      <c r="K981" t="s">
        <v>38</v>
      </c>
      <c r="L981">
        <v>1.6156999999999999</v>
      </c>
      <c r="M981">
        <v>1.6156999999999999</v>
      </c>
      <c r="N981">
        <v>2.3350399999999998</v>
      </c>
      <c r="O981">
        <v>0.96899999999999997</v>
      </c>
      <c r="P981">
        <v>-0.45012999999999997</v>
      </c>
      <c r="Q981">
        <v>-0.45012999999999997</v>
      </c>
      <c r="R981">
        <v>2.0661499999999999</v>
      </c>
      <c r="S981">
        <v>0.97831000000000001</v>
      </c>
      <c r="T981">
        <v>4.0000000000000001E-3</v>
      </c>
      <c r="U981">
        <v>0.12096</v>
      </c>
      <c r="V981">
        <v>10.248200000000001</v>
      </c>
      <c r="W981">
        <v>9.5138599999999993</v>
      </c>
      <c r="X981">
        <v>82.683400000000006</v>
      </c>
    </row>
    <row r="982" spans="1:24" x14ac:dyDescent="0.3">
      <c r="A982">
        <v>981</v>
      </c>
      <c r="B982">
        <v>5</v>
      </c>
      <c r="C982" s="1">
        <v>44881.494259259256</v>
      </c>
      <c r="D982" t="s">
        <v>15</v>
      </c>
      <c r="E982" s="5">
        <v>2022</v>
      </c>
      <c r="F982" s="5">
        <v>11</v>
      </c>
      <c r="G982" s="5">
        <v>11</v>
      </c>
      <c r="H982" s="5" t="s">
        <v>32</v>
      </c>
      <c r="I982" s="5">
        <v>47</v>
      </c>
      <c r="J982" t="s">
        <v>23</v>
      </c>
      <c r="K982" t="s">
        <v>38</v>
      </c>
      <c r="L982">
        <v>1.7557100000000001</v>
      </c>
      <c r="M982">
        <v>1.7557100000000001</v>
      </c>
      <c r="N982">
        <v>2.2787899999999999</v>
      </c>
      <c r="O982">
        <v>0.97104000000000001</v>
      </c>
      <c r="P982">
        <v>-0.74529000000000001</v>
      </c>
      <c r="Q982">
        <v>-0.74529000000000001</v>
      </c>
      <c r="R982">
        <v>1.59842</v>
      </c>
      <c r="S982">
        <v>0.99214000000000002</v>
      </c>
      <c r="T982">
        <v>2E-3</v>
      </c>
      <c r="U982">
        <v>1.7420000000000001E-2</v>
      </c>
      <c r="V982">
        <v>9.9945500000000003</v>
      </c>
      <c r="W982">
        <v>9.4343699999999995</v>
      </c>
      <c r="X982">
        <v>82.635499999999993</v>
      </c>
    </row>
    <row r="983" spans="1:24" x14ac:dyDescent="0.3">
      <c r="A983">
        <v>982</v>
      </c>
      <c r="B983">
        <v>6</v>
      </c>
      <c r="C983" s="1">
        <v>44881.496365740742</v>
      </c>
      <c r="D983" t="s">
        <v>15</v>
      </c>
      <c r="E983" s="5">
        <v>2022</v>
      </c>
      <c r="F983" s="5">
        <v>11</v>
      </c>
      <c r="G983" s="5">
        <v>11</v>
      </c>
      <c r="H983" s="5" t="s">
        <v>32</v>
      </c>
      <c r="I983" s="5">
        <v>47</v>
      </c>
      <c r="J983" t="s">
        <v>23</v>
      </c>
      <c r="K983" t="s">
        <v>38</v>
      </c>
      <c r="L983">
        <v>1.93015</v>
      </c>
      <c r="M983">
        <v>1.93015</v>
      </c>
      <c r="N983">
        <v>2.4798499999999999</v>
      </c>
      <c r="O983">
        <v>0.96360999999999997</v>
      </c>
      <c r="P983">
        <v>-1.0077499999999999</v>
      </c>
      <c r="Q983">
        <v>-1.0077499999999999</v>
      </c>
      <c r="R983">
        <v>2.11659</v>
      </c>
      <c r="S983">
        <v>0.97663999999999995</v>
      </c>
      <c r="T983">
        <v>2E-3</v>
      </c>
      <c r="U983">
        <v>1.482E-2</v>
      </c>
      <c r="V983">
        <v>9.7454499999999999</v>
      </c>
      <c r="W983">
        <v>9.4088200000000004</v>
      </c>
      <c r="X983">
        <v>82.6631</v>
      </c>
    </row>
    <row r="984" spans="1:24" x14ac:dyDescent="0.3">
      <c r="A984">
        <v>983</v>
      </c>
      <c r="B984">
        <v>10</v>
      </c>
      <c r="C984" s="1">
        <v>44881.499351851853</v>
      </c>
      <c r="D984" t="s">
        <v>15</v>
      </c>
      <c r="E984" s="5">
        <v>2022</v>
      </c>
      <c r="F984" s="5">
        <v>11</v>
      </c>
      <c r="G984" s="5">
        <v>11</v>
      </c>
      <c r="H984" s="5" t="s">
        <v>32</v>
      </c>
      <c r="I984" s="5">
        <v>47</v>
      </c>
      <c r="J984" t="s">
        <v>23</v>
      </c>
      <c r="K984" t="s">
        <v>38</v>
      </c>
      <c r="L984">
        <v>1.30274</v>
      </c>
      <c r="M984">
        <v>1.30274</v>
      </c>
      <c r="N984">
        <v>2.1926199999999998</v>
      </c>
      <c r="O984">
        <v>0.97406000000000004</v>
      </c>
      <c r="P984">
        <v>-0.47328999999999999</v>
      </c>
      <c r="Q984">
        <v>-0.47328999999999999</v>
      </c>
      <c r="R984">
        <v>1.81525</v>
      </c>
      <c r="S984">
        <v>0.98611000000000004</v>
      </c>
      <c r="T984">
        <v>4.0000000000000001E-3</v>
      </c>
      <c r="U984">
        <v>8.0689999999999998E-2</v>
      </c>
      <c r="V984">
        <v>9.5290900000000001</v>
      </c>
      <c r="W984">
        <v>9.2736099999999997</v>
      </c>
      <c r="X984">
        <v>82.683999999999997</v>
      </c>
    </row>
    <row r="985" spans="1:24" x14ac:dyDescent="0.3">
      <c r="A985">
        <v>984</v>
      </c>
      <c r="B985">
        <v>11</v>
      </c>
      <c r="C985" s="1">
        <v>44881.501446759263</v>
      </c>
      <c r="D985" t="s">
        <v>15</v>
      </c>
      <c r="E985" s="5">
        <v>2022</v>
      </c>
      <c r="F985" s="5">
        <v>11</v>
      </c>
      <c r="G985" s="5">
        <v>11</v>
      </c>
      <c r="H985" s="5" t="s">
        <v>32</v>
      </c>
      <c r="I985" s="5">
        <v>47</v>
      </c>
      <c r="J985" t="s">
        <v>23</v>
      </c>
      <c r="K985" t="s">
        <v>38</v>
      </c>
      <c r="L985">
        <v>1.8696200000000001</v>
      </c>
      <c r="M985">
        <v>1.8696200000000001</v>
      </c>
      <c r="N985">
        <v>2.0242300000000002</v>
      </c>
      <c r="O985">
        <v>0.97968</v>
      </c>
      <c r="P985">
        <v>-0.94749000000000005</v>
      </c>
      <c r="Q985">
        <v>-0.94749000000000005</v>
      </c>
      <c r="R985">
        <v>1.6649799999999999</v>
      </c>
      <c r="S985">
        <v>0.99034999999999995</v>
      </c>
      <c r="T985">
        <v>4.0000000000000001E-3</v>
      </c>
      <c r="U985">
        <v>4.7870000000000003E-2</v>
      </c>
      <c r="V985">
        <v>9.5</v>
      </c>
      <c r="W985">
        <v>9.58005</v>
      </c>
      <c r="X985">
        <v>82.6828</v>
      </c>
    </row>
    <row r="986" spans="1:24" x14ac:dyDescent="0.3">
      <c r="A986">
        <v>985</v>
      </c>
      <c r="B986">
        <v>12</v>
      </c>
      <c r="C986" s="1">
        <v>44881.503530092596</v>
      </c>
      <c r="D986" t="s">
        <v>15</v>
      </c>
      <c r="E986" s="5">
        <v>2022</v>
      </c>
      <c r="F986" s="5">
        <v>11</v>
      </c>
      <c r="G986" s="5">
        <v>11</v>
      </c>
      <c r="H986" s="5" t="s">
        <v>32</v>
      </c>
      <c r="I986" s="5">
        <v>47</v>
      </c>
      <c r="J986" t="s">
        <v>23</v>
      </c>
      <c r="K986" t="s">
        <v>38</v>
      </c>
      <c r="L986">
        <v>1.4150700000000001</v>
      </c>
      <c r="M986">
        <v>1.4150700000000001</v>
      </c>
      <c r="N986">
        <v>2.1581800000000002</v>
      </c>
      <c r="O986">
        <v>0.97524</v>
      </c>
      <c r="P986">
        <v>-0.40777000000000002</v>
      </c>
      <c r="Q986">
        <v>-0.40777000000000002</v>
      </c>
      <c r="R986">
        <v>1.88584</v>
      </c>
      <c r="S986">
        <v>0.98401000000000005</v>
      </c>
      <c r="T986">
        <v>6.0000000000000001E-3</v>
      </c>
      <c r="U986">
        <v>0.16678999999999999</v>
      </c>
      <c r="V986">
        <v>9.5</v>
      </c>
      <c r="W986">
        <v>9.2441300000000002</v>
      </c>
      <c r="X986">
        <v>82.683300000000003</v>
      </c>
    </row>
    <row r="987" spans="1:24" x14ac:dyDescent="0.3">
      <c r="A987">
        <v>986</v>
      </c>
      <c r="B987">
        <v>7</v>
      </c>
      <c r="C987" s="1">
        <v>44881.505636574075</v>
      </c>
      <c r="D987" t="s">
        <v>15</v>
      </c>
      <c r="E987" s="5">
        <v>2022</v>
      </c>
      <c r="F987" s="5">
        <v>11</v>
      </c>
      <c r="G987" s="5">
        <v>11</v>
      </c>
      <c r="H987" s="5" t="s">
        <v>32</v>
      </c>
      <c r="I987" s="5">
        <v>47</v>
      </c>
      <c r="J987" t="s">
        <v>22</v>
      </c>
      <c r="K987" t="s">
        <v>38</v>
      </c>
      <c r="L987">
        <v>2.6089600000000002</v>
      </c>
      <c r="M987">
        <v>2.6089600000000002</v>
      </c>
      <c r="N987">
        <v>1.6149500000000001</v>
      </c>
      <c r="O987">
        <v>0.99146000000000001</v>
      </c>
      <c r="P987">
        <v>-1.2453000000000001</v>
      </c>
      <c r="Q987">
        <v>-1.2453000000000001</v>
      </c>
      <c r="R987">
        <v>1.39445</v>
      </c>
      <c r="S987">
        <v>0.99714000000000003</v>
      </c>
      <c r="T987">
        <v>8.0000000000000002E-3</v>
      </c>
      <c r="U987">
        <v>0.22345999999999999</v>
      </c>
      <c r="V987">
        <v>9.3527299999999993</v>
      </c>
      <c r="W987">
        <v>8.5228400000000004</v>
      </c>
      <c r="X987">
        <v>82.688199999999995</v>
      </c>
    </row>
    <row r="988" spans="1:24" x14ac:dyDescent="0.3">
      <c r="A988">
        <v>987</v>
      </c>
      <c r="B988">
        <v>8</v>
      </c>
      <c r="C988" s="1">
        <v>44881.5078125</v>
      </c>
      <c r="D988" t="s">
        <v>15</v>
      </c>
      <c r="E988" s="5">
        <v>2022</v>
      </c>
      <c r="F988" s="5">
        <v>11</v>
      </c>
      <c r="G988" s="5">
        <v>11</v>
      </c>
      <c r="H988" s="5" t="s">
        <v>32</v>
      </c>
      <c r="I988" s="5">
        <v>47</v>
      </c>
      <c r="J988" t="s">
        <v>22</v>
      </c>
      <c r="K988" t="s">
        <v>38</v>
      </c>
      <c r="L988">
        <v>3.0075099999999999</v>
      </c>
      <c r="M988">
        <v>3.0075099999999999</v>
      </c>
      <c r="N988">
        <v>1.4778</v>
      </c>
      <c r="O988">
        <v>0.99509999999999998</v>
      </c>
      <c r="P988">
        <v>-0.67174</v>
      </c>
      <c r="Q988">
        <v>-0.67174</v>
      </c>
      <c r="R988">
        <v>1.53085</v>
      </c>
      <c r="S988">
        <v>0.99385999999999997</v>
      </c>
      <c r="T988">
        <v>3.0000000000000001E-3</v>
      </c>
      <c r="U988">
        <v>2.8250000000000001E-2</v>
      </c>
      <c r="V988">
        <v>9.1927299999999992</v>
      </c>
      <c r="W988">
        <v>8.5189900000000005</v>
      </c>
      <c r="X988">
        <v>82.683000000000007</v>
      </c>
    </row>
    <row r="989" spans="1:24" x14ac:dyDescent="0.3">
      <c r="A989">
        <v>988</v>
      </c>
      <c r="B989">
        <v>9</v>
      </c>
      <c r="C989" s="1">
        <v>44881.50990740741</v>
      </c>
      <c r="D989" t="s">
        <v>15</v>
      </c>
      <c r="E989" s="5">
        <v>2022</v>
      </c>
      <c r="F989" s="5">
        <v>11</v>
      </c>
      <c r="G989" s="5">
        <v>11</v>
      </c>
      <c r="H989" s="5" t="s">
        <v>32</v>
      </c>
      <c r="I989" s="5">
        <v>47</v>
      </c>
      <c r="J989" t="s">
        <v>22</v>
      </c>
      <c r="K989" t="s">
        <v>38</v>
      </c>
      <c r="L989">
        <v>3.1063100000000001</v>
      </c>
      <c r="M989">
        <v>3.1063100000000001</v>
      </c>
      <c r="N989">
        <v>1.5412399999999999</v>
      </c>
      <c r="O989">
        <v>0.99272000000000005</v>
      </c>
      <c r="P989">
        <v>-0.75458000000000003</v>
      </c>
      <c r="Q989">
        <v>-0.75458000000000003</v>
      </c>
      <c r="R989">
        <v>1.4881500000000001</v>
      </c>
      <c r="S989">
        <v>0.99492000000000003</v>
      </c>
      <c r="T989">
        <v>2E-3</v>
      </c>
      <c r="U989">
        <v>7.6359999999999997E-2</v>
      </c>
      <c r="V989">
        <v>9.0181799999999992</v>
      </c>
      <c r="W989">
        <v>8.6393599999999999</v>
      </c>
      <c r="X989">
        <v>82.669600000000003</v>
      </c>
    </row>
    <row r="990" spans="1:24" x14ac:dyDescent="0.3">
      <c r="A990">
        <v>989</v>
      </c>
      <c r="B990">
        <v>13</v>
      </c>
      <c r="C990" s="1">
        <v>44881.51226851852</v>
      </c>
      <c r="D990" t="s">
        <v>15</v>
      </c>
      <c r="E990" s="5">
        <v>2022</v>
      </c>
      <c r="F990" s="5">
        <v>11</v>
      </c>
      <c r="G990" s="5">
        <v>11</v>
      </c>
      <c r="H990" s="5" t="s">
        <v>32</v>
      </c>
      <c r="I990" s="5">
        <v>47</v>
      </c>
      <c r="J990" t="s">
        <v>22</v>
      </c>
      <c r="K990" t="s">
        <v>38</v>
      </c>
      <c r="L990">
        <v>3.7138800000000001</v>
      </c>
      <c r="M990">
        <v>3.7138800000000001</v>
      </c>
      <c r="N990">
        <v>1.4903599999999999</v>
      </c>
      <c r="O990">
        <v>0.99431000000000003</v>
      </c>
      <c r="P990">
        <v>-0.61597000000000002</v>
      </c>
      <c r="Q990">
        <v>-0.61597000000000002</v>
      </c>
      <c r="R990">
        <v>1.5196700000000001</v>
      </c>
      <c r="S990">
        <v>0.99414000000000002</v>
      </c>
      <c r="T990">
        <v>3.0000000000000001E-3</v>
      </c>
      <c r="U990">
        <v>0</v>
      </c>
      <c r="V990">
        <v>8.94909</v>
      </c>
      <c r="W990">
        <v>8.8841300000000007</v>
      </c>
      <c r="X990">
        <v>82.677499999999995</v>
      </c>
    </row>
    <row r="991" spans="1:24" x14ac:dyDescent="0.3">
      <c r="A991">
        <v>990</v>
      </c>
      <c r="B991">
        <v>14</v>
      </c>
      <c r="C991" s="1">
        <v>44881.515648148146</v>
      </c>
      <c r="D991" t="s">
        <v>15</v>
      </c>
      <c r="E991" s="5">
        <v>2022</v>
      </c>
      <c r="F991" s="5">
        <v>11</v>
      </c>
      <c r="G991" s="5">
        <v>11</v>
      </c>
      <c r="H991" s="5" t="s">
        <v>32</v>
      </c>
      <c r="I991" s="5">
        <v>47</v>
      </c>
      <c r="J991" t="s">
        <v>22</v>
      </c>
      <c r="K991" t="s">
        <v>38</v>
      </c>
      <c r="L991">
        <v>2.6689699999999998</v>
      </c>
      <c r="M991">
        <v>2.6689699999999998</v>
      </c>
      <c r="N991">
        <v>1.5314000000000001</v>
      </c>
      <c r="O991">
        <v>0.99321999999999999</v>
      </c>
      <c r="P991">
        <v>-0.53429000000000004</v>
      </c>
      <c r="Q991">
        <v>-0.53429000000000004</v>
      </c>
      <c r="R991">
        <v>1.6178399999999999</v>
      </c>
      <c r="S991">
        <v>0.99172000000000005</v>
      </c>
      <c r="T991">
        <v>4.0000000000000001E-3</v>
      </c>
      <c r="U991">
        <v>4.9250000000000002E-2</v>
      </c>
      <c r="V991">
        <v>9.0381800000000005</v>
      </c>
      <c r="W991">
        <v>9.1436899999999994</v>
      </c>
      <c r="X991">
        <v>82.672799999999995</v>
      </c>
    </row>
    <row r="992" spans="1:24" x14ac:dyDescent="0.3">
      <c r="A992">
        <v>991</v>
      </c>
      <c r="B992">
        <v>15</v>
      </c>
      <c r="C992" s="1">
        <v>44881.517743055556</v>
      </c>
      <c r="D992" t="s">
        <v>15</v>
      </c>
      <c r="E992" s="5">
        <v>2022</v>
      </c>
      <c r="F992" s="5">
        <v>11</v>
      </c>
      <c r="G992" s="5">
        <v>11</v>
      </c>
      <c r="H992" s="5" t="s">
        <v>32</v>
      </c>
      <c r="I992" s="5">
        <v>47</v>
      </c>
      <c r="J992" t="s">
        <v>22</v>
      </c>
      <c r="K992" t="s">
        <v>38</v>
      </c>
      <c r="L992">
        <v>2.0716999999999999</v>
      </c>
      <c r="M992">
        <v>2.0716999999999999</v>
      </c>
      <c r="N992">
        <v>1.81704</v>
      </c>
      <c r="O992">
        <v>0.98624000000000001</v>
      </c>
      <c r="P992">
        <v>-0.46843000000000001</v>
      </c>
      <c r="Q992">
        <v>-0.46843000000000001</v>
      </c>
      <c r="R992">
        <v>1.68133</v>
      </c>
      <c r="S992">
        <v>0.99004000000000003</v>
      </c>
      <c r="T992">
        <v>4.5500000000000002E-3</v>
      </c>
      <c r="U992">
        <v>0.18761</v>
      </c>
      <c r="V992">
        <v>9.24</v>
      </c>
      <c r="W992">
        <v>9.5467399999999998</v>
      </c>
      <c r="X992">
        <v>82.643699999999995</v>
      </c>
    </row>
    <row r="993" spans="1:24" x14ac:dyDescent="0.3">
      <c r="A993">
        <v>992</v>
      </c>
      <c r="B993">
        <v>16</v>
      </c>
      <c r="C993" s="1">
        <v>44881.519814814812</v>
      </c>
      <c r="D993" t="s">
        <v>15</v>
      </c>
      <c r="E993" s="5">
        <v>2022</v>
      </c>
      <c r="F993" s="5">
        <v>11</v>
      </c>
      <c r="G993" s="5">
        <v>11</v>
      </c>
      <c r="H993" s="5" t="s">
        <v>32</v>
      </c>
      <c r="I993" s="5">
        <v>47</v>
      </c>
      <c r="J993" t="s">
        <v>23</v>
      </c>
      <c r="K993" t="s">
        <v>38</v>
      </c>
      <c r="L993">
        <v>2.1360399999999999</v>
      </c>
      <c r="M993">
        <v>2.1360399999999999</v>
      </c>
      <c r="N993">
        <v>1.9389400000000001</v>
      </c>
      <c r="O993">
        <v>0.98238000000000003</v>
      </c>
      <c r="P993">
        <v>-0.45030999999999999</v>
      </c>
      <c r="Q993">
        <v>-0.45030999999999999</v>
      </c>
      <c r="R993">
        <v>1.73837</v>
      </c>
      <c r="S993">
        <v>0.98833000000000004</v>
      </c>
      <c r="T993">
        <v>1E-3</v>
      </c>
      <c r="U993">
        <v>0.18489</v>
      </c>
      <c r="V993">
        <v>9.6381800000000002</v>
      </c>
      <c r="W993">
        <v>11.015700000000001</v>
      </c>
      <c r="X993">
        <v>82.624799999999993</v>
      </c>
    </row>
    <row r="994" spans="1:24" x14ac:dyDescent="0.3">
      <c r="A994">
        <v>993</v>
      </c>
      <c r="B994">
        <v>17</v>
      </c>
      <c r="C994" s="1">
        <v>44881.521898148145</v>
      </c>
      <c r="D994" t="s">
        <v>15</v>
      </c>
      <c r="E994" s="5">
        <v>2022</v>
      </c>
      <c r="F994" s="5">
        <v>11</v>
      </c>
      <c r="G994" s="5">
        <v>11</v>
      </c>
      <c r="H994" s="5" t="s">
        <v>32</v>
      </c>
      <c r="I994" s="5">
        <v>47</v>
      </c>
      <c r="J994" t="s">
        <v>23</v>
      </c>
      <c r="K994" t="s">
        <v>38</v>
      </c>
      <c r="L994">
        <v>0.99863000000000002</v>
      </c>
      <c r="M994" t="s">
        <v>38</v>
      </c>
      <c r="N994">
        <v>2.5736500000000002</v>
      </c>
      <c r="O994">
        <v>0.94316</v>
      </c>
      <c r="P994">
        <v>-0.56962000000000002</v>
      </c>
      <c r="Q994">
        <v>-0.56962000000000002</v>
      </c>
      <c r="R994">
        <v>1.73678</v>
      </c>
      <c r="S994">
        <v>0.98836999999999997</v>
      </c>
      <c r="T994">
        <v>1.5900000000000001E-3</v>
      </c>
      <c r="U994">
        <v>9.1679999999999998E-2</v>
      </c>
      <c r="V994">
        <v>9.9828799999999998</v>
      </c>
      <c r="W994">
        <v>11.596500000000001</v>
      </c>
      <c r="X994">
        <v>82.625399999999999</v>
      </c>
    </row>
    <row r="995" spans="1:24" x14ac:dyDescent="0.3">
      <c r="A995">
        <v>994</v>
      </c>
      <c r="B995">
        <v>18</v>
      </c>
      <c r="C995" s="1">
        <v>44881.524050925924</v>
      </c>
      <c r="D995" t="s">
        <v>15</v>
      </c>
      <c r="E995" s="5">
        <v>2022</v>
      </c>
      <c r="F995" s="5">
        <v>11</v>
      </c>
      <c r="G995" s="5">
        <v>11</v>
      </c>
      <c r="H995" s="5" t="s">
        <v>32</v>
      </c>
      <c r="I995" s="5">
        <v>47</v>
      </c>
      <c r="J995" t="s">
        <v>23</v>
      </c>
      <c r="K995" t="s">
        <v>38</v>
      </c>
      <c r="L995">
        <v>2.4630700000000001</v>
      </c>
      <c r="M995">
        <v>2.4630700000000001</v>
      </c>
      <c r="N995">
        <v>1.5783199999999999</v>
      </c>
      <c r="O995">
        <v>0.97482999999999997</v>
      </c>
      <c r="P995">
        <v>-1.8153300000000001</v>
      </c>
      <c r="Q995">
        <v>-1.8153300000000001</v>
      </c>
      <c r="R995">
        <v>1.3692800000000001</v>
      </c>
      <c r="S995">
        <v>0.98299000000000003</v>
      </c>
      <c r="T995">
        <v>4.0000000000000001E-3</v>
      </c>
      <c r="U995">
        <v>9.3890000000000001E-2</v>
      </c>
      <c r="V995">
        <v>10.3</v>
      </c>
      <c r="W995">
        <v>11.1936</v>
      </c>
      <c r="X995">
        <v>82.590800000000002</v>
      </c>
    </row>
    <row r="996" spans="1:24" x14ac:dyDescent="0.3">
      <c r="A996">
        <v>995</v>
      </c>
      <c r="B996">
        <v>1</v>
      </c>
      <c r="C996" s="1">
        <v>44889.399039351854</v>
      </c>
      <c r="D996" t="s">
        <v>30</v>
      </c>
      <c r="E996" s="5">
        <v>2022</v>
      </c>
      <c r="F996" s="5">
        <v>11</v>
      </c>
      <c r="G996" s="5">
        <v>11</v>
      </c>
      <c r="H996" s="5" t="s">
        <v>32</v>
      </c>
      <c r="I996" s="5">
        <v>48</v>
      </c>
      <c r="J996" t="s">
        <v>22</v>
      </c>
      <c r="K996" t="s">
        <v>37</v>
      </c>
      <c r="L996">
        <v>0.94282200000000005</v>
      </c>
      <c r="M996">
        <v>0.94282200000000005</v>
      </c>
      <c r="N996">
        <v>2.2198099999999998</v>
      </c>
      <c r="O996">
        <v>0.97194999999999998</v>
      </c>
      <c r="P996">
        <v>-3.2920699999999997E-2</v>
      </c>
      <c r="Q996">
        <v>-3.2920699999999997E-2</v>
      </c>
      <c r="R996">
        <v>14.0535</v>
      </c>
      <c r="S996" t="s">
        <v>14</v>
      </c>
      <c r="T996">
        <v>2E-3</v>
      </c>
      <c r="U996">
        <v>0</v>
      </c>
      <c r="V996">
        <v>17.7</v>
      </c>
      <c r="W996">
        <v>26.4754</v>
      </c>
      <c r="X996">
        <v>88.4696</v>
      </c>
    </row>
    <row r="997" spans="1:24" x14ac:dyDescent="0.3">
      <c r="A997">
        <v>996</v>
      </c>
      <c r="B997">
        <v>2</v>
      </c>
      <c r="C997" s="1">
        <v>44889.40111111111</v>
      </c>
      <c r="D997" t="s">
        <v>30</v>
      </c>
      <c r="E997" s="5">
        <v>2022</v>
      </c>
      <c r="F997" s="5">
        <v>11</v>
      </c>
      <c r="G997" s="5">
        <v>11</v>
      </c>
      <c r="H997" s="5" t="s">
        <v>32</v>
      </c>
      <c r="I997" s="5">
        <v>48</v>
      </c>
      <c r="J997" t="s">
        <v>22</v>
      </c>
      <c r="K997" t="s">
        <v>36</v>
      </c>
      <c r="L997">
        <v>2.76945</v>
      </c>
      <c r="M997">
        <v>2.76945</v>
      </c>
      <c r="N997">
        <v>1.3357699999999999</v>
      </c>
      <c r="O997">
        <v>0.99683900000000003</v>
      </c>
      <c r="P997">
        <v>-0.11742</v>
      </c>
      <c r="Q997" t="s">
        <v>38</v>
      </c>
      <c r="R997">
        <v>4.2118399999999996</v>
      </c>
      <c r="S997">
        <v>0.880629</v>
      </c>
      <c r="T997">
        <v>4.0000000000000001E-3</v>
      </c>
      <c r="U997">
        <v>0</v>
      </c>
      <c r="V997">
        <v>17.2</v>
      </c>
      <c r="W997">
        <v>27.352599999999999</v>
      </c>
      <c r="X997">
        <v>88.476100000000002</v>
      </c>
    </row>
    <row r="998" spans="1:24" x14ac:dyDescent="0.3">
      <c r="A998">
        <v>997</v>
      </c>
      <c r="B998">
        <v>3</v>
      </c>
      <c r="C998" s="1">
        <v>44889.403217592589</v>
      </c>
      <c r="D998" t="s">
        <v>30</v>
      </c>
      <c r="E998" s="5">
        <v>2022</v>
      </c>
      <c r="F998" s="5">
        <v>11</v>
      </c>
      <c r="G998" s="5">
        <v>11</v>
      </c>
      <c r="H998" s="5" t="s">
        <v>32</v>
      </c>
      <c r="I998" s="5">
        <v>48</v>
      </c>
      <c r="J998" t="s">
        <v>22</v>
      </c>
      <c r="K998" t="s">
        <v>36</v>
      </c>
      <c r="L998">
        <v>1.14761</v>
      </c>
      <c r="M998">
        <v>1.14761</v>
      </c>
      <c r="N998">
        <v>1.9833000000000001</v>
      </c>
      <c r="O998">
        <v>0.97639200000000004</v>
      </c>
      <c r="P998">
        <v>-0.23247699999999999</v>
      </c>
      <c r="Q998">
        <v>-0.23247699999999999</v>
      </c>
      <c r="R998">
        <v>2.43676</v>
      </c>
      <c r="S998">
        <v>0.96376499999999998</v>
      </c>
      <c r="T998">
        <v>3.0000000000000001E-3</v>
      </c>
      <c r="U998">
        <v>0</v>
      </c>
      <c r="V998">
        <v>16.7</v>
      </c>
      <c r="W998">
        <v>27.883900000000001</v>
      </c>
      <c r="X998">
        <v>88.478499999999997</v>
      </c>
    </row>
    <row r="999" spans="1:24" x14ac:dyDescent="0.3">
      <c r="A999">
        <v>998</v>
      </c>
      <c r="B999">
        <v>4</v>
      </c>
      <c r="C999" s="1">
        <v>44889.405289351853</v>
      </c>
      <c r="D999" t="s">
        <v>30</v>
      </c>
      <c r="E999" s="5">
        <v>2022</v>
      </c>
      <c r="F999" s="5">
        <v>11</v>
      </c>
      <c r="G999" s="5">
        <v>11</v>
      </c>
      <c r="H999" s="5" t="s">
        <v>32</v>
      </c>
      <c r="I999" s="5">
        <v>48</v>
      </c>
      <c r="J999" t="s">
        <v>22</v>
      </c>
      <c r="K999" t="s">
        <v>36</v>
      </c>
      <c r="L999">
        <v>1.2489399999999999</v>
      </c>
      <c r="M999">
        <v>1.2489399999999999</v>
      </c>
      <c r="N999">
        <v>2.3277199999999998</v>
      </c>
      <c r="O999">
        <v>0.96460000000000001</v>
      </c>
      <c r="P999">
        <v>-1.1517599999999999</v>
      </c>
      <c r="Q999">
        <v>-1.1517599999999999</v>
      </c>
      <c r="R999">
        <v>1.35456</v>
      </c>
      <c r="S999">
        <v>0.99222500000000002</v>
      </c>
      <c r="T999">
        <v>2E-3</v>
      </c>
      <c r="U999">
        <v>0</v>
      </c>
      <c r="V999">
        <v>16.3</v>
      </c>
      <c r="W999">
        <v>28.1068</v>
      </c>
      <c r="X999">
        <v>88.482100000000003</v>
      </c>
    </row>
    <row r="1000" spans="1:24" x14ac:dyDescent="0.3">
      <c r="A1000">
        <v>999</v>
      </c>
      <c r="B1000">
        <v>5</v>
      </c>
      <c r="C1000" s="1">
        <v>44889.408495370371</v>
      </c>
      <c r="D1000" t="s">
        <v>30</v>
      </c>
      <c r="E1000" s="5">
        <v>2022</v>
      </c>
      <c r="F1000" s="5">
        <v>11</v>
      </c>
      <c r="G1000" s="5">
        <v>11</v>
      </c>
      <c r="H1000" s="5" t="s">
        <v>32</v>
      </c>
      <c r="I1000" s="5">
        <v>48</v>
      </c>
      <c r="J1000" t="s">
        <v>23</v>
      </c>
      <c r="K1000" t="s">
        <v>36</v>
      </c>
      <c r="L1000">
        <v>1.70414</v>
      </c>
      <c r="M1000">
        <v>1.70414</v>
      </c>
      <c r="N1000">
        <v>1.9405300000000001</v>
      </c>
      <c r="O1000">
        <v>0.968445</v>
      </c>
      <c r="P1000">
        <v>-0.38270900000000002</v>
      </c>
      <c r="Q1000">
        <v>-0.38270900000000002</v>
      </c>
      <c r="R1000">
        <v>1.9765900000000001</v>
      </c>
      <c r="S1000">
        <v>0.97991700000000004</v>
      </c>
      <c r="T1000">
        <v>5.0000000000000001E-3</v>
      </c>
      <c r="U1000">
        <v>0</v>
      </c>
      <c r="V1000">
        <v>15.8</v>
      </c>
      <c r="W1000">
        <v>28.305099999999999</v>
      </c>
      <c r="X1000">
        <v>88.484800000000007</v>
      </c>
    </row>
    <row r="1001" spans="1:24" x14ac:dyDescent="0.3">
      <c r="A1001">
        <v>1000</v>
      </c>
      <c r="B1001">
        <v>6</v>
      </c>
      <c r="C1001" s="1">
        <v>44889.410601851851</v>
      </c>
      <c r="D1001" t="s">
        <v>30</v>
      </c>
      <c r="E1001" s="5">
        <v>2022</v>
      </c>
      <c r="F1001" s="5">
        <v>11</v>
      </c>
      <c r="G1001" s="5">
        <v>11</v>
      </c>
      <c r="H1001" s="5" t="s">
        <v>32</v>
      </c>
      <c r="I1001" s="5">
        <v>48</v>
      </c>
      <c r="J1001" t="s">
        <v>23</v>
      </c>
      <c r="K1001" t="s">
        <v>36</v>
      </c>
      <c r="L1001">
        <v>1.8656299999999999</v>
      </c>
      <c r="M1001">
        <v>1.8656299999999999</v>
      </c>
      <c r="N1001">
        <v>2.00997</v>
      </c>
      <c r="O1001">
        <v>0.97860499999999995</v>
      </c>
      <c r="P1001">
        <v>-0.62482099999999996</v>
      </c>
      <c r="Q1001">
        <v>-0.62482099999999996</v>
      </c>
      <c r="R1001">
        <v>1.72628</v>
      </c>
      <c r="S1001">
        <v>0.98710299999999995</v>
      </c>
      <c r="T1001">
        <v>2E-3</v>
      </c>
      <c r="U1001">
        <v>0</v>
      </c>
      <c r="V1001">
        <v>16</v>
      </c>
      <c r="W1001">
        <v>28.472200000000001</v>
      </c>
      <c r="X1001">
        <v>88.477699999999999</v>
      </c>
    </row>
    <row r="1002" spans="1:24" x14ac:dyDescent="0.3">
      <c r="A1002">
        <v>1001</v>
      </c>
      <c r="B1002">
        <v>7</v>
      </c>
      <c r="C1002" s="1">
        <v>44889.412685185183</v>
      </c>
      <c r="D1002" t="s">
        <v>30</v>
      </c>
      <c r="E1002" s="5">
        <v>2022</v>
      </c>
      <c r="F1002" s="5">
        <v>11</v>
      </c>
      <c r="G1002" s="5">
        <v>11</v>
      </c>
      <c r="H1002" s="5" t="s">
        <v>32</v>
      </c>
      <c r="I1002" s="5">
        <v>48</v>
      </c>
      <c r="J1002" t="s">
        <v>23</v>
      </c>
      <c r="K1002" t="s">
        <v>37</v>
      </c>
      <c r="L1002">
        <v>1.5012099999999999</v>
      </c>
      <c r="M1002">
        <v>1.5012099999999999</v>
      </c>
      <c r="N1002">
        <v>2.1335299999999999</v>
      </c>
      <c r="O1002">
        <v>0.97227699999999995</v>
      </c>
      <c r="P1002">
        <v>-0.80025999999999997</v>
      </c>
      <c r="Q1002">
        <v>-0.80025999999999997</v>
      </c>
      <c r="R1002">
        <v>1.3784700000000001</v>
      </c>
      <c r="S1002">
        <v>0.99590999999999996</v>
      </c>
      <c r="T1002">
        <v>3.0000000000000001E-3</v>
      </c>
      <c r="U1002">
        <v>0</v>
      </c>
      <c r="V1002">
        <v>17.2</v>
      </c>
      <c r="W1002">
        <v>28.828199999999999</v>
      </c>
      <c r="X1002">
        <v>88.500200000000007</v>
      </c>
    </row>
    <row r="1003" spans="1:24" x14ac:dyDescent="0.3">
      <c r="A1003">
        <v>1002</v>
      </c>
      <c r="B1003">
        <v>8</v>
      </c>
      <c r="C1003" s="1">
        <v>44889.414756944447</v>
      </c>
      <c r="D1003" t="s">
        <v>30</v>
      </c>
      <c r="E1003" s="5">
        <v>2022</v>
      </c>
      <c r="F1003" s="5">
        <v>11</v>
      </c>
      <c r="G1003" s="5">
        <v>11</v>
      </c>
      <c r="H1003" s="5" t="s">
        <v>32</v>
      </c>
      <c r="I1003" s="5">
        <v>48</v>
      </c>
      <c r="J1003" t="s">
        <v>23</v>
      </c>
      <c r="K1003" t="s">
        <v>36</v>
      </c>
      <c r="L1003">
        <v>2.4201299999999999</v>
      </c>
      <c r="M1003">
        <v>2.4201299999999999</v>
      </c>
      <c r="N1003">
        <v>1.55396</v>
      </c>
      <c r="O1003">
        <v>0.98989400000000005</v>
      </c>
      <c r="P1003">
        <v>-0.77776900000000004</v>
      </c>
      <c r="Q1003">
        <v>-0.77776900000000004</v>
      </c>
      <c r="R1003">
        <v>1.38191</v>
      </c>
      <c r="S1003">
        <v>0.995834</v>
      </c>
      <c r="T1003">
        <v>3.0000000000000001E-3</v>
      </c>
      <c r="U1003">
        <v>0</v>
      </c>
      <c r="V1003">
        <v>17.3</v>
      </c>
      <c r="W1003">
        <v>29.125</v>
      </c>
      <c r="X1003">
        <v>88.513800000000003</v>
      </c>
    </row>
    <row r="1004" spans="1:24" x14ac:dyDescent="0.3">
      <c r="A1004">
        <v>1003</v>
      </c>
      <c r="B1004">
        <v>9</v>
      </c>
      <c r="C1004" s="1">
        <v>44889.416851851849</v>
      </c>
      <c r="D1004" t="s">
        <v>30</v>
      </c>
      <c r="E1004" s="5">
        <v>2022</v>
      </c>
      <c r="F1004" s="5">
        <v>11</v>
      </c>
      <c r="G1004" s="5">
        <v>11</v>
      </c>
      <c r="H1004" s="5" t="s">
        <v>32</v>
      </c>
      <c r="I1004" s="5">
        <v>48</v>
      </c>
      <c r="J1004" t="s">
        <v>22</v>
      </c>
      <c r="K1004" t="s">
        <v>36</v>
      </c>
      <c r="L1004">
        <v>3.0759799999999999</v>
      </c>
      <c r="M1004">
        <v>3.0759799999999999</v>
      </c>
      <c r="N1004">
        <v>1.57656</v>
      </c>
      <c r="O1004">
        <v>0.98932900000000001</v>
      </c>
      <c r="P1004">
        <v>-0.29290300000000002</v>
      </c>
      <c r="Q1004">
        <v>-0.29290300000000002</v>
      </c>
      <c r="R1004">
        <v>2.3204500000000001</v>
      </c>
      <c r="S1004">
        <v>0.96803899999999998</v>
      </c>
      <c r="T1004">
        <v>2E-3</v>
      </c>
      <c r="U1004">
        <v>0</v>
      </c>
      <c r="V1004">
        <v>17.2</v>
      </c>
      <c r="W1004">
        <v>29.102399999999999</v>
      </c>
      <c r="X1004">
        <v>88.501900000000006</v>
      </c>
    </row>
    <row r="1005" spans="1:24" x14ac:dyDescent="0.3">
      <c r="A1005">
        <v>1004</v>
      </c>
      <c r="B1005">
        <v>10</v>
      </c>
      <c r="C1005" s="1">
        <v>44889.418923611112</v>
      </c>
      <c r="D1005" t="s">
        <v>30</v>
      </c>
      <c r="E1005" s="5">
        <v>2022</v>
      </c>
      <c r="F1005" s="5">
        <v>11</v>
      </c>
      <c r="G1005" s="5">
        <v>11</v>
      </c>
      <c r="H1005" s="5" t="s">
        <v>32</v>
      </c>
      <c r="I1005" s="5">
        <v>48</v>
      </c>
      <c r="J1005" t="s">
        <v>22</v>
      </c>
      <c r="K1005" t="s">
        <v>36</v>
      </c>
      <c r="L1005">
        <v>2.1272199999999999</v>
      </c>
      <c r="M1005">
        <v>2.1272199999999999</v>
      </c>
      <c r="N1005">
        <v>1.77355</v>
      </c>
      <c r="O1005">
        <v>0.97618099999999997</v>
      </c>
      <c r="P1005">
        <v>-0.32741500000000001</v>
      </c>
      <c r="Q1005">
        <v>-0.32741500000000001</v>
      </c>
      <c r="R1005">
        <v>2.6250399999999998</v>
      </c>
      <c r="S1005">
        <v>0.95646600000000004</v>
      </c>
      <c r="T1005">
        <v>3.0000000000000001E-3</v>
      </c>
      <c r="U1005">
        <v>0</v>
      </c>
      <c r="V1005">
        <v>16.7</v>
      </c>
      <c r="W1005">
        <v>29.349900000000002</v>
      </c>
      <c r="X1005">
        <v>88.502300000000005</v>
      </c>
    </row>
    <row r="1006" spans="1:24" x14ac:dyDescent="0.3">
      <c r="A1006">
        <v>1005</v>
      </c>
      <c r="B1006">
        <v>11</v>
      </c>
      <c r="C1006" s="1">
        <v>44889.421041666668</v>
      </c>
      <c r="D1006" t="s">
        <v>30</v>
      </c>
      <c r="E1006" s="5">
        <v>2022</v>
      </c>
      <c r="F1006" s="5">
        <v>11</v>
      </c>
      <c r="G1006" s="5">
        <v>11</v>
      </c>
      <c r="H1006" s="5" t="s">
        <v>32</v>
      </c>
      <c r="I1006" s="5">
        <v>48</v>
      </c>
      <c r="J1006" t="s">
        <v>22</v>
      </c>
      <c r="K1006" t="s">
        <v>36</v>
      </c>
      <c r="L1006">
        <v>2.3060999999999998</v>
      </c>
      <c r="M1006">
        <v>2.3060999999999998</v>
      </c>
      <c r="N1006">
        <v>1.7537100000000001</v>
      </c>
      <c r="O1006">
        <v>0.97988900000000001</v>
      </c>
      <c r="P1006">
        <v>-0.51127800000000001</v>
      </c>
      <c r="Q1006">
        <v>-0.51127800000000001</v>
      </c>
      <c r="R1006">
        <v>1.92662</v>
      </c>
      <c r="S1006">
        <v>0.98122799999999999</v>
      </c>
      <c r="T1006">
        <v>3.0000000000000001E-3</v>
      </c>
      <c r="U1006">
        <v>0</v>
      </c>
      <c r="V1006">
        <v>16.5</v>
      </c>
      <c r="W1006">
        <v>29.2789</v>
      </c>
      <c r="X1006">
        <v>88.505399999999995</v>
      </c>
    </row>
    <row r="1007" spans="1:24" x14ac:dyDescent="0.3">
      <c r="A1007">
        <v>1006</v>
      </c>
      <c r="B1007">
        <v>12</v>
      </c>
      <c r="C1007" s="1">
        <v>44889.423113425924</v>
      </c>
      <c r="D1007" t="s">
        <v>30</v>
      </c>
      <c r="E1007" s="5">
        <v>2022</v>
      </c>
      <c r="F1007" s="5">
        <v>11</v>
      </c>
      <c r="G1007" s="5">
        <v>11</v>
      </c>
      <c r="H1007" s="5" t="s">
        <v>32</v>
      </c>
      <c r="I1007" s="5">
        <v>48</v>
      </c>
      <c r="J1007" t="s">
        <v>22</v>
      </c>
      <c r="K1007" t="s">
        <v>37</v>
      </c>
      <c r="L1007">
        <v>2.4855800000000001</v>
      </c>
      <c r="M1007">
        <v>2.4855800000000001</v>
      </c>
      <c r="N1007">
        <v>1.62754</v>
      </c>
      <c r="O1007">
        <v>0.98937799999999998</v>
      </c>
      <c r="P1007">
        <v>-0.15125</v>
      </c>
      <c r="Q1007" t="s">
        <v>38</v>
      </c>
      <c r="R1007">
        <v>3.9665900000000001</v>
      </c>
      <c r="S1007">
        <v>0.89372099999999999</v>
      </c>
      <c r="T1007">
        <v>3.0000000000000001E-3</v>
      </c>
      <c r="U1007">
        <v>0</v>
      </c>
      <c r="V1007">
        <v>16</v>
      </c>
      <c r="W1007">
        <v>29.136099999999999</v>
      </c>
      <c r="X1007">
        <v>88.51</v>
      </c>
    </row>
    <row r="1008" spans="1:24" x14ac:dyDescent="0.3">
      <c r="A1008">
        <v>1007</v>
      </c>
      <c r="B1008">
        <v>13</v>
      </c>
      <c r="C1008" s="1">
        <v>44889.425185185188</v>
      </c>
      <c r="D1008" t="s">
        <v>30</v>
      </c>
      <c r="E1008" s="5">
        <v>2022</v>
      </c>
      <c r="F1008" s="5">
        <v>11</v>
      </c>
      <c r="G1008" s="5">
        <v>11</v>
      </c>
      <c r="H1008" s="5" t="s">
        <v>32</v>
      </c>
      <c r="I1008" s="5">
        <v>48</v>
      </c>
      <c r="J1008" t="s">
        <v>23</v>
      </c>
      <c r="K1008" t="s">
        <v>36</v>
      </c>
      <c r="L1008">
        <v>1.2161500000000001</v>
      </c>
      <c r="M1008">
        <v>1.2161500000000001</v>
      </c>
      <c r="N1008">
        <v>2.6377299999999999</v>
      </c>
      <c r="O1008">
        <v>0.95595300000000005</v>
      </c>
      <c r="P1008">
        <v>-0.35253400000000001</v>
      </c>
      <c r="Q1008">
        <v>-0.35253400000000001</v>
      </c>
      <c r="R1008">
        <v>1.9914400000000001</v>
      </c>
      <c r="S1008">
        <v>0.97919699999999998</v>
      </c>
      <c r="T1008">
        <v>4.0000000000000001E-3</v>
      </c>
      <c r="U1008">
        <v>0</v>
      </c>
      <c r="V1008">
        <v>16</v>
      </c>
      <c r="W1008">
        <v>29.092400000000001</v>
      </c>
      <c r="X1008">
        <v>88.510099999999994</v>
      </c>
    </row>
    <row r="1009" spans="1:24" x14ac:dyDescent="0.3">
      <c r="A1009">
        <v>1008</v>
      </c>
      <c r="B1009">
        <v>14</v>
      </c>
      <c r="C1009" s="1">
        <v>44889.427291666667</v>
      </c>
      <c r="D1009" t="s">
        <v>30</v>
      </c>
      <c r="E1009" s="5">
        <v>2022</v>
      </c>
      <c r="F1009" s="5">
        <v>11</v>
      </c>
      <c r="G1009" s="5">
        <v>11</v>
      </c>
      <c r="H1009" s="5" t="s">
        <v>32</v>
      </c>
      <c r="I1009" s="5">
        <v>48</v>
      </c>
      <c r="J1009" t="s">
        <v>23</v>
      </c>
      <c r="K1009" t="s">
        <v>36</v>
      </c>
      <c r="L1009">
        <v>1.11382</v>
      </c>
      <c r="M1009" t="s">
        <v>38</v>
      </c>
      <c r="N1009">
        <v>3.4643899999999999</v>
      </c>
      <c r="O1009">
        <v>0.90964500000000004</v>
      </c>
      <c r="P1009">
        <v>-0.66466700000000001</v>
      </c>
      <c r="Q1009">
        <v>-0.66466700000000001</v>
      </c>
      <c r="R1009">
        <v>1.5208299999999999</v>
      </c>
      <c r="S1009">
        <v>0.992533</v>
      </c>
      <c r="T1009">
        <v>3.0000000000000001E-3</v>
      </c>
      <c r="U1009">
        <v>0</v>
      </c>
      <c r="V1009">
        <v>15.8</v>
      </c>
      <c r="W1009">
        <v>29.046500000000002</v>
      </c>
      <c r="X1009">
        <v>88.517300000000006</v>
      </c>
    </row>
    <row r="1010" spans="1:24" x14ac:dyDescent="0.3">
      <c r="A1010">
        <v>1009</v>
      </c>
      <c r="B1010">
        <v>15</v>
      </c>
      <c r="C1010" s="1">
        <v>44889.4294212963</v>
      </c>
      <c r="D1010" t="s">
        <v>30</v>
      </c>
      <c r="E1010" s="5">
        <v>2022</v>
      </c>
      <c r="F1010" s="5">
        <v>11</v>
      </c>
      <c r="G1010" s="5">
        <v>11</v>
      </c>
      <c r="H1010" s="5" t="s">
        <v>32</v>
      </c>
      <c r="I1010" s="5">
        <v>48</v>
      </c>
      <c r="J1010" t="s">
        <v>23</v>
      </c>
      <c r="K1010" t="s">
        <v>36</v>
      </c>
      <c r="L1010">
        <v>1.8777999999999999</v>
      </c>
      <c r="M1010">
        <v>1.8777999999999999</v>
      </c>
      <c r="N1010">
        <v>1.81901</v>
      </c>
      <c r="O1010">
        <v>0.98234500000000002</v>
      </c>
      <c r="P1010">
        <v>-0.30322300000000002</v>
      </c>
      <c r="Q1010">
        <v>-0.30322300000000002</v>
      </c>
      <c r="R1010">
        <v>2.4397799999999998</v>
      </c>
      <c r="S1010">
        <v>0.96406199999999997</v>
      </c>
      <c r="T1010">
        <v>2E-3</v>
      </c>
      <c r="U1010">
        <v>0</v>
      </c>
      <c r="V1010">
        <v>15.8</v>
      </c>
      <c r="W1010">
        <v>29.093399999999999</v>
      </c>
      <c r="X1010">
        <v>88.511799999999994</v>
      </c>
    </row>
    <row r="1011" spans="1:24" x14ac:dyDescent="0.3">
      <c r="A1011">
        <v>1010</v>
      </c>
      <c r="B1011">
        <v>17</v>
      </c>
      <c r="C1011" s="1">
        <v>44889.431527777779</v>
      </c>
      <c r="D1011" t="s">
        <v>30</v>
      </c>
      <c r="E1011" s="5">
        <v>2022</v>
      </c>
      <c r="F1011" s="5">
        <v>11</v>
      </c>
      <c r="G1011" s="5">
        <v>11</v>
      </c>
      <c r="H1011" s="5" t="s">
        <v>32</v>
      </c>
      <c r="I1011" s="5">
        <v>48</v>
      </c>
      <c r="J1011" t="s">
        <v>22</v>
      </c>
      <c r="K1011" t="s">
        <v>37</v>
      </c>
      <c r="L1011">
        <v>3.0948699999999998</v>
      </c>
      <c r="M1011">
        <v>3.0948699999999998</v>
      </c>
      <c r="N1011">
        <v>1.5589299999999999</v>
      </c>
      <c r="O1011">
        <v>0.99157899999999999</v>
      </c>
      <c r="P1011">
        <v>-0.406393</v>
      </c>
      <c r="Q1011">
        <v>-0.406393</v>
      </c>
      <c r="R1011">
        <v>1.8572500000000001</v>
      </c>
      <c r="S1011">
        <v>0.98333099999999996</v>
      </c>
      <c r="T1011">
        <v>3.0000000000000001E-3</v>
      </c>
      <c r="U1011">
        <v>0</v>
      </c>
      <c r="V1011">
        <v>15.7</v>
      </c>
      <c r="W1011">
        <v>29.030999999999999</v>
      </c>
      <c r="X1011">
        <v>88.498999999999995</v>
      </c>
    </row>
    <row r="1012" spans="1:24" x14ac:dyDescent="0.3">
      <c r="A1012">
        <v>1011</v>
      </c>
      <c r="B1012">
        <v>18</v>
      </c>
      <c r="C1012" s="1">
        <v>44889.433657407404</v>
      </c>
      <c r="D1012" t="s">
        <v>30</v>
      </c>
      <c r="E1012" s="5">
        <v>2022</v>
      </c>
      <c r="F1012" s="5">
        <v>11</v>
      </c>
      <c r="G1012" s="5">
        <v>11</v>
      </c>
      <c r="H1012" s="5" t="s">
        <v>32</v>
      </c>
      <c r="I1012" s="5">
        <v>48</v>
      </c>
      <c r="J1012" t="s">
        <v>22</v>
      </c>
      <c r="K1012" t="s">
        <v>36</v>
      </c>
      <c r="L1012">
        <v>2.29609</v>
      </c>
      <c r="M1012">
        <v>2.29609</v>
      </c>
      <c r="N1012">
        <v>1.7870900000000001</v>
      </c>
      <c r="O1012">
        <v>0.98466399999999998</v>
      </c>
      <c r="P1012">
        <v>-0.45478000000000002</v>
      </c>
      <c r="Q1012">
        <v>-0.45478000000000002</v>
      </c>
      <c r="R1012">
        <v>1.79382</v>
      </c>
      <c r="S1012">
        <v>0.98519299999999999</v>
      </c>
      <c r="T1012">
        <v>2E-3</v>
      </c>
      <c r="U1012">
        <v>0</v>
      </c>
      <c r="V1012">
        <v>15.7</v>
      </c>
      <c r="W1012">
        <v>28.976099999999999</v>
      </c>
      <c r="X1012">
        <v>88.500799999999998</v>
      </c>
    </row>
    <row r="1013" spans="1:24" x14ac:dyDescent="0.3">
      <c r="A1013">
        <v>1012</v>
      </c>
      <c r="B1013">
        <v>19</v>
      </c>
      <c r="C1013" s="1">
        <v>44889.435740740744</v>
      </c>
      <c r="D1013" t="s">
        <v>30</v>
      </c>
      <c r="E1013" s="5">
        <v>2022</v>
      </c>
      <c r="F1013" s="5">
        <v>11</v>
      </c>
      <c r="G1013" s="5">
        <v>11</v>
      </c>
      <c r="H1013" s="5" t="s">
        <v>32</v>
      </c>
      <c r="I1013" s="5">
        <v>48</v>
      </c>
      <c r="J1013" t="s">
        <v>22</v>
      </c>
      <c r="K1013" t="s">
        <v>36</v>
      </c>
      <c r="L1013">
        <v>1.3103</v>
      </c>
      <c r="M1013" t="s">
        <v>38</v>
      </c>
      <c r="N1013">
        <v>2.4998499999999999</v>
      </c>
      <c r="O1013">
        <v>0.93112300000000003</v>
      </c>
      <c r="P1013">
        <v>-0.53371900000000005</v>
      </c>
      <c r="Q1013">
        <v>-0.53371900000000005</v>
      </c>
      <c r="R1013">
        <v>1.5808899999999999</v>
      </c>
      <c r="S1013">
        <v>0.99101700000000004</v>
      </c>
      <c r="T1013">
        <v>2E-3</v>
      </c>
      <c r="U1013">
        <v>0</v>
      </c>
      <c r="V1013">
        <v>15.8</v>
      </c>
      <c r="W1013">
        <v>29.069400000000002</v>
      </c>
      <c r="X1013">
        <v>88.504400000000004</v>
      </c>
    </row>
    <row r="1014" spans="1:24" x14ac:dyDescent="0.3">
      <c r="A1014">
        <v>1013</v>
      </c>
      <c r="B1014">
        <v>20</v>
      </c>
      <c r="C1014" s="1">
        <v>44889.43787037037</v>
      </c>
      <c r="D1014" t="s">
        <v>30</v>
      </c>
      <c r="E1014" s="5">
        <v>2022</v>
      </c>
      <c r="F1014" s="5">
        <v>11</v>
      </c>
      <c r="G1014" s="5">
        <v>11</v>
      </c>
      <c r="H1014" s="5" t="s">
        <v>32</v>
      </c>
      <c r="I1014" s="5">
        <v>48</v>
      </c>
      <c r="J1014" t="s">
        <v>22</v>
      </c>
      <c r="K1014" t="s">
        <v>36</v>
      </c>
      <c r="L1014">
        <v>1.59849</v>
      </c>
      <c r="M1014" t="s">
        <v>38</v>
      </c>
      <c r="N1014">
        <v>2.3483399999999999</v>
      </c>
      <c r="O1014">
        <v>0.94469099999999995</v>
      </c>
      <c r="P1014">
        <v>-0.63256599999999996</v>
      </c>
      <c r="Q1014">
        <v>-0.63256599999999996</v>
      </c>
      <c r="R1014">
        <v>1.5449999999999999</v>
      </c>
      <c r="S1014">
        <v>0.99193299999999995</v>
      </c>
      <c r="T1014">
        <v>2E-3</v>
      </c>
      <c r="U1014">
        <v>0</v>
      </c>
      <c r="V1014">
        <v>15.7</v>
      </c>
      <c r="W1014">
        <v>29.306100000000001</v>
      </c>
      <c r="X1014">
        <v>88.505899999999997</v>
      </c>
    </row>
    <row r="1015" spans="1:24" x14ac:dyDescent="0.3">
      <c r="A1015">
        <v>1014</v>
      </c>
      <c r="B1015">
        <v>21</v>
      </c>
      <c r="C1015" s="1">
        <v>44889.439976851849</v>
      </c>
      <c r="D1015" t="s">
        <v>30</v>
      </c>
      <c r="E1015" s="5">
        <v>2022</v>
      </c>
      <c r="F1015" s="5">
        <v>11</v>
      </c>
      <c r="G1015" s="5">
        <v>11</v>
      </c>
      <c r="H1015" s="5" t="s">
        <v>32</v>
      </c>
      <c r="I1015" s="5">
        <v>48</v>
      </c>
      <c r="J1015" t="s">
        <v>23</v>
      </c>
      <c r="K1015" t="s">
        <v>36</v>
      </c>
      <c r="L1015">
        <v>1.2188399999999999</v>
      </c>
      <c r="M1015" t="s">
        <v>38</v>
      </c>
      <c r="N1015">
        <v>3.1600999999999999</v>
      </c>
      <c r="O1015">
        <v>0.88399399999999995</v>
      </c>
      <c r="P1015">
        <v>-0.41980699999999999</v>
      </c>
      <c r="Q1015">
        <v>-0.41980699999999999</v>
      </c>
      <c r="R1015">
        <v>1.84954</v>
      </c>
      <c r="S1015">
        <v>0.98356100000000002</v>
      </c>
      <c r="T1015">
        <v>7.0000000000000001E-3</v>
      </c>
      <c r="U1015">
        <v>2.1999999999999999E-2</v>
      </c>
      <c r="V1015">
        <v>15.5</v>
      </c>
      <c r="W1015">
        <v>29.184899999999999</v>
      </c>
      <c r="X1015">
        <v>88.504499999999993</v>
      </c>
    </row>
    <row r="1016" spans="1:24" x14ac:dyDescent="0.3">
      <c r="A1016">
        <v>1015</v>
      </c>
      <c r="B1016">
        <v>23</v>
      </c>
      <c r="C1016" s="1">
        <v>44889.442199074074</v>
      </c>
      <c r="D1016" t="s">
        <v>30</v>
      </c>
      <c r="E1016" s="5">
        <v>2022</v>
      </c>
      <c r="F1016" s="5">
        <v>11</v>
      </c>
      <c r="G1016" s="5">
        <v>11</v>
      </c>
      <c r="H1016" s="5" t="s">
        <v>32</v>
      </c>
      <c r="I1016" s="5">
        <v>48</v>
      </c>
      <c r="J1016" t="s">
        <v>23</v>
      </c>
      <c r="K1016" t="s">
        <v>36</v>
      </c>
      <c r="L1016">
        <v>0.97936500000000004</v>
      </c>
      <c r="M1016" t="s">
        <v>38</v>
      </c>
      <c r="N1016">
        <v>2.7848600000000001</v>
      </c>
      <c r="O1016">
        <v>0.93767800000000001</v>
      </c>
      <c r="P1016">
        <v>-0.25557299999999999</v>
      </c>
      <c r="Q1016">
        <v>-0.25557299999999999</v>
      </c>
      <c r="R1016">
        <v>2.5453000000000001</v>
      </c>
      <c r="S1016">
        <v>0.95960199999999996</v>
      </c>
      <c r="T1016">
        <v>4.0000000000000001E-3</v>
      </c>
      <c r="U1016">
        <v>0</v>
      </c>
      <c r="V1016">
        <v>15.5</v>
      </c>
      <c r="W1016">
        <v>29.1204</v>
      </c>
      <c r="X1016">
        <v>88.512799999999999</v>
      </c>
    </row>
    <row r="1017" spans="1:24" x14ac:dyDescent="0.3">
      <c r="A1017">
        <v>1016</v>
      </c>
      <c r="B1017">
        <v>24</v>
      </c>
      <c r="C1017" s="1">
        <v>44889.444502314815</v>
      </c>
      <c r="D1017" t="s">
        <v>30</v>
      </c>
      <c r="E1017" s="5">
        <v>2022</v>
      </c>
      <c r="F1017" s="5">
        <v>11</v>
      </c>
      <c r="G1017" s="5">
        <v>11</v>
      </c>
      <c r="H1017" s="5" t="s">
        <v>32</v>
      </c>
      <c r="I1017" s="5">
        <v>48</v>
      </c>
      <c r="J1017" t="s">
        <v>23</v>
      </c>
      <c r="K1017" t="s">
        <v>37</v>
      </c>
      <c r="L1017">
        <v>0.99614899999999995</v>
      </c>
      <c r="M1017" t="s">
        <v>38</v>
      </c>
      <c r="N1017">
        <v>2.9518300000000002</v>
      </c>
      <c r="O1017">
        <v>0.90896200000000005</v>
      </c>
      <c r="P1017">
        <v>-0.118936</v>
      </c>
      <c r="Q1017" t="s">
        <v>38</v>
      </c>
      <c r="R1017">
        <v>4.7406699999999997</v>
      </c>
      <c r="S1017">
        <v>0.85269099999999998</v>
      </c>
      <c r="T1017">
        <v>4.2727299999999998E-3</v>
      </c>
      <c r="U1017">
        <v>0</v>
      </c>
      <c r="V1017">
        <v>15.445499999999999</v>
      </c>
      <c r="W1017">
        <v>29.1569</v>
      </c>
      <c r="X1017">
        <v>88.514300000000006</v>
      </c>
    </row>
    <row r="1018" spans="1:24" x14ac:dyDescent="0.3">
      <c r="A1018">
        <v>1017</v>
      </c>
      <c r="B1018">
        <v>1</v>
      </c>
      <c r="C1018" s="1">
        <v>44889.480138888888</v>
      </c>
      <c r="D1018" t="s">
        <v>29</v>
      </c>
      <c r="E1018" s="5">
        <v>2022</v>
      </c>
      <c r="F1018" s="5">
        <v>11</v>
      </c>
      <c r="G1018" s="5">
        <v>11</v>
      </c>
      <c r="H1018" s="5" t="s">
        <v>32</v>
      </c>
      <c r="I1018" s="5">
        <v>48</v>
      </c>
      <c r="J1018" t="s">
        <v>23</v>
      </c>
      <c r="K1018" t="s">
        <v>38</v>
      </c>
      <c r="L1018">
        <v>1.1870099999999999</v>
      </c>
      <c r="M1018">
        <v>1.1870099999999999</v>
      </c>
      <c r="N1018">
        <v>2.59755</v>
      </c>
      <c r="O1018">
        <v>0.95033999999999996</v>
      </c>
      <c r="P1018">
        <v>-0.84717399999999998</v>
      </c>
      <c r="Q1018">
        <v>-0.84717399999999998</v>
      </c>
      <c r="R1018">
        <v>1.4582599999999999</v>
      </c>
      <c r="S1018">
        <v>0.99480900000000005</v>
      </c>
      <c r="T1018">
        <v>5.0000000000000001E-3</v>
      </c>
      <c r="U1018">
        <v>2.1000000000000001E-2</v>
      </c>
      <c r="V1018">
        <v>20.3</v>
      </c>
      <c r="W1018">
        <v>25.121099999999998</v>
      </c>
      <c r="X1018">
        <v>85.645099999999999</v>
      </c>
    </row>
    <row r="1019" spans="1:24" x14ac:dyDescent="0.3">
      <c r="A1019">
        <v>1018</v>
      </c>
      <c r="B1019">
        <v>2</v>
      </c>
      <c r="C1019" s="1">
        <v>44889.482187499998</v>
      </c>
      <c r="D1019" t="s">
        <v>29</v>
      </c>
      <c r="E1019" s="5">
        <v>2022</v>
      </c>
      <c r="F1019" s="5">
        <v>11</v>
      </c>
      <c r="G1019" s="5">
        <v>11</v>
      </c>
      <c r="H1019" s="5" t="s">
        <v>32</v>
      </c>
      <c r="I1019" s="5">
        <v>48</v>
      </c>
      <c r="J1019" t="s">
        <v>23</v>
      </c>
      <c r="K1019" t="s">
        <v>38</v>
      </c>
      <c r="L1019">
        <v>1.18689</v>
      </c>
      <c r="M1019" t="s">
        <v>38</v>
      </c>
      <c r="N1019">
        <v>2.5145300000000002</v>
      </c>
      <c r="O1019">
        <v>0.94455299999999998</v>
      </c>
      <c r="P1019">
        <v>-0.42323</v>
      </c>
      <c r="Q1019">
        <v>-0.42323</v>
      </c>
      <c r="R1019">
        <v>1.9584299999999999</v>
      </c>
      <c r="S1019">
        <v>0.98111999999999999</v>
      </c>
      <c r="T1019">
        <v>6.0000000000000001E-3</v>
      </c>
      <c r="U1019">
        <v>2.1000000000000001E-2</v>
      </c>
      <c r="V1019">
        <v>20.9</v>
      </c>
      <c r="W1019">
        <v>27.872499999999999</v>
      </c>
      <c r="X1019">
        <v>85.668099999999995</v>
      </c>
    </row>
    <row r="1020" spans="1:24" x14ac:dyDescent="0.3">
      <c r="A1020">
        <v>1019</v>
      </c>
      <c r="B1020">
        <v>3</v>
      </c>
      <c r="C1020" s="1">
        <v>44889.484375</v>
      </c>
      <c r="D1020" t="s">
        <v>29</v>
      </c>
      <c r="E1020" s="5">
        <v>2022</v>
      </c>
      <c r="F1020" s="5">
        <v>11</v>
      </c>
      <c r="G1020" s="5">
        <v>11</v>
      </c>
      <c r="H1020" s="5" t="s">
        <v>32</v>
      </c>
      <c r="I1020" s="5">
        <v>48</v>
      </c>
      <c r="J1020" t="s">
        <v>23</v>
      </c>
      <c r="K1020" t="s">
        <v>38</v>
      </c>
      <c r="L1020">
        <v>1.3929400000000001</v>
      </c>
      <c r="M1020" t="s">
        <v>38</v>
      </c>
      <c r="N1020">
        <v>2.6164499999999999</v>
      </c>
      <c r="O1020">
        <v>0.92799200000000004</v>
      </c>
      <c r="P1020">
        <v>-0.57447599999999999</v>
      </c>
      <c r="Q1020">
        <v>-0.57447599999999999</v>
      </c>
      <c r="R1020">
        <v>1.80508</v>
      </c>
      <c r="S1020">
        <v>0.98570000000000002</v>
      </c>
      <c r="T1020">
        <v>4.0000000000000001E-3</v>
      </c>
      <c r="U1020">
        <v>0</v>
      </c>
      <c r="V1020">
        <v>21.5</v>
      </c>
      <c r="W1020">
        <v>29.334900000000001</v>
      </c>
      <c r="X1020">
        <v>85.672200000000004</v>
      </c>
    </row>
    <row r="1021" spans="1:24" x14ac:dyDescent="0.3">
      <c r="A1021">
        <v>1020</v>
      </c>
      <c r="B1021">
        <v>4</v>
      </c>
      <c r="C1021" s="1">
        <v>44889.486550925925</v>
      </c>
      <c r="D1021" t="s">
        <v>29</v>
      </c>
      <c r="E1021" s="5">
        <v>2022</v>
      </c>
      <c r="F1021" s="5">
        <v>11</v>
      </c>
      <c r="G1021" s="5">
        <v>11</v>
      </c>
      <c r="H1021" s="5" t="s">
        <v>32</v>
      </c>
      <c r="I1021" s="5">
        <v>48</v>
      </c>
      <c r="J1021" t="s">
        <v>22</v>
      </c>
      <c r="K1021" t="s">
        <v>38</v>
      </c>
      <c r="L1021">
        <v>1.03434</v>
      </c>
      <c r="M1021" t="s">
        <v>38</v>
      </c>
      <c r="N1021">
        <v>2.8910200000000001</v>
      </c>
      <c r="O1021">
        <v>0.946685</v>
      </c>
      <c r="P1021">
        <v>-0.29813600000000001</v>
      </c>
      <c r="Q1021">
        <v>-0.29813600000000001</v>
      </c>
      <c r="R1021">
        <v>2.2431399999999999</v>
      </c>
      <c r="S1021">
        <v>0.97177899999999995</v>
      </c>
      <c r="T1021">
        <v>3.0000000000000001E-3</v>
      </c>
      <c r="U1021">
        <v>0</v>
      </c>
      <c r="V1021">
        <v>20.5</v>
      </c>
      <c r="W1021">
        <v>30.448599999999999</v>
      </c>
      <c r="X1021">
        <v>85.668599999999998</v>
      </c>
    </row>
    <row r="1022" spans="1:24" x14ac:dyDescent="0.3">
      <c r="A1022">
        <v>1021</v>
      </c>
      <c r="B1022">
        <v>5</v>
      </c>
      <c r="C1022" s="1">
        <v>44889.488715277781</v>
      </c>
      <c r="D1022" t="s">
        <v>29</v>
      </c>
      <c r="E1022" s="5">
        <v>2022</v>
      </c>
      <c r="F1022" s="5">
        <v>11</v>
      </c>
      <c r="G1022" s="5">
        <v>11</v>
      </c>
      <c r="H1022" s="5" t="s">
        <v>32</v>
      </c>
      <c r="I1022" s="5">
        <v>48</v>
      </c>
      <c r="J1022" t="s">
        <v>22</v>
      </c>
      <c r="K1022" t="s">
        <v>38</v>
      </c>
      <c r="L1022">
        <v>1.8630100000000001</v>
      </c>
      <c r="M1022" t="s">
        <v>38</v>
      </c>
      <c r="N1022">
        <v>2.7914599999999998</v>
      </c>
      <c r="O1022">
        <v>0.77104899999999998</v>
      </c>
      <c r="P1022">
        <v>-0.65110199999999996</v>
      </c>
      <c r="Q1022">
        <v>-0.65110199999999996</v>
      </c>
      <c r="R1022">
        <v>1.9295</v>
      </c>
      <c r="S1022">
        <v>0.98202699999999998</v>
      </c>
      <c r="T1022">
        <v>4.0000000000000001E-3</v>
      </c>
      <c r="U1022">
        <v>0</v>
      </c>
      <c r="V1022">
        <v>19.7</v>
      </c>
      <c r="W1022">
        <v>30.735399999999998</v>
      </c>
      <c r="X1022">
        <v>85.688800000000001</v>
      </c>
    </row>
    <row r="1023" spans="1:24" x14ac:dyDescent="0.3">
      <c r="A1023">
        <v>1022</v>
      </c>
      <c r="B1023">
        <v>6</v>
      </c>
      <c r="C1023" s="1">
        <v>44889.490787037037</v>
      </c>
      <c r="D1023" t="s">
        <v>29</v>
      </c>
      <c r="E1023" s="5">
        <v>2022</v>
      </c>
      <c r="F1023" s="5">
        <v>11</v>
      </c>
      <c r="G1023" s="5">
        <v>11</v>
      </c>
      <c r="H1023" s="5" t="s">
        <v>32</v>
      </c>
      <c r="I1023" s="5">
        <v>48</v>
      </c>
      <c r="J1023" t="s">
        <v>22</v>
      </c>
      <c r="K1023" t="s">
        <v>38</v>
      </c>
      <c r="L1023">
        <v>2.2222200000000001</v>
      </c>
      <c r="M1023">
        <v>2.2222200000000001</v>
      </c>
      <c r="N1023">
        <v>2.0171399999999999</v>
      </c>
      <c r="O1023">
        <v>0.96585600000000005</v>
      </c>
      <c r="P1023">
        <v>-0.38554699999999997</v>
      </c>
      <c r="Q1023">
        <v>-0.38554699999999997</v>
      </c>
      <c r="R1023">
        <v>2.3296000000000001</v>
      </c>
      <c r="S1023">
        <v>0.96874199999999999</v>
      </c>
      <c r="T1023">
        <v>3.0000000000000001E-3</v>
      </c>
      <c r="U1023">
        <v>0</v>
      </c>
      <c r="V1023">
        <v>18.8</v>
      </c>
      <c r="W1023">
        <v>30.542100000000001</v>
      </c>
      <c r="X1023">
        <v>85.681200000000004</v>
      </c>
    </row>
    <row r="1024" spans="1:24" x14ac:dyDescent="0.3">
      <c r="A1024">
        <v>1023</v>
      </c>
      <c r="B1024">
        <v>7</v>
      </c>
      <c r="C1024" s="1">
        <v>44889.492974537039</v>
      </c>
      <c r="D1024" t="s">
        <v>29</v>
      </c>
      <c r="E1024" s="5">
        <v>2022</v>
      </c>
      <c r="F1024" s="5">
        <v>11</v>
      </c>
      <c r="G1024" s="5">
        <v>11</v>
      </c>
      <c r="H1024" s="5" t="s">
        <v>32</v>
      </c>
      <c r="I1024" s="5">
        <v>48</v>
      </c>
      <c r="J1024" t="s">
        <v>23</v>
      </c>
      <c r="K1024" t="s">
        <v>38</v>
      </c>
      <c r="L1024">
        <v>0.80426699999999995</v>
      </c>
      <c r="M1024" t="s">
        <v>38</v>
      </c>
      <c r="N1024">
        <v>3.6047699999999998</v>
      </c>
      <c r="O1024">
        <v>0.88451900000000006</v>
      </c>
      <c r="P1024">
        <v>-0.958928</v>
      </c>
      <c r="Q1024">
        <v>-0.958928</v>
      </c>
      <c r="R1024">
        <v>1.34527</v>
      </c>
      <c r="S1024">
        <v>0.997363</v>
      </c>
      <c r="T1024">
        <v>4.0000000000000001E-3</v>
      </c>
      <c r="U1024">
        <v>2E-3</v>
      </c>
      <c r="V1024">
        <v>18</v>
      </c>
      <c r="W1024">
        <v>30.596900000000002</v>
      </c>
      <c r="X1024">
        <v>85.659499999999994</v>
      </c>
    </row>
    <row r="1025" spans="1:24" x14ac:dyDescent="0.3">
      <c r="A1025">
        <v>1024</v>
      </c>
      <c r="B1025">
        <v>8</v>
      </c>
      <c r="C1025" s="1">
        <v>44889.495057870372</v>
      </c>
      <c r="D1025" t="s">
        <v>29</v>
      </c>
      <c r="E1025" s="5">
        <v>2022</v>
      </c>
      <c r="F1025" s="5">
        <v>11</v>
      </c>
      <c r="G1025" s="5">
        <v>11</v>
      </c>
      <c r="H1025" s="5" t="s">
        <v>32</v>
      </c>
      <c r="I1025" s="5">
        <v>48</v>
      </c>
      <c r="J1025" t="s">
        <v>23</v>
      </c>
      <c r="K1025" t="s">
        <v>38</v>
      </c>
      <c r="L1025">
        <v>1.0733200000000001</v>
      </c>
      <c r="M1025" t="s">
        <v>38</v>
      </c>
      <c r="N1025">
        <v>3.5441199999999999</v>
      </c>
      <c r="O1025">
        <v>0.90673300000000001</v>
      </c>
      <c r="P1025">
        <v>-0.65347699999999997</v>
      </c>
      <c r="Q1025">
        <v>-0.65347699999999997</v>
      </c>
      <c r="R1025">
        <v>1.6758500000000001</v>
      </c>
      <c r="S1025">
        <v>0.98917999999999995</v>
      </c>
      <c r="T1025">
        <v>3.0000000000000001E-3</v>
      </c>
      <c r="U1025">
        <v>0</v>
      </c>
      <c r="V1025">
        <v>18.2</v>
      </c>
      <c r="W1025">
        <v>30.824999999999999</v>
      </c>
      <c r="X1025">
        <v>85.640699999999995</v>
      </c>
    </row>
    <row r="1026" spans="1:24" x14ac:dyDescent="0.3">
      <c r="A1026">
        <v>1025</v>
      </c>
      <c r="B1026">
        <v>9</v>
      </c>
      <c r="C1026" s="1">
        <v>44889.497210648151</v>
      </c>
      <c r="D1026" t="s">
        <v>29</v>
      </c>
      <c r="E1026" s="5">
        <v>2022</v>
      </c>
      <c r="F1026" s="5">
        <v>11</v>
      </c>
      <c r="G1026" s="5">
        <v>11</v>
      </c>
      <c r="H1026" s="5" t="s">
        <v>32</v>
      </c>
      <c r="I1026" s="5">
        <v>48</v>
      </c>
      <c r="J1026" t="s">
        <v>23</v>
      </c>
      <c r="K1026" t="s">
        <v>38</v>
      </c>
      <c r="L1026">
        <v>1.25786</v>
      </c>
      <c r="M1026" t="s">
        <v>38</v>
      </c>
      <c r="N1026">
        <v>4.3551799999999998</v>
      </c>
      <c r="O1026">
        <v>0.82390300000000005</v>
      </c>
      <c r="P1026">
        <v>-1.08707</v>
      </c>
      <c r="Q1026">
        <v>-1.08707</v>
      </c>
      <c r="R1026">
        <v>1.57721</v>
      </c>
      <c r="S1026">
        <v>0.99188900000000002</v>
      </c>
      <c r="T1026">
        <v>4.0000000000000001E-3</v>
      </c>
      <c r="U1026">
        <v>0</v>
      </c>
      <c r="V1026">
        <v>18.399999999999999</v>
      </c>
      <c r="W1026">
        <v>31.256599999999999</v>
      </c>
      <c r="X1026">
        <v>85.632800000000003</v>
      </c>
    </row>
    <row r="1027" spans="1:24" x14ac:dyDescent="0.3">
      <c r="A1027">
        <v>1026</v>
      </c>
      <c r="B1027">
        <v>10</v>
      </c>
      <c r="C1027" s="1">
        <v>44889.499282407407</v>
      </c>
      <c r="D1027" t="s">
        <v>29</v>
      </c>
      <c r="E1027" s="5">
        <v>2022</v>
      </c>
      <c r="F1027" s="5">
        <v>11</v>
      </c>
      <c r="G1027" s="5">
        <v>11</v>
      </c>
      <c r="H1027" s="5" t="s">
        <v>32</v>
      </c>
      <c r="I1027" s="5">
        <v>48</v>
      </c>
      <c r="J1027" t="s">
        <v>22</v>
      </c>
      <c r="K1027" t="s">
        <v>38</v>
      </c>
      <c r="L1027">
        <v>0.34890199999999999</v>
      </c>
      <c r="M1027" t="s">
        <v>38</v>
      </c>
      <c r="N1027">
        <v>14.452999999999999</v>
      </c>
      <c r="O1027">
        <v>0.30921500000000002</v>
      </c>
      <c r="P1027">
        <v>-0.21146999999999999</v>
      </c>
      <c r="Q1027" t="s">
        <v>38</v>
      </c>
      <c r="R1027">
        <v>5.1176899999999996</v>
      </c>
      <c r="S1027">
        <v>0.83157000000000003</v>
      </c>
      <c r="T1027">
        <v>2E-3</v>
      </c>
      <c r="U1027">
        <v>0</v>
      </c>
      <c r="V1027">
        <v>19.3</v>
      </c>
      <c r="W1027">
        <v>31.513300000000001</v>
      </c>
      <c r="X1027">
        <v>85.657300000000006</v>
      </c>
    </row>
    <row r="1028" spans="1:24" x14ac:dyDescent="0.3">
      <c r="A1028">
        <v>1027</v>
      </c>
      <c r="B1028">
        <v>11</v>
      </c>
      <c r="C1028" s="1">
        <v>44889.501342592594</v>
      </c>
      <c r="D1028" t="s">
        <v>29</v>
      </c>
      <c r="E1028" s="5">
        <v>2022</v>
      </c>
      <c r="F1028" s="5">
        <v>11</v>
      </c>
      <c r="G1028" s="5">
        <v>11</v>
      </c>
      <c r="H1028" s="5" t="s">
        <v>32</v>
      </c>
      <c r="I1028" s="5">
        <v>48</v>
      </c>
      <c r="J1028" t="s">
        <v>22</v>
      </c>
      <c r="K1028" t="s">
        <v>38</v>
      </c>
      <c r="L1028">
        <v>0.80920599999999998</v>
      </c>
      <c r="M1028" t="s">
        <v>38</v>
      </c>
      <c r="N1028">
        <v>4.8941800000000004</v>
      </c>
      <c r="O1028">
        <v>0.78362299999999996</v>
      </c>
      <c r="P1028">
        <v>-0.34281400000000001</v>
      </c>
      <c r="Q1028" t="s">
        <v>38</v>
      </c>
      <c r="R1028">
        <v>2.8403399999999999</v>
      </c>
      <c r="S1028">
        <v>0.94882299999999997</v>
      </c>
      <c r="T1028">
        <v>2E-3</v>
      </c>
      <c r="U1028">
        <v>0</v>
      </c>
      <c r="V1028">
        <v>19.5</v>
      </c>
      <c r="W1028">
        <v>31.7547</v>
      </c>
      <c r="X1028">
        <v>85.658799999999999</v>
      </c>
    </row>
    <row r="1029" spans="1:24" x14ac:dyDescent="0.3">
      <c r="A1029">
        <v>1028</v>
      </c>
      <c r="B1029">
        <v>12</v>
      </c>
      <c r="C1029" s="1">
        <v>44889.503483796296</v>
      </c>
      <c r="D1029" t="s">
        <v>29</v>
      </c>
      <c r="E1029" s="5">
        <v>2022</v>
      </c>
      <c r="F1029" s="5">
        <v>11</v>
      </c>
      <c r="G1029" s="5">
        <v>11</v>
      </c>
      <c r="H1029" s="5" t="s">
        <v>32</v>
      </c>
      <c r="I1029" s="5">
        <v>48</v>
      </c>
      <c r="J1029" t="s">
        <v>22</v>
      </c>
      <c r="K1029" t="s">
        <v>38</v>
      </c>
      <c r="L1029">
        <v>1.3103</v>
      </c>
      <c r="M1029">
        <v>1.3103</v>
      </c>
      <c r="N1029">
        <v>2.4386000000000001</v>
      </c>
      <c r="O1029">
        <v>0.96262700000000001</v>
      </c>
      <c r="P1029">
        <v>-0.67642400000000003</v>
      </c>
      <c r="Q1029">
        <v>-0.67642400000000003</v>
      </c>
      <c r="R1029">
        <v>1.58541</v>
      </c>
      <c r="S1029">
        <v>0.99168199999999995</v>
      </c>
      <c r="T1029">
        <v>3.0000000000000001E-3</v>
      </c>
      <c r="U1029">
        <v>0</v>
      </c>
      <c r="V1029">
        <v>20.3</v>
      </c>
      <c r="W1029">
        <v>31.764900000000001</v>
      </c>
      <c r="X1029">
        <v>85.657799999999995</v>
      </c>
    </row>
    <row r="1030" spans="1:24" x14ac:dyDescent="0.3">
      <c r="A1030">
        <v>1029</v>
      </c>
      <c r="B1030">
        <v>13</v>
      </c>
      <c r="C1030" s="1">
        <v>44889.505694444444</v>
      </c>
      <c r="D1030" t="s">
        <v>29</v>
      </c>
      <c r="E1030" s="5">
        <v>2022</v>
      </c>
      <c r="F1030" s="5">
        <v>11</v>
      </c>
      <c r="G1030" s="5">
        <v>11</v>
      </c>
      <c r="H1030" s="5" t="s">
        <v>32</v>
      </c>
      <c r="I1030" s="5">
        <v>48</v>
      </c>
      <c r="J1030" t="s">
        <v>23</v>
      </c>
      <c r="K1030" t="s">
        <v>38</v>
      </c>
      <c r="L1030">
        <v>1.18225</v>
      </c>
      <c r="M1030" t="s">
        <v>38</v>
      </c>
      <c r="N1030">
        <v>2.5664699999999998</v>
      </c>
      <c r="O1030">
        <v>0.92974299999999999</v>
      </c>
      <c r="P1030">
        <v>-0.90230100000000002</v>
      </c>
      <c r="Q1030">
        <v>-0.90230100000000002</v>
      </c>
      <c r="R1030">
        <v>1.3989400000000001</v>
      </c>
      <c r="S1030">
        <v>0.99615500000000001</v>
      </c>
      <c r="T1030">
        <v>4.0000000000000001E-3</v>
      </c>
      <c r="U1030">
        <v>4.0000000000000001E-3</v>
      </c>
      <c r="V1030">
        <v>19.899999999999999</v>
      </c>
      <c r="W1030">
        <v>31.852900000000002</v>
      </c>
      <c r="X1030">
        <v>85.600200000000001</v>
      </c>
    </row>
    <row r="1031" spans="1:24" x14ac:dyDescent="0.3">
      <c r="A1031">
        <v>1030</v>
      </c>
      <c r="B1031">
        <v>14</v>
      </c>
      <c r="C1031" s="1">
        <v>44889.507847222223</v>
      </c>
      <c r="D1031" t="s">
        <v>29</v>
      </c>
      <c r="E1031" s="5">
        <v>2022</v>
      </c>
      <c r="F1031" s="5">
        <v>11</v>
      </c>
      <c r="G1031" s="5">
        <v>11</v>
      </c>
      <c r="H1031" s="5" t="s">
        <v>32</v>
      </c>
      <c r="I1031" s="5">
        <v>48</v>
      </c>
      <c r="J1031" t="s">
        <v>23</v>
      </c>
      <c r="K1031" t="s">
        <v>38</v>
      </c>
      <c r="L1031">
        <v>0.92964100000000005</v>
      </c>
      <c r="M1031" t="s">
        <v>38</v>
      </c>
      <c r="N1031">
        <v>3.2014</v>
      </c>
      <c r="O1031">
        <v>0.92581899999999995</v>
      </c>
      <c r="P1031">
        <v>-1.2844599999999999</v>
      </c>
      <c r="Q1031">
        <v>-1.2844599999999999</v>
      </c>
      <c r="R1031">
        <v>1.31219</v>
      </c>
      <c r="S1031">
        <v>0.99812000000000001</v>
      </c>
      <c r="T1031">
        <v>5.0000000000000001E-3</v>
      </c>
      <c r="U1031">
        <v>4.2999999999999997E-2</v>
      </c>
      <c r="V1031">
        <v>20.100000000000001</v>
      </c>
      <c r="W1031">
        <v>32.442</v>
      </c>
      <c r="X1031">
        <v>85.5792</v>
      </c>
    </row>
    <row r="1032" spans="1:24" x14ac:dyDescent="0.3">
      <c r="A1032">
        <v>1031</v>
      </c>
      <c r="B1032">
        <v>15</v>
      </c>
      <c r="C1032" s="1">
        <v>44889.509930555556</v>
      </c>
      <c r="D1032" t="s">
        <v>29</v>
      </c>
      <c r="E1032" s="5">
        <v>2022</v>
      </c>
      <c r="F1032" s="5">
        <v>11</v>
      </c>
      <c r="G1032" s="5">
        <v>11</v>
      </c>
      <c r="H1032" s="5" t="s">
        <v>32</v>
      </c>
      <c r="I1032" s="5">
        <v>48</v>
      </c>
      <c r="J1032" t="s">
        <v>23</v>
      </c>
      <c r="K1032" t="s">
        <v>38</v>
      </c>
      <c r="L1032">
        <v>0.98073600000000005</v>
      </c>
      <c r="M1032" t="s">
        <v>38</v>
      </c>
      <c r="N1032">
        <v>2.6648399999999999</v>
      </c>
      <c r="O1032">
        <v>0.83916999999999997</v>
      </c>
      <c r="P1032">
        <v>-1.58439</v>
      </c>
      <c r="Q1032">
        <v>-1.58439</v>
      </c>
      <c r="R1032">
        <v>1.3637999999999999</v>
      </c>
      <c r="S1032">
        <v>0.97479000000000005</v>
      </c>
      <c r="T1032">
        <v>4.0000000000000001E-3</v>
      </c>
      <c r="U1032">
        <v>0</v>
      </c>
      <c r="V1032">
        <v>20.3</v>
      </c>
      <c r="W1032">
        <v>32.8583</v>
      </c>
      <c r="X1032">
        <v>85.589100000000002</v>
      </c>
    </row>
    <row r="1033" spans="1:24" x14ac:dyDescent="0.3">
      <c r="A1033">
        <v>1032</v>
      </c>
      <c r="B1033">
        <v>16</v>
      </c>
      <c r="C1033" s="1">
        <v>44889.512071759258</v>
      </c>
      <c r="D1033" t="s">
        <v>29</v>
      </c>
      <c r="E1033" s="5">
        <v>2022</v>
      </c>
      <c r="F1033" s="5">
        <v>11</v>
      </c>
      <c r="G1033" s="5">
        <v>11</v>
      </c>
      <c r="H1033" s="5" t="s">
        <v>32</v>
      </c>
      <c r="I1033" s="5">
        <v>48</v>
      </c>
      <c r="J1033" t="s">
        <v>22</v>
      </c>
      <c r="K1033" t="s">
        <v>38</v>
      </c>
      <c r="L1033">
        <v>0.65489299999999995</v>
      </c>
      <c r="M1033" t="s">
        <v>38</v>
      </c>
      <c r="N1033">
        <v>9.0931999999999995</v>
      </c>
      <c r="O1033">
        <v>0.56094999999999995</v>
      </c>
      <c r="P1033">
        <v>-0.34742699999999999</v>
      </c>
      <c r="Q1033" t="s">
        <v>38</v>
      </c>
      <c r="R1033">
        <v>3.3731599999999999</v>
      </c>
      <c r="S1033">
        <v>0.92501599999999995</v>
      </c>
      <c r="T1033">
        <v>2E-3</v>
      </c>
      <c r="U1033">
        <v>0</v>
      </c>
      <c r="V1033">
        <v>19.5</v>
      </c>
      <c r="W1033">
        <v>33.074399999999997</v>
      </c>
      <c r="X1033">
        <v>85.601399999999998</v>
      </c>
    </row>
    <row r="1034" spans="1:24" x14ac:dyDescent="0.3">
      <c r="A1034">
        <v>1033</v>
      </c>
      <c r="B1034">
        <v>17</v>
      </c>
      <c r="C1034" s="1">
        <v>44889.514224537037</v>
      </c>
      <c r="D1034" t="s">
        <v>29</v>
      </c>
      <c r="E1034" s="5">
        <v>2022</v>
      </c>
      <c r="F1034" s="5">
        <v>11</v>
      </c>
      <c r="G1034" s="5">
        <v>11</v>
      </c>
      <c r="H1034" s="5" t="s">
        <v>32</v>
      </c>
      <c r="I1034" s="5">
        <v>48</v>
      </c>
      <c r="J1034" t="s">
        <v>22</v>
      </c>
      <c r="K1034" t="s">
        <v>38</v>
      </c>
      <c r="L1034">
        <v>0.99523700000000004</v>
      </c>
      <c r="M1034" t="s">
        <v>38</v>
      </c>
      <c r="N1034">
        <v>5.2179700000000002</v>
      </c>
      <c r="O1034">
        <v>0.73725099999999999</v>
      </c>
      <c r="P1034">
        <v>-0.66990000000000005</v>
      </c>
      <c r="Q1034">
        <v>-0.66990000000000005</v>
      </c>
      <c r="R1034">
        <v>1.8515900000000001</v>
      </c>
      <c r="S1034">
        <v>0.98419999999999996</v>
      </c>
      <c r="T1034">
        <v>3.0000000000000001E-3</v>
      </c>
      <c r="U1034">
        <v>0</v>
      </c>
      <c r="V1034">
        <v>18.8</v>
      </c>
      <c r="W1034">
        <v>32.661499999999997</v>
      </c>
      <c r="X1034">
        <v>85.578500000000005</v>
      </c>
    </row>
    <row r="1035" spans="1:24" x14ac:dyDescent="0.3">
      <c r="A1035">
        <v>1034</v>
      </c>
      <c r="B1035">
        <v>18</v>
      </c>
      <c r="C1035" s="1">
        <v>44889.516319444447</v>
      </c>
      <c r="D1035" t="s">
        <v>29</v>
      </c>
      <c r="E1035" s="5">
        <v>2022</v>
      </c>
      <c r="F1035" s="5">
        <v>11</v>
      </c>
      <c r="G1035" s="5">
        <v>11</v>
      </c>
      <c r="H1035" s="5" t="s">
        <v>32</v>
      </c>
      <c r="I1035" s="5">
        <v>48</v>
      </c>
      <c r="J1035" t="s">
        <v>22</v>
      </c>
      <c r="K1035" t="s">
        <v>38</v>
      </c>
      <c r="L1035">
        <v>1.73289</v>
      </c>
      <c r="M1035">
        <v>1.73289</v>
      </c>
      <c r="N1035">
        <v>2.18512</v>
      </c>
      <c r="O1035">
        <v>0.96695299999999995</v>
      </c>
      <c r="P1035">
        <v>-1.10402</v>
      </c>
      <c r="Q1035">
        <v>-1.10402</v>
      </c>
      <c r="R1035">
        <v>1.33972</v>
      </c>
      <c r="S1035">
        <v>0.99753999999999998</v>
      </c>
      <c r="T1035">
        <v>2E-3</v>
      </c>
      <c r="U1035">
        <v>0</v>
      </c>
      <c r="V1035">
        <v>17.899999999999999</v>
      </c>
      <c r="W1035">
        <v>32.557000000000002</v>
      </c>
      <c r="X1035">
        <v>85.560900000000004</v>
      </c>
    </row>
    <row r="1036" spans="1:24" x14ac:dyDescent="0.3">
      <c r="A1036">
        <v>1035</v>
      </c>
      <c r="B1036">
        <v>1</v>
      </c>
      <c r="C1036" s="1">
        <v>44894.391006944446</v>
      </c>
      <c r="D1036" t="s">
        <v>13</v>
      </c>
      <c r="E1036" s="5">
        <v>2022</v>
      </c>
      <c r="F1036" s="5">
        <v>11</v>
      </c>
      <c r="G1036" s="5">
        <v>11</v>
      </c>
      <c r="H1036" s="5" t="s">
        <v>32</v>
      </c>
      <c r="I1036" s="5">
        <v>49</v>
      </c>
      <c r="J1036" t="s">
        <v>22</v>
      </c>
      <c r="K1036" t="s">
        <v>36</v>
      </c>
      <c r="L1036">
        <v>0.56753900000000002</v>
      </c>
      <c r="M1036">
        <v>0.56753900000000002</v>
      </c>
      <c r="N1036">
        <v>2.8090700000000002</v>
      </c>
      <c r="O1036">
        <v>0.95061200000000001</v>
      </c>
      <c r="P1036">
        <v>-0.18490000000000001</v>
      </c>
      <c r="Q1036">
        <v>-0.18490000000000001</v>
      </c>
      <c r="R1036">
        <v>2.6159500000000002</v>
      </c>
      <c r="S1036">
        <v>0.95843900000000004</v>
      </c>
      <c r="T1036">
        <v>3.0000000000000001E-3</v>
      </c>
      <c r="U1036">
        <v>0</v>
      </c>
      <c r="V1036">
        <v>11.5</v>
      </c>
      <c r="W1036">
        <v>18.494900000000001</v>
      </c>
      <c r="X1036">
        <v>83.989400000000003</v>
      </c>
    </row>
    <row r="1037" spans="1:24" x14ac:dyDescent="0.3">
      <c r="A1037">
        <v>1036</v>
      </c>
      <c r="B1037">
        <v>2</v>
      </c>
      <c r="C1037" s="1">
        <v>44894.393067129633</v>
      </c>
      <c r="D1037" t="s">
        <v>13</v>
      </c>
      <c r="E1037" s="5">
        <v>2022</v>
      </c>
      <c r="F1037" s="5">
        <v>11</v>
      </c>
      <c r="G1037" s="5">
        <v>11</v>
      </c>
      <c r="H1037" s="5" t="s">
        <v>32</v>
      </c>
      <c r="I1037" s="5">
        <v>49</v>
      </c>
      <c r="J1037" t="s">
        <v>22</v>
      </c>
      <c r="K1037" t="s">
        <v>36</v>
      </c>
      <c r="L1037">
        <v>1.06304</v>
      </c>
      <c r="M1037">
        <v>1.06304</v>
      </c>
      <c r="N1037">
        <v>1.7273099999999999</v>
      </c>
      <c r="O1037">
        <v>0.98473100000000002</v>
      </c>
      <c r="P1037">
        <v>-0.28172599999999998</v>
      </c>
      <c r="Q1037">
        <v>-0.28172599999999998</v>
      </c>
      <c r="R1037">
        <v>1.88992</v>
      </c>
      <c r="S1037">
        <v>0.983734</v>
      </c>
      <c r="T1037">
        <v>1E-3</v>
      </c>
      <c r="U1037">
        <v>0</v>
      </c>
      <c r="V1037">
        <v>11.3</v>
      </c>
      <c r="W1037">
        <v>20.258400000000002</v>
      </c>
      <c r="X1037">
        <v>83.9803</v>
      </c>
    </row>
    <row r="1038" spans="1:24" x14ac:dyDescent="0.3">
      <c r="A1038">
        <v>1037</v>
      </c>
      <c r="B1038">
        <v>3</v>
      </c>
      <c r="C1038" s="1">
        <v>44894.395173611112</v>
      </c>
      <c r="D1038" t="s">
        <v>13</v>
      </c>
      <c r="E1038" s="5">
        <v>2022</v>
      </c>
      <c r="F1038" s="5">
        <v>11</v>
      </c>
      <c r="G1038" s="5">
        <v>11</v>
      </c>
      <c r="H1038" s="5" t="s">
        <v>32</v>
      </c>
      <c r="I1038" s="5">
        <v>49</v>
      </c>
      <c r="J1038" t="s">
        <v>22</v>
      </c>
      <c r="K1038" t="s">
        <v>36</v>
      </c>
      <c r="L1038">
        <v>1.31366</v>
      </c>
      <c r="M1038">
        <v>1.31366</v>
      </c>
      <c r="N1038">
        <v>1.59005</v>
      </c>
      <c r="O1038">
        <v>0.98948199999999997</v>
      </c>
      <c r="P1038">
        <v>-0.37547900000000001</v>
      </c>
      <c r="Q1038">
        <v>-0.37547900000000001</v>
      </c>
      <c r="R1038">
        <v>1.6553599999999999</v>
      </c>
      <c r="S1038">
        <v>0.99038400000000004</v>
      </c>
      <c r="T1038">
        <v>2E-3</v>
      </c>
      <c r="U1038">
        <v>0</v>
      </c>
      <c r="V1038">
        <v>10.199999999999999</v>
      </c>
      <c r="W1038">
        <v>21.1233</v>
      </c>
      <c r="X1038">
        <v>83.969800000000006</v>
      </c>
    </row>
    <row r="1039" spans="1:24" x14ac:dyDescent="0.3">
      <c r="A1039">
        <v>1038</v>
      </c>
      <c r="B1039">
        <v>4</v>
      </c>
      <c r="C1039" s="1">
        <v>44894.397303240738</v>
      </c>
      <c r="D1039" t="s">
        <v>13</v>
      </c>
      <c r="E1039" s="5">
        <v>2022</v>
      </c>
      <c r="F1039" s="5">
        <v>11</v>
      </c>
      <c r="G1039" s="5">
        <v>11</v>
      </c>
      <c r="H1039" s="5" t="s">
        <v>32</v>
      </c>
      <c r="I1039" s="5">
        <v>49</v>
      </c>
      <c r="J1039" t="s">
        <v>22</v>
      </c>
      <c r="K1039" t="s">
        <v>37</v>
      </c>
      <c r="L1039">
        <v>2.4085100000000002</v>
      </c>
      <c r="M1039">
        <v>2.4085100000000002</v>
      </c>
      <c r="N1039">
        <v>1.46204</v>
      </c>
      <c r="O1039">
        <v>0.99426300000000001</v>
      </c>
      <c r="P1039">
        <v>-0.38208399999999998</v>
      </c>
      <c r="Q1039">
        <v>-0.38208399999999998</v>
      </c>
      <c r="R1039">
        <v>1.6868399999999999</v>
      </c>
      <c r="S1039">
        <v>0.98954200000000003</v>
      </c>
      <c r="T1039">
        <v>2E-3</v>
      </c>
      <c r="U1039">
        <v>0</v>
      </c>
      <c r="V1039">
        <v>9.6999999999999993</v>
      </c>
      <c r="W1039">
        <v>21.507999999999999</v>
      </c>
      <c r="X1039">
        <v>83.962999999999994</v>
      </c>
    </row>
    <row r="1040" spans="1:24" x14ac:dyDescent="0.3">
      <c r="A1040">
        <v>1039</v>
      </c>
      <c r="B1040">
        <v>5</v>
      </c>
      <c r="C1040" s="1">
        <v>44894.39947916667</v>
      </c>
      <c r="D1040" t="s">
        <v>13</v>
      </c>
      <c r="E1040" s="5">
        <v>2022</v>
      </c>
      <c r="F1040" s="5">
        <v>11</v>
      </c>
      <c r="G1040" s="5">
        <v>11</v>
      </c>
      <c r="H1040" s="5" t="s">
        <v>32</v>
      </c>
      <c r="I1040" s="5">
        <v>49</v>
      </c>
      <c r="J1040" t="s">
        <v>23</v>
      </c>
      <c r="K1040" t="s">
        <v>36</v>
      </c>
      <c r="L1040">
        <v>1.3769899999999999</v>
      </c>
      <c r="M1040">
        <v>1.3769899999999999</v>
      </c>
      <c r="N1040">
        <v>1.7844500000000001</v>
      </c>
      <c r="O1040">
        <v>0.98683299999999996</v>
      </c>
      <c r="P1040">
        <v>-0.12978799999999999</v>
      </c>
      <c r="Q1040" t="s">
        <v>38</v>
      </c>
      <c r="R1040">
        <v>3.1746500000000002</v>
      </c>
      <c r="S1040">
        <v>0.93468899999999999</v>
      </c>
      <c r="T1040">
        <v>3.0000000000000001E-3</v>
      </c>
      <c r="U1040">
        <v>0</v>
      </c>
      <c r="V1040">
        <v>9.6</v>
      </c>
      <c r="W1040">
        <v>21.667100000000001</v>
      </c>
      <c r="X1040">
        <v>83.955799999999996</v>
      </c>
    </row>
    <row r="1041" spans="1:24" x14ac:dyDescent="0.3">
      <c r="A1041">
        <v>1040</v>
      </c>
      <c r="B1041">
        <v>6</v>
      </c>
      <c r="C1041" s="1">
        <v>44894.401574074072</v>
      </c>
      <c r="D1041" t="s">
        <v>13</v>
      </c>
      <c r="E1041" s="5">
        <v>2022</v>
      </c>
      <c r="F1041" s="5">
        <v>11</v>
      </c>
      <c r="G1041" s="5">
        <v>11</v>
      </c>
      <c r="H1041" s="5" t="s">
        <v>32</v>
      </c>
      <c r="I1041" s="5">
        <v>49</v>
      </c>
      <c r="J1041" t="s">
        <v>23</v>
      </c>
      <c r="K1041" t="s">
        <v>36</v>
      </c>
      <c r="L1041">
        <v>1.1852799999999999</v>
      </c>
      <c r="M1041">
        <v>1.1852799999999999</v>
      </c>
      <c r="N1041">
        <v>1.97207</v>
      </c>
      <c r="O1041">
        <v>0.97132499999999999</v>
      </c>
      <c r="P1041">
        <v>-0.146785</v>
      </c>
      <c r="Q1041" t="s">
        <v>38</v>
      </c>
      <c r="R1041">
        <v>3.1078399999999999</v>
      </c>
      <c r="S1041">
        <v>0.93770900000000001</v>
      </c>
      <c r="T1041">
        <v>2E-3</v>
      </c>
      <c r="U1041">
        <v>0</v>
      </c>
      <c r="V1041">
        <v>9.6999999999999993</v>
      </c>
      <c r="W1041">
        <v>21.693300000000001</v>
      </c>
      <c r="X1041">
        <v>83.939499999999995</v>
      </c>
    </row>
    <row r="1042" spans="1:24" x14ac:dyDescent="0.3">
      <c r="A1042">
        <v>1041</v>
      </c>
      <c r="B1042">
        <v>7</v>
      </c>
      <c r="C1042" s="1">
        <v>44894.403692129628</v>
      </c>
      <c r="D1042" t="s">
        <v>13</v>
      </c>
      <c r="E1042" s="5">
        <v>2022</v>
      </c>
      <c r="F1042" s="5">
        <v>11</v>
      </c>
      <c r="G1042" s="5">
        <v>11</v>
      </c>
      <c r="H1042" s="5" t="s">
        <v>32</v>
      </c>
      <c r="I1042" s="5">
        <v>49</v>
      </c>
      <c r="J1042" t="s">
        <v>23</v>
      </c>
      <c r="K1042" t="s">
        <v>37</v>
      </c>
      <c r="L1042">
        <v>1.25156</v>
      </c>
      <c r="M1042">
        <v>1.25156</v>
      </c>
      <c r="N1042">
        <v>1.7187399999999999</v>
      </c>
      <c r="O1042">
        <v>0.98435700000000004</v>
      </c>
      <c r="P1042">
        <v>-0.13019800000000001</v>
      </c>
      <c r="Q1042" t="s">
        <v>38</v>
      </c>
      <c r="R1042">
        <v>3.3968799999999999</v>
      </c>
      <c r="S1042">
        <v>0.92434099999999997</v>
      </c>
      <c r="T1042">
        <v>2E-3</v>
      </c>
      <c r="U1042">
        <v>0</v>
      </c>
      <c r="V1042">
        <v>9.3000000000000007</v>
      </c>
      <c r="W1042">
        <v>21.6386</v>
      </c>
      <c r="X1042">
        <v>83.950100000000006</v>
      </c>
    </row>
    <row r="1043" spans="1:24" x14ac:dyDescent="0.3">
      <c r="A1043">
        <v>1042</v>
      </c>
      <c r="B1043">
        <v>8</v>
      </c>
      <c r="C1043" s="1">
        <v>44894.405821759261</v>
      </c>
      <c r="D1043" t="s">
        <v>13</v>
      </c>
      <c r="E1043" s="5">
        <v>2022</v>
      </c>
      <c r="F1043" s="5">
        <v>11</v>
      </c>
      <c r="G1043" s="5">
        <v>11</v>
      </c>
      <c r="H1043" s="5" t="s">
        <v>32</v>
      </c>
      <c r="I1043" s="5">
        <v>49</v>
      </c>
      <c r="J1043" t="s">
        <v>23</v>
      </c>
      <c r="K1043" t="s">
        <v>36</v>
      </c>
      <c r="L1043">
        <v>0.64080800000000004</v>
      </c>
      <c r="M1043">
        <v>0.64080800000000004</v>
      </c>
      <c r="N1043">
        <v>2.4929999999999999</v>
      </c>
      <c r="O1043">
        <v>0.95266700000000004</v>
      </c>
      <c r="P1043">
        <v>-0.134661</v>
      </c>
      <c r="Q1043">
        <v>-0.134661</v>
      </c>
      <c r="R1043">
        <v>2.7970000000000002</v>
      </c>
      <c r="S1043">
        <v>0.95113099999999995</v>
      </c>
      <c r="T1043">
        <v>1E-3</v>
      </c>
      <c r="U1043">
        <v>0</v>
      </c>
      <c r="V1043">
        <v>8.9</v>
      </c>
      <c r="W1043">
        <v>21.6401</v>
      </c>
      <c r="X1043">
        <v>83.946600000000004</v>
      </c>
    </row>
    <row r="1044" spans="1:24" x14ac:dyDescent="0.3">
      <c r="A1044">
        <v>1043</v>
      </c>
      <c r="B1044">
        <v>9</v>
      </c>
      <c r="C1044" s="1">
        <v>44894.408333333333</v>
      </c>
      <c r="D1044" t="s">
        <v>13</v>
      </c>
      <c r="E1044" s="5">
        <v>2022</v>
      </c>
      <c r="F1044" s="5">
        <v>11</v>
      </c>
      <c r="G1044" s="5">
        <v>11</v>
      </c>
      <c r="H1044" s="5" t="s">
        <v>32</v>
      </c>
      <c r="I1044" s="5">
        <v>49</v>
      </c>
      <c r="J1044" t="s">
        <v>22</v>
      </c>
      <c r="K1044" t="s">
        <v>36</v>
      </c>
      <c r="L1044">
        <v>1.1412500000000001</v>
      </c>
      <c r="M1044">
        <v>1.1412500000000001</v>
      </c>
      <c r="N1044">
        <v>2.0879300000000001</v>
      </c>
      <c r="O1044">
        <v>0.96866699999999994</v>
      </c>
      <c r="P1044">
        <v>-0.16789100000000001</v>
      </c>
      <c r="Q1044" t="s">
        <v>38</v>
      </c>
      <c r="R1044">
        <v>2.8897400000000002</v>
      </c>
      <c r="S1044">
        <v>0.94722399999999995</v>
      </c>
      <c r="T1044">
        <v>1E-3</v>
      </c>
      <c r="U1044">
        <v>0</v>
      </c>
      <c r="V1044">
        <v>8.9</v>
      </c>
      <c r="W1044">
        <v>21.608699999999999</v>
      </c>
      <c r="X1044">
        <v>83.985399999999998</v>
      </c>
    </row>
    <row r="1045" spans="1:24" x14ac:dyDescent="0.3">
      <c r="A1045">
        <v>1044</v>
      </c>
      <c r="B1045">
        <v>10</v>
      </c>
      <c r="C1045" s="1">
        <v>44894.410497685189</v>
      </c>
      <c r="D1045" t="s">
        <v>13</v>
      </c>
      <c r="E1045" s="5">
        <v>2022</v>
      </c>
      <c r="F1045" s="5">
        <v>11</v>
      </c>
      <c r="G1045" s="5">
        <v>11</v>
      </c>
      <c r="H1045" s="5" t="s">
        <v>32</v>
      </c>
      <c r="I1045" s="5">
        <v>49</v>
      </c>
      <c r="J1045" t="s">
        <v>22</v>
      </c>
      <c r="K1045" t="s">
        <v>37</v>
      </c>
      <c r="L1045">
        <v>3.3869099999999999</v>
      </c>
      <c r="M1045">
        <v>3.3869099999999999</v>
      </c>
      <c r="N1045">
        <v>1.36344</v>
      </c>
      <c r="O1045">
        <v>0.99613600000000002</v>
      </c>
      <c r="P1045">
        <v>-0.51226700000000003</v>
      </c>
      <c r="Q1045">
        <v>-0.51226700000000003</v>
      </c>
      <c r="R1045">
        <v>1.54376</v>
      </c>
      <c r="S1045">
        <v>0.99326400000000004</v>
      </c>
      <c r="T1045">
        <v>3.0000000000000001E-3</v>
      </c>
      <c r="U1045">
        <v>0</v>
      </c>
      <c r="V1045">
        <v>8.5</v>
      </c>
      <c r="W1045">
        <v>21.433499999999999</v>
      </c>
      <c r="X1045">
        <v>83.982799999999997</v>
      </c>
    </row>
    <row r="1046" spans="1:24" x14ac:dyDescent="0.3">
      <c r="A1046">
        <v>1045</v>
      </c>
      <c r="B1046">
        <v>11</v>
      </c>
      <c r="C1046" s="1">
        <v>44894.412777777776</v>
      </c>
      <c r="D1046" t="s">
        <v>13</v>
      </c>
      <c r="E1046" s="5">
        <v>2022</v>
      </c>
      <c r="F1046" s="5">
        <v>11</v>
      </c>
      <c r="G1046" s="5">
        <v>11</v>
      </c>
      <c r="H1046" s="5" t="s">
        <v>32</v>
      </c>
      <c r="I1046" s="5">
        <v>49</v>
      </c>
      <c r="J1046" t="s">
        <v>22</v>
      </c>
      <c r="K1046" t="s">
        <v>36</v>
      </c>
      <c r="L1046">
        <v>1.31314</v>
      </c>
      <c r="M1046">
        <v>1.31314</v>
      </c>
      <c r="N1046">
        <v>1.9302699999999999</v>
      </c>
      <c r="O1046">
        <v>0.98251500000000003</v>
      </c>
      <c r="P1046">
        <v>-0.547987</v>
      </c>
      <c r="Q1046">
        <v>-0.547987</v>
      </c>
      <c r="R1046">
        <v>1.5309999999999999</v>
      </c>
      <c r="S1046">
        <v>0.99357799999999996</v>
      </c>
      <c r="T1046">
        <v>2E-3</v>
      </c>
      <c r="U1046">
        <v>0</v>
      </c>
      <c r="V1046">
        <v>8.4</v>
      </c>
      <c r="W1046">
        <v>21.381499999999999</v>
      </c>
      <c r="X1046">
        <v>83.993099999999998</v>
      </c>
    </row>
    <row r="1047" spans="1:24" x14ac:dyDescent="0.3">
      <c r="A1047">
        <v>1046</v>
      </c>
      <c r="B1047">
        <v>12</v>
      </c>
      <c r="C1047" s="1">
        <v>44894.414826388886</v>
      </c>
      <c r="D1047" t="s">
        <v>13</v>
      </c>
      <c r="E1047" s="5">
        <v>2022</v>
      </c>
      <c r="F1047" s="5">
        <v>11</v>
      </c>
      <c r="G1047" s="5">
        <v>11</v>
      </c>
      <c r="H1047" s="5" t="s">
        <v>32</v>
      </c>
      <c r="I1047" s="5">
        <v>49</v>
      </c>
      <c r="J1047" t="s">
        <v>22</v>
      </c>
      <c r="K1047" t="s">
        <v>36</v>
      </c>
      <c r="L1047">
        <v>0.975719</v>
      </c>
      <c r="M1047">
        <v>0.975719</v>
      </c>
      <c r="N1047">
        <v>2.0735000000000001</v>
      </c>
      <c r="O1047">
        <v>0.97799400000000003</v>
      </c>
      <c r="P1047">
        <v>-0.58355999999999997</v>
      </c>
      <c r="Q1047">
        <v>-0.58355999999999997</v>
      </c>
      <c r="R1047">
        <v>1.4410799999999999</v>
      </c>
      <c r="S1047">
        <v>0.99574300000000004</v>
      </c>
      <c r="T1047">
        <v>2E-3</v>
      </c>
      <c r="U1047">
        <v>0</v>
      </c>
      <c r="V1047">
        <v>8.3000000000000007</v>
      </c>
      <c r="W1047">
        <v>21.418299999999999</v>
      </c>
      <c r="X1047">
        <v>84.003299999999996</v>
      </c>
    </row>
    <row r="1048" spans="1:24" x14ac:dyDescent="0.3">
      <c r="A1048">
        <v>1047</v>
      </c>
      <c r="B1048">
        <v>13</v>
      </c>
      <c r="C1048" s="1">
        <v>44894.417025462964</v>
      </c>
      <c r="D1048" t="s">
        <v>13</v>
      </c>
      <c r="E1048" s="5">
        <v>2022</v>
      </c>
      <c r="F1048" s="5">
        <v>11</v>
      </c>
      <c r="G1048" s="5">
        <v>11</v>
      </c>
      <c r="H1048" s="5" t="s">
        <v>32</v>
      </c>
      <c r="I1048" s="5">
        <v>49</v>
      </c>
      <c r="J1048" t="s">
        <v>23</v>
      </c>
      <c r="K1048" t="s">
        <v>36</v>
      </c>
      <c r="L1048">
        <v>0.72559499999999999</v>
      </c>
      <c r="M1048" t="s">
        <v>38</v>
      </c>
      <c r="N1048">
        <v>2.61015</v>
      </c>
      <c r="O1048">
        <v>0.94007600000000002</v>
      </c>
      <c r="P1048">
        <v>-0.39091100000000001</v>
      </c>
      <c r="Q1048">
        <v>-0.39091100000000001</v>
      </c>
      <c r="R1048">
        <v>1.5895600000000001</v>
      </c>
      <c r="S1048">
        <v>0.99209199999999997</v>
      </c>
      <c r="T1048">
        <v>2E-3</v>
      </c>
      <c r="U1048">
        <v>0</v>
      </c>
      <c r="V1048">
        <v>8.1999999999999993</v>
      </c>
      <c r="W1048">
        <v>21.192799999999998</v>
      </c>
      <c r="X1048">
        <v>84.009100000000004</v>
      </c>
    </row>
    <row r="1049" spans="1:24" x14ac:dyDescent="0.3">
      <c r="A1049">
        <v>1048</v>
      </c>
      <c r="B1049">
        <v>14</v>
      </c>
      <c r="C1049" s="1">
        <v>44894.419120370374</v>
      </c>
      <c r="D1049" t="s">
        <v>13</v>
      </c>
      <c r="E1049" s="5">
        <v>2022</v>
      </c>
      <c r="F1049" s="5">
        <v>11</v>
      </c>
      <c r="G1049" s="5">
        <v>11</v>
      </c>
      <c r="H1049" s="5" t="s">
        <v>32</v>
      </c>
      <c r="I1049" s="5">
        <v>49</v>
      </c>
      <c r="J1049" t="s">
        <v>23</v>
      </c>
      <c r="K1049" t="s">
        <v>37</v>
      </c>
      <c r="L1049">
        <v>1.12836</v>
      </c>
      <c r="M1049">
        <v>1.12836</v>
      </c>
      <c r="N1049">
        <v>2.1286700000000001</v>
      </c>
      <c r="O1049">
        <v>0.97028700000000001</v>
      </c>
      <c r="P1049">
        <v>-0.33808300000000002</v>
      </c>
      <c r="Q1049">
        <v>-0.33808300000000002</v>
      </c>
      <c r="R1049">
        <v>1.7644200000000001</v>
      </c>
      <c r="S1049">
        <v>0.98737600000000003</v>
      </c>
      <c r="T1049">
        <v>2E-3</v>
      </c>
      <c r="U1049">
        <v>0</v>
      </c>
      <c r="V1049">
        <v>8.4</v>
      </c>
      <c r="W1049">
        <v>21.256599999999999</v>
      </c>
      <c r="X1049">
        <v>84.020200000000003</v>
      </c>
    </row>
    <row r="1050" spans="1:24" x14ac:dyDescent="0.3">
      <c r="A1050">
        <v>1049</v>
      </c>
      <c r="B1050">
        <v>15</v>
      </c>
      <c r="C1050" s="1">
        <v>44894.421215277776</v>
      </c>
      <c r="D1050" t="s">
        <v>13</v>
      </c>
      <c r="E1050" s="5">
        <v>2022</v>
      </c>
      <c r="F1050" s="5">
        <v>11</v>
      </c>
      <c r="G1050" s="5">
        <v>11</v>
      </c>
      <c r="H1050" s="5" t="s">
        <v>32</v>
      </c>
      <c r="I1050" s="5">
        <v>49</v>
      </c>
      <c r="J1050" t="s">
        <v>23</v>
      </c>
      <c r="K1050" t="s">
        <v>36</v>
      </c>
      <c r="L1050">
        <v>1.1014699999999999</v>
      </c>
      <c r="M1050">
        <v>1.1014699999999999</v>
      </c>
      <c r="N1050">
        <v>1.95644</v>
      </c>
      <c r="O1050">
        <v>0.97921100000000005</v>
      </c>
      <c r="P1050">
        <v>-0.22026000000000001</v>
      </c>
      <c r="Q1050">
        <v>-0.22026000000000001</v>
      </c>
      <c r="R1050">
        <v>2.1811600000000002</v>
      </c>
      <c r="S1050">
        <v>0.97440499999999997</v>
      </c>
      <c r="T1050">
        <v>3.0000000000000001E-3</v>
      </c>
      <c r="U1050">
        <v>0</v>
      </c>
      <c r="V1050">
        <v>8.5</v>
      </c>
      <c r="W1050">
        <v>21.241800000000001</v>
      </c>
      <c r="X1050">
        <v>84.013400000000004</v>
      </c>
    </row>
    <row r="1051" spans="1:24" x14ac:dyDescent="0.3">
      <c r="A1051">
        <v>1050</v>
      </c>
      <c r="B1051">
        <v>16</v>
      </c>
      <c r="C1051" s="1">
        <v>44894.423321759263</v>
      </c>
      <c r="D1051" t="s">
        <v>13</v>
      </c>
      <c r="E1051" s="5">
        <v>2022</v>
      </c>
      <c r="F1051" s="5">
        <v>11</v>
      </c>
      <c r="G1051" s="5">
        <v>11</v>
      </c>
      <c r="H1051" s="5" t="s">
        <v>32</v>
      </c>
      <c r="I1051" s="5">
        <v>49</v>
      </c>
      <c r="J1051" t="s">
        <v>23</v>
      </c>
      <c r="K1051" t="s">
        <v>36</v>
      </c>
      <c r="L1051">
        <v>0.80996599999999996</v>
      </c>
      <c r="M1051" t="s">
        <v>38</v>
      </c>
      <c r="N1051">
        <v>2.8296600000000001</v>
      </c>
      <c r="O1051">
        <v>0.92594100000000001</v>
      </c>
      <c r="P1051">
        <v>-0.34746700000000003</v>
      </c>
      <c r="Q1051">
        <v>-0.34746700000000003</v>
      </c>
      <c r="R1051">
        <v>1.88307</v>
      </c>
      <c r="S1051">
        <v>0.98392500000000005</v>
      </c>
      <c r="T1051">
        <v>2E-3</v>
      </c>
      <c r="U1051">
        <v>0</v>
      </c>
      <c r="V1051">
        <v>8.8000000000000007</v>
      </c>
      <c r="W1051">
        <v>21.379799999999999</v>
      </c>
      <c r="X1051">
        <v>84.023200000000003</v>
      </c>
    </row>
    <row r="1052" spans="1:24" x14ac:dyDescent="0.3">
      <c r="A1052">
        <v>1051</v>
      </c>
      <c r="B1052">
        <v>17</v>
      </c>
      <c r="C1052" s="1">
        <v>44894.425625000003</v>
      </c>
      <c r="D1052" t="s">
        <v>13</v>
      </c>
      <c r="E1052" s="5">
        <v>2022</v>
      </c>
      <c r="F1052" s="5">
        <v>11</v>
      </c>
      <c r="G1052" s="5">
        <v>11</v>
      </c>
      <c r="H1052" s="5" t="s">
        <v>32</v>
      </c>
      <c r="I1052" s="5">
        <v>49</v>
      </c>
      <c r="J1052" t="s">
        <v>22</v>
      </c>
      <c r="K1052" t="s">
        <v>36</v>
      </c>
      <c r="L1052">
        <v>1.3546499999999999</v>
      </c>
      <c r="M1052">
        <v>1.3546499999999999</v>
      </c>
      <c r="N1052">
        <v>1.74329</v>
      </c>
      <c r="O1052">
        <v>0.98796499999999998</v>
      </c>
      <c r="P1052">
        <v>-0.24795300000000001</v>
      </c>
      <c r="Q1052">
        <v>-0.24795300000000001</v>
      </c>
      <c r="R1052">
        <v>2.3289800000000001</v>
      </c>
      <c r="S1052">
        <v>0.96923700000000002</v>
      </c>
      <c r="T1052">
        <v>1E-3</v>
      </c>
      <c r="U1052">
        <v>0</v>
      </c>
      <c r="V1052">
        <v>9</v>
      </c>
      <c r="W1052">
        <v>21.448</v>
      </c>
      <c r="X1052">
        <v>84.0441</v>
      </c>
    </row>
    <row r="1053" spans="1:24" x14ac:dyDescent="0.3">
      <c r="A1053">
        <v>1052</v>
      </c>
      <c r="B1053">
        <v>22</v>
      </c>
      <c r="C1053" s="1">
        <v>44894.42832175926</v>
      </c>
      <c r="D1053" t="s">
        <v>13</v>
      </c>
      <c r="E1053" s="5">
        <v>2022</v>
      </c>
      <c r="F1053" s="5">
        <v>11</v>
      </c>
      <c r="G1053" s="5">
        <v>11</v>
      </c>
      <c r="H1053" s="5" t="s">
        <v>32</v>
      </c>
      <c r="I1053" s="5">
        <v>49</v>
      </c>
      <c r="J1053" t="s">
        <v>23</v>
      </c>
      <c r="K1053" t="s">
        <v>36</v>
      </c>
      <c r="L1053">
        <v>1.1401600000000001</v>
      </c>
      <c r="M1053">
        <v>1.1401600000000001</v>
      </c>
      <c r="N1053">
        <v>2.02427</v>
      </c>
      <c r="O1053">
        <v>0.97424500000000003</v>
      </c>
      <c r="P1053">
        <v>-0.27507500000000001</v>
      </c>
      <c r="Q1053">
        <v>-0.27507500000000001</v>
      </c>
      <c r="R1053">
        <v>2.1482800000000002</v>
      </c>
      <c r="S1053">
        <v>0.97551100000000002</v>
      </c>
      <c r="T1053">
        <v>2E-3</v>
      </c>
      <c r="U1053">
        <v>0</v>
      </c>
      <c r="V1053">
        <v>8.5</v>
      </c>
      <c r="W1053">
        <v>21.337399999999999</v>
      </c>
      <c r="X1053">
        <v>84.044700000000006</v>
      </c>
    </row>
    <row r="1054" spans="1:24" x14ac:dyDescent="0.3">
      <c r="A1054">
        <v>1053</v>
      </c>
      <c r="B1054">
        <v>23</v>
      </c>
      <c r="C1054" s="1">
        <v>44894.43074074074</v>
      </c>
      <c r="D1054" t="s">
        <v>13</v>
      </c>
      <c r="E1054" s="5">
        <v>2022</v>
      </c>
      <c r="F1054" s="5">
        <v>11</v>
      </c>
      <c r="G1054" s="5">
        <v>11</v>
      </c>
      <c r="H1054" s="5" t="s">
        <v>32</v>
      </c>
      <c r="I1054" s="5">
        <v>49</v>
      </c>
      <c r="J1054" t="s">
        <v>23</v>
      </c>
      <c r="K1054" t="s">
        <v>36</v>
      </c>
      <c r="L1054">
        <v>0.96942700000000004</v>
      </c>
      <c r="M1054" t="s">
        <v>38</v>
      </c>
      <c r="N1054">
        <v>2.4992100000000002</v>
      </c>
      <c r="O1054">
        <v>0.94802399999999998</v>
      </c>
      <c r="P1054">
        <v>-0.161499</v>
      </c>
      <c r="Q1054" t="s">
        <v>38</v>
      </c>
      <c r="R1054">
        <v>3.9683600000000001</v>
      </c>
      <c r="S1054">
        <v>0.89574100000000001</v>
      </c>
      <c r="T1054">
        <v>2E-3</v>
      </c>
      <c r="U1054">
        <v>0</v>
      </c>
      <c r="V1054">
        <v>8.3000000000000007</v>
      </c>
      <c r="W1054">
        <v>21.427</v>
      </c>
      <c r="X1054">
        <v>84.038799999999995</v>
      </c>
    </row>
    <row r="1055" spans="1:24" x14ac:dyDescent="0.3">
      <c r="A1055">
        <v>1054</v>
      </c>
      <c r="B1055">
        <v>24</v>
      </c>
      <c r="C1055" s="1">
        <v>44894.432824074072</v>
      </c>
      <c r="D1055" t="s">
        <v>13</v>
      </c>
      <c r="E1055" s="5">
        <v>2022</v>
      </c>
      <c r="F1055" s="5">
        <v>11</v>
      </c>
      <c r="G1055" s="5">
        <v>11</v>
      </c>
      <c r="H1055" s="5" t="s">
        <v>32</v>
      </c>
      <c r="I1055" s="5">
        <v>49</v>
      </c>
      <c r="J1055" t="s">
        <v>23</v>
      </c>
      <c r="K1055" t="s">
        <v>36</v>
      </c>
      <c r="L1055">
        <v>0.940743</v>
      </c>
      <c r="M1055">
        <v>0.940743</v>
      </c>
      <c r="N1055">
        <v>2.1297100000000002</v>
      </c>
      <c r="O1055">
        <v>0.97482000000000002</v>
      </c>
      <c r="P1055">
        <v>-0.125197</v>
      </c>
      <c r="Q1055" t="s">
        <v>38</v>
      </c>
      <c r="R1055">
        <v>3.9868700000000001</v>
      </c>
      <c r="S1055">
        <v>0.89477399999999996</v>
      </c>
      <c r="T1055">
        <v>3.0000000000000001E-3</v>
      </c>
      <c r="U1055">
        <v>0</v>
      </c>
      <c r="V1055">
        <v>8.1999999999999993</v>
      </c>
      <c r="W1055">
        <v>21.3218</v>
      </c>
      <c r="X1055">
        <v>84.045199999999994</v>
      </c>
    </row>
    <row r="1056" spans="1:24" x14ac:dyDescent="0.3">
      <c r="A1056">
        <v>1055</v>
      </c>
      <c r="B1056">
        <v>1</v>
      </c>
      <c r="C1056" s="1">
        <v>44894.498368055552</v>
      </c>
      <c r="D1056" t="s">
        <v>15</v>
      </c>
      <c r="E1056" s="5">
        <v>2022</v>
      </c>
      <c r="F1056" s="5">
        <v>11</v>
      </c>
      <c r="G1056" s="5">
        <v>11</v>
      </c>
      <c r="H1056" s="5" t="s">
        <v>32</v>
      </c>
      <c r="I1056" s="5">
        <v>49</v>
      </c>
      <c r="J1056" t="s">
        <v>22</v>
      </c>
      <c r="K1056" t="s">
        <v>38</v>
      </c>
      <c r="L1056">
        <v>4.7468300000000001</v>
      </c>
      <c r="M1056">
        <v>4.7468300000000001</v>
      </c>
      <c r="N1056">
        <v>1.3506199999999999</v>
      </c>
      <c r="O1056">
        <v>0.99693799999999999</v>
      </c>
      <c r="P1056">
        <v>-1.66856</v>
      </c>
      <c r="Q1056">
        <v>-1.66856</v>
      </c>
      <c r="R1056">
        <v>1.4421600000000001</v>
      </c>
      <c r="S1056">
        <v>0.99593799999999999</v>
      </c>
      <c r="T1056">
        <v>4.0000000000000001E-3</v>
      </c>
      <c r="U1056">
        <v>0</v>
      </c>
      <c r="V1056">
        <v>14.7</v>
      </c>
      <c r="W1056">
        <v>22.203600000000002</v>
      </c>
      <c r="X1056">
        <v>82.971100000000007</v>
      </c>
    </row>
    <row r="1057" spans="1:24" x14ac:dyDescent="0.3">
      <c r="A1057">
        <v>1056</v>
      </c>
      <c r="B1057">
        <v>2</v>
      </c>
      <c r="C1057" s="1">
        <v>44894.501238425924</v>
      </c>
      <c r="D1057" t="s">
        <v>15</v>
      </c>
      <c r="E1057" s="5">
        <v>2022</v>
      </c>
      <c r="F1057" s="5">
        <v>11</v>
      </c>
      <c r="G1057" s="5">
        <v>11</v>
      </c>
      <c r="H1057" s="5" t="s">
        <v>32</v>
      </c>
      <c r="I1057" s="5">
        <v>49</v>
      </c>
      <c r="J1057" t="s">
        <v>22</v>
      </c>
      <c r="K1057" t="s">
        <v>38</v>
      </c>
      <c r="L1057">
        <v>2.8142399999999999</v>
      </c>
      <c r="M1057">
        <v>2.8142399999999999</v>
      </c>
      <c r="N1057">
        <v>1.4914700000000001</v>
      </c>
      <c r="O1057">
        <v>0.992865</v>
      </c>
      <c r="P1057">
        <v>-1.65167</v>
      </c>
      <c r="Q1057">
        <v>-1.65167</v>
      </c>
      <c r="R1057">
        <v>1.36124</v>
      </c>
      <c r="S1057">
        <v>0.99776900000000002</v>
      </c>
      <c r="T1057">
        <v>2E-3</v>
      </c>
      <c r="U1057">
        <v>0</v>
      </c>
      <c r="V1057">
        <v>14.9</v>
      </c>
      <c r="W1057">
        <v>24.379899999999999</v>
      </c>
      <c r="X1057">
        <v>82.971800000000002</v>
      </c>
    </row>
    <row r="1058" spans="1:24" x14ac:dyDescent="0.3">
      <c r="A1058">
        <v>1057</v>
      </c>
      <c r="B1058">
        <v>3</v>
      </c>
      <c r="C1058" s="1">
        <v>44894.503668981481</v>
      </c>
      <c r="D1058" t="s">
        <v>15</v>
      </c>
      <c r="E1058" s="5">
        <v>2022</v>
      </c>
      <c r="F1058" s="5">
        <v>11</v>
      </c>
      <c r="G1058" s="5">
        <v>11</v>
      </c>
      <c r="H1058" s="5" t="s">
        <v>32</v>
      </c>
      <c r="I1058" s="5">
        <v>49</v>
      </c>
      <c r="J1058" t="s">
        <v>22</v>
      </c>
      <c r="K1058" t="s">
        <v>38</v>
      </c>
      <c r="L1058">
        <v>1.1369800000000001</v>
      </c>
      <c r="M1058" t="s">
        <v>38</v>
      </c>
      <c r="N1058">
        <v>3.2372299999999998</v>
      </c>
      <c r="O1058">
        <v>0.93201900000000004</v>
      </c>
      <c r="P1058">
        <v>-0.76575300000000002</v>
      </c>
      <c r="Q1058">
        <v>-0.76575300000000002</v>
      </c>
      <c r="R1058">
        <v>1.6711800000000001</v>
      </c>
      <c r="S1058">
        <v>0.99018899999999999</v>
      </c>
      <c r="T1058">
        <v>2E-3</v>
      </c>
      <c r="U1058">
        <v>0</v>
      </c>
      <c r="V1058">
        <v>15.3591</v>
      </c>
      <c r="W1058">
        <v>25.706199999999999</v>
      </c>
      <c r="X1058">
        <v>82.962900000000005</v>
      </c>
    </row>
    <row r="1059" spans="1:24" x14ac:dyDescent="0.3">
      <c r="A1059">
        <v>1058</v>
      </c>
      <c r="B1059">
        <v>4</v>
      </c>
      <c r="C1059" s="1">
        <v>44894.507013888891</v>
      </c>
      <c r="D1059" t="s">
        <v>15</v>
      </c>
      <c r="E1059" s="5">
        <v>2022</v>
      </c>
      <c r="F1059" s="5">
        <v>11</v>
      </c>
      <c r="G1059" s="5">
        <v>11</v>
      </c>
      <c r="H1059" s="5" t="s">
        <v>32</v>
      </c>
      <c r="I1059" s="5">
        <v>49</v>
      </c>
      <c r="J1059" t="s">
        <v>23</v>
      </c>
      <c r="K1059" t="s">
        <v>38</v>
      </c>
      <c r="L1059">
        <v>0.83844300000000005</v>
      </c>
      <c r="M1059" t="s">
        <v>38</v>
      </c>
      <c r="N1059">
        <v>6.2582800000000001</v>
      </c>
      <c r="O1059">
        <v>0.74431499999999995</v>
      </c>
      <c r="P1059">
        <v>-0.78952900000000004</v>
      </c>
      <c r="Q1059">
        <v>-0.78952900000000004</v>
      </c>
      <c r="R1059">
        <v>1.72045</v>
      </c>
      <c r="S1059">
        <v>0.98884399999999995</v>
      </c>
      <c r="T1059">
        <v>1E-3</v>
      </c>
      <c r="U1059">
        <v>0</v>
      </c>
      <c r="V1059">
        <v>15.7</v>
      </c>
      <c r="W1059">
        <v>26.5198</v>
      </c>
      <c r="X1059">
        <v>82.963800000000006</v>
      </c>
    </row>
    <row r="1060" spans="1:24" x14ac:dyDescent="0.3">
      <c r="A1060">
        <v>1059</v>
      </c>
      <c r="B1060">
        <v>5</v>
      </c>
      <c r="C1060" s="1">
        <v>44894.509120370371</v>
      </c>
      <c r="D1060" t="s">
        <v>15</v>
      </c>
      <c r="E1060" s="5">
        <v>2022</v>
      </c>
      <c r="F1060" s="5">
        <v>11</v>
      </c>
      <c r="G1060" s="5">
        <v>11</v>
      </c>
      <c r="H1060" s="5" t="s">
        <v>32</v>
      </c>
      <c r="I1060" s="5">
        <v>49</v>
      </c>
      <c r="J1060" t="s">
        <v>23</v>
      </c>
      <c r="K1060" t="s">
        <v>38</v>
      </c>
      <c r="L1060">
        <v>0.88087700000000002</v>
      </c>
      <c r="M1060" t="s">
        <v>38</v>
      </c>
      <c r="N1060">
        <v>3.23333</v>
      </c>
      <c r="O1060">
        <v>0.92910000000000004</v>
      </c>
      <c r="P1060">
        <v>-0.80135699999999999</v>
      </c>
      <c r="Q1060">
        <v>-0.80135699999999999</v>
      </c>
      <c r="R1060">
        <v>1.4105300000000001</v>
      </c>
      <c r="S1060">
        <v>0.99663900000000005</v>
      </c>
      <c r="T1060">
        <v>3.0000000000000001E-3</v>
      </c>
      <c r="U1060">
        <v>7.0000000000000001E-3</v>
      </c>
      <c r="V1060">
        <v>15.7</v>
      </c>
      <c r="W1060">
        <v>26.689900000000002</v>
      </c>
      <c r="X1060">
        <v>82.980599999999995</v>
      </c>
    </row>
    <row r="1061" spans="1:24" x14ac:dyDescent="0.3">
      <c r="A1061">
        <v>1060</v>
      </c>
      <c r="B1061">
        <v>6</v>
      </c>
      <c r="C1061" s="1">
        <v>44894.511678240742</v>
      </c>
      <c r="D1061" t="s">
        <v>15</v>
      </c>
      <c r="E1061" s="5">
        <v>2022</v>
      </c>
      <c r="F1061" s="5">
        <v>11</v>
      </c>
      <c r="G1061" s="5">
        <v>11</v>
      </c>
      <c r="H1061" s="5" t="s">
        <v>32</v>
      </c>
      <c r="I1061" s="5">
        <v>49</v>
      </c>
      <c r="J1061" t="s">
        <v>23</v>
      </c>
      <c r="K1061" t="s">
        <v>38</v>
      </c>
      <c r="L1061">
        <v>0.868367</v>
      </c>
      <c r="M1061" t="s">
        <v>38</v>
      </c>
      <c r="N1061">
        <v>3.1860400000000002</v>
      </c>
      <c r="O1061">
        <v>0.90288500000000005</v>
      </c>
      <c r="P1061">
        <v>-0.81267299999999998</v>
      </c>
      <c r="Q1061">
        <v>-0.81267299999999998</v>
      </c>
      <c r="R1061">
        <v>1.4050800000000001</v>
      </c>
      <c r="S1061">
        <v>0.99681399999999998</v>
      </c>
      <c r="T1061">
        <v>2E-3</v>
      </c>
      <c r="U1061">
        <v>0</v>
      </c>
      <c r="V1061">
        <v>16.2</v>
      </c>
      <c r="W1061">
        <v>26.3216</v>
      </c>
      <c r="X1061">
        <v>82.950699999999998</v>
      </c>
    </row>
    <row r="1062" spans="1:24" x14ac:dyDescent="0.3">
      <c r="A1062">
        <v>1061</v>
      </c>
      <c r="B1062">
        <v>10</v>
      </c>
      <c r="C1062" s="1">
        <v>44894.515694444446</v>
      </c>
      <c r="D1062" t="s">
        <v>15</v>
      </c>
      <c r="E1062" s="5">
        <v>2022</v>
      </c>
      <c r="F1062" s="5">
        <v>11</v>
      </c>
      <c r="G1062" s="5">
        <v>11</v>
      </c>
      <c r="H1062" s="5" t="s">
        <v>32</v>
      </c>
      <c r="I1062" s="5">
        <v>49</v>
      </c>
      <c r="J1062" t="s">
        <v>23</v>
      </c>
      <c r="K1062" t="s">
        <v>38</v>
      </c>
      <c r="L1062">
        <v>1.06029</v>
      </c>
      <c r="M1062">
        <v>1.06029</v>
      </c>
      <c r="N1062">
        <v>1.84443</v>
      </c>
      <c r="O1062">
        <v>0.97560800000000003</v>
      </c>
      <c r="P1062">
        <v>-1.05667</v>
      </c>
      <c r="Q1062">
        <v>-1.05667</v>
      </c>
      <c r="R1062">
        <v>1.30803</v>
      </c>
      <c r="S1062">
        <v>0.99893799999999999</v>
      </c>
      <c r="T1062">
        <v>2E-3</v>
      </c>
      <c r="U1062">
        <v>0</v>
      </c>
      <c r="V1062">
        <v>16.5</v>
      </c>
      <c r="W1062">
        <v>26.722899999999999</v>
      </c>
      <c r="X1062">
        <v>82.974400000000003</v>
      </c>
    </row>
    <row r="1063" spans="1:24" x14ac:dyDescent="0.3">
      <c r="A1063">
        <v>1062</v>
      </c>
      <c r="B1063">
        <v>11</v>
      </c>
      <c r="C1063" s="1">
        <v>44894.517824074072</v>
      </c>
      <c r="D1063" t="s">
        <v>15</v>
      </c>
      <c r="E1063" s="5">
        <v>2022</v>
      </c>
      <c r="F1063" s="5">
        <v>11</v>
      </c>
      <c r="G1063" s="5">
        <v>11</v>
      </c>
      <c r="H1063" s="5" t="s">
        <v>32</v>
      </c>
      <c r="I1063" s="5">
        <v>49</v>
      </c>
      <c r="J1063" t="s">
        <v>23</v>
      </c>
      <c r="K1063" t="s">
        <v>38</v>
      </c>
      <c r="L1063">
        <v>0.99037799999999998</v>
      </c>
      <c r="M1063" t="s">
        <v>38</v>
      </c>
      <c r="N1063">
        <v>3.2009599999999998</v>
      </c>
      <c r="O1063">
        <v>0.88749900000000004</v>
      </c>
      <c r="P1063">
        <v>-0.80071599999999998</v>
      </c>
      <c r="Q1063">
        <v>-0.80071599999999998</v>
      </c>
      <c r="R1063">
        <v>1.5813600000000001</v>
      </c>
      <c r="S1063">
        <v>0.99244299999999996</v>
      </c>
      <c r="T1063">
        <v>2E-3</v>
      </c>
      <c r="U1063">
        <v>0</v>
      </c>
      <c r="V1063">
        <v>17.2</v>
      </c>
      <c r="W1063">
        <v>27.160799999999998</v>
      </c>
      <c r="X1063">
        <v>82.983699999999999</v>
      </c>
    </row>
    <row r="1064" spans="1:24" x14ac:dyDescent="0.3">
      <c r="A1064">
        <v>1063</v>
      </c>
      <c r="B1064">
        <v>12</v>
      </c>
      <c r="C1064" s="1">
        <v>44894.520150462966</v>
      </c>
      <c r="D1064" t="s">
        <v>15</v>
      </c>
      <c r="E1064" s="5">
        <v>2022</v>
      </c>
      <c r="F1064" s="5">
        <v>11</v>
      </c>
      <c r="G1064" s="5">
        <v>11</v>
      </c>
      <c r="H1064" s="5" t="s">
        <v>32</v>
      </c>
      <c r="I1064" s="5">
        <v>49</v>
      </c>
      <c r="J1064" t="s">
        <v>23</v>
      </c>
      <c r="K1064" t="s">
        <v>38</v>
      </c>
      <c r="L1064">
        <v>0.39896799999999999</v>
      </c>
      <c r="M1064" t="s">
        <v>38</v>
      </c>
      <c r="N1064">
        <v>6.79115</v>
      </c>
      <c r="O1064">
        <v>0.69577</v>
      </c>
      <c r="P1064">
        <v>-0.457644</v>
      </c>
      <c r="Q1064">
        <v>-0.457644</v>
      </c>
      <c r="R1064">
        <v>1.83928</v>
      </c>
      <c r="S1064">
        <v>0.98527200000000004</v>
      </c>
      <c r="T1064">
        <v>1E-3</v>
      </c>
      <c r="U1064">
        <v>0</v>
      </c>
      <c r="V1064">
        <v>17.3</v>
      </c>
      <c r="W1064">
        <v>27.639600000000002</v>
      </c>
      <c r="X1064">
        <v>82.973600000000005</v>
      </c>
    </row>
    <row r="1065" spans="1:24" x14ac:dyDescent="0.3">
      <c r="A1065">
        <v>1064</v>
      </c>
      <c r="B1065">
        <v>7</v>
      </c>
      <c r="C1065" s="1">
        <v>44894.52239583333</v>
      </c>
      <c r="D1065" t="s">
        <v>15</v>
      </c>
      <c r="E1065" s="5">
        <v>2022</v>
      </c>
      <c r="F1065" s="5">
        <v>11</v>
      </c>
      <c r="G1065" s="5">
        <v>11</v>
      </c>
      <c r="H1065" s="5" t="s">
        <v>32</v>
      </c>
      <c r="I1065" s="5">
        <v>49</v>
      </c>
      <c r="J1065" t="s">
        <v>22</v>
      </c>
      <c r="K1065" t="s">
        <v>38</v>
      </c>
      <c r="L1065">
        <v>2.0760000000000001</v>
      </c>
      <c r="M1065">
        <v>2.0760000000000001</v>
      </c>
      <c r="N1065">
        <v>1.70086</v>
      </c>
      <c r="O1065">
        <v>0.98721099999999995</v>
      </c>
      <c r="P1065">
        <v>-1.6404799999999999</v>
      </c>
      <c r="Q1065">
        <v>-1.6404799999999999</v>
      </c>
      <c r="R1065">
        <v>1.32497</v>
      </c>
      <c r="S1065">
        <v>0.99858599999999997</v>
      </c>
      <c r="T1065">
        <v>1E-3</v>
      </c>
      <c r="U1065">
        <v>0</v>
      </c>
      <c r="V1065">
        <v>18</v>
      </c>
      <c r="W1065">
        <v>27.8125</v>
      </c>
      <c r="X1065">
        <v>82.963999999999999</v>
      </c>
    </row>
    <row r="1066" spans="1:24" x14ac:dyDescent="0.3">
      <c r="A1066">
        <v>1065</v>
      </c>
      <c r="B1066">
        <v>8</v>
      </c>
      <c r="C1066" s="1">
        <v>44894.524710648147</v>
      </c>
      <c r="D1066" t="s">
        <v>15</v>
      </c>
      <c r="E1066" s="5">
        <v>2022</v>
      </c>
      <c r="F1066" s="5">
        <v>11</v>
      </c>
      <c r="G1066" s="5">
        <v>11</v>
      </c>
      <c r="H1066" s="5" t="s">
        <v>32</v>
      </c>
      <c r="I1066" s="5">
        <v>49</v>
      </c>
      <c r="J1066" t="s">
        <v>22</v>
      </c>
      <c r="K1066" t="s">
        <v>38</v>
      </c>
      <c r="L1066">
        <v>2.2077100000000001</v>
      </c>
      <c r="M1066">
        <v>2.2077100000000001</v>
      </c>
      <c r="N1066">
        <v>1.7951999999999999</v>
      </c>
      <c r="O1066">
        <v>0.98394599999999999</v>
      </c>
      <c r="P1066">
        <v>-0.81358699999999995</v>
      </c>
      <c r="Q1066">
        <v>-0.81358699999999995</v>
      </c>
      <c r="R1066">
        <v>1.411</v>
      </c>
      <c r="S1066">
        <v>0.99667099999999997</v>
      </c>
      <c r="T1066">
        <v>3.0000000000000001E-3</v>
      </c>
      <c r="U1066">
        <v>0</v>
      </c>
      <c r="V1066">
        <v>17.7</v>
      </c>
      <c r="W1066">
        <v>27.8642</v>
      </c>
      <c r="X1066">
        <v>82.951599999999999</v>
      </c>
    </row>
    <row r="1067" spans="1:24" x14ac:dyDescent="0.3">
      <c r="A1067">
        <v>1066</v>
      </c>
      <c r="B1067">
        <v>9</v>
      </c>
      <c r="C1067" s="1">
        <v>44894.526828703703</v>
      </c>
      <c r="D1067" t="s">
        <v>15</v>
      </c>
      <c r="E1067" s="5">
        <v>2022</v>
      </c>
      <c r="F1067" s="5">
        <v>11</v>
      </c>
      <c r="G1067" s="5">
        <v>11</v>
      </c>
      <c r="H1067" s="5" t="s">
        <v>32</v>
      </c>
      <c r="I1067" s="5">
        <v>49</v>
      </c>
      <c r="J1067" t="s">
        <v>22</v>
      </c>
      <c r="K1067" t="s">
        <v>38</v>
      </c>
      <c r="L1067">
        <v>1.8757200000000001</v>
      </c>
      <c r="M1067">
        <v>1.8757200000000001</v>
      </c>
      <c r="N1067">
        <v>2.0683699999999998</v>
      </c>
      <c r="O1067">
        <v>0.97661799999999999</v>
      </c>
      <c r="P1067">
        <v>-0.96571799999999997</v>
      </c>
      <c r="Q1067">
        <v>-0.96571799999999997</v>
      </c>
      <c r="R1067">
        <v>1.4390799999999999</v>
      </c>
      <c r="S1067">
        <v>0.99597599999999997</v>
      </c>
      <c r="T1067">
        <v>2E-3</v>
      </c>
      <c r="U1067">
        <v>0</v>
      </c>
      <c r="V1067">
        <v>17.3</v>
      </c>
      <c r="W1067">
        <v>27.737100000000002</v>
      </c>
      <c r="X1067">
        <v>82.927400000000006</v>
      </c>
    </row>
    <row r="1068" spans="1:24" x14ac:dyDescent="0.3">
      <c r="A1068">
        <v>1067</v>
      </c>
      <c r="B1068">
        <v>13</v>
      </c>
      <c r="C1068" s="1">
        <v>44894.529479166667</v>
      </c>
      <c r="D1068" t="s">
        <v>15</v>
      </c>
      <c r="E1068" s="5">
        <v>2022</v>
      </c>
      <c r="F1068" s="5">
        <v>11</v>
      </c>
      <c r="G1068" s="5">
        <v>11</v>
      </c>
      <c r="H1068" s="5" t="s">
        <v>32</v>
      </c>
      <c r="I1068" s="5">
        <v>49</v>
      </c>
      <c r="J1068" t="s">
        <v>22</v>
      </c>
      <c r="K1068" t="s">
        <v>38</v>
      </c>
      <c r="L1068">
        <v>1.7896399999999999</v>
      </c>
      <c r="M1068">
        <v>1.7896399999999999</v>
      </c>
      <c r="N1068">
        <v>1.92432</v>
      </c>
      <c r="O1068">
        <v>0.98272400000000004</v>
      </c>
      <c r="P1068">
        <v>-0.83998099999999998</v>
      </c>
      <c r="Q1068">
        <v>-0.83998099999999998</v>
      </c>
      <c r="R1068">
        <v>1.4824600000000001</v>
      </c>
      <c r="S1068">
        <v>0.99494000000000005</v>
      </c>
      <c r="T1068">
        <v>3.0000000000000001E-3</v>
      </c>
      <c r="U1068">
        <v>0</v>
      </c>
      <c r="V1068">
        <v>17</v>
      </c>
      <c r="W1068">
        <v>27.836500000000001</v>
      </c>
      <c r="X1068">
        <v>82.942999999999998</v>
      </c>
    </row>
    <row r="1069" spans="1:24" x14ac:dyDescent="0.3">
      <c r="A1069">
        <v>1068</v>
      </c>
      <c r="B1069">
        <v>14</v>
      </c>
      <c r="C1069" s="1">
        <v>44894.531770833331</v>
      </c>
      <c r="D1069" t="s">
        <v>15</v>
      </c>
      <c r="E1069" s="5">
        <v>2022</v>
      </c>
      <c r="F1069" s="5">
        <v>11</v>
      </c>
      <c r="G1069" s="5">
        <v>11</v>
      </c>
      <c r="H1069" s="5" t="s">
        <v>32</v>
      </c>
      <c r="I1069" s="5">
        <v>49</v>
      </c>
      <c r="J1069" t="s">
        <v>22</v>
      </c>
      <c r="K1069" t="s">
        <v>38</v>
      </c>
      <c r="L1069">
        <v>1.96482</v>
      </c>
      <c r="M1069">
        <v>1.96482</v>
      </c>
      <c r="N1069">
        <v>1.94987</v>
      </c>
      <c r="O1069">
        <v>0.96338800000000002</v>
      </c>
      <c r="P1069">
        <v>-0.99425300000000005</v>
      </c>
      <c r="Q1069">
        <v>-0.99425300000000005</v>
      </c>
      <c r="R1069">
        <v>1.7622199999999999</v>
      </c>
      <c r="S1069">
        <v>0.98769099999999999</v>
      </c>
      <c r="T1069">
        <v>4.0000000000000001E-3</v>
      </c>
      <c r="U1069">
        <v>0</v>
      </c>
      <c r="V1069">
        <v>16.8</v>
      </c>
      <c r="W1069">
        <v>27.761800000000001</v>
      </c>
      <c r="X1069">
        <v>82.914199999999994</v>
      </c>
    </row>
    <row r="1070" spans="1:24" x14ac:dyDescent="0.3">
      <c r="A1070">
        <v>1069</v>
      </c>
      <c r="B1070">
        <v>15</v>
      </c>
      <c r="C1070" s="1">
        <v>44894.534282407411</v>
      </c>
      <c r="D1070" t="s">
        <v>15</v>
      </c>
      <c r="E1070" s="5">
        <v>2022</v>
      </c>
      <c r="F1070" s="5">
        <v>11</v>
      </c>
      <c r="G1070" s="5">
        <v>11</v>
      </c>
      <c r="H1070" s="5" t="s">
        <v>32</v>
      </c>
      <c r="I1070" s="5">
        <v>49</v>
      </c>
      <c r="J1070" t="s">
        <v>22</v>
      </c>
      <c r="K1070" t="s">
        <v>38</v>
      </c>
      <c r="L1070">
        <v>1.33056</v>
      </c>
      <c r="M1070" t="s">
        <v>38</v>
      </c>
      <c r="N1070">
        <v>2.67232</v>
      </c>
      <c r="O1070">
        <v>0.94627700000000003</v>
      </c>
      <c r="P1070">
        <v>-0.88517999999999997</v>
      </c>
      <c r="Q1070">
        <v>-0.88517999999999997</v>
      </c>
      <c r="R1070">
        <v>1.5265500000000001</v>
      </c>
      <c r="S1070">
        <v>0.993869</v>
      </c>
      <c r="T1070">
        <v>2E-3</v>
      </c>
      <c r="U1070">
        <v>0</v>
      </c>
      <c r="V1070">
        <v>16.566700000000001</v>
      </c>
      <c r="W1070">
        <v>27.6508</v>
      </c>
      <c r="X1070">
        <v>82.905600000000007</v>
      </c>
    </row>
    <row r="1071" spans="1:24" x14ac:dyDescent="0.3">
      <c r="A1071">
        <v>1070</v>
      </c>
      <c r="B1071">
        <v>16</v>
      </c>
      <c r="C1071" s="1">
        <v>44894.536631944444</v>
      </c>
      <c r="D1071" t="s">
        <v>15</v>
      </c>
      <c r="E1071" s="5">
        <v>2022</v>
      </c>
      <c r="F1071" s="5">
        <v>11</v>
      </c>
      <c r="G1071" s="5">
        <v>11</v>
      </c>
      <c r="H1071" s="5" t="s">
        <v>32</v>
      </c>
      <c r="I1071" s="5">
        <v>49</v>
      </c>
      <c r="J1071" t="s">
        <v>23</v>
      </c>
      <c r="K1071" t="s">
        <v>38</v>
      </c>
      <c r="L1071">
        <v>0.72245099999999995</v>
      </c>
      <c r="M1071" t="s">
        <v>38</v>
      </c>
      <c r="N1071">
        <v>5.1013599999999997</v>
      </c>
      <c r="O1071">
        <v>0.76073100000000005</v>
      </c>
      <c r="P1071">
        <v>-0.43193599999999999</v>
      </c>
      <c r="Q1071">
        <v>-0.43193599999999999</v>
      </c>
      <c r="R1071">
        <v>2.3482599999999998</v>
      </c>
      <c r="S1071">
        <v>0.968441</v>
      </c>
      <c r="T1071">
        <v>3.0000000000000001E-3</v>
      </c>
      <c r="U1071">
        <v>0</v>
      </c>
      <c r="V1071">
        <v>16.2</v>
      </c>
      <c r="W1071">
        <v>27.758500000000002</v>
      </c>
      <c r="X1071">
        <v>82.8874</v>
      </c>
    </row>
    <row r="1072" spans="1:24" x14ac:dyDescent="0.3">
      <c r="A1072">
        <v>1071</v>
      </c>
      <c r="B1072">
        <v>17</v>
      </c>
      <c r="C1072" s="1">
        <v>44894.539722222224</v>
      </c>
      <c r="D1072" t="s">
        <v>15</v>
      </c>
      <c r="E1072" s="5">
        <v>2022</v>
      </c>
      <c r="F1072" s="5">
        <v>11</v>
      </c>
      <c r="G1072" s="5">
        <v>11</v>
      </c>
      <c r="H1072" s="5" t="s">
        <v>32</v>
      </c>
      <c r="I1072" s="5">
        <v>49</v>
      </c>
      <c r="J1072" t="s">
        <v>23</v>
      </c>
      <c r="K1072" t="s">
        <v>38</v>
      </c>
      <c r="L1072">
        <v>1.3832800000000001</v>
      </c>
      <c r="M1072" t="s">
        <v>38</v>
      </c>
      <c r="N1072">
        <v>3.3137799999999999</v>
      </c>
      <c r="O1072">
        <v>0.88644599999999996</v>
      </c>
      <c r="P1072">
        <v>-0.74123399999999995</v>
      </c>
      <c r="Q1072">
        <v>-0.74123399999999995</v>
      </c>
      <c r="R1072">
        <v>1.6740200000000001</v>
      </c>
      <c r="S1072">
        <v>0.99036400000000002</v>
      </c>
      <c r="T1072">
        <v>4.0000000000000001E-3</v>
      </c>
      <c r="U1072">
        <v>0</v>
      </c>
      <c r="V1072">
        <v>17.2</v>
      </c>
      <c r="W1072">
        <v>27.6435</v>
      </c>
      <c r="X1072">
        <v>82.888400000000004</v>
      </c>
    </row>
    <row r="1073" spans="1:24" x14ac:dyDescent="0.3">
      <c r="A1073">
        <v>1072</v>
      </c>
      <c r="B1073">
        <v>18</v>
      </c>
      <c r="C1073" s="1">
        <v>44894.541932870372</v>
      </c>
      <c r="D1073" t="s">
        <v>15</v>
      </c>
      <c r="E1073" s="5">
        <v>2022</v>
      </c>
      <c r="F1073" s="5">
        <v>11</v>
      </c>
      <c r="G1073" s="5">
        <v>11</v>
      </c>
      <c r="H1073" s="5" t="s">
        <v>32</v>
      </c>
      <c r="I1073" s="5">
        <v>49</v>
      </c>
      <c r="J1073" t="s">
        <v>23</v>
      </c>
      <c r="K1073" t="s">
        <v>38</v>
      </c>
      <c r="L1073">
        <v>0.66961199999999999</v>
      </c>
      <c r="M1073" t="s">
        <v>38</v>
      </c>
      <c r="N1073">
        <v>6.8629100000000003</v>
      </c>
      <c r="O1073">
        <v>0.67949700000000002</v>
      </c>
      <c r="P1073">
        <v>-0.79500599999999999</v>
      </c>
      <c r="Q1073">
        <v>-0.79500599999999999</v>
      </c>
      <c r="R1073">
        <v>1.68323</v>
      </c>
      <c r="S1073">
        <v>0.98976600000000003</v>
      </c>
      <c r="T1073">
        <v>3.0000000000000001E-3</v>
      </c>
      <c r="U1073">
        <v>0</v>
      </c>
      <c r="V1073">
        <v>17.940000000000001</v>
      </c>
      <c r="W1073">
        <v>27.938199999999998</v>
      </c>
      <c r="X1073">
        <v>82.890600000000006</v>
      </c>
    </row>
    <row r="1074" spans="1:24" x14ac:dyDescent="0.3">
      <c r="A1074">
        <v>1073</v>
      </c>
      <c r="B1074">
        <v>1</v>
      </c>
      <c r="C1074" s="1">
        <v>44902.415671296294</v>
      </c>
      <c r="D1074" t="s">
        <v>30</v>
      </c>
      <c r="E1074" s="5">
        <v>2022</v>
      </c>
      <c r="F1074" s="5">
        <v>12</v>
      </c>
      <c r="G1074" s="5">
        <v>12</v>
      </c>
      <c r="H1074" s="5" t="s">
        <v>32</v>
      </c>
      <c r="I1074" s="5">
        <v>50</v>
      </c>
      <c r="J1074" t="s">
        <v>22</v>
      </c>
      <c r="K1074" t="s">
        <v>37</v>
      </c>
      <c r="L1074">
        <v>1.9394499999999999</v>
      </c>
      <c r="M1074">
        <v>1.9394499999999999</v>
      </c>
      <c r="N1074">
        <v>1.4783900000000001</v>
      </c>
      <c r="O1074">
        <v>0.99127699999999996</v>
      </c>
      <c r="P1074">
        <v>-5.2853700000000002E-3</v>
      </c>
      <c r="Q1074" t="s">
        <v>38</v>
      </c>
      <c r="R1074">
        <v>89.350200000000001</v>
      </c>
      <c r="S1074">
        <v>1.48697E-2</v>
      </c>
      <c r="T1074">
        <v>3.0000000000000001E-3</v>
      </c>
      <c r="U1074">
        <v>0</v>
      </c>
      <c r="V1074">
        <v>15.42</v>
      </c>
      <c r="W1074">
        <v>23.925999999999998</v>
      </c>
      <c r="X1074">
        <v>87.830500000000001</v>
      </c>
    </row>
    <row r="1075" spans="1:24" x14ac:dyDescent="0.3">
      <c r="A1075">
        <v>1074</v>
      </c>
      <c r="B1075">
        <v>2</v>
      </c>
      <c r="C1075" s="1">
        <v>44902.417824074073</v>
      </c>
      <c r="D1075" t="s">
        <v>30</v>
      </c>
      <c r="E1075" s="5">
        <v>2022</v>
      </c>
      <c r="F1075" s="5">
        <v>12</v>
      </c>
      <c r="G1075" s="5">
        <v>12</v>
      </c>
      <c r="H1075" s="5" t="s">
        <v>32</v>
      </c>
      <c r="I1075" s="5">
        <v>50</v>
      </c>
      <c r="J1075" t="s">
        <v>22</v>
      </c>
      <c r="K1075" t="s">
        <v>36</v>
      </c>
      <c r="L1075">
        <v>4.2111099999999997</v>
      </c>
      <c r="M1075">
        <v>4.2111099999999997</v>
      </c>
      <c r="N1075">
        <v>1.2826500000000001</v>
      </c>
      <c r="O1075">
        <v>0.99773800000000001</v>
      </c>
      <c r="P1075">
        <v>-0.13814699999999999</v>
      </c>
      <c r="Q1075" t="s">
        <v>38</v>
      </c>
      <c r="R1075">
        <v>3.5392600000000001</v>
      </c>
      <c r="S1075">
        <v>0.91567699999999996</v>
      </c>
      <c r="T1075">
        <v>6.0000000000000001E-3</v>
      </c>
      <c r="U1075">
        <v>0.04</v>
      </c>
      <c r="V1075">
        <v>14.3</v>
      </c>
      <c r="W1075">
        <v>24.4344</v>
      </c>
      <c r="X1075">
        <v>87.811499999999995</v>
      </c>
    </row>
    <row r="1076" spans="1:24" x14ac:dyDescent="0.3">
      <c r="A1076">
        <v>1075</v>
      </c>
      <c r="B1076">
        <v>3</v>
      </c>
      <c r="C1076" s="1">
        <v>44902.421226851853</v>
      </c>
      <c r="D1076" t="s">
        <v>30</v>
      </c>
      <c r="E1076" s="5">
        <v>2022</v>
      </c>
      <c r="F1076" s="5">
        <v>12</v>
      </c>
      <c r="G1076" s="5">
        <v>12</v>
      </c>
      <c r="H1076" s="5" t="s">
        <v>32</v>
      </c>
      <c r="I1076" s="5">
        <v>50</v>
      </c>
      <c r="J1076" t="s">
        <v>22</v>
      </c>
      <c r="K1076" t="s">
        <v>36</v>
      </c>
      <c r="L1076">
        <v>2.0164399999999998</v>
      </c>
      <c r="M1076">
        <v>2.0164399999999998</v>
      </c>
      <c r="N1076">
        <v>1.5759000000000001</v>
      </c>
      <c r="O1076">
        <v>0.98970800000000003</v>
      </c>
      <c r="P1076">
        <v>-3.6175199999999998E-2</v>
      </c>
      <c r="Q1076" t="s">
        <v>38</v>
      </c>
      <c r="R1076">
        <v>13.713800000000001</v>
      </c>
      <c r="S1076">
        <v>0.38970199999999999</v>
      </c>
      <c r="T1076">
        <v>6.2666700000000002E-3</v>
      </c>
      <c r="U1076">
        <v>6.3E-2</v>
      </c>
      <c r="V1076">
        <v>13.246700000000001</v>
      </c>
      <c r="W1076">
        <v>24.780999999999999</v>
      </c>
      <c r="X1076">
        <v>87.819100000000006</v>
      </c>
    </row>
    <row r="1077" spans="1:24" x14ac:dyDescent="0.3">
      <c r="A1077">
        <v>1076</v>
      </c>
      <c r="B1077">
        <v>4</v>
      </c>
      <c r="C1077" s="1">
        <v>44902.423356481479</v>
      </c>
      <c r="D1077" t="s">
        <v>30</v>
      </c>
      <c r="E1077" s="5">
        <v>2022</v>
      </c>
      <c r="F1077" s="5">
        <v>12</v>
      </c>
      <c r="G1077" s="5">
        <v>12</v>
      </c>
      <c r="H1077" s="5" t="s">
        <v>32</v>
      </c>
      <c r="I1077" s="5">
        <v>50</v>
      </c>
      <c r="J1077" t="s">
        <v>22</v>
      </c>
      <c r="K1077" t="s">
        <v>36</v>
      </c>
      <c r="L1077">
        <v>2.9525000000000001</v>
      </c>
      <c r="M1077">
        <v>2.9525000000000001</v>
      </c>
      <c r="N1077">
        <v>1.4116200000000001</v>
      </c>
      <c r="O1077">
        <v>0.99526499999999996</v>
      </c>
      <c r="P1077">
        <v>-0.43416399999999999</v>
      </c>
      <c r="Q1077">
        <v>-0.43416399999999999</v>
      </c>
      <c r="R1077">
        <v>1.8078000000000001</v>
      </c>
      <c r="S1077">
        <v>0.984981</v>
      </c>
      <c r="T1077">
        <v>4.0000000000000001E-3</v>
      </c>
      <c r="U1077">
        <v>0.01</v>
      </c>
      <c r="V1077">
        <v>12.6</v>
      </c>
      <c r="W1077">
        <v>24.805099999999999</v>
      </c>
      <c r="X1077">
        <v>87.819199999999995</v>
      </c>
    </row>
    <row r="1078" spans="1:24" x14ac:dyDescent="0.3">
      <c r="A1078">
        <v>1077</v>
      </c>
      <c r="B1078">
        <v>5</v>
      </c>
      <c r="C1078" s="1">
        <v>44902.425520833334</v>
      </c>
      <c r="D1078" t="s">
        <v>30</v>
      </c>
      <c r="E1078" s="5">
        <v>2022</v>
      </c>
      <c r="F1078" s="5">
        <v>12</v>
      </c>
      <c r="G1078" s="5">
        <v>12</v>
      </c>
      <c r="H1078" s="5" t="s">
        <v>32</v>
      </c>
      <c r="I1078" s="5">
        <v>50</v>
      </c>
      <c r="J1078" t="s">
        <v>23</v>
      </c>
      <c r="K1078" t="s">
        <v>36</v>
      </c>
      <c r="L1078">
        <v>3.5373999999999999</v>
      </c>
      <c r="M1078">
        <v>3.5373999999999999</v>
      </c>
      <c r="N1078">
        <v>1.32372</v>
      </c>
      <c r="O1078">
        <v>0.99629000000000001</v>
      </c>
      <c r="P1078">
        <v>-4.1867500000000002E-2</v>
      </c>
      <c r="Q1078" t="s">
        <v>38</v>
      </c>
      <c r="R1078">
        <v>12.4354</v>
      </c>
      <c r="S1078">
        <v>0.440218</v>
      </c>
      <c r="T1078">
        <v>0.01</v>
      </c>
      <c r="U1078">
        <v>0.13100000000000001</v>
      </c>
      <c r="V1078">
        <v>12.3</v>
      </c>
      <c r="W1078">
        <v>24.868200000000002</v>
      </c>
      <c r="X1078">
        <v>87.818899999999999</v>
      </c>
    </row>
    <row r="1079" spans="1:24" x14ac:dyDescent="0.3">
      <c r="A1079">
        <v>1078</v>
      </c>
      <c r="B1079">
        <v>6</v>
      </c>
      <c r="C1079" s="1">
        <v>44902.42763888889</v>
      </c>
      <c r="D1079" t="s">
        <v>30</v>
      </c>
      <c r="E1079" s="5">
        <v>2022</v>
      </c>
      <c r="F1079" s="5">
        <v>12</v>
      </c>
      <c r="G1079" s="5">
        <v>12</v>
      </c>
      <c r="H1079" s="5" t="s">
        <v>32</v>
      </c>
      <c r="I1079" s="5">
        <v>50</v>
      </c>
      <c r="J1079" t="s">
        <v>23</v>
      </c>
      <c r="K1079" t="s">
        <v>36</v>
      </c>
      <c r="L1079">
        <v>2.7908900000000001</v>
      </c>
      <c r="M1079">
        <v>2.7908900000000001</v>
      </c>
      <c r="N1079">
        <v>1.48756</v>
      </c>
      <c r="O1079">
        <v>0.99247399999999997</v>
      </c>
      <c r="P1079">
        <v>-0.45278600000000002</v>
      </c>
      <c r="Q1079">
        <v>-0.45278600000000002</v>
      </c>
      <c r="R1079">
        <v>1.7128000000000001</v>
      </c>
      <c r="S1079">
        <v>0.98768400000000001</v>
      </c>
      <c r="T1079">
        <v>8.0000000000000002E-3</v>
      </c>
      <c r="U1079">
        <v>7.3999999999999996E-2</v>
      </c>
      <c r="V1079">
        <v>12</v>
      </c>
      <c r="W1079">
        <v>24.805700000000002</v>
      </c>
      <c r="X1079">
        <v>87.816900000000004</v>
      </c>
    </row>
    <row r="1080" spans="1:24" x14ac:dyDescent="0.3">
      <c r="A1080">
        <v>1079</v>
      </c>
      <c r="B1080">
        <v>7</v>
      </c>
      <c r="C1080" s="1">
        <v>44902.4297337963</v>
      </c>
      <c r="D1080" t="s">
        <v>30</v>
      </c>
      <c r="E1080" s="5">
        <v>2022</v>
      </c>
      <c r="F1080" s="5">
        <v>12</v>
      </c>
      <c r="G1080" s="5">
        <v>12</v>
      </c>
      <c r="H1080" s="5" t="s">
        <v>32</v>
      </c>
      <c r="I1080" s="5">
        <v>50</v>
      </c>
      <c r="J1080" t="s">
        <v>23</v>
      </c>
      <c r="K1080" t="s">
        <v>37</v>
      </c>
      <c r="L1080">
        <v>3.8959700000000002</v>
      </c>
      <c r="M1080">
        <v>3.8959700000000002</v>
      </c>
      <c r="N1080">
        <v>1.33666</v>
      </c>
      <c r="O1080">
        <v>0.99604099999999995</v>
      </c>
      <c r="P1080">
        <v>-0.82413899999999995</v>
      </c>
      <c r="Q1080">
        <v>-0.82413899999999995</v>
      </c>
      <c r="R1080">
        <v>1.4004300000000001</v>
      </c>
      <c r="S1080">
        <v>0.99562300000000004</v>
      </c>
      <c r="T1080">
        <v>3.0000000000000001E-3</v>
      </c>
      <c r="U1080">
        <v>0</v>
      </c>
      <c r="V1080">
        <v>11.7</v>
      </c>
      <c r="W1080">
        <v>24.703800000000001</v>
      </c>
      <c r="X1080">
        <v>87.8202</v>
      </c>
    </row>
    <row r="1081" spans="1:24" x14ac:dyDescent="0.3">
      <c r="A1081">
        <v>1080</v>
      </c>
      <c r="B1081">
        <v>8</v>
      </c>
      <c r="C1081" s="1">
        <v>44902.431805555556</v>
      </c>
      <c r="D1081" t="s">
        <v>30</v>
      </c>
      <c r="E1081" s="5">
        <v>2022</v>
      </c>
      <c r="F1081" s="5">
        <v>12</v>
      </c>
      <c r="G1081" s="5">
        <v>12</v>
      </c>
      <c r="H1081" s="5" t="s">
        <v>32</v>
      </c>
      <c r="I1081" s="5">
        <v>50</v>
      </c>
      <c r="J1081" t="s">
        <v>23</v>
      </c>
      <c r="K1081" t="s">
        <v>36</v>
      </c>
      <c r="L1081">
        <v>4.6520200000000003</v>
      </c>
      <c r="M1081">
        <v>4.6520200000000003</v>
      </c>
      <c r="N1081">
        <v>1.2633700000000001</v>
      </c>
      <c r="O1081">
        <v>0.99842200000000003</v>
      </c>
      <c r="P1081">
        <v>-0.63589600000000002</v>
      </c>
      <c r="Q1081">
        <v>-0.63589600000000002</v>
      </c>
      <c r="R1081">
        <v>1.45814</v>
      </c>
      <c r="S1081">
        <v>0.99426400000000004</v>
      </c>
      <c r="T1081">
        <v>4.0000000000000001E-3</v>
      </c>
      <c r="U1081">
        <v>4.0000000000000001E-3</v>
      </c>
      <c r="V1081">
        <v>11.6</v>
      </c>
      <c r="W1081">
        <v>24.529</v>
      </c>
      <c r="X1081">
        <v>87.825999999999993</v>
      </c>
    </row>
    <row r="1082" spans="1:24" x14ac:dyDescent="0.3">
      <c r="A1082">
        <v>1081</v>
      </c>
      <c r="B1082">
        <v>9</v>
      </c>
      <c r="C1082" s="1">
        <v>44902.433993055558</v>
      </c>
      <c r="D1082" t="s">
        <v>30</v>
      </c>
      <c r="E1082" s="5">
        <v>2022</v>
      </c>
      <c r="F1082" s="5">
        <v>12</v>
      </c>
      <c r="G1082" s="5">
        <v>12</v>
      </c>
      <c r="H1082" s="5" t="s">
        <v>32</v>
      </c>
      <c r="I1082" s="5">
        <v>50</v>
      </c>
      <c r="J1082" t="s">
        <v>22</v>
      </c>
      <c r="K1082" t="s">
        <v>36</v>
      </c>
      <c r="L1082">
        <v>3.5806200000000001</v>
      </c>
      <c r="M1082">
        <v>3.5806200000000001</v>
      </c>
      <c r="N1082">
        <v>1.3731199999999999</v>
      </c>
      <c r="O1082">
        <v>0.99556</v>
      </c>
      <c r="P1082">
        <v>-0.20142199999999999</v>
      </c>
      <c r="Q1082" t="s">
        <v>38</v>
      </c>
      <c r="R1082">
        <v>3.0484</v>
      </c>
      <c r="S1082">
        <v>0.93874999999999997</v>
      </c>
      <c r="T1082">
        <v>4.0000000000000001E-3</v>
      </c>
      <c r="U1082">
        <v>6.0000000000000001E-3</v>
      </c>
      <c r="V1082">
        <v>11.3</v>
      </c>
      <c r="W1082">
        <v>24.342400000000001</v>
      </c>
      <c r="X1082">
        <v>87.818600000000004</v>
      </c>
    </row>
    <row r="1083" spans="1:24" x14ac:dyDescent="0.3">
      <c r="A1083">
        <v>1082</v>
      </c>
      <c r="B1083">
        <v>10</v>
      </c>
      <c r="C1083" s="1">
        <v>44902.436076388891</v>
      </c>
      <c r="D1083" t="s">
        <v>30</v>
      </c>
      <c r="E1083" s="5">
        <v>2022</v>
      </c>
      <c r="F1083" s="5">
        <v>12</v>
      </c>
      <c r="G1083" s="5">
        <v>12</v>
      </c>
      <c r="H1083" s="5" t="s">
        <v>32</v>
      </c>
      <c r="I1083" s="5">
        <v>50</v>
      </c>
      <c r="J1083" t="s">
        <v>22</v>
      </c>
      <c r="K1083" t="s">
        <v>36</v>
      </c>
      <c r="L1083">
        <v>3.91072</v>
      </c>
      <c r="M1083">
        <v>3.91072</v>
      </c>
      <c r="N1083">
        <v>1.3911</v>
      </c>
      <c r="O1083">
        <v>0.99480199999999996</v>
      </c>
      <c r="P1083">
        <v>-0.17719399999999999</v>
      </c>
      <c r="Q1083" t="s">
        <v>38</v>
      </c>
      <c r="R1083">
        <v>3.3092800000000002</v>
      </c>
      <c r="S1083">
        <v>0.92677299999999996</v>
      </c>
      <c r="T1083">
        <v>4.0000000000000001E-3</v>
      </c>
      <c r="U1083">
        <v>0</v>
      </c>
      <c r="V1083">
        <v>11.1</v>
      </c>
      <c r="W1083">
        <v>24.2011</v>
      </c>
      <c r="X1083">
        <v>87.822400000000002</v>
      </c>
    </row>
    <row r="1084" spans="1:24" x14ac:dyDescent="0.3">
      <c r="A1084">
        <v>1083</v>
      </c>
      <c r="B1084">
        <v>11</v>
      </c>
      <c r="C1084" s="1">
        <v>44902.438171296293</v>
      </c>
      <c r="D1084" t="s">
        <v>30</v>
      </c>
      <c r="E1084" s="5">
        <v>2022</v>
      </c>
      <c r="F1084" s="5">
        <v>12</v>
      </c>
      <c r="G1084" s="5">
        <v>12</v>
      </c>
      <c r="H1084" s="5" t="s">
        <v>32</v>
      </c>
      <c r="I1084" s="5">
        <v>50</v>
      </c>
      <c r="J1084" t="s">
        <v>22</v>
      </c>
      <c r="K1084" t="s">
        <v>36</v>
      </c>
      <c r="L1084">
        <v>5.1332399999999998</v>
      </c>
      <c r="M1084">
        <v>5.1332399999999998</v>
      </c>
      <c r="N1084">
        <v>1.33568</v>
      </c>
      <c r="O1084">
        <v>0.99674099999999999</v>
      </c>
      <c r="P1084">
        <v>-0.48423699999999997</v>
      </c>
      <c r="Q1084">
        <v>-0.48423699999999997</v>
      </c>
      <c r="R1084">
        <v>2.0504099999999998</v>
      </c>
      <c r="S1084">
        <v>0.97750199999999998</v>
      </c>
      <c r="T1084">
        <v>5.0000000000000001E-3</v>
      </c>
      <c r="U1084">
        <v>1.7999999999999999E-2</v>
      </c>
      <c r="V1084">
        <v>11</v>
      </c>
      <c r="W1084">
        <v>24.188600000000001</v>
      </c>
      <c r="X1084">
        <v>87.833200000000005</v>
      </c>
    </row>
    <row r="1085" spans="1:24" x14ac:dyDescent="0.3">
      <c r="A1085">
        <v>1084</v>
      </c>
      <c r="B1085">
        <v>12</v>
      </c>
      <c r="C1085" s="1">
        <v>44902.440266203703</v>
      </c>
      <c r="D1085" t="s">
        <v>30</v>
      </c>
      <c r="E1085" s="5">
        <v>2022</v>
      </c>
      <c r="F1085" s="5">
        <v>12</v>
      </c>
      <c r="G1085" s="5">
        <v>12</v>
      </c>
      <c r="H1085" s="5" t="s">
        <v>32</v>
      </c>
      <c r="I1085" s="5">
        <v>50</v>
      </c>
      <c r="J1085" t="s">
        <v>22</v>
      </c>
      <c r="K1085" t="s">
        <v>37</v>
      </c>
      <c r="L1085">
        <v>3.9506899999999998</v>
      </c>
      <c r="M1085">
        <v>3.9506899999999998</v>
      </c>
      <c r="N1085">
        <v>1.3843700000000001</v>
      </c>
      <c r="O1085">
        <v>0.99522600000000006</v>
      </c>
      <c r="P1085">
        <v>-7.9122300000000007E-2</v>
      </c>
      <c r="Q1085" t="s">
        <v>38</v>
      </c>
      <c r="R1085">
        <v>6.4325900000000003</v>
      </c>
      <c r="S1085">
        <v>0.75099499999999997</v>
      </c>
      <c r="T1085">
        <v>4.0000000000000001E-3</v>
      </c>
      <c r="U1085">
        <v>0</v>
      </c>
      <c r="V1085">
        <v>10.8</v>
      </c>
      <c r="W1085">
        <v>24.1203</v>
      </c>
      <c r="X1085">
        <v>87.843900000000005</v>
      </c>
    </row>
    <row r="1086" spans="1:24" x14ac:dyDescent="0.3">
      <c r="A1086">
        <v>1085</v>
      </c>
      <c r="B1086">
        <v>13</v>
      </c>
      <c r="C1086" s="1">
        <v>44902.442349537036</v>
      </c>
      <c r="D1086" t="s">
        <v>30</v>
      </c>
      <c r="E1086" s="5">
        <v>2022</v>
      </c>
      <c r="F1086" s="5">
        <v>12</v>
      </c>
      <c r="G1086" s="5">
        <v>12</v>
      </c>
      <c r="H1086" s="5" t="s">
        <v>32</v>
      </c>
      <c r="I1086" s="5">
        <v>50</v>
      </c>
      <c r="J1086" t="s">
        <v>23</v>
      </c>
      <c r="K1086" t="s">
        <v>36</v>
      </c>
      <c r="L1086">
        <v>1.6660699999999999</v>
      </c>
      <c r="M1086">
        <v>1.6660699999999999</v>
      </c>
      <c r="N1086">
        <v>2.3423400000000001</v>
      </c>
      <c r="O1086">
        <v>0.96192900000000003</v>
      </c>
      <c r="P1086">
        <v>-0.18871599999999999</v>
      </c>
      <c r="Q1086" t="s">
        <v>38</v>
      </c>
      <c r="R1086">
        <v>3.59456</v>
      </c>
      <c r="S1086">
        <v>0.91293299999999999</v>
      </c>
      <c r="T1086">
        <v>8.9999999999999993E-3</v>
      </c>
      <c r="U1086">
        <v>0.155</v>
      </c>
      <c r="V1086">
        <v>10.7</v>
      </c>
      <c r="W1086">
        <v>23.883299999999998</v>
      </c>
      <c r="X1086">
        <v>87.8489</v>
      </c>
    </row>
    <row r="1087" spans="1:24" x14ac:dyDescent="0.3">
      <c r="A1087">
        <v>1086</v>
      </c>
      <c r="B1087">
        <v>14</v>
      </c>
      <c r="C1087" s="1">
        <v>44902.444467592592</v>
      </c>
      <c r="D1087" t="s">
        <v>30</v>
      </c>
      <c r="E1087" s="5">
        <v>2022</v>
      </c>
      <c r="F1087" s="5">
        <v>12</v>
      </c>
      <c r="G1087" s="5">
        <v>12</v>
      </c>
      <c r="H1087" s="5" t="s">
        <v>32</v>
      </c>
      <c r="I1087" s="5">
        <v>50</v>
      </c>
      <c r="J1087" t="s">
        <v>23</v>
      </c>
      <c r="K1087" t="s">
        <v>36</v>
      </c>
      <c r="L1087">
        <v>2.3031100000000002</v>
      </c>
      <c r="M1087">
        <v>2.3031100000000002</v>
      </c>
      <c r="N1087">
        <v>1.5419700000000001</v>
      </c>
      <c r="O1087">
        <v>0.99140700000000004</v>
      </c>
      <c r="P1087">
        <v>-0.49784600000000001</v>
      </c>
      <c r="Q1087">
        <v>-0.49784600000000001</v>
      </c>
      <c r="R1087">
        <v>1.6423300000000001</v>
      </c>
      <c r="S1087">
        <v>0.98508899999999999</v>
      </c>
      <c r="T1087">
        <v>7.0000000000000001E-3</v>
      </c>
      <c r="U1087">
        <v>0.128</v>
      </c>
      <c r="V1087">
        <v>10.7</v>
      </c>
      <c r="W1087">
        <v>23.994700000000002</v>
      </c>
      <c r="X1087">
        <v>87.846299999999999</v>
      </c>
    </row>
    <row r="1088" spans="1:24" x14ac:dyDescent="0.3">
      <c r="A1088">
        <v>1087</v>
      </c>
      <c r="B1088">
        <v>15</v>
      </c>
      <c r="C1088" s="1">
        <v>44902.446608796294</v>
      </c>
      <c r="D1088" t="s">
        <v>30</v>
      </c>
      <c r="E1088" s="5">
        <v>2022</v>
      </c>
      <c r="F1088" s="5">
        <v>12</v>
      </c>
      <c r="G1088" s="5">
        <v>12</v>
      </c>
      <c r="H1088" s="5" t="s">
        <v>32</v>
      </c>
      <c r="I1088" s="5">
        <v>50</v>
      </c>
      <c r="J1088" t="s">
        <v>23</v>
      </c>
      <c r="K1088" t="s">
        <v>36</v>
      </c>
      <c r="L1088">
        <v>4.04664</v>
      </c>
      <c r="M1088">
        <v>4.04664</v>
      </c>
      <c r="N1088">
        <v>1.2856799999999999</v>
      </c>
      <c r="O1088">
        <v>0.99762399999999996</v>
      </c>
      <c r="P1088">
        <v>-9.4259099999999998E-2</v>
      </c>
      <c r="Q1088" t="s">
        <v>38</v>
      </c>
      <c r="R1088">
        <v>5.8114499999999998</v>
      </c>
      <c r="S1088">
        <v>0.78836499999999998</v>
      </c>
      <c r="T1088">
        <v>5.0000000000000001E-3</v>
      </c>
      <c r="U1088">
        <v>5.6000000000000001E-2</v>
      </c>
      <c r="V1088">
        <v>10.7</v>
      </c>
      <c r="W1088">
        <v>23.970700000000001</v>
      </c>
      <c r="X1088">
        <v>87.847300000000004</v>
      </c>
    </row>
    <row r="1089" spans="1:24" x14ac:dyDescent="0.3">
      <c r="A1089">
        <v>1088</v>
      </c>
      <c r="B1089">
        <v>16</v>
      </c>
      <c r="C1089" s="1">
        <v>44902.448680555557</v>
      </c>
      <c r="D1089" t="s">
        <v>30</v>
      </c>
      <c r="E1089" s="5">
        <v>2022</v>
      </c>
      <c r="F1089" s="5">
        <v>12</v>
      </c>
      <c r="G1089" s="5">
        <v>12</v>
      </c>
      <c r="H1089" s="5" t="s">
        <v>32</v>
      </c>
      <c r="I1089" s="5">
        <v>50</v>
      </c>
      <c r="J1089" t="s">
        <v>23</v>
      </c>
      <c r="K1089" t="s">
        <v>37</v>
      </c>
      <c r="L1089">
        <v>3.2009099999999999</v>
      </c>
      <c r="M1089">
        <v>3.2009099999999999</v>
      </c>
      <c r="N1089">
        <v>1.30365</v>
      </c>
      <c r="O1089">
        <v>0.99754100000000001</v>
      </c>
      <c r="P1089">
        <v>-0.27878199999999997</v>
      </c>
      <c r="Q1089">
        <v>-0.27878199999999997</v>
      </c>
      <c r="R1089">
        <v>2.2664300000000002</v>
      </c>
      <c r="S1089">
        <v>0.97015600000000002</v>
      </c>
      <c r="T1089">
        <v>4.0000000000000001E-3</v>
      </c>
      <c r="U1089">
        <v>0</v>
      </c>
      <c r="V1089">
        <v>10.8</v>
      </c>
      <c r="W1089">
        <v>23.956800000000001</v>
      </c>
      <c r="X1089">
        <v>87.849599999999995</v>
      </c>
    </row>
    <row r="1090" spans="1:24" x14ac:dyDescent="0.3">
      <c r="A1090">
        <v>1089</v>
      </c>
      <c r="B1090">
        <v>17</v>
      </c>
      <c r="C1090" s="1">
        <v>44902.45076388889</v>
      </c>
      <c r="D1090" t="s">
        <v>30</v>
      </c>
      <c r="E1090" s="5">
        <v>2022</v>
      </c>
      <c r="F1090" s="5">
        <v>12</v>
      </c>
      <c r="G1090" s="5">
        <v>12</v>
      </c>
      <c r="H1090" s="5" t="s">
        <v>32</v>
      </c>
      <c r="I1090" s="5">
        <v>50</v>
      </c>
      <c r="J1090" t="s">
        <v>22</v>
      </c>
      <c r="K1090" t="s">
        <v>37</v>
      </c>
      <c r="L1090">
        <v>4.1803299999999997</v>
      </c>
      <c r="M1090">
        <v>4.1803299999999997</v>
      </c>
      <c r="N1090">
        <v>1.3213999999999999</v>
      </c>
      <c r="O1090">
        <v>0.99696200000000001</v>
      </c>
      <c r="P1090">
        <v>-0.32748500000000003</v>
      </c>
      <c r="Q1090">
        <v>-0.32748500000000003</v>
      </c>
      <c r="R1090">
        <v>2.05165</v>
      </c>
      <c r="S1090">
        <v>0.97745700000000002</v>
      </c>
      <c r="T1090">
        <v>6.0000000000000001E-3</v>
      </c>
      <c r="U1090">
        <v>8.8999999999999996E-2</v>
      </c>
      <c r="V1090">
        <v>11</v>
      </c>
      <c r="W1090">
        <v>23.908100000000001</v>
      </c>
      <c r="X1090">
        <v>87.839200000000005</v>
      </c>
    </row>
    <row r="1091" spans="1:24" x14ac:dyDescent="0.3">
      <c r="A1091">
        <v>1090</v>
      </c>
      <c r="B1091">
        <v>18</v>
      </c>
      <c r="C1091" s="1">
        <v>44902.4528587963</v>
      </c>
      <c r="D1091" t="s">
        <v>30</v>
      </c>
      <c r="E1091" s="5">
        <v>2022</v>
      </c>
      <c r="F1091" s="5">
        <v>12</v>
      </c>
      <c r="G1091" s="5">
        <v>12</v>
      </c>
      <c r="H1091" s="5" t="s">
        <v>32</v>
      </c>
      <c r="I1091" s="5">
        <v>50</v>
      </c>
      <c r="J1091" t="s">
        <v>22</v>
      </c>
      <c r="K1091" t="s">
        <v>36</v>
      </c>
      <c r="L1091">
        <v>4.4851299999999998</v>
      </c>
      <c r="M1091">
        <v>4.4851299999999998</v>
      </c>
      <c r="N1091">
        <v>1.3272200000000001</v>
      </c>
      <c r="O1091">
        <v>0.99694000000000005</v>
      </c>
      <c r="P1091">
        <v>-0.38573000000000002</v>
      </c>
      <c r="Q1091">
        <v>-0.38573000000000002</v>
      </c>
      <c r="R1091">
        <v>2.0806</v>
      </c>
      <c r="S1091">
        <v>0.97650899999999996</v>
      </c>
      <c r="T1091">
        <v>5.0000000000000001E-3</v>
      </c>
      <c r="U1091">
        <v>0</v>
      </c>
      <c r="V1091">
        <v>11</v>
      </c>
      <c r="W1091">
        <v>23.835000000000001</v>
      </c>
      <c r="X1091">
        <v>87.839100000000002</v>
      </c>
    </row>
    <row r="1092" spans="1:24" x14ac:dyDescent="0.3">
      <c r="A1092">
        <v>1091</v>
      </c>
      <c r="B1092">
        <v>19</v>
      </c>
      <c r="C1092" s="1">
        <v>44902.455092592594</v>
      </c>
      <c r="D1092" t="s">
        <v>30</v>
      </c>
      <c r="E1092" s="5">
        <v>2022</v>
      </c>
      <c r="F1092" s="5">
        <v>12</v>
      </c>
      <c r="G1092" s="5">
        <v>12</v>
      </c>
      <c r="H1092" s="5" t="s">
        <v>32</v>
      </c>
      <c r="I1092" s="5">
        <v>50</v>
      </c>
      <c r="J1092" t="s">
        <v>22</v>
      </c>
      <c r="K1092" t="s">
        <v>36</v>
      </c>
      <c r="L1092">
        <v>5.1732100000000001</v>
      </c>
      <c r="M1092">
        <v>5.1732100000000001</v>
      </c>
      <c r="N1092">
        <v>1.3381000000000001</v>
      </c>
      <c r="O1092">
        <v>0.99016400000000004</v>
      </c>
      <c r="P1092">
        <v>-0.29372900000000002</v>
      </c>
      <c r="Q1092">
        <v>-0.29372900000000002</v>
      </c>
      <c r="R1092">
        <v>2.22445</v>
      </c>
      <c r="S1092">
        <v>0.971634</v>
      </c>
      <c r="T1092">
        <v>2E-3</v>
      </c>
      <c r="U1092">
        <v>0</v>
      </c>
      <c r="V1092">
        <v>11.1</v>
      </c>
      <c r="W1092">
        <v>23.8186</v>
      </c>
      <c r="X1092">
        <v>87.840699999999998</v>
      </c>
    </row>
    <row r="1093" spans="1:24" x14ac:dyDescent="0.3">
      <c r="A1093">
        <v>1092</v>
      </c>
      <c r="B1093">
        <v>20</v>
      </c>
      <c r="C1093" s="1">
        <v>44902.457199074073</v>
      </c>
      <c r="D1093" t="s">
        <v>30</v>
      </c>
      <c r="E1093" s="5">
        <v>2022</v>
      </c>
      <c r="F1093" s="5">
        <v>12</v>
      </c>
      <c r="G1093" s="5">
        <v>12</v>
      </c>
      <c r="H1093" s="5" t="s">
        <v>32</v>
      </c>
      <c r="I1093" s="5">
        <v>50</v>
      </c>
      <c r="J1093" t="s">
        <v>22</v>
      </c>
      <c r="K1093" t="s">
        <v>36</v>
      </c>
      <c r="L1093">
        <v>3.2684899999999999</v>
      </c>
      <c r="M1093">
        <v>3.2684899999999999</v>
      </c>
      <c r="N1093">
        <v>1.43364</v>
      </c>
      <c r="O1093">
        <v>0.99372799999999994</v>
      </c>
      <c r="P1093">
        <v>-0.48716100000000001</v>
      </c>
      <c r="Q1093">
        <v>-0.48716100000000001</v>
      </c>
      <c r="R1093">
        <v>1.67947</v>
      </c>
      <c r="S1093">
        <v>0.98859699999999995</v>
      </c>
      <c r="T1093">
        <v>3.0000000000000001E-3</v>
      </c>
      <c r="U1093">
        <v>0</v>
      </c>
      <c r="V1093">
        <v>11.3</v>
      </c>
      <c r="W1093">
        <v>23.8139</v>
      </c>
      <c r="X1093">
        <v>87.8386</v>
      </c>
    </row>
    <row r="1094" spans="1:24" x14ac:dyDescent="0.3">
      <c r="A1094">
        <v>1093</v>
      </c>
      <c r="B1094">
        <v>21</v>
      </c>
      <c r="C1094" s="1">
        <v>44902.459282407406</v>
      </c>
      <c r="D1094" t="s">
        <v>30</v>
      </c>
      <c r="E1094" s="5">
        <v>2022</v>
      </c>
      <c r="F1094" s="5">
        <v>12</v>
      </c>
      <c r="G1094" s="5">
        <v>12</v>
      </c>
      <c r="H1094" s="5" t="s">
        <v>32</v>
      </c>
      <c r="I1094" s="5">
        <v>50</v>
      </c>
      <c r="J1094" t="s">
        <v>23</v>
      </c>
      <c r="K1094" t="s">
        <v>36</v>
      </c>
      <c r="L1094">
        <v>1.6754</v>
      </c>
      <c r="M1094">
        <v>1.6754</v>
      </c>
      <c r="N1094">
        <v>1.94482</v>
      </c>
      <c r="O1094">
        <v>0.98076600000000003</v>
      </c>
      <c r="P1094">
        <v>-0.34772599999999998</v>
      </c>
      <c r="Q1094">
        <v>-0.34772599999999998</v>
      </c>
      <c r="R1094">
        <v>2.08284</v>
      </c>
      <c r="S1094">
        <v>0.97643999999999997</v>
      </c>
      <c r="T1094">
        <v>7.0000000000000001E-3</v>
      </c>
      <c r="U1094">
        <v>6.7000000000000004E-2</v>
      </c>
      <c r="V1094">
        <v>11.2</v>
      </c>
      <c r="W1094">
        <v>23.64</v>
      </c>
      <c r="X1094">
        <v>87.835499999999996</v>
      </c>
    </row>
    <row r="1095" spans="1:24" x14ac:dyDescent="0.3">
      <c r="A1095">
        <v>1094</v>
      </c>
      <c r="B1095">
        <v>22</v>
      </c>
      <c r="C1095" s="1">
        <v>44902.461365740739</v>
      </c>
      <c r="D1095" t="s">
        <v>30</v>
      </c>
      <c r="E1095" s="5">
        <v>2022</v>
      </c>
      <c r="F1095" s="5">
        <v>12</v>
      </c>
      <c r="G1095" s="5">
        <v>12</v>
      </c>
      <c r="H1095" s="5" t="s">
        <v>32</v>
      </c>
      <c r="I1095" s="5">
        <v>50</v>
      </c>
      <c r="J1095" t="s">
        <v>23</v>
      </c>
      <c r="K1095" t="s">
        <v>36</v>
      </c>
      <c r="L1095">
        <v>1.8555999999999999</v>
      </c>
      <c r="M1095">
        <v>1.8555999999999999</v>
      </c>
      <c r="N1095">
        <v>2.2082600000000001</v>
      </c>
      <c r="O1095">
        <v>0.96955199999999997</v>
      </c>
      <c r="P1095">
        <v>-0.50802099999999994</v>
      </c>
      <c r="Q1095">
        <v>-0.50802099999999994</v>
      </c>
      <c r="R1095">
        <v>1.76102</v>
      </c>
      <c r="S1095">
        <v>0.98633099999999996</v>
      </c>
      <c r="T1095">
        <v>6.0000000000000001E-3</v>
      </c>
      <c r="U1095">
        <v>0.03</v>
      </c>
      <c r="V1095">
        <v>11.1</v>
      </c>
      <c r="W1095">
        <v>23.636099999999999</v>
      </c>
      <c r="X1095">
        <v>87.831999999999994</v>
      </c>
    </row>
    <row r="1096" spans="1:24" x14ac:dyDescent="0.3">
      <c r="A1096">
        <v>1095</v>
      </c>
      <c r="B1096">
        <v>23</v>
      </c>
      <c r="C1096" s="1">
        <v>44902.463506944441</v>
      </c>
      <c r="D1096" t="s">
        <v>30</v>
      </c>
      <c r="E1096" s="5">
        <v>2022</v>
      </c>
      <c r="F1096" s="5">
        <v>12</v>
      </c>
      <c r="G1096" s="5">
        <v>12</v>
      </c>
      <c r="H1096" s="5" t="s">
        <v>32</v>
      </c>
      <c r="I1096" s="5">
        <v>50</v>
      </c>
      <c r="J1096" t="s">
        <v>23</v>
      </c>
      <c r="K1096" t="s">
        <v>36</v>
      </c>
      <c r="L1096">
        <v>1.9457</v>
      </c>
      <c r="M1096">
        <v>1.9457</v>
      </c>
      <c r="N1096">
        <v>1.84365</v>
      </c>
      <c r="O1096">
        <v>0.97984599999999999</v>
      </c>
      <c r="P1096">
        <v>-0.26352300000000001</v>
      </c>
      <c r="Q1096">
        <v>-0.26352300000000001</v>
      </c>
      <c r="R1096">
        <v>2.2353900000000002</v>
      </c>
      <c r="S1096">
        <v>0.97125799999999995</v>
      </c>
      <c r="T1096">
        <v>8.0000000000000002E-3</v>
      </c>
      <c r="U1096">
        <v>6.6000000000000003E-2</v>
      </c>
      <c r="V1096">
        <v>10.8</v>
      </c>
      <c r="W1096">
        <v>23.544899999999998</v>
      </c>
      <c r="X1096">
        <v>87.834800000000001</v>
      </c>
    </row>
    <row r="1097" spans="1:24" x14ac:dyDescent="0.3">
      <c r="A1097">
        <v>1096</v>
      </c>
      <c r="B1097">
        <v>24</v>
      </c>
      <c r="C1097" s="1">
        <v>44902.465752314813</v>
      </c>
      <c r="D1097" t="s">
        <v>30</v>
      </c>
      <c r="E1097" s="5">
        <v>2022</v>
      </c>
      <c r="F1097" s="5">
        <v>12</v>
      </c>
      <c r="G1097" s="5">
        <v>12</v>
      </c>
      <c r="H1097" s="5" t="s">
        <v>32</v>
      </c>
      <c r="I1097" s="5">
        <v>50</v>
      </c>
      <c r="J1097" t="s">
        <v>23</v>
      </c>
      <c r="K1097" t="s">
        <v>37</v>
      </c>
      <c r="L1097">
        <v>2.73956</v>
      </c>
      <c r="M1097">
        <v>2.73956</v>
      </c>
      <c r="N1097">
        <v>1.65052</v>
      </c>
      <c r="O1097">
        <v>0.98788200000000004</v>
      </c>
      <c r="P1097">
        <v>-0.12932099999999999</v>
      </c>
      <c r="Q1097" t="s">
        <v>38</v>
      </c>
      <c r="R1097">
        <v>4.7223899999999999</v>
      </c>
      <c r="S1097">
        <v>0.85236000000000001</v>
      </c>
      <c r="T1097">
        <v>0.01</v>
      </c>
      <c r="U1097">
        <v>0.122</v>
      </c>
      <c r="V1097">
        <v>10.7</v>
      </c>
      <c r="W1097">
        <v>23.4</v>
      </c>
      <c r="X1097">
        <v>87.823800000000006</v>
      </c>
    </row>
    <row r="1098" spans="1:24" x14ac:dyDescent="0.3">
      <c r="A1098">
        <v>1097</v>
      </c>
      <c r="B1098">
        <v>1</v>
      </c>
      <c r="C1098" s="1">
        <v>44902.502083333333</v>
      </c>
      <c r="D1098" t="s">
        <v>29</v>
      </c>
      <c r="E1098" s="5">
        <v>2022</v>
      </c>
      <c r="F1098" s="5">
        <v>12</v>
      </c>
      <c r="G1098" s="5">
        <v>12</v>
      </c>
      <c r="H1098" s="5" t="s">
        <v>32</v>
      </c>
      <c r="I1098" s="5">
        <v>50</v>
      </c>
      <c r="J1098" t="s">
        <v>23</v>
      </c>
      <c r="K1098" t="s">
        <v>38</v>
      </c>
      <c r="L1098">
        <v>1.31152</v>
      </c>
      <c r="M1098" t="s">
        <v>38</v>
      </c>
      <c r="N1098">
        <v>2.81914</v>
      </c>
      <c r="O1098">
        <v>0.92052999999999996</v>
      </c>
      <c r="P1098">
        <v>-0.60671799999999998</v>
      </c>
      <c r="Q1098">
        <v>-0.60671799999999998</v>
      </c>
      <c r="R1098">
        <v>1.68686</v>
      </c>
      <c r="S1098">
        <v>0.989097</v>
      </c>
      <c r="T1098">
        <v>6.0000000000000001E-3</v>
      </c>
      <c r="U1098">
        <v>7.3999999999999996E-2</v>
      </c>
      <c r="V1098">
        <v>16.8</v>
      </c>
      <c r="W1098">
        <v>24.5181</v>
      </c>
      <c r="X1098">
        <v>84.958500000000001</v>
      </c>
    </row>
    <row r="1099" spans="1:24" x14ac:dyDescent="0.3">
      <c r="A1099">
        <v>1098</v>
      </c>
      <c r="B1099">
        <v>2</v>
      </c>
      <c r="C1099" s="1">
        <v>44902.504143518519</v>
      </c>
      <c r="D1099" t="s">
        <v>29</v>
      </c>
      <c r="E1099" s="5">
        <v>2022</v>
      </c>
      <c r="F1099" s="5">
        <v>12</v>
      </c>
      <c r="G1099" s="5">
        <v>12</v>
      </c>
      <c r="H1099" s="5" t="s">
        <v>32</v>
      </c>
      <c r="I1099" s="5">
        <v>50</v>
      </c>
      <c r="J1099" t="s">
        <v>23</v>
      </c>
      <c r="K1099" t="s">
        <v>38</v>
      </c>
      <c r="L1099">
        <v>1.09134</v>
      </c>
      <c r="M1099" t="s">
        <v>38</v>
      </c>
      <c r="N1099">
        <v>3.33677</v>
      </c>
      <c r="O1099">
        <v>0.89281600000000005</v>
      </c>
      <c r="P1099">
        <v>-0.370118</v>
      </c>
      <c r="Q1099">
        <v>-0.370118</v>
      </c>
      <c r="R1099">
        <v>2.21224</v>
      </c>
      <c r="S1099">
        <v>0.97273299999999996</v>
      </c>
      <c r="T1099">
        <v>6.0000000000000001E-3</v>
      </c>
      <c r="U1099">
        <v>6.92667E-2</v>
      </c>
      <c r="V1099">
        <v>16.093299999999999</v>
      </c>
      <c r="W1099">
        <v>26.084700000000002</v>
      </c>
      <c r="X1099">
        <v>84.950299999999999</v>
      </c>
    </row>
    <row r="1100" spans="1:24" x14ac:dyDescent="0.3">
      <c r="A1100">
        <v>1099</v>
      </c>
      <c r="B1100">
        <v>3</v>
      </c>
      <c r="C1100" s="1">
        <v>44902.506261574075</v>
      </c>
      <c r="D1100" t="s">
        <v>29</v>
      </c>
      <c r="E1100" s="5">
        <v>2022</v>
      </c>
      <c r="F1100" s="5">
        <v>12</v>
      </c>
      <c r="G1100" s="5">
        <v>12</v>
      </c>
      <c r="H1100" s="5" t="s">
        <v>32</v>
      </c>
      <c r="I1100" s="5">
        <v>50</v>
      </c>
      <c r="J1100" t="s">
        <v>23</v>
      </c>
      <c r="K1100" t="s">
        <v>38</v>
      </c>
      <c r="L1100">
        <v>1.63639</v>
      </c>
      <c r="M1100">
        <v>1.63639</v>
      </c>
      <c r="N1100">
        <v>2.67028</v>
      </c>
      <c r="O1100">
        <v>0.95548900000000003</v>
      </c>
      <c r="P1100">
        <v>-0.59493499999999999</v>
      </c>
      <c r="Q1100">
        <v>-0.59493499999999999</v>
      </c>
      <c r="R1100">
        <v>1.8050900000000001</v>
      </c>
      <c r="S1100">
        <v>0.98575800000000002</v>
      </c>
      <c r="T1100">
        <v>7.0000000000000001E-3</v>
      </c>
      <c r="U1100">
        <v>0.13600000000000001</v>
      </c>
      <c r="V1100">
        <v>15.4</v>
      </c>
      <c r="W1100">
        <v>27.037500000000001</v>
      </c>
      <c r="X1100">
        <v>84.949600000000004</v>
      </c>
    </row>
    <row r="1101" spans="1:24" x14ac:dyDescent="0.3">
      <c r="A1101">
        <v>1100</v>
      </c>
      <c r="B1101">
        <v>4</v>
      </c>
      <c r="C1101" s="1">
        <v>44902.508344907408</v>
      </c>
      <c r="D1101" t="s">
        <v>29</v>
      </c>
      <c r="E1101" s="5">
        <v>2022</v>
      </c>
      <c r="F1101" s="5">
        <v>12</v>
      </c>
      <c r="G1101" s="5">
        <v>12</v>
      </c>
      <c r="H1101" s="5" t="s">
        <v>32</v>
      </c>
      <c r="I1101" s="5">
        <v>50</v>
      </c>
      <c r="J1101" t="s">
        <v>22</v>
      </c>
      <c r="K1101" t="s">
        <v>38</v>
      </c>
      <c r="L1101">
        <v>2.4729299999999999</v>
      </c>
      <c r="M1101">
        <v>2.4729299999999999</v>
      </c>
      <c r="N1101">
        <v>1.5682700000000001</v>
      </c>
      <c r="O1101">
        <v>0.99127299999999996</v>
      </c>
      <c r="P1101">
        <v>-0.34614299999999998</v>
      </c>
      <c r="Q1101">
        <v>-0.34614299999999998</v>
      </c>
      <c r="R1101">
        <v>2.0205299999999999</v>
      </c>
      <c r="S1101">
        <v>0.97941100000000003</v>
      </c>
      <c r="T1101">
        <v>6.0000000000000001E-3</v>
      </c>
      <c r="U1101">
        <v>8.1000000000000003E-2</v>
      </c>
      <c r="V1101">
        <v>14.6</v>
      </c>
      <c r="W1101">
        <v>27.15</v>
      </c>
      <c r="X1101">
        <v>84.951700000000002</v>
      </c>
    </row>
    <row r="1102" spans="1:24" x14ac:dyDescent="0.3">
      <c r="A1102">
        <v>1101</v>
      </c>
      <c r="B1102">
        <v>5</v>
      </c>
      <c r="C1102" s="1">
        <v>44902.510428240741</v>
      </c>
      <c r="D1102" t="s">
        <v>29</v>
      </c>
      <c r="E1102" s="5">
        <v>2022</v>
      </c>
      <c r="F1102" s="5">
        <v>12</v>
      </c>
      <c r="G1102" s="5">
        <v>12</v>
      </c>
      <c r="H1102" s="5" t="s">
        <v>32</v>
      </c>
      <c r="I1102" s="5">
        <v>50</v>
      </c>
      <c r="J1102" t="s">
        <v>22</v>
      </c>
      <c r="K1102" t="s">
        <v>38</v>
      </c>
      <c r="L1102">
        <v>1.74716</v>
      </c>
      <c r="M1102">
        <v>1.74716</v>
      </c>
      <c r="N1102">
        <v>2.4527299999999999</v>
      </c>
      <c r="O1102">
        <v>0.95844399999999996</v>
      </c>
      <c r="P1102">
        <v>-0.63324499999999995</v>
      </c>
      <c r="Q1102">
        <v>-0.63324499999999995</v>
      </c>
      <c r="R1102">
        <v>1.6715100000000001</v>
      </c>
      <c r="S1102">
        <v>0.98966100000000001</v>
      </c>
      <c r="T1102">
        <v>6.0000000000000001E-3</v>
      </c>
      <c r="U1102">
        <v>6.7000000000000004E-2</v>
      </c>
      <c r="V1102">
        <v>13.7</v>
      </c>
      <c r="W1102">
        <v>26.919</v>
      </c>
      <c r="X1102">
        <v>84.940299999999993</v>
      </c>
    </row>
    <row r="1103" spans="1:24" x14ac:dyDescent="0.3">
      <c r="A1103">
        <v>1102</v>
      </c>
      <c r="B1103">
        <v>6</v>
      </c>
      <c r="C1103" s="1">
        <v>44902.512511574074</v>
      </c>
      <c r="D1103" t="s">
        <v>29</v>
      </c>
      <c r="E1103" s="5">
        <v>2022</v>
      </c>
      <c r="F1103" s="5">
        <v>12</v>
      </c>
      <c r="G1103" s="5">
        <v>12</v>
      </c>
      <c r="H1103" s="5" t="s">
        <v>32</v>
      </c>
      <c r="I1103" s="5">
        <v>50</v>
      </c>
      <c r="J1103" t="s">
        <v>22</v>
      </c>
      <c r="K1103" t="s">
        <v>38</v>
      </c>
      <c r="L1103">
        <v>2.5595500000000002</v>
      </c>
      <c r="M1103">
        <v>2.5595500000000002</v>
      </c>
      <c r="N1103">
        <v>1.9665900000000001</v>
      </c>
      <c r="O1103">
        <v>0.97920399999999996</v>
      </c>
      <c r="P1103">
        <v>-0.36131600000000003</v>
      </c>
      <c r="Q1103">
        <v>-0.36131600000000003</v>
      </c>
      <c r="R1103">
        <v>2.4003700000000001</v>
      </c>
      <c r="S1103">
        <v>0.96599199999999996</v>
      </c>
      <c r="T1103">
        <v>8.0000000000000002E-3</v>
      </c>
      <c r="U1103">
        <v>0.14399999999999999</v>
      </c>
      <c r="V1103">
        <v>13</v>
      </c>
      <c r="W1103">
        <v>26.667200000000001</v>
      </c>
      <c r="X1103">
        <v>84.931899999999999</v>
      </c>
    </row>
    <row r="1104" spans="1:24" x14ac:dyDescent="0.3">
      <c r="A1104">
        <v>1103</v>
      </c>
      <c r="B1104">
        <v>7</v>
      </c>
      <c r="C1104" s="1">
        <v>44902.51457175926</v>
      </c>
      <c r="D1104" t="s">
        <v>29</v>
      </c>
      <c r="E1104" s="5">
        <v>2022</v>
      </c>
      <c r="F1104" s="5">
        <v>12</v>
      </c>
      <c r="G1104" s="5">
        <v>12</v>
      </c>
      <c r="H1104" s="5" t="s">
        <v>32</v>
      </c>
      <c r="I1104" s="5">
        <v>50</v>
      </c>
      <c r="J1104" t="s">
        <v>23</v>
      </c>
      <c r="K1104" t="s">
        <v>38</v>
      </c>
      <c r="L1104">
        <v>0.94470200000000004</v>
      </c>
      <c r="M1104" t="s">
        <v>38</v>
      </c>
      <c r="N1104">
        <v>3.0524499999999999</v>
      </c>
      <c r="O1104">
        <v>0.90286699999999998</v>
      </c>
      <c r="P1104">
        <v>-0.59230300000000002</v>
      </c>
      <c r="Q1104">
        <v>-0.59230300000000002</v>
      </c>
      <c r="R1104">
        <v>1.5423</v>
      </c>
      <c r="S1104">
        <v>0.99300999999999995</v>
      </c>
      <c r="T1104">
        <v>6.0000000000000001E-3</v>
      </c>
      <c r="U1104">
        <v>0.11700000000000001</v>
      </c>
      <c r="V1104">
        <v>12.3</v>
      </c>
      <c r="W1104">
        <v>26.820399999999999</v>
      </c>
      <c r="X1104">
        <v>84.901700000000005</v>
      </c>
    </row>
    <row r="1105" spans="1:24" x14ac:dyDescent="0.3">
      <c r="A1105">
        <v>1104</v>
      </c>
      <c r="B1105">
        <v>8</v>
      </c>
      <c r="C1105" s="1">
        <v>44902.516655092593</v>
      </c>
      <c r="D1105" t="s">
        <v>29</v>
      </c>
      <c r="E1105" s="5">
        <v>2022</v>
      </c>
      <c r="F1105" s="5">
        <v>12</v>
      </c>
      <c r="G1105" s="5">
        <v>12</v>
      </c>
      <c r="H1105" s="5" t="s">
        <v>32</v>
      </c>
      <c r="I1105" s="5">
        <v>50</v>
      </c>
      <c r="J1105" t="s">
        <v>23</v>
      </c>
      <c r="K1105" t="s">
        <v>38</v>
      </c>
      <c r="L1105">
        <v>0.918632</v>
      </c>
      <c r="M1105" t="s">
        <v>38</v>
      </c>
      <c r="N1105">
        <v>2.9840499999999999</v>
      </c>
      <c r="O1105">
        <v>0.93045</v>
      </c>
      <c r="P1105">
        <v>-0.47373900000000002</v>
      </c>
      <c r="Q1105">
        <v>-0.47373900000000002</v>
      </c>
      <c r="R1105">
        <v>1.84039</v>
      </c>
      <c r="S1105">
        <v>0.98473999999999995</v>
      </c>
      <c r="T1105">
        <v>7.6E-3</v>
      </c>
      <c r="U1105">
        <v>0.1366</v>
      </c>
      <c r="V1105">
        <v>12.18</v>
      </c>
      <c r="W1105">
        <v>27.0474</v>
      </c>
      <c r="X1105">
        <v>84.902600000000007</v>
      </c>
    </row>
    <row r="1106" spans="1:24" x14ac:dyDescent="0.3">
      <c r="A1106">
        <v>1105</v>
      </c>
      <c r="B1106">
        <v>9</v>
      </c>
      <c r="C1106" s="1">
        <v>44902.518726851849</v>
      </c>
      <c r="D1106" t="s">
        <v>29</v>
      </c>
      <c r="E1106" s="5">
        <v>2022</v>
      </c>
      <c r="F1106" s="5">
        <v>12</v>
      </c>
      <c r="G1106" s="5">
        <v>12</v>
      </c>
      <c r="H1106" s="5" t="s">
        <v>32</v>
      </c>
      <c r="I1106" s="5">
        <v>50</v>
      </c>
      <c r="J1106" t="s">
        <v>23</v>
      </c>
      <c r="K1106" t="s">
        <v>38</v>
      </c>
      <c r="L1106">
        <v>0.74443099999999995</v>
      </c>
      <c r="M1106" t="s">
        <v>38</v>
      </c>
      <c r="N1106">
        <v>5.9461500000000003</v>
      </c>
      <c r="O1106">
        <v>0.72304400000000002</v>
      </c>
      <c r="P1106">
        <v>-0.47682099999999999</v>
      </c>
      <c r="Q1106">
        <v>-0.47682099999999999</v>
      </c>
      <c r="R1106">
        <v>2.0236000000000001</v>
      </c>
      <c r="S1106">
        <v>0.97931800000000002</v>
      </c>
      <c r="T1106">
        <v>8.9999999999999993E-3</v>
      </c>
      <c r="U1106">
        <v>0.126</v>
      </c>
      <c r="V1106">
        <v>12.4</v>
      </c>
      <c r="W1106">
        <v>27.249600000000001</v>
      </c>
      <c r="X1106">
        <v>84.898799999999994</v>
      </c>
    </row>
    <row r="1107" spans="1:24" x14ac:dyDescent="0.3">
      <c r="A1107">
        <v>1106</v>
      </c>
      <c r="B1107">
        <v>10</v>
      </c>
      <c r="C1107" s="1">
        <v>44902.520798611113</v>
      </c>
      <c r="D1107" t="s">
        <v>29</v>
      </c>
      <c r="E1107" s="5">
        <v>2022</v>
      </c>
      <c r="F1107" s="5">
        <v>12</v>
      </c>
      <c r="G1107" s="5">
        <v>12</v>
      </c>
      <c r="H1107" s="5" t="s">
        <v>32</v>
      </c>
      <c r="I1107" s="5">
        <v>50</v>
      </c>
      <c r="J1107" t="s">
        <v>22</v>
      </c>
      <c r="K1107" t="s">
        <v>38</v>
      </c>
      <c r="L1107">
        <v>2.2300200000000001</v>
      </c>
      <c r="M1107">
        <v>2.2300200000000001</v>
      </c>
      <c r="N1107">
        <v>2.1671100000000001</v>
      </c>
      <c r="O1107">
        <v>0.97423300000000002</v>
      </c>
      <c r="P1107">
        <v>-0.234016</v>
      </c>
      <c r="Q1107" t="s">
        <v>38</v>
      </c>
      <c r="R1107">
        <v>3.4786700000000002</v>
      </c>
      <c r="S1107">
        <v>0.91926600000000003</v>
      </c>
      <c r="T1107">
        <v>8.0000000000000002E-3</v>
      </c>
      <c r="U1107" s="4">
        <v>0.10199999999999999</v>
      </c>
      <c r="V1107">
        <v>12.4</v>
      </c>
      <c r="W1107">
        <v>27.202100000000002</v>
      </c>
      <c r="X1107">
        <v>84.903599999999997</v>
      </c>
    </row>
    <row r="1108" spans="1:24" x14ac:dyDescent="0.3">
      <c r="A1108">
        <v>1107</v>
      </c>
      <c r="B1108">
        <v>11</v>
      </c>
      <c r="C1108" s="1">
        <v>44902.522858796299</v>
      </c>
      <c r="D1108" t="s">
        <v>29</v>
      </c>
      <c r="E1108" s="5">
        <v>2022</v>
      </c>
      <c r="F1108" s="5">
        <v>12</v>
      </c>
      <c r="G1108" s="5">
        <v>12</v>
      </c>
      <c r="H1108" s="5" t="s">
        <v>32</v>
      </c>
      <c r="I1108" s="5">
        <v>50</v>
      </c>
      <c r="J1108" t="s">
        <v>22</v>
      </c>
      <c r="K1108" t="s">
        <v>38</v>
      </c>
      <c r="L1108">
        <v>3.32891</v>
      </c>
      <c r="M1108">
        <v>3.32891</v>
      </c>
      <c r="N1108">
        <v>1.53562</v>
      </c>
      <c r="O1108">
        <v>0.99260700000000002</v>
      </c>
      <c r="P1108">
        <v>-0.29078700000000002</v>
      </c>
      <c r="Q1108">
        <v>-0.29078700000000002</v>
      </c>
      <c r="R1108">
        <v>2.63741</v>
      </c>
      <c r="S1108">
        <v>0.95682500000000004</v>
      </c>
      <c r="T1108">
        <v>7.0000000000000001E-3</v>
      </c>
      <c r="U1108">
        <v>8.1000000000000003E-2</v>
      </c>
      <c r="V1108">
        <v>13.4</v>
      </c>
      <c r="W1108">
        <v>27.058199999999999</v>
      </c>
      <c r="X1108">
        <v>84.907200000000003</v>
      </c>
    </row>
    <row r="1109" spans="1:24" x14ac:dyDescent="0.3">
      <c r="A1109">
        <v>1108</v>
      </c>
      <c r="B1109">
        <v>12</v>
      </c>
      <c r="C1109" s="1">
        <v>44902.524756944447</v>
      </c>
      <c r="D1109" t="s">
        <v>29</v>
      </c>
      <c r="E1109" s="5">
        <v>2022</v>
      </c>
      <c r="F1109" s="5">
        <v>12</v>
      </c>
      <c r="G1109" s="5">
        <v>12</v>
      </c>
      <c r="H1109" s="5" t="s">
        <v>32</v>
      </c>
      <c r="I1109" s="5">
        <v>50</v>
      </c>
      <c r="J1109" t="s">
        <v>22</v>
      </c>
      <c r="K1109" t="s">
        <v>38</v>
      </c>
      <c r="L1109">
        <v>4.9314200000000001</v>
      </c>
      <c r="M1109">
        <v>4.9314200000000001</v>
      </c>
      <c r="N1109">
        <v>1.51274</v>
      </c>
      <c r="O1109">
        <v>0.99146500000000004</v>
      </c>
      <c r="P1109">
        <v>-0.81797399999999998</v>
      </c>
      <c r="Q1109">
        <v>-0.81797399999999998</v>
      </c>
      <c r="R1109">
        <v>1.62161</v>
      </c>
      <c r="S1109">
        <v>0.99087499999999995</v>
      </c>
      <c r="T1109">
        <v>6.0000000000000001E-3</v>
      </c>
      <c r="U1109">
        <v>4.3999999999999997E-2</v>
      </c>
      <c r="V1109">
        <v>13.8</v>
      </c>
      <c r="W1109">
        <v>26.951899999999998</v>
      </c>
      <c r="X1109">
        <v>84.905699999999996</v>
      </c>
    </row>
    <row r="1110" spans="1:24" x14ac:dyDescent="0.3">
      <c r="A1110">
        <v>1109</v>
      </c>
      <c r="B1110">
        <v>13</v>
      </c>
      <c r="C1110" s="1">
        <v>44902.52684027778</v>
      </c>
      <c r="D1110" t="s">
        <v>29</v>
      </c>
      <c r="E1110" s="5">
        <v>2022</v>
      </c>
      <c r="F1110" s="5">
        <v>12</v>
      </c>
      <c r="G1110" s="5">
        <v>12</v>
      </c>
      <c r="H1110" s="5" t="s">
        <v>32</v>
      </c>
      <c r="I1110" s="5">
        <v>50</v>
      </c>
      <c r="J1110" t="s">
        <v>23</v>
      </c>
      <c r="K1110" t="s">
        <v>38</v>
      </c>
      <c r="L1110">
        <v>0.92723800000000001</v>
      </c>
      <c r="M1110" t="s">
        <v>38</v>
      </c>
      <c r="N1110">
        <v>4.3968800000000003</v>
      </c>
      <c r="O1110">
        <v>0.81497200000000003</v>
      </c>
      <c r="P1110">
        <v>-0.61863100000000004</v>
      </c>
      <c r="Q1110">
        <v>-0.61863100000000004</v>
      </c>
      <c r="R1110">
        <v>1.74254</v>
      </c>
      <c r="S1110">
        <v>0.98758699999999999</v>
      </c>
      <c r="T1110">
        <v>1.2E-2</v>
      </c>
      <c r="U1110">
        <v>0.2</v>
      </c>
      <c r="V1110">
        <v>13.4</v>
      </c>
      <c r="W1110">
        <v>26.8432</v>
      </c>
      <c r="X1110">
        <v>84.847200000000001</v>
      </c>
    </row>
    <row r="1111" spans="1:24" x14ac:dyDescent="0.3">
      <c r="A1111">
        <v>1110</v>
      </c>
      <c r="B1111">
        <v>14</v>
      </c>
      <c r="C1111" s="1">
        <v>44902.528912037036</v>
      </c>
      <c r="D1111" t="s">
        <v>29</v>
      </c>
      <c r="E1111" s="5">
        <v>2022</v>
      </c>
      <c r="F1111" s="5">
        <v>12</v>
      </c>
      <c r="G1111" s="5">
        <v>12</v>
      </c>
      <c r="H1111" s="5" t="s">
        <v>32</v>
      </c>
      <c r="I1111" s="5">
        <v>50</v>
      </c>
      <c r="J1111" t="s">
        <v>23</v>
      </c>
      <c r="K1111" t="s">
        <v>38</v>
      </c>
      <c r="L1111">
        <v>0.81638100000000002</v>
      </c>
      <c r="M1111" t="s">
        <v>38</v>
      </c>
      <c r="N1111">
        <v>3.3652700000000002</v>
      </c>
      <c r="O1111">
        <v>0.90302000000000004</v>
      </c>
      <c r="P1111">
        <v>-0.93502200000000002</v>
      </c>
      <c r="Q1111">
        <v>-0.93502200000000002</v>
      </c>
      <c r="R1111">
        <v>1.39835</v>
      </c>
      <c r="S1111">
        <v>0.99641500000000005</v>
      </c>
      <c r="T1111">
        <v>8.9999999999999993E-3</v>
      </c>
      <c r="U1111">
        <v>0.17599999999999999</v>
      </c>
      <c r="V1111">
        <v>13.3</v>
      </c>
      <c r="W1111">
        <v>27.0931</v>
      </c>
      <c r="X1111">
        <v>84.843500000000006</v>
      </c>
    </row>
    <row r="1112" spans="1:24" x14ac:dyDescent="0.3">
      <c r="A1112">
        <v>1111</v>
      </c>
      <c r="B1112">
        <v>15</v>
      </c>
      <c r="C1112" s="1">
        <v>44902.531006944446</v>
      </c>
      <c r="D1112" t="s">
        <v>29</v>
      </c>
      <c r="E1112" s="5">
        <v>2022</v>
      </c>
      <c r="F1112" s="5">
        <v>12</v>
      </c>
      <c r="G1112" s="5">
        <v>12</v>
      </c>
      <c r="H1112" s="5" t="s">
        <v>32</v>
      </c>
      <c r="I1112" s="5">
        <v>50</v>
      </c>
      <c r="J1112" t="s">
        <v>23</v>
      </c>
      <c r="K1112" t="s">
        <v>38</v>
      </c>
      <c r="L1112">
        <v>0.89066299999999998</v>
      </c>
      <c r="M1112" t="s">
        <v>38</v>
      </c>
      <c r="N1112">
        <v>2.5469499999999998</v>
      </c>
      <c r="O1112">
        <v>0.93707200000000002</v>
      </c>
      <c r="P1112">
        <v>-0.67971099999999995</v>
      </c>
      <c r="Q1112">
        <v>-0.67971099999999995</v>
      </c>
      <c r="R1112">
        <v>1.4551499999999999</v>
      </c>
      <c r="S1112">
        <v>0.99507699999999999</v>
      </c>
      <c r="T1112">
        <v>6.0000000000000001E-3</v>
      </c>
      <c r="U1112">
        <v>7.4999999999999997E-2</v>
      </c>
      <c r="V1112">
        <v>13</v>
      </c>
      <c r="W1112">
        <v>27.275400000000001</v>
      </c>
      <c r="X1112">
        <v>84.843400000000003</v>
      </c>
    </row>
    <row r="1113" spans="1:24" x14ac:dyDescent="0.3">
      <c r="A1113">
        <v>1112</v>
      </c>
      <c r="B1113">
        <v>16</v>
      </c>
      <c r="C1113" s="1">
        <v>44902.533078703702</v>
      </c>
      <c r="D1113" t="s">
        <v>29</v>
      </c>
      <c r="E1113" s="5">
        <v>2022</v>
      </c>
      <c r="F1113" s="5">
        <v>12</v>
      </c>
      <c r="G1113" s="5">
        <v>12</v>
      </c>
      <c r="H1113" s="5" t="s">
        <v>32</v>
      </c>
      <c r="I1113" s="5">
        <v>50</v>
      </c>
      <c r="J1113" t="s">
        <v>22</v>
      </c>
      <c r="K1113" t="s">
        <v>38</v>
      </c>
      <c r="L1113">
        <v>1.61175</v>
      </c>
      <c r="M1113">
        <v>1.61175</v>
      </c>
      <c r="N1113">
        <v>1.98966</v>
      </c>
      <c r="O1113">
        <v>0.97409400000000002</v>
      </c>
      <c r="P1113">
        <v>-0.30541800000000002</v>
      </c>
      <c r="Q1113">
        <v>-0.30541800000000002</v>
      </c>
      <c r="R1113">
        <v>2.0542699999999998</v>
      </c>
      <c r="S1113">
        <v>0.97809800000000002</v>
      </c>
      <c r="T1113">
        <v>6.0000000000000001E-3</v>
      </c>
      <c r="U1113">
        <v>8.2000000000000003E-2</v>
      </c>
      <c r="V1113">
        <v>13.1</v>
      </c>
      <c r="W1113">
        <v>27.2944</v>
      </c>
      <c r="X1113">
        <v>84.858199999999997</v>
      </c>
    </row>
    <row r="1114" spans="1:24" x14ac:dyDescent="0.3">
      <c r="A1114">
        <v>1113</v>
      </c>
      <c r="B1114">
        <v>17</v>
      </c>
      <c r="C1114" s="1">
        <v>44902.535150462965</v>
      </c>
      <c r="D1114" t="s">
        <v>29</v>
      </c>
      <c r="E1114" s="5">
        <v>2022</v>
      </c>
      <c r="F1114" s="5">
        <v>12</v>
      </c>
      <c r="G1114" s="5">
        <v>12</v>
      </c>
      <c r="H1114" s="5" t="s">
        <v>32</v>
      </c>
      <c r="I1114" s="5">
        <v>50</v>
      </c>
      <c r="J1114" t="s">
        <v>22</v>
      </c>
      <c r="K1114" t="s">
        <v>38</v>
      </c>
      <c r="L1114">
        <v>1.1183399999999999</v>
      </c>
      <c r="M1114" t="s">
        <v>38</v>
      </c>
      <c r="N1114">
        <v>2.8155199999999998</v>
      </c>
      <c r="O1114">
        <v>0.94841399999999998</v>
      </c>
      <c r="P1114">
        <v>-1.03278</v>
      </c>
      <c r="Q1114">
        <v>-1.03278</v>
      </c>
      <c r="R1114">
        <v>1.3166</v>
      </c>
      <c r="S1114">
        <v>0.99536199999999997</v>
      </c>
      <c r="T1114">
        <v>7.0000000000000001E-3</v>
      </c>
      <c r="U1114">
        <v>8.1000000000000003E-2</v>
      </c>
      <c r="V1114">
        <v>12.4</v>
      </c>
      <c r="W1114">
        <v>26.928899999999999</v>
      </c>
      <c r="X1114">
        <v>84.856099999999998</v>
      </c>
    </row>
    <row r="1115" spans="1:24" x14ac:dyDescent="0.3">
      <c r="A1115">
        <v>1114</v>
      </c>
      <c r="B1115">
        <v>18</v>
      </c>
      <c r="C1115" s="1">
        <v>44902.537476851852</v>
      </c>
      <c r="D1115" t="s">
        <v>29</v>
      </c>
      <c r="E1115" s="5">
        <v>2022</v>
      </c>
      <c r="F1115" s="5">
        <v>12</v>
      </c>
      <c r="G1115" s="5">
        <v>12</v>
      </c>
      <c r="H1115" s="5" t="s">
        <v>32</v>
      </c>
      <c r="I1115" s="5">
        <v>50</v>
      </c>
      <c r="J1115" t="s">
        <v>22</v>
      </c>
      <c r="K1115" t="s">
        <v>38</v>
      </c>
      <c r="L1115">
        <v>3.9300099999999998</v>
      </c>
      <c r="M1115">
        <v>3.9300099999999998</v>
      </c>
      <c r="N1115">
        <v>1.2926500000000001</v>
      </c>
      <c r="O1115">
        <v>0.99813200000000002</v>
      </c>
      <c r="P1115">
        <v>-1.2044299999999999</v>
      </c>
      <c r="Q1115">
        <v>-1.2044299999999999</v>
      </c>
      <c r="R1115">
        <v>1.3588800000000001</v>
      </c>
      <c r="S1115">
        <v>0.99731700000000001</v>
      </c>
      <c r="T1115">
        <v>6.0000000000000001E-3</v>
      </c>
      <c r="U1115">
        <v>1.4E-2</v>
      </c>
      <c r="V1115">
        <v>12.1</v>
      </c>
      <c r="W1115">
        <v>27.003499999999999</v>
      </c>
      <c r="X1115">
        <v>84.860299999999995</v>
      </c>
    </row>
    <row r="1116" spans="1:24" x14ac:dyDescent="0.3">
      <c r="A1116">
        <v>1115</v>
      </c>
      <c r="B1116">
        <v>1</v>
      </c>
      <c r="C1116" s="1">
        <v>44909.412615740737</v>
      </c>
      <c r="D1116" t="s">
        <v>13</v>
      </c>
      <c r="E1116" s="5">
        <v>2022</v>
      </c>
      <c r="F1116" s="5">
        <v>12</v>
      </c>
      <c r="G1116" s="5">
        <v>12</v>
      </c>
      <c r="H1116" s="5" t="s">
        <v>32</v>
      </c>
      <c r="I1116" s="5">
        <v>51</v>
      </c>
      <c r="J1116" t="s">
        <v>22</v>
      </c>
      <c r="K1116" t="s">
        <v>36</v>
      </c>
      <c r="L1116">
        <v>2.26206</v>
      </c>
      <c r="M1116">
        <v>2.26206</v>
      </c>
      <c r="N1116">
        <v>1.71929</v>
      </c>
      <c r="O1116">
        <v>0.98870400000000003</v>
      </c>
      <c r="P1116">
        <v>-1.2669100000000001E-4</v>
      </c>
      <c r="Q1116" t="s">
        <v>38</v>
      </c>
      <c r="R1116">
        <v>5018.7</v>
      </c>
      <c r="S1116" s="3">
        <v>4.6943799999999998E-6</v>
      </c>
      <c r="T1116">
        <v>6.0000000000000001E-3</v>
      </c>
      <c r="U1116">
        <v>0.19600000000000001</v>
      </c>
      <c r="V1116">
        <v>17.2</v>
      </c>
      <c r="W1116">
        <v>24.459900000000001</v>
      </c>
      <c r="X1116">
        <v>83.160600000000002</v>
      </c>
    </row>
    <row r="1117" spans="1:24" x14ac:dyDescent="0.3">
      <c r="A1117">
        <v>1116</v>
      </c>
      <c r="B1117">
        <v>2</v>
      </c>
      <c r="C1117" s="1">
        <v>44909.414722222224</v>
      </c>
      <c r="D1117" t="s">
        <v>13</v>
      </c>
      <c r="E1117" s="5">
        <v>2022</v>
      </c>
      <c r="F1117" s="5">
        <v>12</v>
      </c>
      <c r="G1117" s="5">
        <v>12</v>
      </c>
      <c r="H1117" s="5" t="s">
        <v>32</v>
      </c>
      <c r="I1117" s="5">
        <v>51</v>
      </c>
      <c r="J1117" t="s">
        <v>22</v>
      </c>
      <c r="K1117" t="s">
        <v>36</v>
      </c>
      <c r="L1117">
        <v>3.4371399999999999</v>
      </c>
      <c r="M1117">
        <v>3.4371399999999999</v>
      </c>
      <c r="N1117">
        <v>1.6892100000000001</v>
      </c>
      <c r="O1117">
        <v>0.98966500000000002</v>
      </c>
      <c r="P1117">
        <v>1.7148E-2</v>
      </c>
      <c r="Q1117" t="s">
        <v>38</v>
      </c>
      <c r="R1117">
        <v>40.095100000000002</v>
      </c>
      <c r="S1117">
        <v>3.3320700000000002E-2</v>
      </c>
      <c r="T1117">
        <v>7.0000000000000001E-3</v>
      </c>
      <c r="U1117">
        <v>0.184</v>
      </c>
      <c r="V1117">
        <v>15.7</v>
      </c>
      <c r="W1117">
        <v>25.434999999999999</v>
      </c>
      <c r="X1117">
        <v>83.1571</v>
      </c>
    </row>
    <row r="1118" spans="1:24" x14ac:dyDescent="0.3">
      <c r="A1118">
        <v>1117</v>
      </c>
      <c r="B1118">
        <v>3</v>
      </c>
      <c r="C1118" s="1">
        <v>44909.416817129626</v>
      </c>
      <c r="D1118" t="s">
        <v>13</v>
      </c>
      <c r="E1118" s="5">
        <v>2022</v>
      </c>
      <c r="F1118" s="5">
        <v>12</v>
      </c>
      <c r="G1118" s="5">
        <v>12</v>
      </c>
      <c r="H1118" s="5" t="s">
        <v>32</v>
      </c>
      <c r="I1118" s="5">
        <v>51</v>
      </c>
      <c r="J1118" t="s">
        <v>22</v>
      </c>
      <c r="K1118" t="s">
        <v>36</v>
      </c>
      <c r="L1118">
        <v>1.93893</v>
      </c>
      <c r="M1118">
        <v>1.93893</v>
      </c>
      <c r="N1118">
        <v>1.79074</v>
      </c>
      <c r="O1118">
        <v>0.98546500000000004</v>
      </c>
      <c r="P1118">
        <v>-4.7219100000000001E-4</v>
      </c>
      <c r="Q1118" t="s">
        <v>38</v>
      </c>
      <c r="R1118">
        <v>982.33199999999999</v>
      </c>
      <c r="S1118">
        <v>1.2471800000000001E-4</v>
      </c>
      <c r="T1118">
        <v>6.0000000000000001E-3</v>
      </c>
      <c r="U1118">
        <v>0.25600000000000001</v>
      </c>
      <c r="V1118">
        <v>14.6</v>
      </c>
      <c r="W1118">
        <v>25.8704</v>
      </c>
      <c r="X1118">
        <v>83.153400000000005</v>
      </c>
    </row>
    <row r="1119" spans="1:24" x14ac:dyDescent="0.3">
      <c r="A1119">
        <v>1118</v>
      </c>
      <c r="B1119">
        <v>4</v>
      </c>
      <c r="C1119" s="1">
        <v>44909.420474537037</v>
      </c>
      <c r="D1119" t="s">
        <v>13</v>
      </c>
      <c r="E1119" s="5">
        <v>2022</v>
      </c>
      <c r="F1119" s="5">
        <v>12</v>
      </c>
      <c r="G1119" s="5">
        <v>12</v>
      </c>
      <c r="H1119" s="5" t="s">
        <v>32</v>
      </c>
      <c r="I1119" s="5">
        <v>51</v>
      </c>
      <c r="J1119" t="s">
        <v>22</v>
      </c>
      <c r="K1119" t="s">
        <v>37</v>
      </c>
      <c r="L1119">
        <v>3.5827100000000001</v>
      </c>
      <c r="M1119">
        <v>3.5827100000000001</v>
      </c>
      <c r="N1119">
        <v>1.4499</v>
      </c>
      <c r="O1119">
        <v>0.99568199999999996</v>
      </c>
      <c r="P1119">
        <v>5.5013400000000004E-3</v>
      </c>
      <c r="Q1119" t="s">
        <v>38</v>
      </c>
      <c r="R1119">
        <v>86.077500000000001</v>
      </c>
      <c r="S1119">
        <v>1.6003900000000001E-2</v>
      </c>
      <c r="T1119">
        <v>3.0000000000000001E-3</v>
      </c>
      <c r="U1119">
        <v>0</v>
      </c>
      <c r="V1119">
        <v>12.7</v>
      </c>
      <c r="W1119">
        <v>25.871099999999998</v>
      </c>
      <c r="X1119">
        <v>83.178799999999995</v>
      </c>
    </row>
    <row r="1120" spans="1:24" x14ac:dyDescent="0.3">
      <c r="A1120">
        <v>1119</v>
      </c>
      <c r="B1120">
        <v>5</v>
      </c>
      <c r="C1120" s="1">
        <v>44909.422615740739</v>
      </c>
      <c r="D1120" t="s">
        <v>13</v>
      </c>
      <c r="E1120" s="5">
        <v>2022</v>
      </c>
      <c r="F1120" s="5">
        <v>12</v>
      </c>
      <c r="G1120" s="5">
        <v>12</v>
      </c>
      <c r="H1120" s="5" t="s">
        <v>32</v>
      </c>
      <c r="I1120" s="5">
        <v>51</v>
      </c>
      <c r="J1120" t="s">
        <v>23</v>
      </c>
      <c r="K1120" t="s">
        <v>36</v>
      </c>
      <c r="L1120">
        <v>2.5924100000000001</v>
      </c>
      <c r="M1120">
        <v>2.5924100000000001</v>
      </c>
      <c r="N1120">
        <v>1.5968199999999999</v>
      </c>
      <c r="O1120">
        <v>0.99029699999999998</v>
      </c>
      <c r="P1120">
        <v>-1.1212400000000001E-2</v>
      </c>
      <c r="Q1120" t="s">
        <v>38</v>
      </c>
      <c r="R1120">
        <v>51.484000000000002</v>
      </c>
      <c r="S1120">
        <v>9.8132099999999993E-3</v>
      </c>
      <c r="T1120">
        <v>6.0000000000000001E-3</v>
      </c>
      <c r="U1120">
        <v>0.20499999999999999</v>
      </c>
      <c r="V1120">
        <v>12</v>
      </c>
      <c r="W1120">
        <v>25.8276</v>
      </c>
      <c r="X1120">
        <v>83.172399999999996</v>
      </c>
    </row>
    <row r="1121" spans="1:24" x14ac:dyDescent="0.3">
      <c r="A1121">
        <v>1120</v>
      </c>
      <c r="B1121">
        <v>6</v>
      </c>
      <c r="C1121" s="1">
        <v>44909.424687500003</v>
      </c>
      <c r="D1121" t="s">
        <v>13</v>
      </c>
      <c r="E1121" s="5">
        <v>2022</v>
      </c>
      <c r="F1121" s="5">
        <v>12</v>
      </c>
      <c r="G1121" s="5">
        <v>12</v>
      </c>
      <c r="H1121" s="5" t="s">
        <v>32</v>
      </c>
      <c r="I1121" s="5">
        <v>51</v>
      </c>
      <c r="J1121" t="s">
        <v>23</v>
      </c>
      <c r="K1121" t="s">
        <v>36</v>
      </c>
      <c r="L1121">
        <v>3.67144</v>
      </c>
      <c r="M1121">
        <v>3.67144</v>
      </c>
      <c r="N1121">
        <v>1.48465</v>
      </c>
      <c r="O1121">
        <v>0.99406700000000003</v>
      </c>
      <c r="P1121">
        <v>-2.3404899999999999E-2</v>
      </c>
      <c r="Q1121" t="s">
        <v>38</v>
      </c>
      <c r="R1121">
        <v>28.598099999999999</v>
      </c>
      <c r="S1121">
        <v>0.12998299999999999</v>
      </c>
      <c r="T1121">
        <v>5.0000000000000001E-3</v>
      </c>
      <c r="U1121">
        <v>0.124</v>
      </c>
      <c r="V1121">
        <v>11.6</v>
      </c>
      <c r="W1121">
        <v>25.807600000000001</v>
      </c>
      <c r="X1121">
        <v>83.162499999999994</v>
      </c>
    </row>
    <row r="1122" spans="1:24" x14ac:dyDescent="0.3">
      <c r="A1122">
        <v>1121</v>
      </c>
      <c r="B1122">
        <v>7</v>
      </c>
      <c r="C1122" s="1">
        <v>44909.426874999997</v>
      </c>
      <c r="D1122" t="s">
        <v>13</v>
      </c>
      <c r="E1122" s="5">
        <v>2022</v>
      </c>
      <c r="F1122" s="5">
        <v>12</v>
      </c>
      <c r="G1122" s="5">
        <v>12</v>
      </c>
      <c r="H1122" s="5" t="s">
        <v>32</v>
      </c>
      <c r="I1122" s="5">
        <v>51</v>
      </c>
      <c r="J1122" t="s">
        <v>23</v>
      </c>
      <c r="K1122" t="s">
        <v>37</v>
      </c>
      <c r="L1122">
        <v>3.9323600000000001</v>
      </c>
      <c r="M1122">
        <v>3.9323600000000001</v>
      </c>
      <c r="N1122">
        <v>1.47556</v>
      </c>
      <c r="O1122">
        <v>0.99497599999999997</v>
      </c>
      <c r="P1122">
        <v>-2.3539000000000001E-2</v>
      </c>
      <c r="Q1122" t="s">
        <v>38</v>
      </c>
      <c r="R1122">
        <v>25.2455</v>
      </c>
      <c r="S1122">
        <v>0.15931999999999999</v>
      </c>
      <c r="T1122">
        <v>5.0000000000000001E-3</v>
      </c>
      <c r="U1122">
        <v>0.12039999999999999</v>
      </c>
      <c r="V1122">
        <v>11.22</v>
      </c>
      <c r="W1122">
        <v>25.541799999999999</v>
      </c>
      <c r="X1122">
        <v>83.186400000000006</v>
      </c>
    </row>
    <row r="1123" spans="1:24" x14ac:dyDescent="0.3">
      <c r="A1123">
        <v>1122</v>
      </c>
      <c r="B1123">
        <v>8</v>
      </c>
      <c r="C1123" s="1">
        <v>44909.42895833333</v>
      </c>
      <c r="D1123" t="s">
        <v>13</v>
      </c>
      <c r="E1123" s="5">
        <v>2022</v>
      </c>
      <c r="F1123" s="5">
        <v>12</v>
      </c>
      <c r="G1123" s="5">
        <v>12</v>
      </c>
      <c r="H1123" s="5" t="s">
        <v>32</v>
      </c>
      <c r="I1123" s="5">
        <v>51</v>
      </c>
      <c r="J1123" t="s">
        <v>23</v>
      </c>
      <c r="K1123" t="s">
        <v>36</v>
      </c>
      <c r="L1123">
        <v>3.86524</v>
      </c>
      <c r="M1123" t="s">
        <v>38</v>
      </c>
      <c r="N1123">
        <v>1.54223</v>
      </c>
      <c r="O1123">
        <v>0.93954899999999997</v>
      </c>
      <c r="P1123">
        <v>-9.6986799999999995E-3</v>
      </c>
      <c r="Q1123" t="s">
        <v>38</v>
      </c>
      <c r="R1123">
        <v>58.953800000000001</v>
      </c>
      <c r="S1123">
        <v>3.3519199999999999E-2</v>
      </c>
      <c r="T1123">
        <v>5.0000000000000001E-3</v>
      </c>
      <c r="U1123">
        <v>0.16800000000000001</v>
      </c>
      <c r="V1123">
        <v>10.82</v>
      </c>
      <c r="W1123">
        <v>25.304400000000001</v>
      </c>
      <c r="X1123">
        <v>83.168700000000001</v>
      </c>
    </row>
    <row r="1124" spans="1:24" x14ac:dyDescent="0.3">
      <c r="A1124">
        <v>1123</v>
      </c>
      <c r="B1124">
        <v>9</v>
      </c>
      <c r="C1124" s="1">
        <v>44909.43105324074</v>
      </c>
      <c r="D1124" t="s">
        <v>13</v>
      </c>
      <c r="E1124" s="5">
        <v>2022</v>
      </c>
      <c r="F1124" s="5">
        <v>12</v>
      </c>
      <c r="G1124" s="5">
        <v>12</v>
      </c>
      <c r="H1124" s="5" t="s">
        <v>32</v>
      </c>
      <c r="I1124" s="5">
        <v>51</v>
      </c>
      <c r="J1124" t="s">
        <v>22</v>
      </c>
      <c r="K1124" t="s">
        <v>36</v>
      </c>
      <c r="L1124">
        <v>2.97681</v>
      </c>
      <c r="M1124">
        <v>2.97681</v>
      </c>
      <c r="N1124">
        <v>1.6194</v>
      </c>
      <c r="O1124">
        <v>0.991421</v>
      </c>
      <c r="P1124">
        <v>-3.9935400000000003E-2</v>
      </c>
      <c r="Q1124" t="s">
        <v>38</v>
      </c>
      <c r="R1124">
        <v>16.680800000000001</v>
      </c>
      <c r="S1124">
        <v>0.303365</v>
      </c>
      <c r="T1124">
        <v>6.0000000000000001E-3</v>
      </c>
      <c r="U1124">
        <v>0.16800000000000001</v>
      </c>
      <c r="V1124">
        <v>10.3</v>
      </c>
      <c r="W1124">
        <v>24.952500000000001</v>
      </c>
      <c r="X1124">
        <v>83.195700000000002</v>
      </c>
    </row>
    <row r="1125" spans="1:24" x14ac:dyDescent="0.3">
      <c r="A1125">
        <v>1124</v>
      </c>
      <c r="B1125">
        <v>10</v>
      </c>
      <c r="C1125" s="1">
        <v>44909.433240740742</v>
      </c>
      <c r="D1125" t="s">
        <v>13</v>
      </c>
      <c r="E1125" s="5">
        <v>2022</v>
      </c>
      <c r="F1125" s="5">
        <v>12</v>
      </c>
      <c r="G1125" s="5">
        <v>12</v>
      </c>
      <c r="H1125" s="5" t="s">
        <v>32</v>
      </c>
      <c r="I1125" s="5">
        <v>51</v>
      </c>
      <c r="J1125" t="s">
        <v>22</v>
      </c>
      <c r="K1125" t="s">
        <v>37</v>
      </c>
      <c r="L1125">
        <v>3.5202599999999999</v>
      </c>
      <c r="M1125">
        <v>3.5202599999999999</v>
      </c>
      <c r="N1125">
        <v>1.54924</v>
      </c>
      <c r="O1125">
        <v>0.99113099999999998</v>
      </c>
      <c r="P1125">
        <v>-6.6306100000000007E-2</v>
      </c>
      <c r="Q1125" t="s">
        <v>38</v>
      </c>
      <c r="R1125">
        <v>5.9585999999999997</v>
      </c>
      <c r="S1125">
        <v>0.78236000000000006</v>
      </c>
      <c r="T1125">
        <v>5.0000000000000001E-3</v>
      </c>
      <c r="U1125">
        <v>0.112</v>
      </c>
      <c r="V1125">
        <v>10.1</v>
      </c>
      <c r="W1125">
        <v>24.8264</v>
      </c>
      <c r="X1125">
        <v>83.202600000000004</v>
      </c>
    </row>
    <row r="1126" spans="1:24" x14ac:dyDescent="0.3">
      <c r="A1126">
        <v>1125</v>
      </c>
      <c r="B1126">
        <v>11</v>
      </c>
      <c r="C1126" s="1">
        <v>44909.435324074075</v>
      </c>
      <c r="D1126" t="s">
        <v>13</v>
      </c>
      <c r="E1126" s="5">
        <v>2022</v>
      </c>
      <c r="F1126" s="5">
        <v>12</v>
      </c>
      <c r="G1126" s="5">
        <v>12</v>
      </c>
      <c r="H1126" s="5" t="s">
        <v>32</v>
      </c>
      <c r="I1126" s="5">
        <v>51</v>
      </c>
      <c r="J1126" t="s">
        <v>22</v>
      </c>
      <c r="K1126" t="s">
        <v>36</v>
      </c>
      <c r="L1126">
        <v>2.1728299999999998</v>
      </c>
      <c r="M1126">
        <v>2.1728299999999998</v>
      </c>
      <c r="N1126">
        <v>1.6714599999999999</v>
      </c>
      <c r="O1126">
        <v>0.99001899999999998</v>
      </c>
      <c r="P1126">
        <v>-1.3079E-2</v>
      </c>
      <c r="Q1126" t="s">
        <v>38</v>
      </c>
      <c r="R1126">
        <v>45.333300000000001</v>
      </c>
      <c r="S1126">
        <v>3.6063100000000001E-2</v>
      </c>
      <c r="T1126">
        <v>7.0000000000000001E-3</v>
      </c>
      <c r="U1126">
        <v>0.27600000000000002</v>
      </c>
      <c r="V1126">
        <v>9.8000000000000007</v>
      </c>
      <c r="W1126">
        <v>24.296199999999999</v>
      </c>
      <c r="X1126">
        <v>83.236900000000006</v>
      </c>
    </row>
    <row r="1127" spans="1:24" x14ac:dyDescent="0.3">
      <c r="A1127">
        <v>1126</v>
      </c>
      <c r="B1127">
        <v>12</v>
      </c>
      <c r="C1127" s="1">
        <v>44909.4375</v>
      </c>
      <c r="D1127" t="s">
        <v>13</v>
      </c>
      <c r="E1127" s="5">
        <v>2022</v>
      </c>
      <c r="F1127" s="5">
        <v>12</v>
      </c>
      <c r="G1127" s="5">
        <v>12</v>
      </c>
      <c r="H1127" s="5" t="s">
        <v>32</v>
      </c>
      <c r="I1127" s="5">
        <v>51</v>
      </c>
      <c r="J1127" t="s">
        <v>22</v>
      </c>
      <c r="K1127" t="s">
        <v>36</v>
      </c>
      <c r="L1127">
        <v>3.3977400000000002</v>
      </c>
      <c r="M1127">
        <v>3.3977400000000002</v>
      </c>
      <c r="N1127">
        <v>1.44719</v>
      </c>
      <c r="O1127">
        <v>0.99527900000000002</v>
      </c>
      <c r="P1127">
        <v>-8.85238E-2</v>
      </c>
      <c r="Q1127" t="s">
        <v>38</v>
      </c>
      <c r="R1127">
        <v>6.80016</v>
      </c>
      <c r="S1127">
        <v>0.72955300000000001</v>
      </c>
      <c r="T1127">
        <v>7.0000000000000001E-3</v>
      </c>
      <c r="U1127">
        <v>0.155</v>
      </c>
      <c r="V1127">
        <v>9.6</v>
      </c>
      <c r="W1127">
        <v>24.3004</v>
      </c>
      <c r="X1127">
        <v>83.259399999999999</v>
      </c>
    </row>
    <row r="1128" spans="1:24" x14ac:dyDescent="0.3">
      <c r="A1128">
        <v>1127</v>
      </c>
      <c r="B1128">
        <v>13</v>
      </c>
      <c r="C1128" s="1">
        <v>44909.439745370371</v>
      </c>
      <c r="D1128" t="s">
        <v>13</v>
      </c>
      <c r="E1128" s="5">
        <v>2022</v>
      </c>
      <c r="F1128" s="5">
        <v>12</v>
      </c>
      <c r="G1128" s="5">
        <v>12</v>
      </c>
      <c r="H1128" s="5" t="s">
        <v>32</v>
      </c>
      <c r="I1128" s="5">
        <v>51</v>
      </c>
      <c r="J1128" t="s">
        <v>23</v>
      </c>
      <c r="K1128" t="s">
        <v>36</v>
      </c>
      <c r="L1128">
        <v>1.6217900000000001</v>
      </c>
      <c r="M1128">
        <v>1.6217900000000001</v>
      </c>
      <c r="N1128">
        <v>1.9000699999999999</v>
      </c>
      <c r="O1128">
        <v>0.98341199999999995</v>
      </c>
      <c r="P1128">
        <v>-1.17346E-2</v>
      </c>
      <c r="Q1128" t="s">
        <v>38</v>
      </c>
      <c r="R1128">
        <v>35.360500000000002</v>
      </c>
      <c r="S1128">
        <v>9.0275300000000003E-2</v>
      </c>
      <c r="T1128">
        <v>4.0000000000000001E-3</v>
      </c>
      <c r="U1128">
        <v>7.0000000000000007E-2</v>
      </c>
      <c r="V1128">
        <v>9.5</v>
      </c>
      <c r="W1128">
        <v>23.763400000000001</v>
      </c>
      <c r="X1128">
        <v>83.275099999999995</v>
      </c>
    </row>
    <row r="1129" spans="1:24" x14ac:dyDescent="0.3">
      <c r="A1129">
        <v>1128</v>
      </c>
      <c r="B1129">
        <v>14</v>
      </c>
      <c r="C1129" s="1">
        <v>44909.44190972222</v>
      </c>
      <c r="D1129" t="s">
        <v>13</v>
      </c>
      <c r="E1129" s="5">
        <v>2022</v>
      </c>
      <c r="F1129" s="5">
        <v>12</v>
      </c>
      <c r="G1129" s="5">
        <v>12</v>
      </c>
      <c r="H1129" s="5" t="s">
        <v>32</v>
      </c>
      <c r="I1129" s="5">
        <v>51</v>
      </c>
      <c r="J1129" t="s">
        <v>23</v>
      </c>
      <c r="K1129" t="s">
        <v>37</v>
      </c>
      <c r="L1129">
        <v>2.0668000000000002</v>
      </c>
      <c r="M1129">
        <v>2.0668000000000002</v>
      </c>
      <c r="N1129">
        <v>1.7377</v>
      </c>
      <c r="O1129">
        <v>0.98781699999999995</v>
      </c>
      <c r="P1129">
        <v>7.9849799999999992E-3</v>
      </c>
      <c r="Q1129" t="s">
        <v>38</v>
      </c>
      <c r="R1129">
        <v>64.889799999999994</v>
      </c>
      <c r="S1129">
        <v>2.7827500000000002E-2</v>
      </c>
      <c r="T1129">
        <v>7.0000000000000001E-3</v>
      </c>
      <c r="U1129">
        <v>0.27500000000000002</v>
      </c>
      <c r="V1129">
        <v>9.3000000000000007</v>
      </c>
      <c r="W1129">
        <v>23.57</v>
      </c>
      <c r="X1129">
        <v>83.228899999999996</v>
      </c>
    </row>
    <row r="1130" spans="1:24" x14ac:dyDescent="0.3">
      <c r="A1130">
        <v>1129</v>
      </c>
      <c r="B1130">
        <v>15</v>
      </c>
      <c r="C1130" s="1">
        <v>44909.444016203706</v>
      </c>
      <c r="D1130" t="s">
        <v>13</v>
      </c>
      <c r="E1130" s="5">
        <v>2022</v>
      </c>
      <c r="F1130" s="5">
        <v>12</v>
      </c>
      <c r="G1130" s="5">
        <v>12</v>
      </c>
      <c r="H1130" s="5" t="s">
        <v>32</v>
      </c>
      <c r="I1130" s="5">
        <v>51</v>
      </c>
      <c r="J1130" t="s">
        <v>23</v>
      </c>
      <c r="K1130" t="s">
        <v>36</v>
      </c>
      <c r="L1130">
        <v>4.5098799999999999</v>
      </c>
      <c r="M1130">
        <v>4.5098799999999999</v>
      </c>
      <c r="N1130">
        <v>1.42479</v>
      </c>
      <c r="O1130">
        <v>0.995977</v>
      </c>
      <c r="P1130">
        <v>-3.1659300000000001E-2</v>
      </c>
      <c r="Q1130" t="s">
        <v>38</v>
      </c>
      <c r="R1130">
        <v>17.4237</v>
      </c>
      <c r="S1130">
        <v>7.0236699999999999E-2</v>
      </c>
      <c r="T1130">
        <v>8.9999999999999993E-3</v>
      </c>
      <c r="U1130">
        <v>0.27700000000000002</v>
      </c>
      <c r="V1130">
        <v>9.1</v>
      </c>
      <c r="W1130">
        <v>23.536000000000001</v>
      </c>
      <c r="X1130">
        <v>83.200199999999995</v>
      </c>
    </row>
    <row r="1131" spans="1:24" x14ac:dyDescent="0.3">
      <c r="A1131">
        <v>1130</v>
      </c>
      <c r="B1131">
        <v>16</v>
      </c>
      <c r="C1131" s="1">
        <v>44909.446111111109</v>
      </c>
      <c r="D1131" t="s">
        <v>13</v>
      </c>
      <c r="E1131" s="5">
        <v>2022</v>
      </c>
      <c r="F1131" s="5">
        <v>12</v>
      </c>
      <c r="G1131" s="5">
        <v>12</v>
      </c>
      <c r="H1131" s="5" t="s">
        <v>32</v>
      </c>
      <c r="I1131" s="5">
        <v>51</v>
      </c>
      <c r="J1131" t="s">
        <v>23</v>
      </c>
      <c r="K1131" t="s">
        <v>36</v>
      </c>
      <c r="L1131">
        <v>1.27033</v>
      </c>
      <c r="M1131">
        <v>1.27033</v>
      </c>
      <c r="N1131">
        <v>2.5230800000000002</v>
      </c>
      <c r="O1131">
        <v>0.96180399999999999</v>
      </c>
      <c r="P1131">
        <v>-3.4756700000000001E-2</v>
      </c>
      <c r="Q1131" t="s">
        <v>38</v>
      </c>
      <c r="R1131">
        <v>15.069699999999999</v>
      </c>
      <c r="S1131">
        <v>0.34821999999999997</v>
      </c>
      <c r="T1131">
        <v>5.0000000000000001E-3</v>
      </c>
      <c r="U1131">
        <v>0.13800000000000001</v>
      </c>
      <c r="V1131">
        <v>9.1</v>
      </c>
      <c r="W1131">
        <v>23.239899999999999</v>
      </c>
      <c r="X1131">
        <v>83.184700000000007</v>
      </c>
    </row>
    <row r="1132" spans="1:24" x14ac:dyDescent="0.3">
      <c r="A1132">
        <v>1131</v>
      </c>
      <c r="B1132">
        <v>17</v>
      </c>
      <c r="C1132" s="1">
        <v>44909.448194444441</v>
      </c>
      <c r="D1132" t="s">
        <v>13</v>
      </c>
      <c r="E1132" s="5">
        <v>2022</v>
      </c>
      <c r="F1132" s="5">
        <v>12</v>
      </c>
      <c r="G1132" s="5">
        <v>12</v>
      </c>
      <c r="H1132" s="5" t="s">
        <v>32</v>
      </c>
      <c r="I1132" s="5">
        <v>51</v>
      </c>
      <c r="J1132" t="s">
        <v>22</v>
      </c>
      <c r="K1132" t="s">
        <v>36</v>
      </c>
      <c r="L1132">
        <v>2.8299500000000002</v>
      </c>
      <c r="M1132">
        <v>2.8299500000000002</v>
      </c>
      <c r="N1132">
        <v>1.55715</v>
      </c>
      <c r="O1132">
        <v>0.99151</v>
      </c>
      <c r="P1132">
        <v>1.6529599999999998E-2</v>
      </c>
      <c r="Q1132" t="s">
        <v>38</v>
      </c>
      <c r="R1132">
        <v>30.235499999999998</v>
      </c>
      <c r="S1132">
        <v>9.1419899999999991E-3</v>
      </c>
      <c r="T1132">
        <v>7.0000000000000001E-3</v>
      </c>
      <c r="U1132">
        <v>0.25900000000000001</v>
      </c>
      <c r="V1132">
        <v>9</v>
      </c>
      <c r="W1132">
        <v>23.098600000000001</v>
      </c>
      <c r="X1132">
        <v>83.203400000000002</v>
      </c>
    </row>
    <row r="1133" spans="1:24" x14ac:dyDescent="0.3">
      <c r="A1133">
        <v>1132</v>
      </c>
      <c r="B1133">
        <v>18</v>
      </c>
      <c r="C1133" s="1">
        <v>44909.450312499997</v>
      </c>
      <c r="D1133" t="s">
        <v>13</v>
      </c>
      <c r="E1133" s="5">
        <v>2022</v>
      </c>
      <c r="F1133" s="5">
        <v>12</v>
      </c>
      <c r="G1133" s="5">
        <v>12</v>
      </c>
      <c r="H1133" s="5" t="s">
        <v>32</v>
      </c>
      <c r="I1133" s="5">
        <v>51</v>
      </c>
      <c r="J1133" t="s">
        <v>22</v>
      </c>
      <c r="K1133" t="s">
        <v>37</v>
      </c>
      <c r="L1133">
        <v>3.6132499999999999</v>
      </c>
      <c r="M1133">
        <v>3.6132499999999999</v>
      </c>
      <c r="N1133">
        <v>1.45825</v>
      </c>
      <c r="O1133">
        <v>0.99549200000000004</v>
      </c>
      <c r="P1133">
        <v>3.4456500000000002E-3</v>
      </c>
      <c r="Q1133" t="s">
        <v>38</v>
      </c>
      <c r="R1133">
        <v>136.405</v>
      </c>
      <c r="S1133">
        <v>9.17486E-3</v>
      </c>
      <c r="T1133">
        <v>7.0000000000000001E-3</v>
      </c>
      <c r="U1133">
        <v>0.2</v>
      </c>
      <c r="V1133">
        <v>8.9</v>
      </c>
      <c r="W1133">
        <v>22.857399999999998</v>
      </c>
      <c r="X1133">
        <v>83.196200000000005</v>
      </c>
    </row>
    <row r="1134" spans="1:24" x14ac:dyDescent="0.3">
      <c r="A1134">
        <v>1133</v>
      </c>
      <c r="B1134">
        <v>19</v>
      </c>
      <c r="C1134" s="1">
        <v>44909.452407407407</v>
      </c>
      <c r="D1134" t="s">
        <v>13</v>
      </c>
      <c r="E1134" s="5">
        <v>2022</v>
      </c>
      <c r="F1134" s="5">
        <v>12</v>
      </c>
      <c r="G1134" s="5">
        <v>12</v>
      </c>
      <c r="H1134" s="5" t="s">
        <v>32</v>
      </c>
      <c r="I1134" s="5">
        <v>51</v>
      </c>
      <c r="J1134" t="s">
        <v>22</v>
      </c>
      <c r="K1134" t="s">
        <v>36</v>
      </c>
      <c r="L1134">
        <v>2.8782100000000002</v>
      </c>
      <c r="M1134">
        <v>2.8782100000000002</v>
      </c>
      <c r="N1134">
        <v>1.60798</v>
      </c>
      <c r="O1134">
        <v>0.989977</v>
      </c>
      <c r="P1134">
        <v>-6.8857199999999997E-3</v>
      </c>
      <c r="Q1134" t="s">
        <v>38</v>
      </c>
      <c r="R1134">
        <v>97.965000000000003</v>
      </c>
      <c r="S1134">
        <v>1.6101899999999999E-2</v>
      </c>
      <c r="T1134">
        <v>7.0000000000000001E-3</v>
      </c>
      <c r="U1134">
        <v>0.17499999999999999</v>
      </c>
      <c r="V1134">
        <v>8.8000000000000007</v>
      </c>
      <c r="W1134">
        <v>22.529</v>
      </c>
      <c r="X1134">
        <v>83.213499999999996</v>
      </c>
    </row>
    <row r="1135" spans="1:24" x14ac:dyDescent="0.3">
      <c r="A1135">
        <v>1134</v>
      </c>
      <c r="B1135">
        <v>20</v>
      </c>
      <c r="C1135" s="1">
        <v>44909.454583333332</v>
      </c>
      <c r="D1135" t="s">
        <v>13</v>
      </c>
      <c r="E1135" s="5">
        <v>2022</v>
      </c>
      <c r="F1135" s="5">
        <v>12</v>
      </c>
      <c r="G1135" s="5">
        <v>12</v>
      </c>
      <c r="H1135" s="5" t="s">
        <v>32</v>
      </c>
      <c r="I1135" s="5">
        <v>51</v>
      </c>
      <c r="J1135" t="s">
        <v>22</v>
      </c>
      <c r="K1135" t="s">
        <v>36</v>
      </c>
      <c r="L1135">
        <v>2.1383299999999998</v>
      </c>
      <c r="M1135">
        <v>2.1383299999999998</v>
      </c>
      <c r="N1135">
        <v>1.84823</v>
      </c>
      <c r="O1135">
        <v>0.98517600000000005</v>
      </c>
      <c r="P1135">
        <v>1.1090900000000001E-2</v>
      </c>
      <c r="Q1135" t="s">
        <v>38</v>
      </c>
      <c r="R1135">
        <v>41.478499999999997</v>
      </c>
      <c r="S1135">
        <v>2.4832300000000002E-2</v>
      </c>
      <c r="T1135">
        <v>8.9999999999999993E-3</v>
      </c>
      <c r="U1135">
        <v>0.255</v>
      </c>
      <c r="V1135">
        <v>8.8000000000000007</v>
      </c>
      <c r="W1135">
        <v>22.323599999999999</v>
      </c>
      <c r="X1135">
        <v>83.196200000000005</v>
      </c>
    </row>
    <row r="1136" spans="1:24" x14ac:dyDescent="0.3">
      <c r="A1136">
        <v>1135</v>
      </c>
      <c r="B1136">
        <v>21</v>
      </c>
      <c r="C1136" s="1">
        <v>44909.456666666665</v>
      </c>
      <c r="D1136" t="s">
        <v>13</v>
      </c>
      <c r="E1136" s="5">
        <v>2022</v>
      </c>
      <c r="F1136" s="5">
        <v>12</v>
      </c>
      <c r="G1136" s="5">
        <v>12</v>
      </c>
      <c r="H1136" s="5" t="s">
        <v>32</v>
      </c>
      <c r="I1136" s="5">
        <v>51</v>
      </c>
      <c r="J1136" t="s">
        <v>23</v>
      </c>
      <c r="K1136" t="s">
        <v>37</v>
      </c>
      <c r="L1136">
        <v>2.0124300000000002</v>
      </c>
      <c r="M1136">
        <v>2.0124300000000002</v>
      </c>
      <c r="N1136">
        <v>1.6879599999999999</v>
      </c>
      <c r="O1136">
        <v>0.98884700000000003</v>
      </c>
      <c r="P1136">
        <v>-9.5264200000000007E-3</v>
      </c>
      <c r="Q1136" t="s">
        <v>38</v>
      </c>
      <c r="R1136">
        <v>57.057499999999997</v>
      </c>
      <c r="S1136">
        <v>4.02519E-2</v>
      </c>
      <c r="T1136">
        <v>8.0000000000000002E-3</v>
      </c>
      <c r="U1136">
        <v>0.22600000000000001</v>
      </c>
      <c r="V1136">
        <v>8.8000000000000007</v>
      </c>
      <c r="W1136">
        <v>22.004999999999999</v>
      </c>
      <c r="X1136">
        <v>83.187100000000001</v>
      </c>
    </row>
    <row r="1137" spans="1:24" x14ac:dyDescent="0.3">
      <c r="A1137">
        <v>1136</v>
      </c>
      <c r="B1137">
        <v>22</v>
      </c>
      <c r="C1137" s="1">
        <v>44909.458877314813</v>
      </c>
      <c r="D1137" t="s">
        <v>13</v>
      </c>
      <c r="E1137" s="5">
        <v>2022</v>
      </c>
      <c r="F1137" s="5">
        <v>12</v>
      </c>
      <c r="G1137" s="5">
        <v>12</v>
      </c>
      <c r="H1137" s="5" t="s">
        <v>32</v>
      </c>
      <c r="I1137" s="5">
        <v>51</v>
      </c>
      <c r="J1137" t="s">
        <v>23</v>
      </c>
      <c r="K1137" t="s">
        <v>36</v>
      </c>
      <c r="L1137">
        <v>2.8439100000000002</v>
      </c>
      <c r="M1137">
        <v>2.8439100000000002</v>
      </c>
      <c r="N1137">
        <v>1.56596</v>
      </c>
      <c r="O1137">
        <v>0.99059900000000001</v>
      </c>
      <c r="P1137">
        <v>-1.37865E-2</v>
      </c>
      <c r="Q1137" t="s">
        <v>38</v>
      </c>
      <c r="R1137">
        <v>42.679299999999998</v>
      </c>
      <c r="S1137">
        <v>5.8531E-2</v>
      </c>
      <c r="T1137">
        <v>8.0000000000000002E-3</v>
      </c>
      <c r="U1137">
        <v>0.159</v>
      </c>
      <c r="V1137">
        <v>8.8000000000000007</v>
      </c>
      <c r="W1137">
        <v>22.275300000000001</v>
      </c>
      <c r="X1137">
        <v>83.184700000000007</v>
      </c>
    </row>
    <row r="1138" spans="1:24" x14ac:dyDescent="0.3">
      <c r="A1138">
        <v>1137</v>
      </c>
      <c r="B1138">
        <v>23</v>
      </c>
      <c r="C1138" s="1">
        <v>44909.460949074077</v>
      </c>
      <c r="D1138" t="s">
        <v>13</v>
      </c>
      <c r="E1138" s="5">
        <v>2022</v>
      </c>
      <c r="F1138" s="5">
        <v>12</v>
      </c>
      <c r="G1138" s="5">
        <v>12</v>
      </c>
      <c r="H1138" s="5" t="s">
        <v>32</v>
      </c>
      <c r="I1138" s="5">
        <v>51</v>
      </c>
      <c r="J1138" t="s">
        <v>23</v>
      </c>
      <c r="K1138" t="s">
        <v>36</v>
      </c>
      <c r="L1138">
        <v>2.4347599999999998</v>
      </c>
      <c r="M1138">
        <v>2.4347599999999998</v>
      </c>
      <c r="N1138">
        <v>2.0659399999999999</v>
      </c>
      <c r="O1138">
        <v>0.97844600000000004</v>
      </c>
      <c r="P1138">
        <v>-3.4710499999999998E-3</v>
      </c>
      <c r="Q1138" t="s">
        <v>38</v>
      </c>
      <c r="R1138">
        <v>222.584</v>
      </c>
      <c r="S1138">
        <v>2.4554300000000002E-3</v>
      </c>
      <c r="T1138">
        <v>1.0999999999999999E-2</v>
      </c>
      <c r="U1138">
        <v>0.30199999999999999</v>
      </c>
      <c r="V1138">
        <v>8.9</v>
      </c>
      <c r="W1138">
        <v>22.407</v>
      </c>
      <c r="X1138">
        <v>83.173599999999993</v>
      </c>
    </row>
    <row r="1139" spans="1:24" x14ac:dyDescent="0.3">
      <c r="A1139">
        <v>1138</v>
      </c>
      <c r="B1139">
        <v>24</v>
      </c>
      <c r="C1139" s="1">
        <v>44909.46303240741</v>
      </c>
      <c r="D1139" t="s">
        <v>13</v>
      </c>
      <c r="E1139" s="5">
        <v>2022</v>
      </c>
      <c r="F1139" s="5">
        <v>12</v>
      </c>
      <c r="G1139" s="5">
        <v>12</v>
      </c>
      <c r="H1139" s="5" t="s">
        <v>32</v>
      </c>
      <c r="I1139" s="5">
        <v>51</v>
      </c>
      <c r="J1139" t="s">
        <v>23</v>
      </c>
      <c r="K1139" t="s">
        <v>36</v>
      </c>
      <c r="L1139">
        <v>3.82254</v>
      </c>
      <c r="M1139">
        <v>3.82254</v>
      </c>
      <c r="N1139">
        <v>1.54419</v>
      </c>
      <c r="O1139">
        <v>0.992761</v>
      </c>
      <c r="P1139">
        <v>6.5782200000000001E-3</v>
      </c>
      <c r="Q1139" t="s">
        <v>38</v>
      </c>
      <c r="R1139">
        <v>102.65300000000001</v>
      </c>
      <c r="S1139">
        <v>1.1305900000000001E-2</v>
      </c>
      <c r="T1139">
        <v>8.9999999999999993E-3</v>
      </c>
      <c r="U1139">
        <v>0.17599999999999999</v>
      </c>
      <c r="V1139">
        <v>8.9</v>
      </c>
      <c r="W1139">
        <v>22.463899999999999</v>
      </c>
      <c r="X1139">
        <v>83.180999999999997</v>
      </c>
    </row>
    <row r="1140" spans="1:24" x14ac:dyDescent="0.3">
      <c r="A1140">
        <v>1139</v>
      </c>
      <c r="B1140">
        <v>1</v>
      </c>
      <c r="C1140" s="1">
        <v>44909.514016203706</v>
      </c>
      <c r="D1140" t="s">
        <v>15</v>
      </c>
      <c r="E1140" s="5">
        <v>2022</v>
      </c>
      <c r="F1140" s="5">
        <v>12</v>
      </c>
      <c r="G1140" s="5">
        <v>12</v>
      </c>
      <c r="H1140" s="5" t="s">
        <v>32</v>
      </c>
      <c r="I1140" s="5">
        <v>51</v>
      </c>
      <c r="J1140" t="s">
        <v>22</v>
      </c>
      <c r="K1140" t="s">
        <v>38</v>
      </c>
      <c r="L1140">
        <v>3.6136699999999999</v>
      </c>
      <c r="M1140">
        <v>3.6136699999999999</v>
      </c>
      <c r="N1140">
        <v>1.61199</v>
      </c>
      <c r="O1140">
        <v>0.98462000000000005</v>
      </c>
      <c r="P1140">
        <v>-0.3024</v>
      </c>
      <c r="Q1140">
        <v>-0.3024</v>
      </c>
      <c r="R1140">
        <v>2.7115800000000001</v>
      </c>
      <c r="S1140">
        <v>0.95453500000000002</v>
      </c>
      <c r="T1140">
        <v>8.9999999999999993E-3</v>
      </c>
      <c r="U1140">
        <v>0.19800000000000001</v>
      </c>
      <c r="V1140">
        <v>16.2</v>
      </c>
      <c r="W1140">
        <v>21.671500000000002</v>
      </c>
      <c r="X1140">
        <v>82.207400000000007</v>
      </c>
    </row>
    <row r="1141" spans="1:24" x14ac:dyDescent="0.3">
      <c r="A1141">
        <v>1140</v>
      </c>
      <c r="B1141">
        <v>2</v>
      </c>
      <c r="C1141" s="1">
        <v>44909.516180555554</v>
      </c>
      <c r="D1141" t="s">
        <v>15</v>
      </c>
      <c r="E1141" s="5">
        <v>2022</v>
      </c>
      <c r="F1141" s="5">
        <v>12</v>
      </c>
      <c r="G1141" s="5">
        <v>12</v>
      </c>
      <c r="H1141" s="5" t="s">
        <v>32</v>
      </c>
      <c r="I1141" s="5">
        <v>51</v>
      </c>
      <c r="J1141" t="s">
        <v>22</v>
      </c>
      <c r="K1141" t="s">
        <v>38</v>
      </c>
      <c r="L1141">
        <v>1.9695199999999999</v>
      </c>
      <c r="M1141">
        <v>1.9695199999999999</v>
      </c>
      <c r="N1141">
        <v>1.9478899999999999</v>
      </c>
      <c r="O1141">
        <v>0.97855700000000001</v>
      </c>
      <c r="P1141">
        <v>-0.35609299999999999</v>
      </c>
      <c r="Q1141">
        <v>-0.35609299999999999</v>
      </c>
      <c r="R1141">
        <v>2.0186199999999999</v>
      </c>
      <c r="S1141">
        <v>0.97998700000000005</v>
      </c>
      <c r="T1141">
        <v>8.9999999999999993E-3</v>
      </c>
      <c r="U1141">
        <v>0.17599999999999999</v>
      </c>
      <c r="V1141">
        <v>14.7</v>
      </c>
      <c r="W1141">
        <v>22.896799999999999</v>
      </c>
      <c r="X1141">
        <v>82.207499999999996</v>
      </c>
    </row>
    <row r="1142" spans="1:24" x14ac:dyDescent="0.3">
      <c r="A1142">
        <v>1141</v>
      </c>
      <c r="B1142">
        <v>3</v>
      </c>
      <c r="C1142" s="1">
        <v>44909.518495370372</v>
      </c>
      <c r="D1142" t="s">
        <v>15</v>
      </c>
      <c r="E1142" s="5">
        <v>2022</v>
      </c>
      <c r="F1142" s="5">
        <v>12</v>
      </c>
      <c r="G1142" s="5">
        <v>12</v>
      </c>
      <c r="H1142" s="5" t="s">
        <v>32</v>
      </c>
      <c r="I1142" s="5">
        <v>51</v>
      </c>
      <c r="J1142" t="s">
        <v>22</v>
      </c>
      <c r="K1142" t="s">
        <v>38</v>
      </c>
      <c r="L1142">
        <v>2.0990500000000001</v>
      </c>
      <c r="M1142">
        <v>2.0990500000000001</v>
      </c>
      <c r="N1142">
        <v>2.0199799999999999</v>
      </c>
      <c r="O1142">
        <v>0.97994999999999999</v>
      </c>
      <c r="P1142">
        <v>-0.47403000000000001</v>
      </c>
      <c r="Q1142" t="s">
        <v>38</v>
      </c>
      <c r="R1142">
        <v>2.9909699999999999</v>
      </c>
      <c r="S1142">
        <v>0.83136399999999999</v>
      </c>
      <c r="T1142">
        <v>1.0999999999999999E-2</v>
      </c>
      <c r="U1142">
        <v>0.24099999999999999</v>
      </c>
      <c r="V1142">
        <v>13.5</v>
      </c>
      <c r="W1142">
        <v>23.095099999999999</v>
      </c>
      <c r="X1142">
        <v>82.203999999999994</v>
      </c>
    </row>
    <row r="1143" spans="1:24" x14ac:dyDescent="0.3">
      <c r="A1143">
        <v>1142</v>
      </c>
      <c r="B1143">
        <v>4</v>
      </c>
      <c r="C1143" s="1">
        <v>44909.520960648151</v>
      </c>
      <c r="D1143" t="s">
        <v>15</v>
      </c>
      <c r="E1143" s="5">
        <v>2022</v>
      </c>
      <c r="F1143" s="5">
        <v>12</v>
      </c>
      <c r="G1143" s="5">
        <v>12</v>
      </c>
      <c r="H1143" s="5" t="s">
        <v>32</v>
      </c>
      <c r="I1143" s="5">
        <v>51</v>
      </c>
      <c r="J1143" t="s">
        <v>23</v>
      </c>
      <c r="K1143" t="s">
        <v>38</v>
      </c>
      <c r="L1143">
        <v>1.11137</v>
      </c>
      <c r="M1143" t="s">
        <v>38</v>
      </c>
      <c r="N1143">
        <v>3.2039900000000001</v>
      </c>
      <c r="O1143">
        <v>0.93107300000000004</v>
      </c>
      <c r="P1143">
        <v>-0.26214300000000001</v>
      </c>
      <c r="Q1143">
        <v>-0.26214300000000001</v>
      </c>
      <c r="R1143">
        <v>2.5038999999999998</v>
      </c>
      <c r="S1143">
        <v>0.96280900000000003</v>
      </c>
      <c r="T1143">
        <v>8.0000000000000002E-3</v>
      </c>
      <c r="U1143">
        <v>0.19600000000000001</v>
      </c>
      <c r="V1143">
        <v>11.9</v>
      </c>
      <c r="W1143">
        <v>22.7515</v>
      </c>
      <c r="X1143">
        <v>82.201999999999998</v>
      </c>
    </row>
    <row r="1144" spans="1:24" x14ac:dyDescent="0.3">
      <c r="A1144">
        <v>1143</v>
      </c>
      <c r="B1144">
        <v>5</v>
      </c>
      <c r="C1144" s="1">
        <v>44909.523043981484</v>
      </c>
      <c r="D1144" t="s">
        <v>15</v>
      </c>
      <c r="E1144" s="5">
        <v>2022</v>
      </c>
      <c r="F1144" s="5">
        <v>12</v>
      </c>
      <c r="G1144" s="5">
        <v>12</v>
      </c>
      <c r="H1144" s="5" t="s">
        <v>32</v>
      </c>
      <c r="I1144" s="5">
        <v>51</v>
      </c>
      <c r="J1144" t="s">
        <v>23</v>
      </c>
      <c r="K1144" t="s">
        <v>38</v>
      </c>
      <c r="L1144">
        <v>1.3215699999999999</v>
      </c>
      <c r="M1144" t="s">
        <v>38</v>
      </c>
      <c r="N1144">
        <v>3.1080800000000002</v>
      </c>
      <c r="O1144">
        <v>0.90644899999999995</v>
      </c>
      <c r="P1144">
        <v>-0.19730600000000001</v>
      </c>
      <c r="Q1144" t="s">
        <v>38</v>
      </c>
      <c r="R1144">
        <v>3.9071600000000002</v>
      </c>
      <c r="S1144">
        <v>0.89823399999999998</v>
      </c>
      <c r="T1144">
        <v>5.0000000000000001E-3</v>
      </c>
      <c r="U1144">
        <v>7.1999999999999995E-2</v>
      </c>
      <c r="V1144">
        <v>11.1</v>
      </c>
      <c r="W1144">
        <v>22.979199999999999</v>
      </c>
      <c r="X1144">
        <v>82.196799999999996</v>
      </c>
    </row>
    <row r="1145" spans="1:24" x14ac:dyDescent="0.3">
      <c r="A1145">
        <v>1144</v>
      </c>
      <c r="B1145">
        <v>6</v>
      </c>
      <c r="C1145" s="1">
        <v>44909.52511574074</v>
      </c>
      <c r="D1145" t="s">
        <v>15</v>
      </c>
      <c r="E1145" s="5">
        <v>2022</v>
      </c>
      <c r="F1145" s="5">
        <v>12</v>
      </c>
      <c r="G1145" s="5">
        <v>12</v>
      </c>
      <c r="H1145" s="5" t="s">
        <v>32</v>
      </c>
      <c r="I1145" s="5">
        <v>51</v>
      </c>
      <c r="J1145" t="s">
        <v>23</v>
      </c>
      <c r="K1145" t="s">
        <v>38</v>
      </c>
      <c r="L1145">
        <v>0.67745</v>
      </c>
      <c r="M1145" t="s">
        <v>38</v>
      </c>
      <c r="N1145">
        <v>5.6353200000000001</v>
      </c>
      <c r="O1145">
        <v>0.73575000000000002</v>
      </c>
      <c r="P1145">
        <v>-0.142897</v>
      </c>
      <c r="Q1145" t="s">
        <v>38</v>
      </c>
      <c r="R1145">
        <v>5.1124700000000001</v>
      </c>
      <c r="S1145">
        <v>0.830897</v>
      </c>
      <c r="T1145">
        <v>6.0000000000000001E-3</v>
      </c>
      <c r="U1145">
        <v>0.13200000000000001</v>
      </c>
      <c r="V1145">
        <v>10.3</v>
      </c>
      <c r="W1145">
        <v>22.8765</v>
      </c>
      <c r="X1145">
        <v>82.171199999999999</v>
      </c>
    </row>
    <row r="1146" spans="1:24" x14ac:dyDescent="0.3">
      <c r="A1146">
        <v>1145</v>
      </c>
      <c r="B1146">
        <v>10</v>
      </c>
      <c r="C1146" s="1">
        <v>44909.527638888889</v>
      </c>
      <c r="D1146" t="s">
        <v>15</v>
      </c>
      <c r="E1146" s="5">
        <v>2022</v>
      </c>
      <c r="F1146" s="5">
        <v>12</v>
      </c>
      <c r="G1146" s="5">
        <v>12</v>
      </c>
      <c r="H1146" s="5" t="s">
        <v>32</v>
      </c>
      <c r="I1146" s="5">
        <v>51</v>
      </c>
      <c r="J1146" t="s">
        <v>23</v>
      </c>
      <c r="K1146" t="s">
        <v>38</v>
      </c>
      <c r="L1146">
        <v>0.77589399999999997</v>
      </c>
      <c r="M1146" t="s">
        <v>38</v>
      </c>
      <c r="N1146">
        <v>3.07429</v>
      </c>
      <c r="O1146">
        <v>0.93851799999999996</v>
      </c>
      <c r="P1146">
        <v>-0.189306</v>
      </c>
      <c r="Q1146" t="s">
        <v>38</v>
      </c>
      <c r="R1146">
        <v>2.9055499999999999</v>
      </c>
      <c r="S1146">
        <v>0.94637899999999997</v>
      </c>
      <c r="T1146">
        <v>6.0000000000000001E-3</v>
      </c>
      <c r="U1146">
        <v>0.17399999999999999</v>
      </c>
      <c r="V1146">
        <v>9.8000000000000007</v>
      </c>
      <c r="W1146">
        <v>22.097200000000001</v>
      </c>
      <c r="X1146">
        <v>82.205600000000004</v>
      </c>
    </row>
    <row r="1147" spans="1:24" x14ac:dyDescent="0.3">
      <c r="A1147">
        <v>1146</v>
      </c>
      <c r="B1147">
        <v>11</v>
      </c>
      <c r="C1147" s="1">
        <v>44909.529814814814</v>
      </c>
      <c r="D1147" t="s">
        <v>15</v>
      </c>
      <c r="E1147" s="5">
        <v>2022</v>
      </c>
      <c r="F1147" s="5">
        <v>12</v>
      </c>
      <c r="G1147" s="5">
        <v>12</v>
      </c>
      <c r="H1147" s="5" t="s">
        <v>32</v>
      </c>
      <c r="I1147" s="5">
        <v>51</v>
      </c>
      <c r="J1147" t="s">
        <v>23</v>
      </c>
      <c r="K1147" t="s">
        <v>38</v>
      </c>
      <c r="L1147">
        <v>0.72399000000000002</v>
      </c>
      <c r="M1147" t="s">
        <v>38</v>
      </c>
      <c r="N1147">
        <v>5.06189</v>
      </c>
      <c r="O1147">
        <v>0.80275399999999997</v>
      </c>
      <c r="P1147">
        <v>-0.19686699999999999</v>
      </c>
      <c r="Q1147" t="s">
        <v>38</v>
      </c>
      <c r="R1147">
        <v>3.7815500000000002</v>
      </c>
      <c r="S1147">
        <v>0.90579100000000001</v>
      </c>
      <c r="T1147">
        <v>8.9999999999999993E-3</v>
      </c>
      <c r="U1147">
        <v>0.21199999999999999</v>
      </c>
      <c r="V1147">
        <v>9.3000000000000007</v>
      </c>
      <c r="W1147">
        <v>22.235900000000001</v>
      </c>
      <c r="X1147">
        <v>82.191900000000004</v>
      </c>
    </row>
    <row r="1148" spans="1:24" x14ac:dyDescent="0.3">
      <c r="A1148">
        <v>1147</v>
      </c>
      <c r="B1148">
        <v>12</v>
      </c>
      <c r="C1148" s="1">
        <v>44909.531990740739</v>
      </c>
      <c r="D1148" t="s">
        <v>15</v>
      </c>
      <c r="E1148" s="5">
        <v>2022</v>
      </c>
      <c r="F1148" s="5">
        <v>12</v>
      </c>
      <c r="G1148" s="5">
        <v>12</v>
      </c>
      <c r="H1148" s="5" t="s">
        <v>32</v>
      </c>
      <c r="I1148" s="5">
        <v>51</v>
      </c>
      <c r="J1148" t="s">
        <v>23</v>
      </c>
      <c r="K1148" t="s">
        <v>38</v>
      </c>
      <c r="L1148">
        <v>0.50168900000000005</v>
      </c>
      <c r="M1148" t="s">
        <v>38</v>
      </c>
      <c r="N1148">
        <v>5.8186</v>
      </c>
      <c r="O1148">
        <v>0.70390600000000003</v>
      </c>
      <c r="P1148">
        <v>-9.5577300000000004E-2</v>
      </c>
      <c r="Q1148" t="s">
        <v>38</v>
      </c>
      <c r="R1148">
        <v>5.6002799999999997</v>
      </c>
      <c r="S1148">
        <v>0.80199200000000004</v>
      </c>
      <c r="T1148">
        <v>8.0000000000000002E-3</v>
      </c>
      <c r="U1148">
        <v>0.247</v>
      </c>
      <c r="V1148">
        <v>9.1</v>
      </c>
      <c r="W1148">
        <v>22.495100000000001</v>
      </c>
      <c r="X1148">
        <v>82.192899999999995</v>
      </c>
    </row>
    <row r="1149" spans="1:24" x14ac:dyDescent="0.3">
      <c r="A1149">
        <v>1148</v>
      </c>
      <c r="B1149">
        <v>7</v>
      </c>
      <c r="C1149" s="1">
        <v>44909.534178240741</v>
      </c>
      <c r="D1149" t="s">
        <v>15</v>
      </c>
      <c r="E1149" s="5">
        <v>2022</v>
      </c>
      <c r="F1149" s="5">
        <v>12</v>
      </c>
      <c r="G1149" s="5">
        <v>12</v>
      </c>
      <c r="H1149" s="5" t="s">
        <v>32</v>
      </c>
      <c r="I1149" s="5">
        <v>51</v>
      </c>
      <c r="J1149" t="s">
        <v>22</v>
      </c>
      <c r="K1149" t="s">
        <v>38</v>
      </c>
      <c r="L1149">
        <v>3.2836400000000001</v>
      </c>
      <c r="M1149">
        <v>3.2836400000000001</v>
      </c>
      <c r="N1149">
        <v>1.4691700000000001</v>
      </c>
      <c r="O1149">
        <v>0.99552300000000005</v>
      </c>
      <c r="P1149">
        <v>-0.68973099999999998</v>
      </c>
      <c r="Q1149">
        <v>-0.68973099999999998</v>
      </c>
      <c r="R1149">
        <v>1.4936700000000001</v>
      </c>
      <c r="S1149">
        <v>0.99492599999999998</v>
      </c>
      <c r="T1149">
        <v>8.9999999999999993E-3</v>
      </c>
      <c r="U1149">
        <v>0.23599999999999999</v>
      </c>
      <c r="V1149">
        <v>8.9</v>
      </c>
      <c r="W1149">
        <v>22.1904</v>
      </c>
      <c r="X1149">
        <v>82.192599999999999</v>
      </c>
    </row>
    <row r="1150" spans="1:24" x14ac:dyDescent="0.3">
      <c r="A1150">
        <v>1149</v>
      </c>
      <c r="B1150">
        <v>8</v>
      </c>
      <c r="C1150" s="1">
        <v>44909.536249999997</v>
      </c>
      <c r="D1150" t="s">
        <v>15</v>
      </c>
      <c r="E1150" s="5">
        <v>2022</v>
      </c>
      <c r="F1150" s="5">
        <v>12</v>
      </c>
      <c r="G1150" s="5">
        <v>12</v>
      </c>
      <c r="H1150" s="5" t="s">
        <v>32</v>
      </c>
      <c r="I1150" s="5">
        <v>51</v>
      </c>
      <c r="J1150" t="s">
        <v>22</v>
      </c>
      <c r="K1150" t="s">
        <v>38</v>
      </c>
      <c r="L1150">
        <v>6.1348200000000004</v>
      </c>
      <c r="M1150">
        <v>6.1348200000000004</v>
      </c>
      <c r="N1150">
        <v>1.3884399999999999</v>
      </c>
      <c r="O1150">
        <v>0.99634199999999995</v>
      </c>
      <c r="P1150">
        <v>-0.45372800000000002</v>
      </c>
      <c r="Q1150">
        <v>-0.45372800000000002</v>
      </c>
      <c r="R1150">
        <v>1.8338300000000001</v>
      </c>
      <c r="S1150">
        <v>0.98588799999999999</v>
      </c>
      <c r="T1150">
        <v>8.0000000000000002E-3</v>
      </c>
      <c r="U1150">
        <v>0.16200000000000001</v>
      </c>
      <c r="V1150">
        <v>8.9</v>
      </c>
      <c r="W1150">
        <v>22.291</v>
      </c>
      <c r="X1150">
        <v>82.169899999999998</v>
      </c>
    </row>
    <row r="1151" spans="1:24" x14ac:dyDescent="0.3">
      <c r="A1151">
        <v>1150</v>
      </c>
      <c r="B1151">
        <v>9</v>
      </c>
      <c r="C1151" s="1">
        <v>44909.538344907407</v>
      </c>
      <c r="D1151" t="s">
        <v>15</v>
      </c>
      <c r="E1151" s="5">
        <v>2022</v>
      </c>
      <c r="F1151" s="5">
        <v>12</v>
      </c>
      <c r="G1151" s="5">
        <v>12</v>
      </c>
      <c r="H1151" s="5" t="s">
        <v>32</v>
      </c>
      <c r="I1151" s="5">
        <v>51</v>
      </c>
      <c r="J1151" t="s">
        <v>22</v>
      </c>
      <c r="K1151" t="s">
        <v>38</v>
      </c>
      <c r="L1151">
        <v>4.9477399999999996</v>
      </c>
      <c r="M1151">
        <v>4.9477399999999996</v>
      </c>
      <c r="N1151">
        <v>1.3650800000000001</v>
      </c>
      <c r="O1151">
        <v>0.997035</v>
      </c>
      <c r="P1151">
        <v>-0.55207899999999999</v>
      </c>
      <c r="Q1151">
        <v>-0.55207899999999999</v>
      </c>
      <c r="R1151">
        <v>1.6333</v>
      </c>
      <c r="S1151">
        <v>0.99136000000000002</v>
      </c>
      <c r="T1151">
        <v>0.01</v>
      </c>
      <c r="U1151">
        <v>0.23400000000000001</v>
      </c>
      <c r="V1151">
        <v>8.9</v>
      </c>
      <c r="W1151">
        <v>22.3003</v>
      </c>
      <c r="X1151">
        <v>82.164299999999997</v>
      </c>
    </row>
    <row r="1152" spans="1:24" x14ac:dyDescent="0.3">
      <c r="A1152">
        <v>1151</v>
      </c>
      <c r="B1152">
        <v>13</v>
      </c>
      <c r="C1152" s="1">
        <v>44909.540671296294</v>
      </c>
      <c r="D1152" t="s">
        <v>15</v>
      </c>
      <c r="E1152" s="5">
        <v>2022</v>
      </c>
      <c r="F1152" s="5">
        <v>12</v>
      </c>
      <c r="G1152" s="5">
        <v>12</v>
      </c>
      <c r="H1152" s="5" t="s">
        <v>32</v>
      </c>
      <c r="I1152" s="5">
        <v>51</v>
      </c>
      <c r="J1152" t="s">
        <v>22</v>
      </c>
      <c r="K1152" t="s">
        <v>38</v>
      </c>
      <c r="L1152">
        <v>4.0480900000000002</v>
      </c>
      <c r="M1152">
        <v>4.0480900000000002</v>
      </c>
      <c r="N1152">
        <v>1.5112300000000001</v>
      </c>
      <c r="O1152">
        <v>0.99457099999999998</v>
      </c>
      <c r="P1152">
        <v>-0.35483799999999999</v>
      </c>
      <c r="Q1152">
        <v>-0.35483799999999999</v>
      </c>
      <c r="R1152">
        <v>1.9656400000000001</v>
      </c>
      <c r="S1152">
        <v>0.98191899999999999</v>
      </c>
      <c r="T1152">
        <v>1.2E-2</v>
      </c>
      <c r="U1152">
        <v>0.29299999999999998</v>
      </c>
      <c r="V1152">
        <v>8.9</v>
      </c>
      <c r="W1152">
        <v>22.178000000000001</v>
      </c>
      <c r="X1152">
        <v>82.1494</v>
      </c>
    </row>
    <row r="1153" spans="1:24" x14ac:dyDescent="0.3">
      <c r="A1153">
        <v>1152</v>
      </c>
      <c r="B1153">
        <v>14</v>
      </c>
      <c r="C1153" s="1">
        <v>44909.542731481481</v>
      </c>
      <c r="D1153" t="s">
        <v>15</v>
      </c>
      <c r="E1153" s="5">
        <v>2022</v>
      </c>
      <c r="F1153" s="5">
        <v>12</v>
      </c>
      <c r="G1153" s="5">
        <v>12</v>
      </c>
      <c r="H1153" s="5" t="s">
        <v>32</v>
      </c>
      <c r="I1153" s="5">
        <v>51</v>
      </c>
      <c r="J1153" t="s">
        <v>22</v>
      </c>
      <c r="K1153" t="s">
        <v>38</v>
      </c>
      <c r="L1153">
        <v>2.61469</v>
      </c>
      <c r="M1153">
        <v>2.61469</v>
      </c>
      <c r="N1153">
        <v>1.71539</v>
      </c>
      <c r="O1153">
        <v>0.98912199999999995</v>
      </c>
      <c r="P1153">
        <v>-0.35373399999999999</v>
      </c>
      <c r="Q1153">
        <v>-0.35373399999999999</v>
      </c>
      <c r="R1153">
        <v>1.90333</v>
      </c>
      <c r="S1153">
        <v>0.98363</v>
      </c>
      <c r="T1153">
        <v>8.0000000000000002E-3</v>
      </c>
      <c r="U1153">
        <v>0.157</v>
      </c>
      <c r="V1153">
        <v>8.9</v>
      </c>
      <c r="W1153">
        <v>22.313600000000001</v>
      </c>
      <c r="X1153">
        <v>82.163499999999999</v>
      </c>
    </row>
    <row r="1154" spans="1:24" x14ac:dyDescent="0.3">
      <c r="A1154">
        <v>1153</v>
      </c>
      <c r="B1154">
        <v>15</v>
      </c>
      <c r="C1154" s="1">
        <v>44909.544907407406</v>
      </c>
      <c r="D1154" t="s">
        <v>15</v>
      </c>
      <c r="E1154" s="5">
        <v>2022</v>
      </c>
      <c r="F1154" s="5">
        <v>12</v>
      </c>
      <c r="G1154" s="5">
        <v>12</v>
      </c>
      <c r="H1154" s="5" t="s">
        <v>32</v>
      </c>
      <c r="I1154" s="5">
        <v>51</v>
      </c>
      <c r="J1154" t="s">
        <v>22</v>
      </c>
      <c r="K1154" t="s">
        <v>38</v>
      </c>
      <c r="L1154">
        <v>3.5823</v>
      </c>
      <c r="M1154">
        <v>3.5823</v>
      </c>
      <c r="N1154">
        <v>1.64232</v>
      </c>
      <c r="O1154">
        <v>0.98969200000000002</v>
      </c>
      <c r="P1154">
        <v>-0.30377300000000002</v>
      </c>
      <c r="Q1154">
        <v>-0.30377300000000002</v>
      </c>
      <c r="R1154">
        <v>2.7727300000000001</v>
      </c>
      <c r="S1154">
        <v>0.95258500000000002</v>
      </c>
      <c r="T1154">
        <v>0.01</v>
      </c>
      <c r="U1154">
        <v>0.215</v>
      </c>
      <c r="V1154">
        <v>9</v>
      </c>
      <c r="W1154">
        <v>22.227699999999999</v>
      </c>
      <c r="X1154">
        <v>82.157200000000003</v>
      </c>
    </row>
    <row r="1155" spans="1:24" x14ac:dyDescent="0.3">
      <c r="A1155">
        <v>1154</v>
      </c>
      <c r="B1155">
        <v>16</v>
      </c>
      <c r="C1155" s="1">
        <v>44909.547013888892</v>
      </c>
      <c r="D1155" t="s">
        <v>15</v>
      </c>
      <c r="E1155" s="5">
        <v>2022</v>
      </c>
      <c r="F1155" s="5">
        <v>12</v>
      </c>
      <c r="G1155" s="5">
        <v>12</v>
      </c>
      <c r="H1155" s="5" t="s">
        <v>32</v>
      </c>
      <c r="I1155" s="5">
        <v>51</v>
      </c>
      <c r="J1155" t="s">
        <v>23</v>
      </c>
      <c r="K1155" t="s">
        <v>38</v>
      </c>
      <c r="L1155">
        <v>1.12737</v>
      </c>
      <c r="M1155" t="s">
        <v>38</v>
      </c>
      <c r="N1155">
        <v>3.3577900000000001</v>
      </c>
      <c r="O1155">
        <v>0.92194699999999996</v>
      </c>
      <c r="P1155">
        <v>-0.110252</v>
      </c>
      <c r="Q1155" t="s">
        <v>38</v>
      </c>
      <c r="R1155">
        <v>6.7991299999999999</v>
      </c>
      <c r="S1155">
        <v>0.72978399999999999</v>
      </c>
      <c r="T1155">
        <v>7.0000000000000001E-3</v>
      </c>
      <c r="U1155">
        <v>0.214</v>
      </c>
      <c r="V1155">
        <v>9</v>
      </c>
      <c r="W1155">
        <v>22.1</v>
      </c>
      <c r="X1155">
        <v>82.162999999999997</v>
      </c>
    </row>
    <row r="1156" spans="1:24" x14ac:dyDescent="0.3">
      <c r="A1156">
        <v>1155</v>
      </c>
      <c r="B1156">
        <v>17</v>
      </c>
      <c r="C1156" s="1">
        <v>44909.549178240741</v>
      </c>
      <c r="D1156" t="s">
        <v>15</v>
      </c>
      <c r="E1156" s="5">
        <v>2022</v>
      </c>
      <c r="F1156" s="5">
        <v>12</v>
      </c>
      <c r="G1156" s="5">
        <v>12</v>
      </c>
      <c r="H1156" s="5" t="s">
        <v>32</v>
      </c>
      <c r="I1156" s="5">
        <v>51</v>
      </c>
      <c r="J1156" t="s">
        <v>23</v>
      </c>
      <c r="K1156" t="s">
        <v>38</v>
      </c>
      <c r="L1156">
        <v>0.17530899999999999</v>
      </c>
      <c r="M1156" t="s">
        <v>38</v>
      </c>
      <c r="N1156">
        <v>15.206099999999999</v>
      </c>
      <c r="O1156">
        <v>0.17627699999999999</v>
      </c>
      <c r="P1156">
        <v>-2.7769599999999998E-2</v>
      </c>
      <c r="Q1156" t="s">
        <v>38</v>
      </c>
      <c r="R1156">
        <v>20.192299999999999</v>
      </c>
      <c r="S1156">
        <v>0.22373199999999999</v>
      </c>
      <c r="T1156">
        <v>8.9999999999999993E-3</v>
      </c>
      <c r="U1156">
        <v>0.23300000000000001</v>
      </c>
      <c r="V1156">
        <v>8.8000000000000007</v>
      </c>
      <c r="W1156">
        <v>21.655000000000001</v>
      </c>
      <c r="X1156">
        <v>82.188400000000001</v>
      </c>
    </row>
    <row r="1157" spans="1:24" x14ac:dyDescent="0.3">
      <c r="A1157">
        <v>1156</v>
      </c>
      <c r="B1157">
        <v>18</v>
      </c>
      <c r="C1157" s="1">
        <v>44909.55133101852</v>
      </c>
      <c r="D1157" t="s">
        <v>15</v>
      </c>
      <c r="E1157" s="5">
        <v>2022</v>
      </c>
      <c r="F1157" s="5">
        <v>12</v>
      </c>
      <c r="G1157" s="5">
        <v>12</v>
      </c>
      <c r="H1157" s="5" t="s">
        <v>32</v>
      </c>
      <c r="I1157" s="5">
        <v>51</v>
      </c>
      <c r="J1157" t="s">
        <v>23</v>
      </c>
      <c r="K1157" t="s">
        <v>38</v>
      </c>
      <c r="L1157">
        <v>0.45357500000000001</v>
      </c>
      <c r="M1157" t="s">
        <v>38</v>
      </c>
      <c r="N1157">
        <v>6.1182100000000004</v>
      </c>
      <c r="O1157">
        <v>0.58186000000000004</v>
      </c>
      <c r="P1157">
        <v>-4.5820199999999998E-2</v>
      </c>
      <c r="Q1157" t="s">
        <v>38</v>
      </c>
      <c r="R1157">
        <v>11.7003</v>
      </c>
      <c r="S1157">
        <v>0.47410000000000002</v>
      </c>
      <c r="T1157">
        <v>8.9999999999999993E-3</v>
      </c>
      <c r="U1157">
        <v>0.24399999999999999</v>
      </c>
      <c r="V1157">
        <v>8.6</v>
      </c>
      <c r="W1157">
        <v>21.414300000000001</v>
      </c>
      <c r="X1157">
        <v>82.184899999999999</v>
      </c>
    </row>
    <row r="1158" spans="1:24" x14ac:dyDescent="0.3">
      <c r="A1158">
        <v>1157</v>
      </c>
      <c r="B1158">
        <v>1</v>
      </c>
      <c r="C1158" s="1">
        <v>44916.450277777774</v>
      </c>
      <c r="D1158" t="s">
        <v>30</v>
      </c>
      <c r="E1158" s="5">
        <v>2022</v>
      </c>
      <c r="F1158" s="5">
        <v>12</v>
      </c>
      <c r="G1158" s="5">
        <v>12</v>
      </c>
      <c r="H1158" s="5" t="s">
        <v>32</v>
      </c>
      <c r="I1158" s="5">
        <v>52</v>
      </c>
      <c r="J1158" t="s">
        <v>22</v>
      </c>
      <c r="K1158" t="s">
        <v>37</v>
      </c>
      <c r="L1158">
        <v>1.34856</v>
      </c>
      <c r="M1158">
        <v>1.34856</v>
      </c>
      <c r="N1158">
        <v>1.83788</v>
      </c>
      <c r="O1158">
        <v>0.983846</v>
      </c>
      <c r="P1158">
        <v>-0.13961399999999999</v>
      </c>
      <c r="Q1158" t="s">
        <v>38</v>
      </c>
      <c r="R1158">
        <v>3.4593600000000002</v>
      </c>
      <c r="S1158">
        <v>0.91936099999999998</v>
      </c>
      <c r="T1158">
        <v>3.0000000000000001E-3</v>
      </c>
      <c r="U1158">
        <v>0</v>
      </c>
      <c r="V1158">
        <v>11.9</v>
      </c>
      <c r="W1158">
        <v>19.3674</v>
      </c>
      <c r="X1158">
        <v>88.858099999999993</v>
      </c>
    </row>
    <row r="1159" spans="1:24" x14ac:dyDescent="0.3">
      <c r="A1159">
        <v>1158</v>
      </c>
      <c r="B1159">
        <v>2</v>
      </c>
      <c r="C1159" s="1">
        <v>44916.4530787037</v>
      </c>
      <c r="D1159" t="s">
        <v>30</v>
      </c>
      <c r="E1159" s="5">
        <v>2022</v>
      </c>
      <c r="F1159" s="5">
        <v>12</v>
      </c>
      <c r="G1159" s="5">
        <v>12</v>
      </c>
      <c r="H1159" s="5" t="s">
        <v>32</v>
      </c>
      <c r="I1159" s="5">
        <v>52</v>
      </c>
      <c r="J1159" t="s">
        <v>22</v>
      </c>
      <c r="K1159" t="s">
        <v>36</v>
      </c>
      <c r="L1159">
        <v>3.8896899999999999</v>
      </c>
      <c r="M1159">
        <v>3.8896899999999999</v>
      </c>
      <c r="N1159">
        <v>1.29626</v>
      </c>
      <c r="O1159">
        <v>0.99747600000000003</v>
      </c>
      <c r="P1159">
        <v>-0.228768</v>
      </c>
      <c r="Q1159">
        <v>-0.228768</v>
      </c>
      <c r="R1159">
        <v>2.5994899999999999</v>
      </c>
      <c r="S1159">
        <v>0.95791300000000001</v>
      </c>
      <c r="T1159">
        <v>3.0000000000000001E-3</v>
      </c>
      <c r="U1159">
        <v>0</v>
      </c>
      <c r="V1159">
        <v>11.9</v>
      </c>
      <c r="W1159">
        <v>20.7042</v>
      </c>
      <c r="X1159">
        <v>88.871099999999998</v>
      </c>
    </row>
    <row r="1160" spans="1:24" x14ac:dyDescent="0.3">
      <c r="A1160">
        <v>1159</v>
      </c>
      <c r="B1160">
        <v>3</v>
      </c>
      <c r="C1160" s="1">
        <v>44916.456585648149</v>
      </c>
      <c r="D1160" t="s">
        <v>30</v>
      </c>
      <c r="E1160" s="5">
        <v>2022</v>
      </c>
      <c r="F1160" s="5">
        <v>12</v>
      </c>
      <c r="G1160" s="5">
        <v>12</v>
      </c>
      <c r="H1160" s="5" t="s">
        <v>32</v>
      </c>
      <c r="I1160" s="5">
        <v>52</v>
      </c>
      <c r="J1160" t="s">
        <v>22</v>
      </c>
      <c r="K1160" t="s">
        <v>36</v>
      </c>
      <c r="L1160">
        <v>1.64496</v>
      </c>
      <c r="M1160">
        <v>1.64496</v>
      </c>
      <c r="N1160">
        <v>1.55484</v>
      </c>
      <c r="O1160">
        <v>0.99077000000000004</v>
      </c>
      <c r="P1160">
        <v>-9.9596900000000002E-2</v>
      </c>
      <c r="Q1160" t="s">
        <v>38</v>
      </c>
      <c r="R1160">
        <v>3.88009</v>
      </c>
      <c r="S1160">
        <v>0.89819300000000002</v>
      </c>
      <c r="T1160">
        <v>1.7999999999999999E-2</v>
      </c>
      <c r="U1160">
        <v>0.191</v>
      </c>
      <c r="V1160">
        <v>11.5</v>
      </c>
      <c r="W1160">
        <v>22.0428</v>
      </c>
      <c r="X1160">
        <v>88.883099999999999</v>
      </c>
    </row>
    <row r="1161" spans="1:24" x14ac:dyDescent="0.3">
      <c r="A1161">
        <v>1160</v>
      </c>
      <c r="B1161">
        <v>4</v>
      </c>
      <c r="C1161" s="1">
        <v>44916.459768518522</v>
      </c>
      <c r="D1161" t="s">
        <v>30</v>
      </c>
      <c r="E1161" s="5">
        <v>2022</v>
      </c>
      <c r="F1161" s="5">
        <v>12</v>
      </c>
      <c r="G1161" s="5">
        <v>12</v>
      </c>
      <c r="H1161" s="5" t="s">
        <v>32</v>
      </c>
      <c r="I1161" s="5">
        <v>52</v>
      </c>
      <c r="J1161" t="s">
        <v>22</v>
      </c>
      <c r="K1161" t="s">
        <v>36</v>
      </c>
      <c r="L1161">
        <v>3.1088900000000002</v>
      </c>
      <c r="M1161">
        <v>3.1088900000000002</v>
      </c>
      <c r="N1161">
        <v>1.3837600000000001</v>
      </c>
      <c r="O1161">
        <v>0.99512</v>
      </c>
      <c r="P1161">
        <v>-0.62360000000000004</v>
      </c>
      <c r="Q1161">
        <v>-0.62360000000000004</v>
      </c>
      <c r="R1161">
        <v>1.48645</v>
      </c>
      <c r="S1161">
        <v>0.99331000000000003</v>
      </c>
      <c r="T1161">
        <v>5.0000000000000001E-3</v>
      </c>
      <c r="U1161">
        <v>1.0999999999999999E-2</v>
      </c>
      <c r="V1161">
        <v>11.3</v>
      </c>
      <c r="W1161">
        <v>22.782599999999999</v>
      </c>
      <c r="X1161">
        <v>88.909499999999994</v>
      </c>
    </row>
    <row r="1162" spans="1:24" x14ac:dyDescent="0.3">
      <c r="A1162">
        <v>1161</v>
      </c>
      <c r="B1162">
        <v>5</v>
      </c>
      <c r="C1162" s="1">
        <v>44916.462280092594</v>
      </c>
      <c r="D1162" t="s">
        <v>30</v>
      </c>
      <c r="E1162" s="5">
        <v>2022</v>
      </c>
      <c r="F1162" s="5">
        <v>12</v>
      </c>
      <c r="G1162" s="5">
        <v>12</v>
      </c>
      <c r="H1162" s="5" t="s">
        <v>32</v>
      </c>
      <c r="I1162" s="5">
        <v>52</v>
      </c>
      <c r="J1162" t="s">
        <v>23</v>
      </c>
      <c r="K1162" t="s">
        <v>36</v>
      </c>
      <c r="L1162">
        <v>1.9772000000000001</v>
      </c>
      <c r="M1162">
        <v>1.9772000000000001</v>
      </c>
      <c r="N1162">
        <v>1.52939</v>
      </c>
      <c r="O1162">
        <v>0.99217100000000003</v>
      </c>
      <c r="P1162">
        <v>-0.19642100000000001</v>
      </c>
      <c r="Q1162">
        <v>-0.19642100000000001</v>
      </c>
      <c r="R1162">
        <v>2.45235</v>
      </c>
      <c r="S1162">
        <v>0.96309800000000001</v>
      </c>
      <c r="T1162">
        <v>4.0000000000000001E-3</v>
      </c>
      <c r="U1162">
        <v>1.7999999999999999E-2</v>
      </c>
      <c r="V1162">
        <v>11.3</v>
      </c>
      <c r="W1162">
        <v>23.345099999999999</v>
      </c>
      <c r="X1162">
        <v>88.900800000000004</v>
      </c>
    </row>
    <row r="1163" spans="1:24" x14ac:dyDescent="0.3">
      <c r="A1163">
        <v>1162</v>
      </c>
      <c r="B1163">
        <v>6</v>
      </c>
      <c r="C1163" s="1">
        <v>44916.467037037037</v>
      </c>
      <c r="D1163" t="s">
        <v>30</v>
      </c>
      <c r="E1163" s="5">
        <v>2022</v>
      </c>
      <c r="F1163" s="5">
        <v>12</v>
      </c>
      <c r="G1163" s="5">
        <v>12</v>
      </c>
      <c r="H1163" s="5" t="s">
        <v>32</v>
      </c>
      <c r="I1163" s="5">
        <v>52</v>
      </c>
      <c r="J1163" t="s">
        <v>23</v>
      </c>
      <c r="K1163" t="s">
        <v>36</v>
      </c>
      <c r="L1163">
        <v>2.6313399999999998</v>
      </c>
      <c r="M1163">
        <v>2.6313399999999998</v>
      </c>
      <c r="N1163">
        <v>1.50017</v>
      </c>
      <c r="O1163">
        <v>0.99244699999999997</v>
      </c>
      <c r="P1163">
        <v>-0.56365799999999999</v>
      </c>
      <c r="Q1163">
        <v>-0.56365799999999999</v>
      </c>
      <c r="R1163">
        <v>1.51501</v>
      </c>
      <c r="S1163">
        <v>0.99259600000000003</v>
      </c>
      <c r="T1163">
        <v>7.0000000000000001E-3</v>
      </c>
      <c r="U1163">
        <v>4.5999999999999999E-2</v>
      </c>
      <c r="V1163">
        <v>12.7</v>
      </c>
      <c r="W1163">
        <v>24.0656</v>
      </c>
      <c r="X1163">
        <v>88.909400000000005</v>
      </c>
    </row>
    <row r="1164" spans="1:24" x14ac:dyDescent="0.3">
      <c r="A1164">
        <v>1163</v>
      </c>
      <c r="B1164">
        <v>7</v>
      </c>
      <c r="C1164" s="1">
        <v>44916.469386574077</v>
      </c>
      <c r="D1164" t="s">
        <v>30</v>
      </c>
      <c r="E1164" s="5">
        <v>2022</v>
      </c>
      <c r="F1164" s="5">
        <v>12</v>
      </c>
      <c r="G1164" s="5">
        <v>12</v>
      </c>
      <c r="H1164" s="5" t="s">
        <v>32</v>
      </c>
      <c r="I1164" s="5">
        <v>52</v>
      </c>
      <c r="J1164" t="s">
        <v>23</v>
      </c>
      <c r="K1164" t="s">
        <v>37</v>
      </c>
      <c r="L1164">
        <v>3.7830900000000001</v>
      </c>
      <c r="M1164">
        <v>3.7830900000000001</v>
      </c>
      <c r="N1164">
        <v>1.3144199999999999</v>
      </c>
      <c r="O1164">
        <v>0.99670899999999996</v>
      </c>
      <c r="P1164">
        <v>-0.913018</v>
      </c>
      <c r="Q1164">
        <v>-0.913018</v>
      </c>
      <c r="R1164">
        <v>1.3108299999999999</v>
      </c>
      <c r="S1164">
        <v>0.99463100000000004</v>
      </c>
      <c r="T1164">
        <v>1E-3</v>
      </c>
      <c r="U1164">
        <v>0</v>
      </c>
      <c r="V1164">
        <v>13.1</v>
      </c>
      <c r="W1164">
        <v>24.1922</v>
      </c>
      <c r="X1164">
        <v>88.913799999999995</v>
      </c>
    </row>
    <row r="1165" spans="1:24" x14ac:dyDescent="0.3">
      <c r="A1165">
        <v>1164</v>
      </c>
      <c r="B1165">
        <v>9</v>
      </c>
      <c r="C1165" s="1">
        <v>44916.472326388888</v>
      </c>
      <c r="D1165" t="s">
        <v>30</v>
      </c>
      <c r="E1165" s="5">
        <v>2022</v>
      </c>
      <c r="F1165" s="5">
        <v>12</v>
      </c>
      <c r="G1165" s="5">
        <v>12</v>
      </c>
      <c r="H1165" s="5" t="s">
        <v>32</v>
      </c>
      <c r="I1165" s="5">
        <v>52</v>
      </c>
      <c r="J1165" t="s">
        <v>22</v>
      </c>
      <c r="K1165" t="s">
        <v>36</v>
      </c>
      <c r="L1165">
        <v>2.71347</v>
      </c>
      <c r="M1165">
        <v>2.71347</v>
      </c>
      <c r="N1165">
        <v>1.53556</v>
      </c>
      <c r="O1165">
        <v>0.99204700000000001</v>
      </c>
      <c r="P1165">
        <v>-0.21323700000000001</v>
      </c>
      <c r="Q1165">
        <v>-0.21323700000000001</v>
      </c>
      <c r="R1165">
        <v>2.69448</v>
      </c>
      <c r="S1165">
        <v>0.953596</v>
      </c>
      <c r="T1165">
        <v>3.0000000000000001E-3</v>
      </c>
      <c r="U1165">
        <v>8.0000000000000002E-3</v>
      </c>
      <c r="V1165">
        <v>13.3</v>
      </c>
      <c r="W1165">
        <v>24.791399999999999</v>
      </c>
      <c r="X1165">
        <v>88.899199999999993</v>
      </c>
    </row>
    <row r="1166" spans="1:24" x14ac:dyDescent="0.3">
      <c r="A1166">
        <v>1165</v>
      </c>
      <c r="B1166">
        <v>10</v>
      </c>
      <c r="C1166" s="1">
        <v>44916.475370370368</v>
      </c>
      <c r="D1166" t="s">
        <v>30</v>
      </c>
      <c r="E1166" s="5">
        <v>2022</v>
      </c>
      <c r="F1166" s="5">
        <v>12</v>
      </c>
      <c r="G1166" s="5">
        <v>12</v>
      </c>
      <c r="H1166" s="5" t="s">
        <v>32</v>
      </c>
      <c r="I1166" s="5">
        <v>52</v>
      </c>
      <c r="J1166" t="s">
        <v>22</v>
      </c>
      <c r="K1166" t="s">
        <v>36</v>
      </c>
      <c r="L1166">
        <v>3.0344500000000001</v>
      </c>
      <c r="M1166">
        <v>3.0344500000000001</v>
      </c>
      <c r="N1166">
        <v>1.43727</v>
      </c>
      <c r="O1166">
        <v>0.99447700000000006</v>
      </c>
      <c r="P1166">
        <v>-0.21240500000000001</v>
      </c>
      <c r="Q1166">
        <v>-0.21240500000000001</v>
      </c>
      <c r="R1166">
        <v>2.5080900000000002</v>
      </c>
      <c r="S1166">
        <v>0.96096599999999999</v>
      </c>
      <c r="T1166">
        <v>5.0000000000000001E-3</v>
      </c>
      <c r="U1166">
        <v>4.4999999999999998E-2</v>
      </c>
      <c r="V1166">
        <v>12.8</v>
      </c>
      <c r="W1166">
        <v>25.261800000000001</v>
      </c>
      <c r="X1166">
        <v>88.918700000000001</v>
      </c>
    </row>
    <row r="1167" spans="1:24" x14ac:dyDescent="0.3">
      <c r="A1167">
        <v>1166</v>
      </c>
      <c r="B1167">
        <v>11</v>
      </c>
      <c r="C1167" s="1">
        <v>44916.478668981479</v>
      </c>
      <c r="D1167" t="s">
        <v>30</v>
      </c>
      <c r="E1167" s="5">
        <v>2022</v>
      </c>
      <c r="F1167" s="5">
        <v>12</v>
      </c>
      <c r="G1167" s="5">
        <v>12</v>
      </c>
      <c r="H1167" s="5" t="s">
        <v>32</v>
      </c>
      <c r="I1167" s="5">
        <v>52</v>
      </c>
      <c r="J1167" t="s">
        <v>22</v>
      </c>
      <c r="K1167" t="s">
        <v>36</v>
      </c>
      <c r="L1167">
        <v>4.2629200000000003</v>
      </c>
      <c r="M1167">
        <v>4.2629200000000003</v>
      </c>
      <c r="N1167">
        <v>1.49356</v>
      </c>
      <c r="O1167">
        <v>0.99312599999999995</v>
      </c>
      <c r="P1167">
        <v>-0.34503</v>
      </c>
      <c r="Q1167">
        <v>-0.34503</v>
      </c>
      <c r="R1167">
        <v>2.0928599999999999</v>
      </c>
      <c r="S1167">
        <v>0.97583600000000004</v>
      </c>
      <c r="T1167">
        <v>2.2666700000000001E-3</v>
      </c>
      <c r="U1167">
        <v>0</v>
      </c>
      <c r="V1167">
        <v>12.4</v>
      </c>
      <c r="W1167">
        <v>25.492599999999999</v>
      </c>
      <c r="X1167">
        <v>88.917400000000001</v>
      </c>
    </row>
    <row r="1168" spans="1:24" x14ac:dyDescent="0.3">
      <c r="A1168">
        <v>1167</v>
      </c>
      <c r="B1168">
        <v>12</v>
      </c>
      <c r="C1168" s="1">
        <v>44916.481747685182</v>
      </c>
      <c r="D1168" t="s">
        <v>30</v>
      </c>
      <c r="E1168" s="5">
        <v>2022</v>
      </c>
      <c r="F1168" s="5">
        <v>12</v>
      </c>
      <c r="G1168" s="5">
        <v>12</v>
      </c>
      <c r="H1168" s="5" t="s">
        <v>32</v>
      </c>
      <c r="I1168" s="5">
        <v>52</v>
      </c>
      <c r="J1168" t="s">
        <v>22</v>
      </c>
      <c r="K1168" t="s">
        <v>37</v>
      </c>
      <c r="L1168">
        <v>3.2057000000000002</v>
      </c>
      <c r="M1168">
        <v>3.2057000000000002</v>
      </c>
      <c r="N1168">
        <v>1.43964</v>
      </c>
      <c r="O1168">
        <v>0.99440799999999996</v>
      </c>
      <c r="P1168">
        <v>-0.11477800000000001</v>
      </c>
      <c r="Q1168" t="s">
        <v>38</v>
      </c>
      <c r="R1168">
        <v>4.7089699999999999</v>
      </c>
      <c r="S1168">
        <v>0.85291399999999995</v>
      </c>
      <c r="T1168">
        <v>7.0000000000000001E-3</v>
      </c>
      <c r="U1168">
        <v>5.0999999999999997E-2</v>
      </c>
      <c r="V1168">
        <v>12.6</v>
      </c>
      <c r="W1168">
        <v>25.5885</v>
      </c>
      <c r="X1168">
        <v>88.924999999999997</v>
      </c>
    </row>
    <row r="1169" spans="1:24" x14ac:dyDescent="0.3">
      <c r="A1169">
        <v>1168</v>
      </c>
      <c r="B1169">
        <v>13</v>
      </c>
      <c r="C1169" s="1">
        <v>44916.484444444446</v>
      </c>
      <c r="D1169" t="s">
        <v>30</v>
      </c>
      <c r="E1169" s="5">
        <v>2022</v>
      </c>
      <c r="F1169" s="5">
        <v>12</v>
      </c>
      <c r="G1169" s="5">
        <v>12</v>
      </c>
      <c r="H1169" s="5" t="s">
        <v>32</v>
      </c>
      <c r="I1169" s="5">
        <v>52</v>
      </c>
      <c r="J1169" t="s">
        <v>23</v>
      </c>
      <c r="K1169" t="s">
        <v>36</v>
      </c>
      <c r="L1169">
        <v>1.8401400000000001</v>
      </c>
      <c r="M1169">
        <v>1.8401400000000001</v>
      </c>
      <c r="N1169">
        <v>1.95092</v>
      </c>
      <c r="O1169">
        <v>0.98039799999999999</v>
      </c>
      <c r="P1169">
        <v>-0.27893000000000001</v>
      </c>
      <c r="Q1169">
        <v>-0.27893000000000001</v>
      </c>
      <c r="R1169">
        <v>2.3547600000000002</v>
      </c>
      <c r="S1169">
        <v>0.96672000000000002</v>
      </c>
      <c r="T1169">
        <v>7.0000000000000001E-3</v>
      </c>
      <c r="U1169">
        <v>8.5999999999999993E-2</v>
      </c>
      <c r="V1169">
        <v>12.7</v>
      </c>
      <c r="W1169">
        <v>25.6707</v>
      </c>
      <c r="X1169">
        <v>88.922399999999996</v>
      </c>
    </row>
    <row r="1170" spans="1:24" x14ac:dyDescent="0.3">
      <c r="A1170">
        <v>1169</v>
      </c>
      <c r="B1170">
        <v>14</v>
      </c>
      <c r="C1170" s="1">
        <v>44916.488692129627</v>
      </c>
      <c r="D1170" t="s">
        <v>30</v>
      </c>
      <c r="E1170" s="5">
        <v>2022</v>
      </c>
      <c r="F1170" s="5">
        <v>12</v>
      </c>
      <c r="G1170" s="5">
        <v>12</v>
      </c>
      <c r="H1170" s="5" t="s">
        <v>32</v>
      </c>
      <c r="I1170" s="5">
        <v>52</v>
      </c>
      <c r="J1170" t="s">
        <v>23</v>
      </c>
      <c r="K1170" t="s">
        <v>36</v>
      </c>
      <c r="L1170">
        <v>1.3511200000000001</v>
      </c>
      <c r="M1170">
        <v>1.3511200000000001</v>
      </c>
      <c r="N1170">
        <v>2.5235300000000001</v>
      </c>
      <c r="O1170">
        <v>0.96129900000000001</v>
      </c>
      <c r="P1170">
        <v>-0.46719699999999997</v>
      </c>
      <c r="Q1170">
        <v>-0.46719699999999997</v>
      </c>
      <c r="R1170">
        <v>1.7732000000000001</v>
      </c>
      <c r="S1170">
        <v>0.98605200000000004</v>
      </c>
      <c r="T1170">
        <v>4.0000000000000001E-3</v>
      </c>
      <c r="U1170">
        <v>0</v>
      </c>
      <c r="V1170">
        <v>13</v>
      </c>
      <c r="W1170">
        <v>24.9161</v>
      </c>
      <c r="X1170">
        <v>88.902600000000007</v>
      </c>
    </row>
    <row r="1171" spans="1:24" x14ac:dyDescent="0.3">
      <c r="A1171">
        <v>1170</v>
      </c>
      <c r="B1171">
        <v>15</v>
      </c>
      <c r="C1171" s="1">
        <v>44916.492569444446</v>
      </c>
      <c r="D1171" t="s">
        <v>30</v>
      </c>
      <c r="E1171" s="5">
        <v>2022</v>
      </c>
      <c r="F1171" s="5">
        <v>12</v>
      </c>
      <c r="G1171" s="5">
        <v>12</v>
      </c>
      <c r="H1171" s="5" t="s">
        <v>32</v>
      </c>
      <c r="I1171" s="5">
        <v>52</v>
      </c>
      <c r="J1171" t="s">
        <v>23</v>
      </c>
      <c r="K1171" t="s">
        <v>36</v>
      </c>
      <c r="L1171">
        <v>1.8413200000000001</v>
      </c>
      <c r="M1171">
        <v>1.8413200000000001</v>
      </c>
      <c r="N1171">
        <v>1.9522200000000001</v>
      </c>
      <c r="O1171">
        <v>0.98033599999999999</v>
      </c>
      <c r="P1171">
        <v>-0.20393500000000001</v>
      </c>
      <c r="Q1171">
        <v>-0.20393500000000001</v>
      </c>
      <c r="R1171">
        <v>2.7021799999999998</v>
      </c>
      <c r="S1171">
        <v>0.95328900000000005</v>
      </c>
      <c r="T1171">
        <v>5.0000000000000001E-3</v>
      </c>
      <c r="U1171">
        <v>8.0000000000000002E-3</v>
      </c>
      <c r="V1171">
        <v>12.88</v>
      </c>
      <c r="W1171">
        <v>24.901800000000001</v>
      </c>
      <c r="X1171">
        <v>88.895099999999999</v>
      </c>
    </row>
    <row r="1172" spans="1:24" x14ac:dyDescent="0.3">
      <c r="A1172">
        <v>1171</v>
      </c>
      <c r="B1172">
        <v>16</v>
      </c>
      <c r="C1172" s="1">
        <v>44916.497534722221</v>
      </c>
      <c r="D1172" t="s">
        <v>30</v>
      </c>
      <c r="E1172" s="5">
        <v>2022</v>
      </c>
      <c r="F1172" s="5">
        <v>12</v>
      </c>
      <c r="G1172" s="5">
        <v>12</v>
      </c>
      <c r="H1172" s="5" t="s">
        <v>32</v>
      </c>
      <c r="I1172" s="5">
        <v>52</v>
      </c>
      <c r="J1172" t="s">
        <v>23</v>
      </c>
      <c r="K1172" t="s">
        <v>37</v>
      </c>
      <c r="L1172">
        <v>0.78469</v>
      </c>
      <c r="M1172" t="s">
        <v>38</v>
      </c>
      <c r="N1172">
        <v>3.4458000000000002</v>
      </c>
      <c r="O1172">
        <v>0.91121399999999997</v>
      </c>
      <c r="P1172">
        <v>-0.108172</v>
      </c>
      <c r="Q1172" t="s">
        <v>38</v>
      </c>
      <c r="R1172">
        <v>4.7092000000000001</v>
      </c>
      <c r="S1172">
        <v>0.85291099999999997</v>
      </c>
      <c r="T1172">
        <v>5.0000000000000001E-3</v>
      </c>
      <c r="U1172">
        <v>7.0000000000000001E-3</v>
      </c>
      <c r="V1172">
        <v>12.4</v>
      </c>
      <c r="W1172">
        <v>24.0946</v>
      </c>
      <c r="X1172">
        <v>88.8827</v>
      </c>
    </row>
    <row r="1173" spans="1:24" x14ac:dyDescent="0.3">
      <c r="A1173">
        <v>1172</v>
      </c>
      <c r="B1173">
        <v>17</v>
      </c>
      <c r="C1173" s="1">
        <v>44916.500717592593</v>
      </c>
      <c r="D1173" t="s">
        <v>30</v>
      </c>
      <c r="E1173" s="5">
        <v>2022</v>
      </c>
      <c r="F1173" s="5">
        <v>12</v>
      </c>
      <c r="G1173" s="5">
        <v>12</v>
      </c>
      <c r="H1173" s="5" t="s">
        <v>32</v>
      </c>
      <c r="I1173" s="5">
        <v>52</v>
      </c>
      <c r="J1173" t="s">
        <v>22</v>
      </c>
      <c r="K1173" t="s">
        <v>37</v>
      </c>
      <c r="L1173">
        <v>4.3506299999999998</v>
      </c>
      <c r="M1173">
        <v>4.3506299999999998</v>
      </c>
      <c r="N1173">
        <v>1.2828299999999999</v>
      </c>
      <c r="O1173">
        <v>0.99796099999999999</v>
      </c>
      <c r="P1173">
        <v>-0.390094</v>
      </c>
      <c r="Q1173">
        <v>-0.390094</v>
      </c>
      <c r="R1173">
        <v>1.7818400000000001</v>
      </c>
      <c r="S1173">
        <v>0.98547700000000005</v>
      </c>
      <c r="T1173">
        <v>4.0000000000000001E-3</v>
      </c>
      <c r="U1173">
        <v>2.5000000000000001E-2</v>
      </c>
      <c r="V1173">
        <v>12.1</v>
      </c>
      <c r="W1173">
        <v>24.052199999999999</v>
      </c>
      <c r="X1173">
        <v>88.870800000000003</v>
      </c>
    </row>
    <row r="1174" spans="1:24" x14ac:dyDescent="0.3">
      <c r="A1174">
        <v>1173</v>
      </c>
      <c r="B1174">
        <v>18</v>
      </c>
      <c r="C1174" s="1">
        <v>44916.50341435185</v>
      </c>
      <c r="D1174" t="s">
        <v>30</v>
      </c>
      <c r="E1174" s="5">
        <v>2022</v>
      </c>
      <c r="F1174" s="5">
        <v>12</v>
      </c>
      <c r="G1174" s="5">
        <v>12</v>
      </c>
      <c r="H1174" s="5" t="s">
        <v>32</v>
      </c>
      <c r="I1174" s="5">
        <v>52</v>
      </c>
      <c r="J1174" t="s">
        <v>22</v>
      </c>
      <c r="K1174" t="s">
        <v>36</v>
      </c>
      <c r="L1174">
        <v>4.43445</v>
      </c>
      <c r="M1174">
        <v>4.43445</v>
      </c>
      <c r="N1174">
        <v>1.34629</v>
      </c>
      <c r="O1174">
        <v>0.99658599999999997</v>
      </c>
      <c r="P1174">
        <v>-0.452573</v>
      </c>
      <c r="Q1174">
        <v>-0.452573</v>
      </c>
      <c r="R1174">
        <v>1.72976</v>
      </c>
      <c r="S1174">
        <v>0.98695600000000006</v>
      </c>
      <c r="T1174">
        <v>4.0000000000000001E-3</v>
      </c>
      <c r="U1174">
        <v>1.4999999999999999E-2</v>
      </c>
      <c r="V1174">
        <v>11.7</v>
      </c>
      <c r="W1174">
        <v>24.190300000000001</v>
      </c>
      <c r="X1174">
        <v>88.857399999999998</v>
      </c>
    </row>
    <row r="1175" spans="1:24" x14ac:dyDescent="0.3">
      <c r="A1175">
        <v>1174</v>
      </c>
      <c r="B1175">
        <v>19</v>
      </c>
      <c r="C1175" s="1">
        <v>44916.505925925929</v>
      </c>
      <c r="D1175" t="s">
        <v>30</v>
      </c>
      <c r="E1175" s="5">
        <v>2022</v>
      </c>
      <c r="F1175" s="5">
        <v>12</v>
      </c>
      <c r="G1175" s="5">
        <v>12</v>
      </c>
      <c r="H1175" s="5" t="s">
        <v>32</v>
      </c>
      <c r="I1175" s="5">
        <v>52</v>
      </c>
      <c r="J1175" t="s">
        <v>22</v>
      </c>
      <c r="K1175" t="s">
        <v>36</v>
      </c>
      <c r="L1175">
        <v>2.4051499999999999</v>
      </c>
      <c r="M1175">
        <v>2.4051499999999999</v>
      </c>
      <c r="N1175">
        <v>1.52966</v>
      </c>
      <c r="O1175">
        <v>0.99224800000000002</v>
      </c>
      <c r="P1175">
        <v>-0.35341499999999998</v>
      </c>
      <c r="Q1175">
        <v>-0.35341499999999998</v>
      </c>
      <c r="R1175">
        <v>1.6246700000000001</v>
      </c>
      <c r="S1175">
        <v>0.98980500000000005</v>
      </c>
      <c r="T1175">
        <v>5.0000000000000001E-3</v>
      </c>
      <c r="U1175">
        <v>3.5999999999999997E-2</v>
      </c>
      <c r="V1175">
        <v>11.6</v>
      </c>
      <c r="W1175">
        <v>24.268799999999999</v>
      </c>
      <c r="X1175">
        <v>88.8827</v>
      </c>
    </row>
    <row r="1176" spans="1:24" x14ac:dyDescent="0.3">
      <c r="A1176">
        <v>1175</v>
      </c>
      <c r="B1176">
        <v>20</v>
      </c>
      <c r="C1176" s="1">
        <v>44916.508333333331</v>
      </c>
      <c r="D1176" t="s">
        <v>30</v>
      </c>
      <c r="E1176" s="5">
        <v>2022</v>
      </c>
      <c r="F1176" s="5">
        <v>12</v>
      </c>
      <c r="G1176" s="5">
        <v>12</v>
      </c>
      <c r="H1176" s="5" t="s">
        <v>32</v>
      </c>
      <c r="I1176" s="5">
        <v>52</v>
      </c>
      <c r="J1176" t="s">
        <v>22</v>
      </c>
      <c r="K1176" t="s">
        <v>36</v>
      </c>
      <c r="L1176">
        <v>2.0007899999999998</v>
      </c>
      <c r="M1176">
        <v>2.0007899999999998</v>
      </c>
      <c r="N1176">
        <v>1.70391</v>
      </c>
      <c r="O1176">
        <v>0.98766799999999999</v>
      </c>
      <c r="P1176">
        <v>-0.44358500000000001</v>
      </c>
      <c r="Q1176">
        <v>-0.44358500000000001</v>
      </c>
      <c r="R1176">
        <v>1.78325</v>
      </c>
      <c r="S1176">
        <v>0.985433</v>
      </c>
      <c r="T1176">
        <v>4.0000000000000001E-3</v>
      </c>
      <c r="U1176">
        <v>0</v>
      </c>
      <c r="V1176">
        <v>11.5</v>
      </c>
      <c r="W1176">
        <v>24.339300000000001</v>
      </c>
      <c r="X1176">
        <v>88.8626</v>
      </c>
    </row>
    <row r="1177" spans="1:24" x14ac:dyDescent="0.3">
      <c r="A1177">
        <v>1176</v>
      </c>
      <c r="B1177">
        <v>21</v>
      </c>
      <c r="C1177" s="1">
        <v>44916.511481481481</v>
      </c>
      <c r="D1177" t="s">
        <v>30</v>
      </c>
      <c r="E1177" s="5">
        <v>2022</v>
      </c>
      <c r="F1177" s="5">
        <v>12</v>
      </c>
      <c r="G1177" s="5">
        <v>12</v>
      </c>
      <c r="H1177" s="5" t="s">
        <v>32</v>
      </c>
      <c r="I1177" s="5">
        <v>52</v>
      </c>
      <c r="J1177" t="s">
        <v>23</v>
      </c>
      <c r="K1177" t="s">
        <v>36</v>
      </c>
      <c r="L1177">
        <v>1.70366</v>
      </c>
      <c r="M1177" t="s">
        <v>38</v>
      </c>
      <c r="N1177">
        <v>2.5845199999999999</v>
      </c>
      <c r="O1177">
        <v>0.934975</v>
      </c>
      <c r="P1177">
        <v>-0.409777</v>
      </c>
      <c r="Q1177">
        <v>-0.409777</v>
      </c>
      <c r="R1177">
        <v>2.1820599999999999</v>
      </c>
      <c r="S1177">
        <v>0.973167</v>
      </c>
      <c r="T1177">
        <v>1.6E-2</v>
      </c>
      <c r="U1177">
        <v>0.13300000000000001</v>
      </c>
      <c r="V1177">
        <v>11.6</v>
      </c>
      <c r="W1177">
        <v>24.363900000000001</v>
      </c>
      <c r="X1177">
        <v>88.846900000000005</v>
      </c>
    </row>
    <row r="1178" spans="1:24" x14ac:dyDescent="0.3">
      <c r="A1178">
        <v>1177</v>
      </c>
      <c r="B1178">
        <v>22</v>
      </c>
      <c r="C1178" s="1">
        <v>44916.513865740744</v>
      </c>
      <c r="D1178" t="s">
        <v>30</v>
      </c>
      <c r="E1178" s="5">
        <v>2022</v>
      </c>
      <c r="F1178" s="5">
        <v>12</v>
      </c>
      <c r="G1178" s="5">
        <v>12</v>
      </c>
      <c r="H1178" s="5" t="s">
        <v>32</v>
      </c>
      <c r="I1178" s="5">
        <v>52</v>
      </c>
      <c r="J1178" t="s">
        <v>23</v>
      </c>
      <c r="K1178" t="s">
        <v>36</v>
      </c>
      <c r="L1178">
        <v>2.0343499999999999</v>
      </c>
      <c r="M1178">
        <v>2.0343499999999999</v>
      </c>
      <c r="N1178">
        <v>2.5402200000000001</v>
      </c>
      <c r="O1178">
        <v>0.95974000000000004</v>
      </c>
      <c r="P1178">
        <v>-1.0288900000000001</v>
      </c>
      <c r="Q1178">
        <v>-1.0288900000000001</v>
      </c>
      <c r="R1178">
        <v>1.45862</v>
      </c>
      <c r="S1178">
        <v>0.99398600000000004</v>
      </c>
      <c r="T1178">
        <v>6.0000000000000001E-3</v>
      </c>
      <c r="U1178">
        <v>3.1E-2</v>
      </c>
      <c r="V1178">
        <v>11.5</v>
      </c>
      <c r="W1178">
        <v>24.285799999999998</v>
      </c>
      <c r="X1178">
        <v>88.851900000000001</v>
      </c>
    </row>
    <row r="1179" spans="1:24" x14ac:dyDescent="0.3">
      <c r="A1179">
        <v>1178</v>
      </c>
      <c r="B1179">
        <v>23</v>
      </c>
      <c r="C1179" s="1">
        <v>44916.517013888886</v>
      </c>
      <c r="D1179" t="s">
        <v>30</v>
      </c>
      <c r="E1179" s="5">
        <v>2022</v>
      </c>
      <c r="F1179" s="5">
        <v>12</v>
      </c>
      <c r="G1179" s="5">
        <v>12</v>
      </c>
      <c r="H1179" s="5" t="s">
        <v>32</v>
      </c>
      <c r="I1179" s="5">
        <v>52</v>
      </c>
      <c r="J1179" t="s">
        <v>23</v>
      </c>
      <c r="K1179" t="s">
        <v>36</v>
      </c>
      <c r="L1179">
        <v>1.7374400000000001</v>
      </c>
      <c r="M1179">
        <v>1.7374400000000001</v>
      </c>
      <c r="N1179">
        <v>1.8416999999999999</v>
      </c>
      <c r="O1179">
        <v>0.98343700000000001</v>
      </c>
      <c r="P1179">
        <v>-0.42141600000000001</v>
      </c>
      <c r="Q1179">
        <v>-0.42141600000000001</v>
      </c>
      <c r="R1179">
        <v>1.7085999999999999</v>
      </c>
      <c r="S1179">
        <v>0.987537</v>
      </c>
      <c r="T1179">
        <v>1.0999999999999999E-2</v>
      </c>
      <c r="U1179">
        <v>7.2999999999999995E-2</v>
      </c>
      <c r="V1179">
        <v>12</v>
      </c>
      <c r="W1179">
        <v>24.319400000000002</v>
      </c>
      <c r="X1179">
        <v>88.850300000000004</v>
      </c>
    </row>
    <row r="1180" spans="1:24" x14ac:dyDescent="0.3">
      <c r="A1180">
        <v>1179</v>
      </c>
      <c r="B1180">
        <v>24</v>
      </c>
      <c r="C1180" s="1">
        <v>44916.51939814815</v>
      </c>
      <c r="D1180" t="s">
        <v>30</v>
      </c>
      <c r="E1180" s="5">
        <v>2022</v>
      </c>
      <c r="F1180" s="5">
        <v>12</v>
      </c>
      <c r="G1180" s="5">
        <v>12</v>
      </c>
      <c r="H1180" s="5" t="s">
        <v>32</v>
      </c>
      <c r="I1180" s="5">
        <v>52</v>
      </c>
      <c r="J1180" t="s">
        <v>23</v>
      </c>
      <c r="K1180" t="s">
        <v>37</v>
      </c>
      <c r="L1180">
        <v>0.91258600000000001</v>
      </c>
      <c r="M1180" t="s">
        <v>38</v>
      </c>
      <c r="N1180">
        <v>3.77949</v>
      </c>
      <c r="O1180">
        <v>0.86831000000000003</v>
      </c>
      <c r="P1180">
        <v>-2.6765299999999999E-2</v>
      </c>
      <c r="Q1180" t="s">
        <v>38</v>
      </c>
      <c r="R1180">
        <v>19.767700000000001</v>
      </c>
      <c r="S1180">
        <v>0.22775799999999999</v>
      </c>
      <c r="T1180">
        <v>6.0000000000000001E-3</v>
      </c>
      <c r="U1180">
        <v>4.8000000000000001E-2</v>
      </c>
      <c r="V1180">
        <v>12</v>
      </c>
      <c r="W1180">
        <v>24.305</v>
      </c>
      <c r="X1180">
        <v>88.842600000000004</v>
      </c>
    </row>
    <row r="1181" spans="1:24" x14ac:dyDescent="0.3">
      <c r="A1181">
        <v>1180</v>
      </c>
      <c r="B1181">
        <v>8</v>
      </c>
      <c r="C1181" s="1">
        <v>44916.670416666668</v>
      </c>
      <c r="D1181" t="s">
        <v>29</v>
      </c>
      <c r="E1181" s="5">
        <v>2022</v>
      </c>
      <c r="F1181" s="5">
        <v>12</v>
      </c>
      <c r="G1181" s="5">
        <v>12</v>
      </c>
      <c r="H1181" s="5" t="s">
        <v>32</v>
      </c>
      <c r="I1181" s="5">
        <v>52</v>
      </c>
      <c r="J1181" t="s">
        <v>23</v>
      </c>
      <c r="K1181" t="s">
        <v>38</v>
      </c>
      <c r="L1181">
        <v>1.0987800000000001</v>
      </c>
      <c r="M1181">
        <v>1.0987800000000001</v>
      </c>
      <c r="N1181">
        <v>2.7563</v>
      </c>
      <c r="O1181">
        <v>0.95230599999999999</v>
      </c>
      <c r="P1181">
        <v>-0.38167899999999999</v>
      </c>
      <c r="Q1181">
        <v>-0.38167899999999999</v>
      </c>
      <c r="R1181">
        <v>1.93452</v>
      </c>
      <c r="S1181">
        <v>0.98186200000000001</v>
      </c>
      <c r="T1181">
        <v>8.0000000000000002E-3</v>
      </c>
      <c r="U1181">
        <v>0.16800000000000001</v>
      </c>
      <c r="V1181">
        <v>8.9</v>
      </c>
      <c r="W1181">
        <v>20.308900000000001</v>
      </c>
      <c r="X1181">
        <v>85.946100000000001</v>
      </c>
    </row>
    <row r="1182" spans="1:24" x14ac:dyDescent="0.3">
      <c r="A1182">
        <v>1181</v>
      </c>
      <c r="B1182">
        <v>7</v>
      </c>
      <c r="C1182" s="1">
        <v>44916.672592592593</v>
      </c>
      <c r="D1182" t="s">
        <v>29</v>
      </c>
      <c r="E1182" s="5">
        <v>2022</v>
      </c>
      <c r="F1182" s="5">
        <v>12</v>
      </c>
      <c r="G1182" s="5">
        <v>12</v>
      </c>
      <c r="H1182" s="5" t="s">
        <v>32</v>
      </c>
      <c r="I1182" s="5">
        <v>52</v>
      </c>
      <c r="J1182" t="s">
        <v>23</v>
      </c>
      <c r="K1182" t="s">
        <v>38</v>
      </c>
      <c r="L1182">
        <v>1.0552900000000001</v>
      </c>
      <c r="M1182" t="s">
        <v>38</v>
      </c>
      <c r="N1182">
        <v>2.7545500000000001</v>
      </c>
      <c r="O1182">
        <v>0.92677600000000004</v>
      </c>
      <c r="P1182">
        <v>-0.432143</v>
      </c>
      <c r="Q1182">
        <v>-0.432143</v>
      </c>
      <c r="R1182">
        <v>1.82738</v>
      </c>
      <c r="S1182">
        <v>0.98487599999999997</v>
      </c>
      <c r="T1182">
        <v>4.0000000000000001E-3</v>
      </c>
      <c r="U1182">
        <v>4.0000000000000001E-3</v>
      </c>
      <c r="V1182">
        <v>8.8000000000000007</v>
      </c>
      <c r="W1182">
        <v>20.628499999999999</v>
      </c>
      <c r="X1182">
        <v>85.955699999999993</v>
      </c>
    </row>
    <row r="1183" spans="1:24" x14ac:dyDescent="0.3">
      <c r="A1183">
        <v>1182</v>
      </c>
      <c r="B1183">
        <v>9</v>
      </c>
      <c r="C1183" s="1">
        <v>44916.674814814818</v>
      </c>
      <c r="D1183" t="s">
        <v>29</v>
      </c>
      <c r="E1183" s="5">
        <v>2022</v>
      </c>
      <c r="F1183" s="5">
        <v>12</v>
      </c>
      <c r="G1183" s="5">
        <v>12</v>
      </c>
      <c r="H1183" s="5" t="s">
        <v>32</v>
      </c>
      <c r="I1183" s="5">
        <v>52</v>
      </c>
      <c r="J1183" t="s">
        <v>23</v>
      </c>
      <c r="K1183" t="s">
        <v>38</v>
      </c>
      <c r="L1183">
        <v>0.83324200000000004</v>
      </c>
      <c r="M1183" t="s">
        <v>38</v>
      </c>
      <c r="N1183">
        <v>3.7570800000000002</v>
      </c>
      <c r="O1183">
        <v>0.86619000000000002</v>
      </c>
      <c r="P1183">
        <v>-0.40546599999999999</v>
      </c>
      <c r="Q1183">
        <v>-0.40546599999999999</v>
      </c>
      <c r="R1183">
        <v>1.89269</v>
      </c>
      <c r="S1183">
        <v>0.98313200000000001</v>
      </c>
      <c r="T1183">
        <v>5.0000000000000001E-3</v>
      </c>
      <c r="U1183">
        <v>5.2999999999999999E-2</v>
      </c>
      <c r="V1183">
        <v>8.8000000000000007</v>
      </c>
      <c r="W1183">
        <v>20.967300000000002</v>
      </c>
      <c r="X1183">
        <v>85.939300000000003</v>
      </c>
    </row>
    <row r="1184" spans="1:24" x14ac:dyDescent="0.3">
      <c r="A1184">
        <v>1183</v>
      </c>
      <c r="B1184">
        <v>10</v>
      </c>
      <c r="C1184" s="1">
        <v>44916.677106481482</v>
      </c>
      <c r="D1184" t="s">
        <v>29</v>
      </c>
      <c r="E1184" s="5">
        <v>2022</v>
      </c>
      <c r="F1184" s="5">
        <v>12</v>
      </c>
      <c r="G1184" s="5">
        <v>12</v>
      </c>
      <c r="H1184" s="5" t="s">
        <v>32</v>
      </c>
      <c r="I1184" s="5">
        <v>52</v>
      </c>
      <c r="J1184" t="s">
        <v>22</v>
      </c>
      <c r="K1184" t="s">
        <v>38</v>
      </c>
      <c r="L1184">
        <v>1.1616899999999999</v>
      </c>
      <c r="M1184">
        <v>1.1616899999999999</v>
      </c>
      <c r="N1184">
        <v>2.44394</v>
      </c>
      <c r="O1184">
        <v>0.96454499999999999</v>
      </c>
      <c r="P1184">
        <v>-0.205764</v>
      </c>
      <c r="Q1184" t="s">
        <v>38</v>
      </c>
      <c r="R1184">
        <v>3.2583600000000001</v>
      </c>
      <c r="S1184">
        <v>0.93037099999999995</v>
      </c>
      <c r="T1184">
        <v>7.0000000000000001E-3</v>
      </c>
      <c r="U1184">
        <v>9.0999999999999998E-2</v>
      </c>
      <c r="V1184">
        <v>8.6</v>
      </c>
      <c r="W1184">
        <v>21.2075</v>
      </c>
      <c r="X1184">
        <v>85.931899999999999</v>
      </c>
    </row>
    <row r="1185" spans="1:24" x14ac:dyDescent="0.3">
      <c r="A1185">
        <v>1184</v>
      </c>
      <c r="B1185">
        <v>11</v>
      </c>
      <c r="C1185" s="1">
        <v>44916.679409722223</v>
      </c>
      <c r="D1185" t="s">
        <v>29</v>
      </c>
      <c r="E1185" s="5">
        <v>2022</v>
      </c>
      <c r="F1185" s="5">
        <v>12</v>
      </c>
      <c r="G1185" s="5">
        <v>12</v>
      </c>
      <c r="H1185" s="5" t="s">
        <v>32</v>
      </c>
      <c r="I1185" s="5">
        <v>52</v>
      </c>
      <c r="J1185" t="s">
        <v>22</v>
      </c>
      <c r="K1185" t="s">
        <v>38</v>
      </c>
      <c r="L1185">
        <v>1.8181700000000001</v>
      </c>
      <c r="M1185">
        <v>1.8181700000000001</v>
      </c>
      <c r="N1185">
        <v>1.6694100000000001</v>
      </c>
      <c r="O1185">
        <v>0.98821099999999995</v>
      </c>
      <c r="P1185">
        <v>-0.39885399999999999</v>
      </c>
      <c r="Q1185">
        <v>-0.39885399999999999</v>
      </c>
      <c r="R1185">
        <v>1.8218300000000001</v>
      </c>
      <c r="S1185">
        <v>0.98521800000000004</v>
      </c>
      <c r="T1185">
        <v>6.0000000000000001E-3</v>
      </c>
      <c r="U1185">
        <v>5.5E-2</v>
      </c>
      <c r="V1185">
        <v>8.8000000000000007</v>
      </c>
      <c r="W1185">
        <v>21.4252</v>
      </c>
      <c r="X1185">
        <v>85.948899999999995</v>
      </c>
    </row>
    <row r="1186" spans="1:24" x14ac:dyDescent="0.3">
      <c r="A1186">
        <v>1185</v>
      </c>
      <c r="B1186">
        <v>12</v>
      </c>
      <c r="C1186" s="1">
        <v>44916.681608796294</v>
      </c>
      <c r="D1186" t="s">
        <v>29</v>
      </c>
      <c r="E1186" s="5">
        <v>2022</v>
      </c>
      <c r="F1186" s="5">
        <v>12</v>
      </c>
      <c r="G1186" s="5">
        <v>12</v>
      </c>
      <c r="H1186" s="5" t="s">
        <v>32</v>
      </c>
      <c r="I1186" s="5">
        <v>52</v>
      </c>
      <c r="J1186" t="s">
        <v>22</v>
      </c>
      <c r="K1186" t="s">
        <v>38</v>
      </c>
      <c r="L1186">
        <v>2.9162499999999998</v>
      </c>
      <c r="M1186">
        <v>2.9162499999999998</v>
      </c>
      <c r="N1186">
        <v>1.59755</v>
      </c>
      <c r="O1186">
        <v>0.99118600000000001</v>
      </c>
      <c r="P1186">
        <v>-0.573017</v>
      </c>
      <c r="Q1186">
        <v>-0.573017</v>
      </c>
      <c r="R1186">
        <v>1.6437600000000001</v>
      </c>
      <c r="S1186">
        <v>0.99015500000000001</v>
      </c>
      <c r="T1186">
        <v>7.0000000000000001E-3</v>
      </c>
      <c r="U1186">
        <v>9.2999999999999999E-2</v>
      </c>
      <c r="V1186">
        <v>8.9</v>
      </c>
      <c r="W1186">
        <v>21.670500000000001</v>
      </c>
      <c r="X1186">
        <v>85.952699999999993</v>
      </c>
    </row>
    <row r="1187" spans="1:24" x14ac:dyDescent="0.3">
      <c r="A1187">
        <v>1186</v>
      </c>
      <c r="B1187">
        <v>13</v>
      </c>
      <c r="C1187" s="1">
        <v>44916.683888888889</v>
      </c>
      <c r="D1187" t="s">
        <v>29</v>
      </c>
      <c r="E1187" s="5">
        <v>2022</v>
      </c>
      <c r="F1187" s="5">
        <v>12</v>
      </c>
      <c r="G1187" s="5">
        <v>12</v>
      </c>
      <c r="H1187" s="5" t="s">
        <v>32</v>
      </c>
      <c r="I1187" s="5">
        <v>52</v>
      </c>
      <c r="J1187" t="s">
        <v>23</v>
      </c>
      <c r="K1187" t="s">
        <v>38</v>
      </c>
      <c r="L1187">
        <v>0.75501200000000002</v>
      </c>
      <c r="M1187" t="s">
        <v>38</v>
      </c>
      <c r="N1187">
        <v>3.0239600000000002</v>
      </c>
      <c r="O1187">
        <v>0.88988299999999998</v>
      </c>
      <c r="P1187">
        <v>-0.36820900000000001</v>
      </c>
      <c r="Q1187">
        <v>-0.36820900000000001</v>
      </c>
      <c r="R1187">
        <v>1.89944</v>
      </c>
      <c r="S1187">
        <v>0.982935</v>
      </c>
      <c r="T1187">
        <v>7.2727299999999998E-3</v>
      </c>
      <c r="U1187">
        <v>0.104727</v>
      </c>
      <c r="V1187">
        <v>8.7772699999999997</v>
      </c>
      <c r="W1187">
        <v>21.814800000000002</v>
      </c>
      <c r="X1187">
        <v>85.917699999999996</v>
      </c>
    </row>
    <row r="1188" spans="1:24" x14ac:dyDescent="0.3">
      <c r="A1188">
        <v>1187</v>
      </c>
      <c r="B1188">
        <v>14</v>
      </c>
      <c r="C1188" s="1">
        <v>44916.686111111114</v>
      </c>
      <c r="D1188" t="s">
        <v>29</v>
      </c>
      <c r="E1188" s="5">
        <v>2022</v>
      </c>
      <c r="F1188" s="5">
        <v>12</v>
      </c>
      <c r="G1188" s="5">
        <v>12</v>
      </c>
      <c r="H1188" s="5" t="s">
        <v>32</v>
      </c>
      <c r="I1188" s="5">
        <v>52</v>
      </c>
      <c r="J1188" t="s">
        <v>23</v>
      </c>
      <c r="K1188" t="s">
        <v>38</v>
      </c>
      <c r="L1188">
        <v>0.80769100000000005</v>
      </c>
      <c r="M1188" t="s">
        <v>38</v>
      </c>
      <c r="N1188">
        <v>3.2079399999999998</v>
      </c>
      <c r="O1188">
        <v>0.905941</v>
      </c>
      <c r="P1188">
        <v>-0.56044099999999997</v>
      </c>
      <c r="Q1188">
        <v>-0.56044099999999997</v>
      </c>
      <c r="R1188">
        <v>1.6012999999999999</v>
      </c>
      <c r="S1188">
        <v>0.99127600000000005</v>
      </c>
      <c r="T1188">
        <v>1.0999999999999999E-2</v>
      </c>
      <c r="U1188">
        <v>0.251</v>
      </c>
      <c r="V1188">
        <v>8.3000000000000007</v>
      </c>
      <c r="W1188">
        <v>21.8748</v>
      </c>
      <c r="X1188">
        <v>85.915300000000002</v>
      </c>
    </row>
    <row r="1189" spans="1:24" x14ac:dyDescent="0.3">
      <c r="A1189">
        <v>1188</v>
      </c>
      <c r="B1189">
        <v>15</v>
      </c>
      <c r="C1189" s="1">
        <v>44916.688414351855</v>
      </c>
      <c r="D1189" t="s">
        <v>29</v>
      </c>
      <c r="E1189" s="5">
        <v>2022</v>
      </c>
      <c r="F1189" s="5">
        <v>12</v>
      </c>
      <c r="G1189" s="5">
        <v>12</v>
      </c>
      <c r="H1189" s="5" t="s">
        <v>32</v>
      </c>
      <c r="I1189" s="5">
        <v>52</v>
      </c>
      <c r="J1189" t="s">
        <v>23</v>
      </c>
      <c r="K1189" t="s">
        <v>38</v>
      </c>
      <c r="L1189">
        <v>0.56134200000000001</v>
      </c>
      <c r="M1189" t="s">
        <v>38</v>
      </c>
      <c r="N1189">
        <v>4.4234600000000004</v>
      </c>
      <c r="O1189">
        <v>0.64577300000000004</v>
      </c>
      <c r="P1189">
        <v>-0.49459599999999998</v>
      </c>
      <c r="Q1189" t="s">
        <v>38</v>
      </c>
      <c r="R1189">
        <v>1.7130300000000001</v>
      </c>
      <c r="S1189">
        <v>0.87981100000000001</v>
      </c>
      <c r="T1189">
        <v>1.0999999999999999E-2</v>
      </c>
      <c r="U1189">
        <v>0.26800000000000002</v>
      </c>
      <c r="V1189">
        <v>8.1999999999999993</v>
      </c>
      <c r="W1189">
        <v>21.651800000000001</v>
      </c>
      <c r="X1189">
        <v>85.921199999999999</v>
      </c>
    </row>
    <row r="1190" spans="1:24" x14ac:dyDescent="0.3">
      <c r="A1190">
        <v>1189</v>
      </c>
      <c r="B1190">
        <v>16</v>
      </c>
      <c r="C1190" s="1">
        <v>44916.691192129627</v>
      </c>
      <c r="D1190" t="s">
        <v>29</v>
      </c>
      <c r="E1190" s="5">
        <v>2022</v>
      </c>
      <c r="F1190" s="5">
        <v>12</v>
      </c>
      <c r="G1190" s="5">
        <v>12</v>
      </c>
      <c r="H1190" s="5" t="s">
        <v>32</v>
      </c>
      <c r="I1190" s="5">
        <v>52</v>
      </c>
      <c r="J1190" t="s">
        <v>22</v>
      </c>
      <c r="K1190" t="s">
        <v>38</v>
      </c>
      <c r="L1190">
        <v>1.47736</v>
      </c>
      <c r="M1190">
        <v>1.47736</v>
      </c>
      <c r="N1190">
        <v>2.1023000000000001</v>
      </c>
      <c r="O1190">
        <v>0.95975500000000002</v>
      </c>
      <c r="P1190">
        <v>-0.23264899999999999</v>
      </c>
      <c r="Q1190" t="s">
        <v>38</v>
      </c>
      <c r="R1190">
        <v>3.3667600000000002</v>
      </c>
      <c r="S1190">
        <v>0.92530800000000002</v>
      </c>
      <c r="T1190">
        <v>7.0000000000000001E-3</v>
      </c>
      <c r="U1190">
        <v>0.17599999999999999</v>
      </c>
      <c r="V1190">
        <v>8</v>
      </c>
      <c r="W1190">
        <v>21.7563</v>
      </c>
      <c r="X1190">
        <v>85.913799999999995</v>
      </c>
    </row>
    <row r="1191" spans="1:24" x14ac:dyDescent="0.3">
      <c r="A1191">
        <v>1190</v>
      </c>
      <c r="B1191">
        <v>17</v>
      </c>
      <c r="C1191" s="1">
        <v>44916.693368055552</v>
      </c>
      <c r="D1191" t="s">
        <v>29</v>
      </c>
      <c r="E1191" s="5">
        <v>2022</v>
      </c>
      <c r="F1191" s="5">
        <v>12</v>
      </c>
      <c r="G1191" s="5">
        <v>12</v>
      </c>
      <c r="H1191" s="5" t="s">
        <v>32</v>
      </c>
      <c r="I1191" s="5">
        <v>52</v>
      </c>
      <c r="J1191" t="s">
        <v>22</v>
      </c>
      <c r="K1191" t="s">
        <v>38</v>
      </c>
      <c r="L1191">
        <v>0.76620999999999995</v>
      </c>
      <c r="M1191" t="s">
        <v>38</v>
      </c>
      <c r="N1191">
        <v>3.4917099999999999</v>
      </c>
      <c r="O1191">
        <v>0.89201900000000001</v>
      </c>
      <c r="P1191">
        <v>-0.17622499999999999</v>
      </c>
      <c r="Q1191" t="s">
        <v>38</v>
      </c>
      <c r="R1191">
        <v>3.3796599999999999</v>
      </c>
      <c r="S1191">
        <v>0.92469599999999996</v>
      </c>
      <c r="T1191">
        <v>0.01</v>
      </c>
      <c r="U1191">
        <v>0.23400000000000001</v>
      </c>
      <c r="V1191">
        <v>8.1999999999999993</v>
      </c>
      <c r="W1191">
        <v>21.750900000000001</v>
      </c>
      <c r="X1191">
        <v>85.918700000000001</v>
      </c>
    </row>
    <row r="1192" spans="1:24" x14ac:dyDescent="0.3">
      <c r="A1192">
        <v>1191</v>
      </c>
      <c r="B1192">
        <v>18</v>
      </c>
      <c r="C1192" s="1">
        <v>44916.695729166669</v>
      </c>
      <c r="D1192" t="s">
        <v>29</v>
      </c>
      <c r="E1192" s="5">
        <v>2022</v>
      </c>
      <c r="F1192" s="5">
        <v>12</v>
      </c>
      <c r="G1192" s="5">
        <v>12</v>
      </c>
      <c r="H1192" s="5" t="s">
        <v>32</v>
      </c>
      <c r="I1192" s="5">
        <v>52</v>
      </c>
      <c r="J1192" t="s">
        <v>22</v>
      </c>
      <c r="K1192" t="s">
        <v>38</v>
      </c>
      <c r="L1192">
        <v>3.35026</v>
      </c>
      <c r="M1192">
        <v>3.35026</v>
      </c>
      <c r="N1192">
        <v>1.5365899999999999</v>
      </c>
      <c r="O1192">
        <v>0.99175400000000002</v>
      </c>
      <c r="P1192">
        <v>-0.72650999999999999</v>
      </c>
      <c r="Q1192">
        <v>-0.72650999999999999</v>
      </c>
      <c r="R1192">
        <v>1.4925299999999999</v>
      </c>
      <c r="S1192">
        <v>0.99399599999999999</v>
      </c>
      <c r="T1192">
        <v>6.0000000000000001E-3</v>
      </c>
      <c r="U1192">
        <v>0.09</v>
      </c>
      <c r="V1192">
        <v>8.5</v>
      </c>
      <c r="W1192">
        <v>21.712499999999999</v>
      </c>
      <c r="X1192">
        <v>85.913499999999999</v>
      </c>
    </row>
    <row r="1193" spans="1:24" x14ac:dyDescent="0.3">
      <c r="A1193">
        <v>1192</v>
      </c>
      <c r="B1193">
        <v>1</v>
      </c>
      <c r="C1193" s="1">
        <v>44916.698865740742</v>
      </c>
      <c r="D1193" t="s">
        <v>29</v>
      </c>
      <c r="E1193" s="5">
        <v>2022</v>
      </c>
      <c r="F1193" s="5">
        <v>12</v>
      </c>
      <c r="G1193" s="5">
        <v>12</v>
      </c>
      <c r="H1193" s="5" t="s">
        <v>32</v>
      </c>
      <c r="I1193" s="5">
        <v>52</v>
      </c>
      <c r="J1193" t="s">
        <v>23</v>
      </c>
      <c r="K1193" t="s">
        <v>38</v>
      </c>
      <c r="L1193">
        <v>1.08142</v>
      </c>
      <c r="M1193" t="s">
        <v>38</v>
      </c>
      <c r="N1193">
        <v>3.2044299999999999</v>
      </c>
      <c r="O1193">
        <v>0.90665799999999996</v>
      </c>
      <c r="P1193">
        <v>-0.31311800000000001</v>
      </c>
      <c r="Q1193">
        <v>-0.31311800000000001</v>
      </c>
      <c r="R1193">
        <v>2.53668</v>
      </c>
      <c r="S1193">
        <v>0.96102100000000001</v>
      </c>
      <c r="T1193">
        <v>8.0000000000000002E-3</v>
      </c>
      <c r="U1193">
        <v>0.182</v>
      </c>
      <c r="V1193">
        <v>8.5</v>
      </c>
      <c r="W1193">
        <v>21.638500000000001</v>
      </c>
      <c r="X1193">
        <v>85.995500000000007</v>
      </c>
    </row>
    <row r="1194" spans="1:24" x14ac:dyDescent="0.3">
      <c r="A1194">
        <v>1193</v>
      </c>
      <c r="B1194">
        <v>2</v>
      </c>
      <c r="C1194" s="1">
        <v>44916.70107638889</v>
      </c>
      <c r="D1194" t="s">
        <v>29</v>
      </c>
      <c r="E1194" s="5">
        <v>2022</v>
      </c>
      <c r="F1194" s="5">
        <v>12</v>
      </c>
      <c r="G1194" s="5">
        <v>12</v>
      </c>
      <c r="H1194" s="5" t="s">
        <v>32</v>
      </c>
      <c r="I1194" s="5">
        <v>52</v>
      </c>
      <c r="J1194" t="s">
        <v>23</v>
      </c>
      <c r="K1194" t="s">
        <v>38</v>
      </c>
      <c r="L1194">
        <v>1.00126</v>
      </c>
      <c r="M1194" t="s">
        <v>38</v>
      </c>
      <c r="N1194">
        <v>3.08297</v>
      </c>
      <c r="O1194">
        <v>0.92088899999999996</v>
      </c>
      <c r="P1194">
        <v>-0.200989</v>
      </c>
      <c r="Q1194" t="s">
        <v>38</v>
      </c>
      <c r="R1194">
        <v>3.0722900000000002</v>
      </c>
      <c r="S1194">
        <v>0.93879599999999996</v>
      </c>
      <c r="T1194">
        <v>7.0000000000000001E-3</v>
      </c>
      <c r="U1194">
        <v>0.14799999999999999</v>
      </c>
      <c r="V1194">
        <v>8.4</v>
      </c>
      <c r="W1194">
        <v>21.769600000000001</v>
      </c>
      <c r="X1194">
        <v>85.9983</v>
      </c>
    </row>
    <row r="1195" spans="1:24" x14ac:dyDescent="0.3">
      <c r="A1195">
        <v>1194</v>
      </c>
      <c r="B1195">
        <v>3</v>
      </c>
      <c r="C1195" s="1">
        <v>44916.703217592592</v>
      </c>
      <c r="D1195" t="s">
        <v>29</v>
      </c>
      <c r="E1195" s="5">
        <v>2022</v>
      </c>
      <c r="F1195" s="5">
        <v>12</v>
      </c>
      <c r="G1195" s="5">
        <v>12</v>
      </c>
      <c r="H1195" s="5" t="s">
        <v>32</v>
      </c>
      <c r="I1195" s="5">
        <v>52</v>
      </c>
      <c r="J1195" t="s">
        <v>23</v>
      </c>
      <c r="K1195" t="s">
        <v>38</v>
      </c>
      <c r="L1195">
        <v>1.10215</v>
      </c>
      <c r="M1195">
        <v>1.10215</v>
      </c>
      <c r="N1195">
        <v>2.4753599999999998</v>
      </c>
      <c r="O1195">
        <v>0.96335800000000005</v>
      </c>
      <c r="P1195">
        <v>-0.30660799999999999</v>
      </c>
      <c r="Q1195">
        <v>-0.30660799999999999</v>
      </c>
      <c r="R1195">
        <v>2.2735699999999999</v>
      </c>
      <c r="S1195">
        <v>0.97070599999999996</v>
      </c>
      <c r="T1195">
        <v>8.0000000000000002E-3</v>
      </c>
      <c r="U1195">
        <v>0.16500000000000001</v>
      </c>
      <c r="V1195">
        <v>8.3000000000000007</v>
      </c>
      <c r="W1195">
        <v>21.795400000000001</v>
      </c>
      <c r="X1195">
        <v>85.990600000000001</v>
      </c>
    </row>
    <row r="1196" spans="1:24" x14ac:dyDescent="0.3">
      <c r="A1196">
        <v>1195</v>
      </c>
      <c r="B1196">
        <v>4</v>
      </c>
      <c r="C1196" s="1">
        <v>44916.705682870372</v>
      </c>
      <c r="D1196" t="s">
        <v>29</v>
      </c>
      <c r="E1196" s="5">
        <v>2022</v>
      </c>
      <c r="F1196" s="5">
        <v>12</v>
      </c>
      <c r="G1196" s="5">
        <v>12</v>
      </c>
      <c r="H1196" s="5" t="s">
        <v>32</v>
      </c>
      <c r="I1196" s="5">
        <v>52</v>
      </c>
      <c r="J1196" t="s">
        <v>22</v>
      </c>
      <c r="K1196" t="s">
        <v>38</v>
      </c>
      <c r="L1196">
        <v>2.2223199999999999</v>
      </c>
      <c r="M1196">
        <v>2.2223199999999999</v>
      </c>
      <c r="N1196">
        <v>1.7498499999999999</v>
      </c>
      <c r="O1196">
        <v>0.98653400000000002</v>
      </c>
      <c r="P1196">
        <v>-0.34995500000000002</v>
      </c>
      <c r="Q1196">
        <v>-0.34995500000000002</v>
      </c>
      <c r="R1196">
        <v>2.3410799999999998</v>
      </c>
      <c r="S1196">
        <v>0.96830499999999997</v>
      </c>
      <c r="T1196">
        <v>5.0000000000000001E-3</v>
      </c>
      <c r="U1196">
        <v>4.1000000000000002E-2</v>
      </c>
      <c r="V1196">
        <v>8.4</v>
      </c>
      <c r="W1196">
        <v>21.79</v>
      </c>
      <c r="X1196">
        <v>85.988299999999995</v>
      </c>
    </row>
    <row r="1197" spans="1:24" x14ac:dyDescent="0.3">
      <c r="A1197">
        <v>1196</v>
      </c>
      <c r="B1197">
        <v>5</v>
      </c>
      <c r="C1197" s="1">
        <v>44916.708333333336</v>
      </c>
      <c r="D1197" t="s">
        <v>29</v>
      </c>
      <c r="E1197" s="5">
        <v>2022</v>
      </c>
      <c r="F1197" s="5">
        <v>12</v>
      </c>
      <c r="G1197" s="5">
        <v>12</v>
      </c>
      <c r="H1197" s="5" t="s">
        <v>32</v>
      </c>
      <c r="I1197" s="5">
        <v>52</v>
      </c>
      <c r="J1197" t="s">
        <v>22</v>
      </c>
      <c r="K1197" t="s">
        <v>38</v>
      </c>
      <c r="L1197">
        <v>1.4917100000000001</v>
      </c>
      <c r="M1197">
        <v>1.4917100000000001</v>
      </c>
      <c r="N1197">
        <v>2.26111</v>
      </c>
      <c r="O1197">
        <v>0.96579499999999996</v>
      </c>
      <c r="P1197">
        <v>-0.40767900000000001</v>
      </c>
      <c r="Q1197">
        <v>-0.40767900000000001</v>
      </c>
      <c r="R1197">
        <v>2.0104700000000002</v>
      </c>
      <c r="S1197">
        <v>0.97949399999999998</v>
      </c>
      <c r="T1197">
        <v>7.0000000000000001E-3</v>
      </c>
      <c r="U1197">
        <v>0.111</v>
      </c>
      <c r="V1197">
        <v>8.5</v>
      </c>
      <c r="W1197">
        <v>21.909500000000001</v>
      </c>
      <c r="X1197">
        <v>85.990499999999997</v>
      </c>
    </row>
    <row r="1198" spans="1:24" x14ac:dyDescent="0.3">
      <c r="A1198">
        <v>1197</v>
      </c>
      <c r="B1198">
        <v>6</v>
      </c>
      <c r="C1198" s="1">
        <v>44916.711180555554</v>
      </c>
      <c r="D1198" t="s">
        <v>29</v>
      </c>
      <c r="E1198" s="5">
        <v>2022</v>
      </c>
      <c r="F1198" s="5">
        <v>12</v>
      </c>
      <c r="G1198" s="5">
        <v>12</v>
      </c>
      <c r="H1198" s="5" t="s">
        <v>32</v>
      </c>
      <c r="I1198" s="5">
        <v>52</v>
      </c>
      <c r="J1198" t="s">
        <v>22</v>
      </c>
      <c r="K1198" t="s">
        <v>38</v>
      </c>
      <c r="L1198">
        <v>1.821</v>
      </c>
      <c r="M1198">
        <v>1.821</v>
      </c>
      <c r="N1198">
        <v>1.7066300000000001</v>
      </c>
      <c r="O1198">
        <v>0.98697699999999999</v>
      </c>
      <c r="P1198">
        <v>-0.13991500000000001</v>
      </c>
      <c r="Q1198" t="s">
        <v>38</v>
      </c>
      <c r="R1198">
        <v>4.0507499999999999</v>
      </c>
      <c r="S1198">
        <v>0.89099499999999998</v>
      </c>
      <c r="T1198">
        <v>0.01</v>
      </c>
      <c r="U1198">
        <v>0.20799999999999999</v>
      </c>
      <c r="V1198">
        <v>8.5</v>
      </c>
      <c r="W1198">
        <v>21.4696</v>
      </c>
      <c r="X1198">
        <v>85.988699999999994</v>
      </c>
    </row>
    <row r="1199" spans="1:24" x14ac:dyDescent="0.3">
      <c r="A1199">
        <v>1198</v>
      </c>
      <c r="B1199">
        <v>1</v>
      </c>
      <c r="C1199" s="1">
        <v>44930.429039351853</v>
      </c>
      <c r="D1199" t="s">
        <v>13</v>
      </c>
      <c r="E1199" s="5">
        <v>2023</v>
      </c>
      <c r="F1199" s="5">
        <v>1</v>
      </c>
      <c r="G1199" s="5">
        <v>13</v>
      </c>
      <c r="H1199" s="5" t="s">
        <v>35</v>
      </c>
      <c r="I1199" s="5">
        <v>53</v>
      </c>
      <c r="J1199" t="s">
        <v>22</v>
      </c>
      <c r="K1199" t="s">
        <v>36</v>
      </c>
      <c r="L1199">
        <v>1.3712599999999999</v>
      </c>
      <c r="M1199">
        <v>1.3712599999999999</v>
      </c>
      <c r="N1199">
        <v>2.04433</v>
      </c>
      <c r="O1199">
        <v>0.978653</v>
      </c>
      <c r="P1199">
        <v>-9.2114500000000002E-2</v>
      </c>
      <c r="Q1199" t="s">
        <v>38</v>
      </c>
      <c r="R1199">
        <v>5.16092</v>
      </c>
      <c r="S1199">
        <v>0.82922099999999999</v>
      </c>
      <c r="T1199">
        <v>4.0000000000000001E-3</v>
      </c>
      <c r="U1199">
        <v>9.6000000000000002E-2</v>
      </c>
      <c r="V1199">
        <v>14</v>
      </c>
      <c r="W1199">
        <v>20.5383</v>
      </c>
      <c r="X1199">
        <v>85.013300000000001</v>
      </c>
    </row>
    <row r="1200" spans="1:24" x14ac:dyDescent="0.3">
      <c r="A1200">
        <v>1199</v>
      </c>
      <c r="B1200">
        <v>2</v>
      </c>
      <c r="C1200" s="1">
        <v>44930.431122685186</v>
      </c>
      <c r="D1200" t="s">
        <v>13</v>
      </c>
      <c r="E1200" s="5">
        <v>2023</v>
      </c>
      <c r="F1200" s="5">
        <v>1</v>
      </c>
      <c r="G1200" s="5">
        <v>13</v>
      </c>
      <c r="H1200" s="5" t="s">
        <v>35</v>
      </c>
      <c r="I1200" s="5">
        <v>53</v>
      </c>
      <c r="J1200" t="s">
        <v>22</v>
      </c>
      <c r="K1200" t="s">
        <v>36</v>
      </c>
      <c r="L1200">
        <v>2.0988099999999998</v>
      </c>
      <c r="M1200">
        <v>2.0988099999999998</v>
      </c>
      <c r="N1200">
        <v>1.56229</v>
      </c>
      <c r="O1200">
        <v>0.99220299999999995</v>
      </c>
      <c r="P1200">
        <v>-2.0467800000000001E-2</v>
      </c>
      <c r="Q1200" t="s">
        <v>38</v>
      </c>
      <c r="R1200">
        <v>27.4391</v>
      </c>
      <c r="S1200">
        <v>0.13964099999999999</v>
      </c>
      <c r="T1200">
        <v>4.0000000000000001E-3</v>
      </c>
      <c r="U1200">
        <v>8.6999999999999994E-2</v>
      </c>
      <c r="V1200">
        <v>12.7</v>
      </c>
      <c r="W1200">
        <v>22.043399999999998</v>
      </c>
      <c r="X1200">
        <v>84.998000000000005</v>
      </c>
    </row>
    <row r="1201" spans="1:24" x14ac:dyDescent="0.3">
      <c r="A1201">
        <v>1200</v>
      </c>
      <c r="B1201">
        <v>3</v>
      </c>
      <c r="C1201" s="1">
        <v>44930.436030092591</v>
      </c>
      <c r="D1201" t="s">
        <v>13</v>
      </c>
      <c r="E1201" s="5">
        <v>2023</v>
      </c>
      <c r="F1201" s="5">
        <v>1</v>
      </c>
      <c r="G1201" s="5">
        <v>13</v>
      </c>
      <c r="H1201" s="5" t="s">
        <v>35</v>
      </c>
      <c r="I1201" s="5">
        <v>53</v>
      </c>
      <c r="J1201" t="s">
        <v>22</v>
      </c>
      <c r="K1201" t="s">
        <v>36</v>
      </c>
      <c r="L1201">
        <v>2.38348</v>
      </c>
      <c r="M1201">
        <v>2.38348</v>
      </c>
      <c r="N1201">
        <v>1.8143199999999999</v>
      </c>
      <c r="O1201">
        <v>0.98214100000000004</v>
      </c>
      <c r="P1201">
        <v>-0.13575699999999999</v>
      </c>
      <c r="Q1201" t="s">
        <v>38</v>
      </c>
      <c r="R1201">
        <v>4.7564099999999998</v>
      </c>
      <c r="S1201">
        <v>0.85248100000000004</v>
      </c>
      <c r="T1201">
        <v>4.0000000000000001E-3</v>
      </c>
      <c r="U1201">
        <v>6.4000000000000001E-2</v>
      </c>
      <c r="V1201">
        <v>11.6</v>
      </c>
      <c r="W1201">
        <v>23.1327</v>
      </c>
      <c r="X1201">
        <v>85.002600000000001</v>
      </c>
    </row>
    <row r="1202" spans="1:24" x14ac:dyDescent="0.3">
      <c r="A1202">
        <v>1201</v>
      </c>
      <c r="B1202">
        <v>4</v>
      </c>
      <c r="C1202" s="1">
        <v>44930.43818287037</v>
      </c>
      <c r="D1202" t="s">
        <v>13</v>
      </c>
      <c r="E1202" s="5">
        <v>2023</v>
      </c>
      <c r="F1202" s="5">
        <v>1</v>
      </c>
      <c r="G1202" s="5">
        <v>13</v>
      </c>
      <c r="H1202" s="5" t="s">
        <v>35</v>
      </c>
      <c r="I1202" s="5">
        <v>53</v>
      </c>
      <c r="J1202" t="s">
        <v>22</v>
      </c>
      <c r="K1202" t="s">
        <v>37</v>
      </c>
      <c r="L1202">
        <v>4.3444099999999999</v>
      </c>
      <c r="M1202">
        <v>4.3444099999999999</v>
      </c>
      <c r="N1202">
        <v>1.3440399999999999</v>
      </c>
      <c r="O1202">
        <v>0.99695999999999996</v>
      </c>
      <c r="P1202">
        <v>-0.101636</v>
      </c>
      <c r="Q1202" t="s">
        <v>38</v>
      </c>
      <c r="R1202">
        <v>6.0394399999999999</v>
      </c>
      <c r="S1202">
        <v>0.77722199999999997</v>
      </c>
      <c r="T1202">
        <v>2E-3</v>
      </c>
      <c r="U1202">
        <v>0</v>
      </c>
      <c r="V1202">
        <v>11</v>
      </c>
      <c r="W1202">
        <v>23.5044</v>
      </c>
      <c r="X1202">
        <v>85.006699999999995</v>
      </c>
    </row>
    <row r="1203" spans="1:24" x14ac:dyDescent="0.3">
      <c r="A1203">
        <v>1202</v>
      </c>
      <c r="B1203">
        <v>5</v>
      </c>
      <c r="C1203" s="1">
        <v>44930.44027777778</v>
      </c>
      <c r="D1203" t="s">
        <v>13</v>
      </c>
      <c r="E1203" s="5">
        <v>2023</v>
      </c>
      <c r="F1203" s="5">
        <v>1</v>
      </c>
      <c r="G1203" s="5">
        <v>13</v>
      </c>
      <c r="H1203" s="5" t="s">
        <v>35</v>
      </c>
      <c r="I1203" s="5">
        <v>53</v>
      </c>
      <c r="J1203" t="s">
        <v>23</v>
      </c>
      <c r="K1203" t="s">
        <v>36</v>
      </c>
      <c r="L1203">
        <v>2.35954</v>
      </c>
      <c r="M1203">
        <v>2.35954</v>
      </c>
      <c r="N1203">
        <v>1.66109</v>
      </c>
      <c r="O1203">
        <v>0.98882599999999998</v>
      </c>
      <c r="P1203">
        <v>-0.158133</v>
      </c>
      <c r="Q1203" t="s">
        <v>38</v>
      </c>
      <c r="R1203">
        <v>3.8035600000000001</v>
      </c>
      <c r="S1203">
        <v>0.90401699999999996</v>
      </c>
      <c r="T1203">
        <v>4.0000000000000001E-3</v>
      </c>
      <c r="U1203">
        <v>8.2000000000000003E-2</v>
      </c>
      <c r="V1203">
        <v>10.7</v>
      </c>
      <c r="W1203">
        <v>23.905200000000001</v>
      </c>
      <c r="X1203">
        <v>85.025300000000001</v>
      </c>
    </row>
    <row r="1204" spans="1:24" x14ac:dyDescent="0.3">
      <c r="A1204">
        <v>1203</v>
      </c>
      <c r="B1204">
        <v>6</v>
      </c>
      <c r="C1204" s="1">
        <v>44930.442789351851</v>
      </c>
      <c r="D1204" t="s">
        <v>13</v>
      </c>
      <c r="E1204" s="5">
        <v>2023</v>
      </c>
      <c r="F1204" s="5">
        <v>1</v>
      </c>
      <c r="G1204" s="5">
        <v>13</v>
      </c>
      <c r="H1204" s="5" t="s">
        <v>35</v>
      </c>
      <c r="I1204" s="5">
        <v>53</v>
      </c>
      <c r="J1204" t="s">
        <v>23</v>
      </c>
      <c r="K1204" t="s">
        <v>36</v>
      </c>
      <c r="L1204">
        <v>2.24729</v>
      </c>
      <c r="M1204">
        <v>2.24729</v>
      </c>
      <c r="N1204">
        <v>1.67659</v>
      </c>
      <c r="O1204">
        <v>0.98853000000000002</v>
      </c>
      <c r="P1204">
        <v>-0.13014100000000001</v>
      </c>
      <c r="Q1204" t="s">
        <v>38</v>
      </c>
      <c r="R1204">
        <v>4.5820499999999997</v>
      </c>
      <c r="S1204">
        <v>0.86228899999999997</v>
      </c>
      <c r="T1204">
        <v>3.0000000000000001E-3</v>
      </c>
      <c r="U1204">
        <v>1.6E-2</v>
      </c>
      <c r="V1204">
        <v>10.3</v>
      </c>
      <c r="W1204">
        <v>24.4786</v>
      </c>
      <c r="X1204">
        <v>85.002499999999998</v>
      </c>
    </row>
    <row r="1205" spans="1:24" x14ac:dyDescent="0.3">
      <c r="A1205">
        <v>1204</v>
      </c>
      <c r="B1205">
        <v>7</v>
      </c>
      <c r="C1205" s="1">
        <v>44930.444872685184</v>
      </c>
      <c r="D1205" t="s">
        <v>13</v>
      </c>
      <c r="E1205" s="5">
        <v>2023</v>
      </c>
      <c r="F1205" s="5">
        <v>1</v>
      </c>
      <c r="G1205" s="5">
        <v>13</v>
      </c>
      <c r="H1205" s="5" t="s">
        <v>35</v>
      </c>
      <c r="I1205" s="5">
        <v>53</v>
      </c>
      <c r="J1205" t="s">
        <v>23</v>
      </c>
      <c r="K1205" t="s">
        <v>37</v>
      </c>
      <c r="L1205">
        <v>2.5341800000000001</v>
      </c>
      <c r="M1205">
        <v>2.5341800000000001</v>
      </c>
      <c r="N1205">
        <v>1.59202</v>
      </c>
      <c r="O1205">
        <v>0.99119299999999999</v>
      </c>
      <c r="P1205">
        <v>-9.5291799999999996E-2</v>
      </c>
      <c r="Q1205" t="s">
        <v>38</v>
      </c>
      <c r="R1205">
        <v>6.1259199999999998</v>
      </c>
      <c r="S1205">
        <v>0.77203900000000003</v>
      </c>
      <c r="T1205">
        <v>3.0000000000000001E-3</v>
      </c>
      <c r="U1205">
        <v>0.04</v>
      </c>
      <c r="V1205">
        <v>11</v>
      </c>
      <c r="W1205">
        <v>24.714200000000002</v>
      </c>
      <c r="X1205">
        <v>85.049599999999998</v>
      </c>
    </row>
    <row r="1206" spans="1:24" x14ac:dyDescent="0.3">
      <c r="A1206">
        <v>1205</v>
      </c>
      <c r="B1206">
        <v>8</v>
      </c>
      <c r="C1206" s="1">
        <v>44930.446956018517</v>
      </c>
      <c r="D1206" t="s">
        <v>13</v>
      </c>
      <c r="E1206" s="5">
        <v>2023</v>
      </c>
      <c r="F1206" s="5">
        <v>1</v>
      </c>
      <c r="G1206" s="5">
        <v>13</v>
      </c>
      <c r="H1206" s="5" t="s">
        <v>35</v>
      </c>
      <c r="I1206" s="5">
        <v>53</v>
      </c>
      <c r="J1206" t="s">
        <v>23</v>
      </c>
      <c r="K1206" t="s">
        <v>36</v>
      </c>
      <c r="L1206">
        <v>1.6374200000000001</v>
      </c>
      <c r="M1206">
        <v>1.6374200000000001</v>
      </c>
      <c r="N1206">
        <v>1.70597</v>
      </c>
      <c r="O1206">
        <v>0.98644200000000004</v>
      </c>
      <c r="P1206">
        <v>-7.9773899999999995E-2</v>
      </c>
      <c r="Q1206" t="s">
        <v>38</v>
      </c>
      <c r="R1206">
        <v>6.4340900000000003</v>
      </c>
      <c r="S1206">
        <v>0.75357799999999997</v>
      </c>
      <c r="T1206">
        <v>4.0000000000000001E-3</v>
      </c>
      <c r="U1206">
        <v>0.06</v>
      </c>
      <c r="V1206">
        <v>10.6</v>
      </c>
      <c r="W1206">
        <v>24.603300000000001</v>
      </c>
      <c r="X1206">
        <v>85.043400000000005</v>
      </c>
    </row>
    <row r="1207" spans="1:24" x14ac:dyDescent="0.3">
      <c r="A1207">
        <v>1206</v>
      </c>
      <c r="B1207">
        <v>9</v>
      </c>
      <c r="C1207" s="1">
        <v>44930.449062500003</v>
      </c>
      <c r="D1207" t="s">
        <v>13</v>
      </c>
      <c r="E1207" s="5">
        <v>2023</v>
      </c>
      <c r="F1207" s="5">
        <v>1</v>
      </c>
      <c r="G1207" s="5">
        <v>13</v>
      </c>
      <c r="H1207" s="5" t="s">
        <v>35</v>
      </c>
      <c r="I1207" s="5">
        <v>53</v>
      </c>
      <c r="J1207" t="s">
        <v>22</v>
      </c>
      <c r="K1207" t="s">
        <v>36</v>
      </c>
      <c r="L1207">
        <v>2.1643599999999998</v>
      </c>
      <c r="M1207">
        <v>2.1643599999999998</v>
      </c>
      <c r="N1207">
        <v>1.67963</v>
      </c>
      <c r="O1207">
        <v>0.98600399999999999</v>
      </c>
      <c r="P1207">
        <v>-9.0313299999999999E-2</v>
      </c>
      <c r="Q1207" t="s">
        <v>38</v>
      </c>
      <c r="R1207">
        <v>5.66045</v>
      </c>
      <c r="S1207">
        <v>0.79981599999999997</v>
      </c>
      <c r="T1207">
        <v>3.0000000000000001E-3</v>
      </c>
      <c r="U1207">
        <v>0</v>
      </c>
      <c r="V1207">
        <v>10.4</v>
      </c>
      <c r="W1207">
        <v>24.279199999999999</v>
      </c>
      <c r="X1207">
        <v>85.073099999999997</v>
      </c>
    </row>
    <row r="1208" spans="1:24" x14ac:dyDescent="0.3">
      <c r="A1208">
        <v>1207</v>
      </c>
      <c r="B1208">
        <v>10</v>
      </c>
      <c r="C1208" s="1">
        <v>44930.452025462961</v>
      </c>
      <c r="D1208" t="s">
        <v>13</v>
      </c>
      <c r="E1208" s="5">
        <v>2023</v>
      </c>
      <c r="F1208" s="5">
        <v>1</v>
      </c>
      <c r="G1208" s="5">
        <v>13</v>
      </c>
      <c r="H1208" s="5" t="s">
        <v>35</v>
      </c>
      <c r="I1208" s="5">
        <v>53</v>
      </c>
      <c r="J1208" t="s">
        <v>22</v>
      </c>
      <c r="K1208" t="s">
        <v>37</v>
      </c>
      <c r="L1208">
        <v>5.5191800000000004</v>
      </c>
      <c r="M1208">
        <v>5.5191800000000004</v>
      </c>
      <c r="N1208">
        <v>1.3358099999999999</v>
      </c>
      <c r="O1208">
        <v>0.99712400000000001</v>
      </c>
      <c r="P1208">
        <v>-0.25784699999999999</v>
      </c>
      <c r="Q1208">
        <v>-0.25784699999999999</v>
      </c>
      <c r="R1208">
        <v>2.4311099999999999</v>
      </c>
      <c r="S1208">
        <v>0.96523800000000004</v>
      </c>
      <c r="T1208">
        <v>3.0000000000000001E-3</v>
      </c>
      <c r="U1208">
        <v>0</v>
      </c>
      <c r="V1208">
        <v>9.8590900000000001</v>
      </c>
      <c r="W1208">
        <v>24.285900000000002</v>
      </c>
      <c r="X1208">
        <v>85.064700000000002</v>
      </c>
    </row>
    <row r="1209" spans="1:24" x14ac:dyDescent="0.3">
      <c r="A1209">
        <v>1208</v>
      </c>
      <c r="B1209">
        <v>11</v>
      </c>
      <c r="C1209" s="1">
        <v>44930.454085648147</v>
      </c>
      <c r="D1209" t="s">
        <v>13</v>
      </c>
      <c r="E1209" s="5">
        <v>2023</v>
      </c>
      <c r="F1209" s="5">
        <v>1</v>
      </c>
      <c r="G1209" s="5">
        <v>13</v>
      </c>
      <c r="H1209" s="5" t="s">
        <v>35</v>
      </c>
      <c r="I1209" s="5">
        <v>53</v>
      </c>
      <c r="J1209" t="s">
        <v>22</v>
      </c>
      <c r="K1209" t="s">
        <v>36</v>
      </c>
      <c r="L1209">
        <v>2.1830400000000001</v>
      </c>
      <c r="M1209">
        <v>2.1830400000000001</v>
      </c>
      <c r="N1209">
        <v>1.62124</v>
      </c>
      <c r="O1209">
        <v>0.99066299999999996</v>
      </c>
      <c r="P1209">
        <v>-0.15642800000000001</v>
      </c>
      <c r="Q1209" t="s">
        <v>38</v>
      </c>
      <c r="R1209">
        <v>3.3426100000000001</v>
      </c>
      <c r="S1209">
        <v>0.92663700000000004</v>
      </c>
      <c r="T1209">
        <v>3.0000000000000001E-3</v>
      </c>
      <c r="U1209" s="3">
        <v>3.5999999999999997E-2</v>
      </c>
      <c r="V1209">
        <v>9.5</v>
      </c>
      <c r="W1209">
        <v>24.152799999999999</v>
      </c>
      <c r="X1209">
        <v>85.073300000000003</v>
      </c>
    </row>
    <row r="1210" spans="1:24" x14ac:dyDescent="0.3">
      <c r="A1210">
        <v>1209</v>
      </c>
      <c r="B1210">
        <v>12</v>
      </c>
      <c r="C1210" s="1">
        <v>44930.456157407411</v>
      </c>
      <c r="D1210" t="s">
        <v>13</v>
      </c>
      <c r="E1210" s="5">
        <v>2023</v>
      </c>
      <c r="F1210" s="5">
        <v>1</v>
      </c>
      <c r="G1210" s="5">
        <v>13</v>
      </c>
      <c r="H1210" s="5" t="s">
        <v>35</v>
      </c>
      <c r="I1210" s="5">
        <v>53</v>
      </c>
      <c r="J1210" t="s">
        <v>22</v>
      </c>
      <c r="K1210" t="s">
        <v>36</v>
      </c>
      <c r="L1210">
        <v>2.47227</v>
      </c>
      <c r="M1210">
        <v>2.47227</v>
      </c>
      <c r="N1210">
        <v>1.5466800000000001</v>
      </c>
      <c r="O1210">
        <v>0.99239500000000003</v>
      </c>
      <c r="P1210">
        <v>-0.28573999999999999</v>
      </c>
      <c r="Q1210">
        <v>-0.28573999999999999</v>
      </c>
      <c r="R1210">
        <v>2.0417200000000002</v>
      </c>
      <c r="S1210">
        <v>0.97872499999999996</v>
      </c>
      <c r="T1210">
        <v>2E-3</v>
      </c>
      <c r="U1210">
        <v>4.0909099999999997E-2</v>
      </c>
      <c r="V1210">
        <v>9.2727299999999993</v>
      </c>
      <c r="W1210">
        <v>24.1556</v>
      </c>
      <c r="X1210">
        <v>85.080100000000002</v>
      </c>
    </row>
    <row r="1211" spans="1:24" x14ac:dyDescent="0.3">
      <c r="A1211">
        <v>1210</v>
      </c>
      <c r="B1211">
        <v>13</v>
      </c>
      <c r="C1211" s="1">
        <v>44930.458240740743</v>
      </c>
      <c r="D1211" t="s">
        <v>13</v>
      </c>
      <c r="E1211" s="5">
        <v>2023</v>
      </c>
      <c r="F1211" s="5">
        <v>1</v>
      </c>
      <c r="G1211" s="5">
        <v>13</v>
      </c>
      <c r="H1211" s="5" t="s">
        <v>35</v>
      </c>
      <c r="I1211" s="5">
        <v>53</v>
      </c>
      <c r="J1211" t="s">
        <v>23</v>
      </c>
      <c r="K1211" t="s">
        <v>36</v>
      </c>
      <c r="L1211">
        <v>1.54653</v>
      </c>
      <c r="M1211">
        <v>1.54653</v>
      </c>
      <c r="N1211">
        <v>1.8639399999999999</v>
      </c>
      <c r="O1211">
        <v>0.979047</v>
      </c>
      <c r="P1211">
        <v>-0.15727099999999999</v>
      </c>
      <c r="Q1211" t="s">
        <v>38</v>
      </c>
      <c r="R1211">
        <v>2.9861300000000002</v>
      </c>
      <c r="S1211">
        <v>0.94279000000000002</v>
      </c>
      <c r="T1211">
        <v>3.0000000000000001E-3</v>
      </c>
      <c r="U1211">
        <v>5.8000000000000003E-2</v>
      </c>
      <c r="V1211">
        <v>9.5</v>
      </c>
      <c r="W1211">
        <v>23.9465</v>
      </c>
      <c r="X1211">
        <v>85.087400000000002</v>
      </c>
    </row>
    <row r="1212" spans="1:24" x14ac:dyDescent="0.3">
      <c r="A1212">
        <v>1211</v>
      </c>
      <c r="B1212">
        <v>14</v>
      </c>
      <c r="C1212" s="1">
        <v>44930.462071759262</v>
      </c>
      <c r="D1212" t="s">
        <v>13</v>
      </c>
      <c r="E1212" s="5">
        <v>2023</v>
      </c>
      <c r="F1212" s="5">
        <v>1</v>
      </c>
      <c r="G1212" s="5">
        <v>13</v>
      </c>
      <c r="H1212" s="5" t="s">
        <v>35</v>
      </c>
      <c r="I1212" s="5">
        <v>53</v>
      </c>
      <c r="J1212" t="s">
        <v>23</v>
      </c>
      <c r="K1212" t="s">
        <v>37</v>
      </c>
      <c r="L1212">
        <v>1.9210199999999999</v>
      </c>
      <c r="M1212">
        <v>1.9210199999999999</v>
      </c>
      <c r="N1212">
        <v>1.6067400000000001</v>
      </c>
      <c r="O1212">
        <v>0.98883600000000005</v>
      </c>
      <c r="P1212">
        <v>-0.122959</v>
      </c>
      <c r="Q1212" t="s">
        <v>38</v>
      </c>
      <c r="R1212">
        <v>3.7226499999999998</v>
      </c>
      <c r="S1212">
        <v>0.90809700000000004</v>
      </c>
      <c r="T1212">
        <v>1E-3</v>
      </c>
      <c r="U1212">
        <v>0</v>
      </c>
      <c r="V1212">
        <v>10.1</v>
      </c>
      <c r="W1212">
        <v>23.877500000000001</v>
      </c>
      <c r="X1212">
        <v>85.099400000000003</v>
      </c>
    </row>
    <row r="1213" spans="1:24" x14ac:dyDescent="0.3">
      <c r="A1213">
        <v>1212</v>
      </c>
      <c r="B1213">
        <v>15</v>
      </c>
      <c r="C1213" s="1">
        <v>44930.464143518519</v>
      </c>
      <c r="D1213" t="s">
        <v>13</v>
      </c>
      <c r="E1213" s="5">
        <v>2023</v>
      </c>
      <c r="F1213" s="5">
        <v>1</v>
      </c>
      <c r="G1213" s="5">
        <v>13</v>
      </c>
      <c r="H1213" s="5" t="s">
        <v>35</v>
      </c>
      <c r="I1213" s="5">
        <v>53</v>
      </c>
      <c r="J1213" t="s">
        <v>23</v>
      </c>
      <c r="K1213" t="s">
        <v>36</v>
      </c>
      <c r="L1213" t="s">
        <v>40</v>
      </c>
      <c r="M1213" t="s">
        <v>40</v>
      </c>
      <c r="N1213">
        <v>1.41489</v>
      </c>
      <c r="O1213">
        <v>0.99557700000000005</v>
      </c>
      <c r="P1213">
        <v>-0.12318900000000001</v>
      </c>
      <c r="Q1213" t="s">
        <v>38</v>
      </c>
      <c r="R1213">
        <v>4.6985999999999999</v>
      </c>
      <c r="S1213">
        <v>0.85572700000000002</v>
      </c>
      <c r="T1213">
        <v>3.0000000000000001E-3</v>
      </c>
      <c r="U1213">
        <v>0</v>
      </c>
      <c r="V1213">
        <v>10.1</v>
      </c>
      <c r="W1213">
        <v>23.744299999999999</v>
      </c>
      <c r="X1213">
        <v>85.096900000000005</v>
      </c>
    </row>
    <row r="1214" spans="1:24" x14ac:dyDescent="0.3">
      <c r="A1214">
        <v>1213</v>
      </c>
      <c r="B1214">
        <v>16</v>
      </c>
      <c r="C1214" s="1">
        <v>44930.466226851851</v>
      </c>
      <c r="D1214" t="s">
        <v>13</v>
      </c>
      <c r="E1214" s="5">
        <v>2023</v>
      </c>
      <c r="F1214" s="5">
        <v>1</v>
      </c>
      <c r="G1214" s="5">
        <v>13</v>
      </c>
      <c r="H1214" s="5" t="s">
        <v>35</v>
      </c>
      <c r="I1214" s="5">
        <v>53</v>
      </c>
      <c r="J1214" t="s">
        <v>23</v>
      </c>
      <c r="K1214" t="s">
        <v>36</v>
      </c>
      <c r="L1214">
        <v>1.7402</v>
      </c>
      <c r="M1214">
        <v>1.7402</v>
      </c>
      <c r="N1214">
        <v>1.96411</v>
      </c>
      <c r="O1214">
        <v>0.97543100000000005</v>
      </c>
      <c r="P1214">
        <v>-0.23055100000000001</v>
      </c>
      <c r="Q1214" t="s">
        <v>38</v>
      </c>
      <c r="R1214">
        <v>3.3012899999999998</v>
      </c>
      <c r="S1214">
        <v>0.92856300000000003</v>
      </c>
      <c r="T1214">
        <v>3.0000000000000001E-3</v>
      </c>
      <c r="U1214">
        <v>1.4E-2</v>
      </c>
      <c r="V1214">
        <v>10.1</v>
      </c>
      <c r="W1214">
        <v>23.793299999999999</v>
      </c>
      <c r="X1214">
        <v>85.0959</v>
      </c>
    </row>
    <row r="1215" spans="1:24" x14ac:dyDescent="0.3">
      <c r="A1215">
        <v>1214</v>
      </c>
      <c r="B1215">
        <v>17</v>
      </c>
      <c r="C1215" s="1">
        <v>44930.468506944446</v>
      </c>
      <c r="D1215" t="s">
        <v>13</v>
      </c>
      <c r="E1215" s="5">
        <v>2023</v>
      </c>
      <c r="F1215" s="5">
        <v>1</v>
      </c>
      <c r="G1215" s="5">
        <v>13</v>
      </c>
      <c r="H1215" s="5" t="s">
        <v>35</v>
      </c>
      <c r="I1215" s="5">
        <v>53</v>
      </c>
      <c r="J1215" t="s">
        <v>22</v>
      </c>
      <c r="K1215" t="s">
        <v>36</v>
      </c>
      <c r="L1215">
        <v>2.5603500000000001</v>
      </c>
      <c r="M1215">
        <v>2.5603500000000001</v>
      </c>
      <c r="N1215">
        <v>1.7870600000000001</v>
      </c>
      <c r="O1215">
        <v>0.98417100000000002</v>
      </c>
      <c r="P1215">
        <v>-7.1196200000000001E-2</v>
      </c>
      <c r="Q1215" t="s">
        <v>38</v>
      </c>
      <c r="R1215">
        <v>10.1571</v>
      </c>
      <c r="S1215">
        <v>0.54539499999999996</v>
      </c>
      <c r="T1215">
        <v>4.0000000000000001E-3</v>
      </c>
      <c r="U1215">
        <v>5.0999999999999997E-2</v>
      </c>
      <c r="V1215">
        <v>9.8000000000000007</v>
      </c>
      <c r="W1215">
        <v>23.831299999999999</v>
      </c>
      <c r="X1215">
        <v>85.096199999999996</v>
      </c>
    </row>
    <row r="1216" spans="1:24" x14ac:dyDescent="0.3">
      <c r="A1216">
        <v>1215</v>
      </c>
      <c r="B1216">
        <v>18</v>
      </c>
      <c r="C1216" s="1">
        <v>44930.470590277779</v>
      </c>
      <c r="D1216" t="s">
        <v>13</v>
      </c>
      <c r="E1216" s="5">
        <v>2023</v>
      </c>
      <c r="F1216" s="5">
        <v>1</v>
      </c>
      <c r="G1216" s="5">
        <v>13</v>
      </c>
      <c r="H1216" s="5" t="s">
        <v>35</v>
      </c>
      <c r="I1216" s="5">
        <v>53</v>
      </c>
      <c r="J1216" t="s">
        <v>22</v>
      </c>
      <c r="K1216" t="s">
        <v>37</v>
      </c>
      <c r="L1216">
        <v>2.6257000000000001</v>
      </c>
      <c r="M1216">
        <v>2.6257000000000001</v>
      </c>
      <c r="N1216">
        <v>1.5916699999999999</v>
      </c>
      <c r="O1216">
        <v>0.98991300000000004</v>
      </c>
      <c r="P1216">
        <v>-6.38209E-2</v>
      </c>
      <c r="Q1216" t="s">
        <v>38</v>
      </c>
      <c r="R1216">
        <v>10.5152</v>
      </c>
      <c r="S1216">
        <v>0.52791999999999994</v>
      </c>
      <c r="T1216">
        <v>2E-3</v>
      </c>
      <c r="U1216">
        <v>0</v>
      </c>
      <c r="V1216">
        <v>9.5</v>
      </c>
      <c r="W1216">
        <v>23.8216</v>
      </c>
      <c r="X1216">
        <v>85.097300000000004</v>
      </c>
    </row>
    <row r="1217" spans="1:24" x14ac:dyDescent="0.3">
      <c r="A1217">
        <v>1216</v>
      </c>
      <c r="B1217">
        <v>19</v>
      </c>
      <c r="C1217" s="1">
        <v>44930.473981481482</v>
      </c>
      <c r="D1217" t="s">
        <v>13</v>
      </c>
      <c r="E1217" s="5">
        <v>2023</v>
      </c>
      <c r="F1217" s="5">
        <v>1</v>
      </c>
      <c r="G1217" s="5">
        <v>13</v>
      </c>
      <c r="H1217" s="5" t="s">
        <v>35</v>
      </c>
      <c r="I1217" s="5">
        <v>53</v>
      </c>
      <c r="J1217" t="s">
        <v>22</v>
      </c>
      <c r="K1217" t="s">
        <v>36</v>
      </c>
      <c r="L1217" s="5" t="s">
        <v>38</v>
      </c>
      <c r="M1217" t="s">
        <v>38</v>
      </c>
      <c r="N1217" t="s">
        <v>38</v>
      </c>
      <c r="O1217" t="s">
        <v>38</v>
      </c>
      <c r="P1217" t="s">
        <v>38</v>
      </c>
      <c r="Q1217" t="s">
        <v>38</v>
      </c>
      <c r="R1217" t="s">
        <v>38</v>
      </c>
      <c r="S1217" t="s">
        <v>38</v>
      </c>
      <c r="T1217" t="s">
        <v>38</v>
      </c>
      <c r="U1217" t="s">
        <v>38</v>
      </c>
      <c r="V1217" t="s">
        <v>38</v>
      </c>
      <c r="W1217" t="s">
        <v>38</v>
      </c>
      <c r="X1217" t="s">
        <v>38</v>
      </c>
    </row>
    <row r="1218" spans="1:24" x14ac:dyDescent="0.3">
      <c r="A1218">
        <v>1217</v>
      </c>
      <c r="B1218">
        <v>20</v>
      </c>
      <c r="C1218" s="1">
        <v>44930.477662037039</v>
      </c>
      <c r="D1218" t="s">
        <v>13</v>
      </c>
      <c r="E1218" s="5">
        <v>2023</v>
      </c>
      <c r="F1218" s="5">
        <v>1</v>
      </c>
      <c r="G1218" s="5">
        <v>13</v>
      </c>
      <c r="H1218" s="5" t="s">
        <v>35</v>
      </c>
      <c r="I1218" s="5">
        <v>53</v>
      </c>
      <c r="J1218" t="s">
        <v>22</v>
      </c>
      <c r="K1218" t="s">
        <v>36</v>
      </c>
      <c r="L1218">
        <v>2.7702100000000001</v>
      </c>
      <c r="M1218">
        <v>2.7702100000000001</v>
      </c>
      <c r="N1218">
        <v>1.7889999999999999</v>
      </c>
      <c r="O1218">
        <v>0.97988299999999995</v>
      </c>
      <c r="P1218">
        <v>-4.97668E-2</v>
      </c>
      <c r="Q1218" t="s">
        <v>38</v>
      </c>
      <c r="R1218">
        <v>13.557600000000001</v>
      </c>
      <c r="S1218">
        <v>0.400835</v>
      </c>
      <c r="T1218">
        <v>3.0000000000000001E-3</v>
      </c>
      <c r="U1218">
        <v>3.6363600000000003E-2</v>
      </c>
      <c r="V1218">
        <v>8.9727300000000003</v>
      </c>
      <c r="W1218">
        <v>22.816400000000002</v>
      </c>
      <c r="X1218">
        <v>85.082099999999997</v>
      </c>
    </row>
    <row r="1219" spans="1:24" x14ac:dyDescent="0.3">
      <c r="A1219">
        <v>1218</v>
      </c>
      <c r="B1219">
        <v>21</v>
      </c>
      <c r="C1219" s="1">
        <v>44930.47997685185</v>
      </c>
      <c r="D1219" t="s">
        <v>13</v>
      </c>
      <c r="E1219" s="5">
        <v>2023</v>
      </c>
      <c r="F1219" s="5">
        <v>1</v>
      </c>
      <c r="G1219" s="5">
        <v>13</v>
      </c>
      <c r="H1219" s="5" t="s">
        <v>35</v>
      </c>
      <c r="I1219" s="5">
        <v>53</v>
      </c>
      <c r="J1219" t="s">
        <v>23</v>
      </c>
      <c r="K1219" t="s">
        <v>37</v>
      </c>
      <c r="L1219">
        <v>2.1490399999999998</v>
      </c>
      <c r="M1219">
        <v>2.1490399999999998</v>
      </c>
      <c r="N1219">
        <v>1.64001</v>
      </c>
      <c r="O1219">
        <v>0.98965400000000003</v>
      </c>
      <c r="P1219">
        <v>-0.132631</v>
      </c>
      <c r="Q1219" t="s">
        <v>38</v>
      </c>
      <c r="R1219">
        <v>3.6647799999999999</v>
      </c>
      <c r="S1219">
        <v>0.91100400000000004</v>
      </c>
      <c r="T1219">
        <v>3.0000000000000001E-3</v>
      </c>
      <c r="U1219">
        <v>6.0000000000000001E-3</v>
      </c>
      <c r="V1219">
        <v>9.1</v>
      </c>
      <c r="W1219">
        <v>22.984400000000001</v>
      </c>
      <c r="X1219">
        <v>85.088800000000006</v>
      </c>
    </row>
    <row r="1220" spans="1:24" x14ac:dyDescent="0.3">
      <c r="A1220">
        <v>1219</v>
      </c>
      <c r="B1220">
        <v>22</v>
      </c>
      <c r="C1220" s="1">
        <v>44930.485011574077</v>
      </c>
      <c r="D1220" t="s">
        <v>13</v>
      </c>
      <c r="E1220" s="5">
        <v>2023</v>
      </c>
      <c r="F1220" s="5">
        <v>1</v>
      </c>
      <c r="G1220" s="5">
        <v>13</v>
      </c>
      <c r="H1220" s="5" t="s">
        <v>35</v>
      </c>
      <c r="I1220" s="5">
        <v>53</v>
      </c>
      <c r="J1220" t="s">
        <v>23</v>
      </c>
      <c r="K1220" t="s">
        <v>36</v>
      </c>
      <c r="L1220">
        <v>2.0367099999999998</v>
      </c>
      <c r="M1220">
        <v>2.0367099999999998</v>
      </c>
      <c r="N1220">
        <v>1.9929399999999999</v>
      </c>
      <c r="O1220">
        <v>0.97925899999999999</v>
      </c>
      <c r="P1220">
        <v>-0.114077</v>
      </c>
      <c r="Q1220" t="s">
        <v>38</v>
      </c>
      <c r="R1220">
        <v>6.1344900000000004</v>
      </c>
      <c r="S1220">
        <v>0.77151800000000004</v>
      </c>
      <c r="T1220">
        <v>5.0000000000000001E-3</v>
      </c>
      <c r="U1220">
        <v>8.7999999999999995E-2</v>
      </c>
      <c r="V1220">
        <v>9</v>
      </c>
      <c r="W1220">
        <v>22.352900000000002</v>
      </c>
      <c r="X1220">
        <v>85.087400000000002</v>
      </c>
    </row>
    <row r="1221" spans="1:24" x14ac:dyDescent="0.3">
      <c r="A1221">
        <v>1220</v>
      </c>
      <c r="B1221">
        <v>23</v>
      </c>
      <c r="C1221" s="1">
        <v>44930.487187500003</v>
      </c>
      <c r="D1221" t="s">
        <v>13</v>
      </c>
      <c r="E1221" s="5">
        <v>2023</v>
      </c>
      <c r="F1221" s="5">
        <v>1</v>
      </c>
      <c r="G1221" s="5">
        <v>13</v>
      </c>
      <c r="H1221" s="5" t="s">
        <v>35</v>
      </c>
      <c r="I1221" s="5">
        <v>53</v>
      </c>
      <c r="J1221" t="s">
        <v>23</v>
      </c>
      <c r="K1221" t="s">
        <v>36</v>
      </c>
      <c r="L1221">
        <v>2.3426999999999998</v>
      </c>
      <c r="M1221">
        <v>2.3426999999999998</v>
      </c>
      <c r="N1221">
        <v>1.6024700000000001</v>
      </c>
      <c r="O1221">
        <v>0.98986200000000002</v>
      </c>
      <c r="P1221">
        <v>-0.165855</v>
      </c>
      <c r="Q1221" t="s">
        <v>38</v>
      </c>
      <c r="R1221">
        <v>3.59111</v>
      </c>
      <c r="S1221">
        <v>0.91465300000000005</v>
      </c>
      <c r="T1221">
        <v>3.0000000000000001E-3</v>
      </c>
      <c r="U1221">
        <v>0.03</v>
      </c>
      <c r="V1221">
        <v>9.3000000000000007</v>
      </c>
      <c r="W1221">
        <v>22.539200000000001</v>
      </c>
      <c r="X1221">
        <v>85.081699999999998</v>
      </c>
    </row>
    <row r="1222" spans="1:24" x14ac:dyDescent="0.3">
      <c r="A1222">
        <v>1221</v>
      </c>
      <c r="B1222">
        <v>24</v>
      </c>
      <c r="C1222" s="1">
        <v>44930.489340277774</v>
      </c>
      <c r="D1222" t="s">
        <v>13</v>
      </c>
      <c r="E1222" s="5">
        <v>2023</v>
      </c>
      <c r="F1222" s="5">
        <v>1</v>
      </c>
      <c r="G1222" s="5">
        <v>13</v>
      </c>
      <c r="H1222" s="5" t="s">
        <v>35</v>
      </c>
      <c r="I1222" s="5">
        <v>53</v>
      </c>
      <c r="J1222" t="s">
        <v>23</v>
      </c>
      <c r="K1222" t="s">
        <v>36</v>
      </c>
      <c r="L1222">
        <v>2.4081299999999999</v>
      </c>
      <c r="M1222">
        <v>2.4081299999999999</v>
      </c>
      <c r="N1222">
        <v>1.52922</v>
      </c>
      <c r="O1222">
        <v>0.99274200000000001</v>
      </c>
      <c r="P1222">
        <v>-5.2797200000000002E-2</v>
      </c>
      <c r="Q1222" t="s">
        <v>38</v>
      </c>
      <c r="R1222">
        <v>9.8099699999999999</v>
      </c>
      <c r="S1222">
        <v>0.56284199999999995</v>
      </c>
      <c r="T1222">
        <v>5.0000000000000001E-3</v>
      </c>
      <c r="U1222">
        <v>6.3E-2</v>
      </c>
      <c r="V1222">
        <v>9.6</v>
      </c>
      <c r="W1222">
        <v>22.846800000000002</v>
      </c>
      <c r="X1222">
        <v>85.093999999999994</v>
      </c>
    </row>
    <row r="1223" spans="1:24" x14ac:dyDescent="0.3">
      <c r="A1223">
        <v>1222</v>
      </c>
      <c r="B1223">
        <v>1</v>
      </c>
      <c r="C1223" s="1">
        <v>44930.570439814815</v>
      </c>
      <c r="D1223" t="s">
        <v>15</v>
      </c>
      <c r="E1223" s="5">
        <v>2023</v>
      </c>
      <c r="F1223" s="5">
        <v>1</v>
      </c>
      <c r="G1223" s="5">
        <v>13</v>
      </c>
      <c r="H1223" s="5" t="s">
        <v>35</v>
      </c>
      <c r="I1223" s="5">
        <v>53</v>
      </c>
      <c r="J1223" t="s">
        <v>22</v>
      </c>
      <c r="K1223" t="s">
        <v>38</v>
      </c>
      <c r="L1223">
        <v>3.4317700000000002</v>
      </c>
      <c r="M1223">
        <v>3.4317700000000002</v>
      </c>
      <c r="N1223">
        <v>1.56823</v>
      </c>
      <c r="O1223">
        <v>0.99030799999999997</v>
      </c>
      <c r="P1223">
        <v>-0.62475800000000004</v>
      </c>
      <c r="Q1223">
        <v>-0.62475800000000004</v>
      </c>
      <c r="R1223">
        <v>1.56284</v>
      </c>
      <c r="S1223">
        <v>0.99270999999999998</v>
      </c>
      <c r="T1223">
        <v>5.0000000000000001E-3</v>
      </c>
      <c r="U1223">
        <v>0.04</v>
      </c>
      <c r="V1223">
        <v>18.899999999999999</v>
      </c>
      <c r="W1223">
        <v>26.508700000000001</v>
      </c>
      <c r="X1223">
        <v>84.013099999999994</v>
      </c>
    </row>
    <row r="1224" spans="1:24" x14ac:dyDescent="0.3">
      <c r="A1224">
        <v>1223</v>
      </c>
      <c r="B1224">
        <v>2</v>
      </c>
      <c r="C1224" s="1">
        <v>44930.573125000003</v>
      </c>
      <c r="D1224" t="s">
        <v>15</v>
      </c>
      <c r="E1224" s="5">
        <v>2023</v>
      </c>
      <c r="F1224" s="5">
        <v>1</v>
      </c>
      <c r="G1224" s="5">
        <v>13</v>
      </c>
      <c r="H1224" s="5" t="s">
        <v>35</v>
      </c>
      <c r="I1224" s="5">
        <v>53</v>
      </c>
      <c r="J1224" t="s">
        <v>22</v>
      </c>
      <c r="K1224" t="s">
        <v>38</v>
      </c>
      <c r="L1224">
        <v>2.6432600000000002</v>
      </c>
      <c r="M1224">
        <v>2.6432600000000002</v>
      </c>
      <c r="N1224">
        <v>1.5279400000000001</v>
      </c>
      <c r="O1224">
        <v>0.99259799999999998</v>
      </c>
      <c r="P1224">
        <v>-0.82270699999999997</v>
      </c>
      <c r="Q1224">
        <v>-0.82270699999999997</v>
      </c>
      <c r="R1224">
        <v>1.3769100000000001</v>
      </c>
      <c r="S1224">
        <v>0.99712500000000004</v>
      </c>
      <c r="T1224">
        <v>4.0000000000000001E-3</v>
      </c>
      <c r="U1224">
        <v>0</v>
      </c>
      <c r="V1224">
        <v>18.399999999999999</v>
      </c>
      <c r="W1224">
        <v>27.6374</v>
      </c>
      <c r="X1224">
        <v>84.009799999999998</v>
      </c>
    </row>
    <row r="1225" spans="1:24" x14ac:dyDescent="0.3">
      <c r="A1225">
        <v>1224</v>
      </c>
      <c r="B1225">
        <v>3</v>
      </c>
      <c r="C1225" s="1">
        <v>44930.575219907405</v>
      </c>
      <c r="D1225" t="s">
        <v>15</v>
      </c>
      <c r="E1225" s="5">
        <v>2023</v>
      </c>
      <c r="F1225" s="5">
        <v>1</v>
      </c>
      <c r="G1225" s="5">
        <v>13</v>
      </c>
      <c r="H1225" s="5" t="s">
        <v>35</v>
      </c>
      <c r="I1225" s="5">
        <v>53</v>
      </c>
      <c r="J1225" t="s">
        <v>22</v>
      </c>
      <c r="K1225" t="s">
        <v>38</v>
      </c>
      <c r="L1225">
        <v>1.65625</v>
      </c>
      <c r="M1225">
        <v>1.65625</v>
      </c>
      <c r="N1225">
        <v>1.96018</v>
      </c>
      <c r="O1225">
        <v>0.981325</v>
      </c>
      <c r="P1225">
        <v>-0.39381699999999997</v>
      </c>
      <c r="Q1225">
        <v>-0.39381699999999997</v>
      </c>
      <c r="R1225">
        <v>2.2554500000000002</v>
      </c>
      <c r="S1225">
        <v>0.97147499999999998</v>
      </c>
      <c r="T1225">
        <v>4.0000000000000001E-3</v>
      </c>
      <c r="U1225">
        <v>3.4000000000000002E-2</v>
      </c>
      <c r="V1225">
        <v>18</v>
      </c>
      <c r="W1225">
        <v>28.138999999999999</v>
      </c>
      <c r="X1225">
        <v>84.005700000000004</v>
      </c>
    </row>
    <row r="1226" spans="1:24" x14ac:dyDescent="0.3">
      <c r="A1226">
        <v>1225</v>
      </c>
      <c r="B1226">
        <v>4</v>
      </c>
      <c r="C1226" s="1">
        <v>44930.577372685184</v>
      </c>
      <c r="D1226" t="s">
        <v>15</v>
      </c>
      <c r="E1226" s="5">
        <v>2023</v>
      </c>
      <c r="F1226" s="5">
        <v>1</v>
      </c>
      <c r="G1226" s="5">
        <v>13</v>
      </c>
      <c r="H1226" s="5" t="s">
        <v>35</v>
      </c>
      <c r="I1226" s="5">
        <v>53</v>
      </c>
      <c r="J1226" t="s">
        <v>23</v>
      </c>
      <c r="K1226" t="s">
        <v>38</v>
      </c>
      <c r="L1226">
        <v>1.21397</v>
      </c>
      <c r="M1226" t="s">
        <v>38</v>
      </c>
      <c r="N1226">
        <v>3.30098</v>
      </c>
      <c r="O1226">
        <v>0.914462</v>
      </c>
      <c r="P1226">
        <v>-0.46404699999999999</v>
      </c>
      <c r="Q1226">
        <v>-0.46404699999999999</v>
      </c>
      <c r="R1226">
        <v>2.0065900000000001</v>
      </c>
      <c r="S1226">
        <v>0.97985</v>
      </c>
      <c r="T1226">
        <v>3.0000000000000001E-3</v>
      </c>
      <c r="U1226">
        <v>5.1999999999999998E-2</v>
      </c>
      <c r="V1226">
        <v>17.7</v>
      </c>
      <c r="W1226">
        <v>28.540600000000001</v>
      </c>
      <c r="X1226">
        <v>84.010999999999996</v>
      </c>
    </row>
    <row r="1227" spans="1:24" x14ac:dyDescent="0.3">
      <c r="A1227">
        <v>1226</v>
      </c>
      <c r="B1227">
        <v>5</v>
      </c>
      <c r="C1227" s="1">
        <v>44930.57949074074</v>
      </c>
      <c r="D1227" t="s">
        <v>15</v>
      </c>
      <c r="E1227" s="5">
        <v>2023</v>
      </c>
      <c r="F1227" s="5">
        <v>1</v>
      </c>
      <c r="G1227" s="5">
        <v>13</v>
      </c>
      <c r="H1227" s="5" t="s">
        <v>35</v>
      </c>
      <c r="I1227" s="5">
        <v>53</v>
      </c>
      <c r="J1227" t="s">
        <v>23</v>
      </c>
      <c r="K1227" t="s">
        <v>38</v>
      </c>
      <c r="L1227">
        <v>1.43085</v>
      </c>
      <c r="M1227" t="s">
        <v>38</v>
      </c>
      <c r="N1227">
        <v>3.5501100000000001</v>
      </c>
      <c r="O1227">
        <v>0.88953000000000004</v>
      </c>
      <c r="P1227">
        <v>-0.43288300000000002</v>
      </c>
      <c r="Q1227">
        <v>-0.43288300000000002</v>
      </c>
      <c r="R1227">
        <v>2.5935999999999999</v>
      </c>
      <c r="S1227">
        <v>0.95927300000000004</v>
      </c>
      <c r="T1227">
        <v>5.0000000000000001E-3</v>
      </c>
      <c r="U1227">
        <v>0.13400000000000001</v>
      </c>
      <c r="V1227">
        <v>17.5</v>
      </c>
      <c r="W1227">
        <v>28.981200000000001</v>
      </c>
      <c r="X1227">
        <v>83.989400000000003</v>
      </c>
    </row>
    <row r="1228" spans="1:24" x14ac:dyDescent="0.3">
      <c r="A1228">
        <v>1227</v>
      </c>
      <c r="B1228">
        <v>6</v>
      </c>
      <c r="C1228" s="1">
        <v>44930.581712962965</v>
      </c>
      <c r="D1228" t="s">
        <v>15</v>
      </c>
      <c r="E1228" s="5">
        <v>2023</v>
      </c>
      <c r="F1228" s="5">
        <v>1</v>
      </c>
      <c r="G1228" s="5">
        <v>13</v>
      </c>
      <c r="H1228" s="5" t="s">
        <v>35</v>
      </c>
      <c r="I1228" s="5">
        <v>53</v>
      </c>
      <c r="J1228" t="s">
        <v>23</v>
      </c>
      <c r="K1228" t="s">
        <v>38</v>
      </c>
      <c r="L1228">
        <v>2.8164699999999998</v>
      </c>
      <c r="M1228" t="s">
        <v>38</v>
      </c>
      <c r="N1228">
        <v>1.4083000000000001</v>
      </c>
      <c r="O1228">
        <v>0.94858399999999998</v>
      </c>
      <c r="P1228">
        <v>-0.51247699999999996</v>
      </c>
      <c r="Q1228">
        <v>-0.51247699999999996</v>
      </c>
      <c r="R1228">
        <v>1.75282</v>
      </c>
      <c r="S1228">
        <v>0.98751</v>
      </c>
      <c r="T1228">
        <v>3.0000000000000001E-3</v>
      </c>
      <c r="U1228">
        <v>0</v>
      </c>
      <c r="V1228">
        <v>17.5</v>
      </c>
      <c r="W1228">
        <v>29.236000000000001</v>
      </c>
      <c r="X1228">
        <v>83.999099999999999</v>
      </c>
    </row>
    <row r="1229" spans="1:24" x14ac:dyDescent="0.3">
      <c r="A1229">
        <v>1228</v>
      </c>
      <c r="B1229">
        <v>10</v>
      </c>
      <c r="C1229" s="1">
        <v>44930.584456018521</v>
      </c>
      <c r="D1229" t="s">
        <v>15</v>
      </c>
      <c r="E1229" s="5">
        <v>2023</v>
      </c>
      <c r="F1229" s="5">
        <v>1</v>
      </c>
      <c r="G1229" s="5">
        <v>13</v>
      </c>
      <c r="H1229" s="5" t="s">
        <v>35</v>
      </c>
      <c r="I1229" s="5">
        <v>53</v>
      </c>
      <c r="J1229" t="s">
        <v>23</v>
      </c>
      <c r="K1229" t="s">
        <v>38</v>
      </c>
      <c r="L1229">
        <v>1.06311</v>
      </c>
      <c r="M1229">
        <v>1.06311</v>
      </c>
      <c r="N1229">
        <v>2.2628599999999999</v>
      </c>
      <c r="O1229">
        <v>0.96909400000000001</v>
      </c>
      <c r="P1229">
        <v>-0.57524799999999998</v>
      </c>
      <c r="Q1229">
        <v>-0.57524799999999998</v>
      </c>
      <c r="R1229">
        <v>1.52014</v>
      </c>
      <c r="S1229">
        <v>0.99371799999999999</v>
      </c>
      <c r="T1229">
        <v>3.0000000000000001E-3</v>
      </c>
      <c r="U1229">
        <v>1.9E-2</v>
      </c>
      <c r="V1229">
        <v>17.2</v>
      </c>
      <c r="W1229">
        <v>28.8842</v>
      </c>
      <c r="X1229">
        <v>84.007300000000001</v>
      </c>
    </row>
    <row r="1230" spans="1:24" x14ac:dyDescent="0.3">
      <c r="A1230">
        <v>1229</v>
      </c>
      <c r="B1230">
        <v>11</v>
      </c>
      <c r="C1230" s="1">
        <v>44930.586793981478</v>
      </c>
      <c r="D1230" t="s">
        <v>15</v>
      </c>
      <c r="E1230" s="5">
        <v>2023</v>
      </c>
      <c r="F1230" s="5">
        <v>1</v>
      </c>
      <c r="G1230" s="5">
        <v>13</v>
      </c>
      <c r="H1230" s="5" t="s">
        <v>35</v>
      </c>
      <c r="I1230" s="5">
        <v>53</v>
      </c>
      <c r="J1230" t="s">
        <v>23</v>
      </c>
      <c r="K1230" t="s">
        <v>38</v>
      </c>
      <c r="L1230">
        <v>1.2085999999999999</v>
      </c>
      <c r="M1230" t="s">
        <v>38</v>
      </c>
      <c r="N1230">
        <v>2.6580400000000002</v>
      </c>
      <c r="O1230">
        <v>0.94868399999999997</v>
      </c>
      <c r="P1230">
        <v>-0.57128900000000005</v>
      </c>
      <c r="Q1230">
        <v>-0.57128900000000005</v>
      </c>
      <c r="R1230">
        <v>1.6081300000000001</v>
      </c>
      <c r="S1230">
        <v>0.99147200000000002</v>
      </c>
      <c r="T1230">
        <v>4.0000000000000001E-3</v>
      </c>
      <c r="U1230">
        <v>8.2000000000000003E-2</v>
      </c>
      <c r="V1230">
        <v>16.8</v>
      </c>
      <c r="W1230">
        <v>28.749199999999998</v>
      </c>
      <c r="X1230">
        <v>84.0047</v>
      </c>
    </row>
    <row r="1231" spans="1:24" x14ac:dyDescent="0.3">
      <c r="A1231">
        <v>1230</v>
      </c>
      <c r="B1231">
        <v>12</v>
      </c>
      <c r="C1231" s="1">
        <v>44930.588877314818</v>
      </c>
      <c r="D1231" t="s">
        <v>15</v>
      </c>
      <c r="E1231" s="5">
        <v>2023</v>
      </c>
      <c r="F1231" s="5">
        <v>1</v>
      </c>
      <c r="G1231" s="5">
        <v>13</v>
      </c>
      <c r="H1231" s="5" t="s">
        <v>35</v>
      </c>
      <c r="I1231" s="5">
        <v>53</v>
      </c>
      <c r="J1231" t="s">
        <v>23</v>
      </c>
      <c r="K1231" t="s">
        <v>38</v>
      </c>
      <c r="L1231">
        <v>0.72286700000000004</v>
      </c>
      <c r="M1231" t="s">
        <v>38</v>
      </c>
      <c r="N1231">
        <v>3.2231900000000002</v>
      </c>
      <c r="O1231">
        <v>0.92798700000000001</v>
      </c>
      <c r="P1231">
        <v>-0.242117</v>
      </c>
      <c r="Q1231">
        <v>-0.242117</v>
      </c>
      <c r="R1231">
        <v>2.1301299999999999</v>
      </c>
      <c r="S1231">
        <v>0.97580199999999995</v>
      </c>
      <c r="T1231">
        <v>5.0000000000000001E-3</v>
      </c>
      <c r="U1231">
        <v>0.126</v>
      </c>
      <c r="V1231">
        <v>16.7</v>
      </c>
      <c r="W1231">
        <v>28.861699999999999</v>
      </c>
      <c r="X1231">
        <v>83.995599999999996</v>
      </c>
    </row>
    <row r="1232" spans="1:24" x14ac:dyDescent="0.3">
      <c r="A1232">
        <v>1231</v>
      </c>
      <c r="B1232">
        <v>7</v>
      </c>
      <c r="C1232" s="1">
        <v>44930.591226851851</v>
      </c>
      <c r="D1232" t="s">
        <v>15</v>
      </c>
      <c r="E1232" s="5">
        <v>2023</v>
      </c>
      <c r="F1232" s="5">
        <v>1</v>
      </c>
      <c r="G1232" s="5">
        <v>13</v>
      </c>
      <c r="H1232" s="5" t="s">
        <v>35</v>
      </c>
      <c r="I1232" s="5">
        <v>53</v>
      </c>
      <c r="J1232" t="s">
        <v>22</v>
      </c>
      <c r="K1232" t="s">
        <v>38</v>
      </c>
      <c r="L1232">
        <v>2.1731400000000001</v>
      </c>
      <c r="M1232">
        <v>2.1731400000000001</v>
      </c>
      <c r="N1232">
        <v>1.98237</v>
      </c>
      <c r="O1232">
        <v>0.97432799999999997</v>
      </c>
      <c r="P1232">
        <v>-0.87897899999999995</v>
      </c>
      <c r="Q1232">
        <v>-0.87897899999999995</v>
      </c>
      <c r="R1232">
        <v>1.5280800000000001</v>
      </c>
      <c r="S1232">
        <v>0.99352300000000004</v>
      </c>
      <c r="T1232">
        <v>6.0000000000000001E-3</v>
      </c>
      <c r="U1232">
        <v>0.121</v>
      </c>
      <c r="V1232">
        <v>16</v>
      </c>
      <c r="W1232">
        <v>28.546800000000001</v>
      </c>
      <c r="X1232">
        <v>84.004300000000001</v>
      </c>
    </row>
    <row r="1233" spans="1:24" x14ac:dyDescent="0.3">
      <c r="A1233">
        <v>1232</v>
      </c>
      <c r="B1233">
        <v>8</v>
      </c>
      <c r="C1233" s="1">
        <v>44930.593391203707</v>
      </c>
      <c r="D1233" t="s">
        <v>15</v>
      </c>
      <c r="E1233" s="5">
        <v>2023</v>
      </c>
      <c r="F1233" s="5">
        <v>1</v>
      </c>
      <c r="G1233" s="5">
        <v>13</v>
      </c>
      <c r="H1233" s="5" t="s">
        <v>35</v>
      </c>
      <c r="I1233" s="5">
        <v>53</v>
      </c>
      <c r="J1233" t="s">
        <v>22</v>
      </c>
      <c r="K1233" t="s">
        <v>38</v>
      </c>
      <c r="L1233">
        <v>2.7289099999999999</v>
      </c>
      <c r="M1233">
        <v>2.7289099999999999</v>
      </c>
      <c r="N1233">
        <v>1.5426899999999999</v>
      </c>
      <c r="O1233">
        <v>0.99239200000000005</v>
      </c>
      <c r="P1233">
        <v>-0.58662700000000001</v>
      </c>
      <c r="Q1233">
        <v>-0.58662700000000001</v>
      </c>
      <c r="R1233">
        <v>1.73997</v>
      </c>
      <c r="S1233">
        <v>0.98802699999999999</v>
      </c>
      <c r="T1233">
        <v>1E-3</v>
      </c>
      <c r="U1233">
        <v>0</v>
      </c>
      <c r="V1233">
        <v>15.8</v>
      </c>
      <c r="W1233">
        <v>28.444199999999999</v>
      </c>
      <c r="X1233">
        <v>83.991299999999995</v>
      </c>
    </row>
    <row r="1234" spans="1:24" x14ac:dyDescent="0.3">
      <c r="A1234">
        <v>1233</v>
      </c>
      <c r="B1234">
        <v>9</v>
      </c>
      <c r="C1234" s="1">
        <v>44930.595486111109</v>
      </c>
      <c r="D1234" t="s">
        <v>15</v>
      </c>
      <c r="E1234" s="5">
        <v>2023</v>
      </c>
      <c r="F1234" s="5">
        <v>1</v>
      </c>
      <c r="G1234" s="5">
        <v>13</v>
      </c>
      <c r="H1234" s="5" t="s">
        <v>35</v>
      </c>
      <c r="I1234" s="5">
        <v>53</v>
      </c>
      <c r="J1234" t="s">
        <v>22</v>
      </c>
      <c r="K1234" t="s">
        <v>38</v>
      </c>
      <c r="L1234">
        <v>1.84849</v>
      </c>
      <c r="M1234">
        <v>1.84849</v>
      </c>
      <c r="N1234">
        <v>1.7774000000000001</v>
      </c>
      <c r="O1234">
        <v>0.98621999999999999</v>
      </c>
      <c r="P1234">
        <v>-0.56698300000000001</v>
      </c>
      <c r="Q1234">
        <v>-0.56698300000000001</v>
      </c>
      <c r="R1234">
        <v>1.65771</v>
      </c>
      <c r="S1234">
        <v>0.990151</v>
      </c>
      <c r="T1234">
        <v>3.0000000000000001E-3</v>
      </c>
      <c r="U1234">
        <v>0</v>
      </c>
      <c r="V1234">
        <v>15.7</v>
      </c>
      <c r="W1234">
        <v>28.574400000000001</v>
      </c>
      <c r="X1234">
        <v>83.971199999999996</v>
      </c>
    </row>
    <row r="1235" spans="1:24" x14ac:dyDescent="0.3">
      <c r="A1235">
        <v>1234</v>
      </c>
      <c r="B1235">
        <v>13</v>
      </c>
      <c r="C1235" s="1">
        <v>44930.598055555558</v>
      </c>
      <c r="D1235" t="s">
        <v>15</v>
      </c>
      <c r="E1235" s="5">
        <v>2023</v>
      </c>
      <c r="F1235" s="5">
        <v>1</v>
      </c>
      <c r="G1235" s="5">
        <v>13</v>
      </c>
      <c r="H1235" s="5" t="s">
        <v>35</v>
      </c>
      <c r="I1235" s="5">
        <v>53</v>
      </c>
      <c r="J1235" t="s">
        <v>22</v>
      </c>
      <c r="K1235" t="s">
        <v>38</v>
      </c>
      <c r="L1235">
        <v>2.8159700000000001</v>
      </c>
      <c r="M1235">
        <v>2.8159700000000001</v>
      </c>
      <c r="N1235">
        <v>1.5740099999999999</v>
      </c>
      <c r="O1235">
        <v>0.991618</v>
      </c>
      <c r="P1235">
        <v>-0.62129299999999998</v>
      </c>
      <c r="Q1235">
        <v>-0.62129299999999998</v>
      </c>
      <c r="R1235">
        <v>1.5366299999999999</v>
      </c>
      <c r="S1235">
        <v>0.99331499999999995</v>
      </c>
      <c r="T1235">
        <v>5.0000000000000001E-3</v>
      </c>
      <c r="U1235">
        <v>3.3000000000000002E-2</v>
      </c>
      <c r="V1235">
        <v>16.2</v>
      </c>
      <c r="W1235">
        <v>28.378499999999999</v>
      </c>
      <c r="X1235">
        <v>83.958799999999997</v>
      </c>
    </row>
    <row r="1236" spans="1:24" x14ac:dyDescent="0.3">
      <c r="A1236">
        <v>1235</v>
      </c>
      <c r="B1236">
        <v>14</v>
      </c>
      <c r="C1236" s="1">
        <v>44930.600115740737</v>
      </c>
      <c r="D1236" t="s">
        <v>15</v>
      </c>
      <c r="E1236" s="5">
        <v>2023</v>
      </c>
      <c r="F1236" s="5">
        <v>1</v>
      </c>
      <c r="G1236" s="5">
        <v>13</v>
      </c>
      <c r="H1236" s="5" t="s">
        <v>35</v>
      </c>
      <c r="I1236" s="5">
        <v>53</v>
      </c>
      <c r="J1236" t="s">
        <v>22</v>
      </c>
      <c r="K1236" t="s">
        <v>38</v>
      </c>
      <c r="L1236">
        <v>1.80087</v>
      </c>
      <c r="M1236">
        <v>1.80087</v>
      </c>
      <c r="N1236">
        <v>1.98454</v>
      </c>
      <c r="O1236">
        <v>0.97494899999999995</v>
      </c>
      <c r="P1236">
        <v>-0.69198099999999996</v>
      </c>
      <c r="Q1236">
        <v>-0.69198099999999996</v>
      </c>
      <c r="R1236">
        <v>1.45356</v>
      </c>
      <c r="S1236">
        <v>0.99541299999999999</v>
      </c>
      <c r="T1236">
        <v>4.0000000000000001E-3</v>
      </c>
      <c r="U1236">
        <v>3.2000000000000001E-2</v>
      </c>
      <c r="V1236">
        <v>16</v>
      </c>
      <c r="W1236">
        <v>28.477900000000002</v>
      </c>
      <c r="X1236">
        <v>83.941699999999997</v>
      </c>
    </row>
    <row r="1237" spans="1:24" x14ac:dyDescent="0.3">
      <c r="A1237">
        <v>1236</v>
      </c>
      <c r="B1237">
        <v>15</v>
      </c>
      <c r="C1237" s="1">
        <v>44930.602199074077</v>
      </c>
      <c r="D1237" t="s">
        <v>15</v>
      </c>
      <c r="E1237" s="5">
        <v>2023</v>
      </c>
      <c r="F1237" s="5">
        <v>1</v>
      </c>
      <c r="G1237" s="5">
        <v>13</v>
      </c>
      <c r="H1237" s="5" t="s">
        <v>35</v>
      </c>
      <c r="I1237" s="5">
        <v>53</v>
      </c>
      <c r="J1237" t="s">
        <v>22</v>
      </c>
      <c r="K1237" t="s">
        <v>38</v>
      </c>
      <c r="L1237">
        <v>1.8385899999999999</v>
      </c>
      <c r="M1237">
        <v>1.8385899999999999</v>
      </c>
      <c r="N1237">
        <v>2.2237800000000001</v>
      </c>
      <c r="O1237">
        <v>0.97260500000000005</v>
      </c>
      <c r="P1237">
        <v>-0.67381100000000005</v>
      </c>
      <c r="Q1237">
        <v>-0.67381100000000005</v>
      </c>
      <c r="R1237">
        <v>1.46994</v>
      </c>
      <c r="S1237">
        <v>0.99497100000000005</v>
      </c>
      <c r="T1237">
        <v>2E-3</v>
      </c>
      <c r="U1237">
        <v>0</v>
      </c>
      <c r="V1237">
        <v>16</v>
      </c>
      <c r="W1237">
        <v>28.4206</v>
      </c>
      <c r="X1237">
        <v>83.942999999999998</v>
      </c>
    </row>
    <row r="1238" spans="1:24" x14ac:dyDescent="0.3">
      <c r="A1238">
        <v>1237</v>
      </c>
      <c r="B1238">
        <v>16</v>
      </c>
      <c r="C1238" s="1">
        <v>44930.604270833333</v>
      </c>
      <c r="D1238" t="s">
        <v>15</v>
      </c>
      <c r="E1238" s="5">
        <v>2023</v>
      </c>
      <c r="F1238" s="5">
        <v>1</v>
      </c>
      <c r="G1238" s="5">
        <v>13</v>
      </c>
      <c r="H1238" s="5" t="s">
        <v>35</v>
      </c>
      <c r="I1238" s="5">
        <v>53</v>
      </c>
      <c r="J1238" t="s">
        <v>23</v>
      </c>
      <c r="K1238" t="s">
        <v>38</v>
      </c>
      <c r="L1238">
        <v>0.93903400000000004</v>
      </c>
      <c r="M1238" t="s">
        <v>38</v>
      </c>
      <c r="N1238">
        <v>4.5503900000000002</v>
      </c>
      <c r="O1238">
        <v>0.82281099999999996</v>
      </c>
      <c r="P1238">
        <v>-0.30120000000000002</v>
      </c>
      <c r="Q1238">
        <v>-0.30120000000000002</v>
      </c>
      <c r="R1238">
        <v>2.7876400000000001</v>
      </c>
      <c r="S1238">
        <v>0.95148699999999997</v>
      </c>
      <c r="T1238">
        <v>4.0000000000000001E-3</v>
      </c>
      <c r="U1238">
        <v>0.08</v>
      </c>
      <c r="V1238">
        <v>16</v>
      </c>
      <c r="W1238">
        <v>28.331099999999999</v>
      </c>
      <c r="X1238">
        <v>83.929500000000004</v>
      </c>
    </row>
    <row r="1239" spans="1:24" x14ac:dyDescent="0.3">
      <c r="A1239">
        <v>1238</v>
      </c>
      <c r="B1239">
        <v>17</v>
      </c>
      <c r="C1239" s="1">
        <v>44930.606400462966</v>
      </c>
      <c r="D1239" t="s">
        <v>15</v>
      </c>
      <c r="E1239" s="5">
        <v>2023</v>
      </c>
      <c r="F1239" s="5">
        <v>1</v>
      </c>
      <c r="G1239" s="5">
        <v>13</v>
      </c>
      <c r="H1239" s="5" t="s">
        <v>35</v>
      </c>
      <c r="I1239" s="5">
        <v>53</v>
      </c>
      <c r="J1239" t="s">
        <v>23</v>
      </c>
      <c r="K1239" t="s">
        <v>38</v>
      </c>
      <c r="L1239">
        <v>1.2584</v>
      </c>
      <c r="M1239" t="s">
        <v>38</v>
      </c>
      <c r="N1239">
        <v>3.4640200000000001</v>
      </c>
      <c r="O1239">
        <v>0.87041900000000005</v>
      </c>
      <c r="P1239">
        <v>-0.58978900000000001</v>
      </c>
      <c r="Q1239">
        <v>-0.58978900000000001</v>
      </c>
      <c r="R1239">
        <v>1.8397300000000001</v>
      </c>
      <c r="S1239">
        <v>0.98519500000000004</v>
      </c>
      <c r="T1239">
        <v>5.0000000000000001E-3</v>
      </c>
      <c r="U1239">
        <v>9.4E-2</v>
      </c>
      <c r="V1239">
        <v>16</v>
      </c>
      <c r="W1239">
        <v>28.067699999999999</v>
      </c>
      <c r="X1239">
        <v>83.939800000000005</v>
      </c>
    </row>
    <row r="1240" spans="1:24" x14ac:dyDescent="0.3">
      <c r="A1240">
        <v>1239</v>
      </c>
      <c r="B1240">
        <v>18</v>
      </c>
      <c r="C1240" s="1">
        <v>44930.608599537038</v>
      </c>
      <c r="D1240" t="s">
        <v>15</v>
      </c>
      <c r="E1240" s="5">
        <v>2023</v>
      </c>
      <c r="F1240" s="5">
        <v>1</v>
      </c>
      <c r="G1240" s="5">
        <v>13</v>
      </c>
      <c r="H1240" s="5" t="s">
        <v>35</v>
      </c>
      <c r="I1240" s="5">
        <v>53</v>
      </c>
      <c r="J1240" t="s">
        <v>23</v>
      </c>
      <c r="K1240" t="s">
        <v>38</v>
      </c>
      <c r="L1240">
        <v>1.05023</v>
      </c>
      <c r="M1240" t="s">
        <v>38</v>
      </c>
      <c r="N1240">
        <v>4.0108499999999996</v>
      </c>
      <c r="O1240">
        <v>0.86600900000000003</v>
      </c>
      <c r="P1240">
        <v>-0.60273900000000002</v>
      </c>
      <c r="Q1240">
        <v>-0.60273900000000002</v>
      </c>
      <c r="R1240">
        <v>1.9957100000000001</v>
      </c>
      <c r="S1240">
        <v>0.98022500000000001</v>
      </c>
      <c r="T1240">
        <v>3.0000000000000001E-3</v>
      </c>
      <c r="U1240">
        <v>1.7000000000000001E-2</v>
      </c>
      <c r="V1240">
        <v>16</v>
      </c>
      <c r="W1240">
        <v>28.019400000000001</v>
      </c>
      <c r="X1240">
        <v>83.935400000000001</v>
      </c>
    </row>
    <row r="1241" spans="1:24" x14ac:dyDescent="0.3">
      <c r="A1241">
        <v>1240</v>
      </c>
      <c r="B1241">
        <v>1</v>
      </c>
      <c r="C1241" s="1">
        <v>44931.463078703702</v>
      </c>
      <c r="D1241" t="s">
        <v>30</v>
      </c>
      <c r="E1241" s="5">
        <v>2023</v>
      </c>
      <c r="F1241" s="5">
        <v>1</v>
      </c>
      <c r="G1241" s="5">
        <v>13</v>
      </c>
      <c r="H1241" s="5" t="s">
        <v>35</v>
      </c>
      <c r="I1241" s="5">
        <v>53</v>
      </c>
      <c r="J1241" t="s">
        <v>22</v>
      </c>
      <c r="K1241" t="s">
        <v>37</v>
      </c>
      <c r="L1241">
        <v>2.9190700000000001</v>
      </c>
      <c r="M1241">
        <v>2.9190700000000001</v>
      </c>
      <c r="N1241">
        <v>1.45001</v>
      </c>
      <c r="O1241">
        <v>0.99418899999999999</v>
      </c>
      <c r="P1241">
        <v>-0.34554600000000002</v>
      </c>
      <c r="Q1241">
        <v>-0.34554600000000002</v>
      </c>
      <c r="R1241">
        <v>2.14594</v>
      </c>
      <c r="S1241">
        <v>0.97407200000000005</v>
      </c>
      <c r="T1241">
        <v>2E-3</v>
      </c>
      <c r="U1241">
        <v>0</v>
      </c>
      <c r="V1241">
        <v>7.7</v>
      </c>
      <c r="W1241">
        <v>17.988099999999999</v>
      </c>
      <c r="X1241">
        <v>89.110200000000006</v>
      </c>
    </row>
    <row r="1242" spans="1:24" x14ac:dyDescent="0.3">
      <c r="A1242">
        <v>1241</v>
      </c>
      <c r="B1242">
        <v>2</v>
      </c>
      <c r="C1242" s="1">
        <v>44931.465277777781</v>
      </c>
      <c r="D1242" t="s">
        <v>30</v>
      </c>
      <c r="E1242" s="5">
        <v>2023</v>
      </c>
      <c r="F1242" s="5">
        <v>1</v>
      </c>
      <c r="G1242" s="5">
        <v>13</v>
      </c>
      <c r="H1242" s="5" t="s">
        <v>35</v>
      </c>
      <c r="I1242" s="5">
        <v>53</v>
      </c>
      <c r="J1242" t="s">
        <v>22</v>
      </c>
      <c r="K1242" t="s">
        <v>36</v>
      </c>
      <c r="L1242">
        <v>5.1472199999999999</v>
      </c>
      <c r="M1242">
        <v>5.1472199999999999</v>
      </c>
      <c r="N1242">
        <v>1.55644</v>
      </c>
      <c r="O1242">
        <v>0.99166900000000002</v>
      </c>
      <c r="P1242">
        <v>-0.80099699999999996</v>
      </c>
      <c r="Q1242">
        <v>-0.80099699999999996</v>
      </c>
      <c r="R1242">
        <v>1.6793</v>
      </c>
      <c r="S1242">
        <v>0.98847300000000005</v>
      </c>
      <c r="T1242">
        <v>3.0000000000000001E-3</v>
      </c>
      <c r="U1242">
        <v>0</v>
      </c>
      <c r="V1242">
        <v>7.6</v>
      </c>
      <c r="W1242">
        <v>18.258500000000002</v>
      </c>
      <c r="X1242">
        <v>89.103800000000007</v>
      </c>
    </row>
    <row r="1243" spans="1:24" x14ac:dyDescent="0.3">
      <c r="A1243">
        <v>1242</v>
      </c>
      <c r="B1243">
        <v>3</v>
      </c>
      <c r="C1243" s="1">
        <v>44931.467395833337</v>
      </c>
      <c r="D1243" t="s">
        <v>30</v>
      </c>
      <c r="E1243" s="5">
        <v>2023</v>
      </c>
      <c r="F1243" s="5">
        <v>1</v>
      </c>
      <c r="G1243" s="5">
        <v>13</v>
      </c>
      <c r="H1243" s="5" t="s">
        <v>35</v>
      </c>
      <c r="I1243" s="5">
        <v>53</v>
      </c>
      <c r="J1243" t="s">
        <v>22</v>
      </c>
      <c r="K1243" t="s">
        <v>36</v>
      </c>
      <c r="L1243">
        <v>1.1030899999999999</v>
      </c>
      <c r="M1243">
        <v>1.1030899999999999</v>
      </c>
      <c r="N1243">
        <v>1.8838600000000001</v>
      </c>
      <c r="O1243">
        <v>0.98245899999999997</v>
      </c>
      <c r="P1243">
        <v>-0.29510799999999998</v>
      </c>
      <c r="Q1243">
        <v>-0.29510799999999998</v>
      </c>
      <c r="R1243">
        <v>1.8268</v>
      </c>
      <c r="S1243">
        <v>0.98415799999999998</v>
      </c>
      <c r="T1243">
        <v>3.0000000000000001E-3</v>
      </c>
      <c r="U1243">
        <v>0</v>
      </c>
      <c r="V1243">
        <v>7.6</v>
      </c>
      <c r="W1243">
        <v>18.429200000000002</v>
      </c>
      <c r="X1243">
        <v>89.102500000000006</v>
      </c>
    </row>
    <row r="1244" spans="1:24" x14ac:dyDescent="0.3">
      <c r="A1244">
        <v>1243</v>
      </c>
      <c r="B1244">
        <v>4</v>
      </c>
      <c r="C1244" s="1">
        <v>44931.469490740739</v>
      </c>
      <c r="D1244" t="s">
        <v>30</v>
      </c>
      <c r="E1244" s="5">
        <v>2023</v>
      </c>
      <c r="F1244" s="5">
        <v>1</v>
      </c>
      <c r="G1244" s="5">
        <v>13</v>
      </c>
      <c r="H1244" s="5" t="s">
        <v>35</v>
      </c>
      <c r="I1244" s="5">
        <v>53</v>
      </c>
      <c r="J1244" t="s">
        <v>22</v>
      </c>
      <c r="K1244" t="s">
        <v>36</v>
      </c>
      <c r="L1244">
        <v>1.54714</v>
      </c>
      <c r="M1244">
        <v>1.54714</v>
      </c>
      <c r="N1244">
        <v>1.78793</v>
      </c>
      <c r="O1244">
        <v>0.98529100000000003</v>
      </c>
      <c r="P1244">
        <v>-0.88607499999999995</v>
      </c>
      <c r="Q1244">
        <v>-0.88607499999999995</v>
      </c>
      <c r="R1244">
        <v>1.3933599999999999</v>
      </c>
      <c r="S1244">
        <v>0.99551000000000001</v>
      </c>
      <c r="T1244">
        <v>2E-3</v>
      </c>
      <c r="U1244">
        <v>0</v>
      </c>
      <c r="V1244">
        <v>7.6</v>
      </c>
      <c r="W1244">
        <v>18.943999999999999</v>
      </c>
      <c r="X1244">
        <v>89.090999999999994</v>
      </c>
    </row>
    <row r="1245" spans="1:24" x14ac:dyDescent="0.3">
      <c r="A1245">
        <v>1244</v>
      </c>
      <c r="B1245">
        <v>5</v>
      </c>
      <c r="C1245" s="1">
        <v>44931.471585648149</v>
      </c>
      <c r="D1245" t="s">
        <v>30</v>
      </c>
      <c r="E1245" s="5">
        <v>2023</v>
      </c>
      <c r="F1245" s="5">
        <v>1</v>
      </c>
      <c r="G1245" s="5">
        <v>13</v>
      </c>
      <c r="H1245" s="5" t="s">
        <v>35</v>
      </c>
      <c r="I1245" s="5">
        <v>53</v>
      </c>
      <c r="J1245" t="s">
        <v>23</v>
      </c>
      <c r="K1245" t="s">
        <v>36</v>
      </c>
      <c r="L1245">
        <v>1.0564199999999999</v>
      </c>
      <c r="M1245">
        <v>1.0564199999999999</v>
      </c>
      <c r="N1245">
        <v>1.97238</v>
      </c>
      <c r="O1245">
        <v>0.97332200000000002</v>
      </c>
      <c r="P1245">
        <v>-0.451984</v>
      </c>
      <c r="Q1245">
        <v>-0.451984</v>
      </c>
      <c r="R1245">
        <v>1.6212</v>
      </c>
      <c r="S1245">
        <v>0.99001300000000003</v>
      </c>
      <c r="T1245">
        <v>2E-3</v>
      </c>
      <c r="U1245">
        <v>0</v>
      </c>
      <c r="V1245">
        <v>7.6</v>
      </c>
      <c r="W1245">
        <v>19.000900000000001</v>
      </c>
      <c r="X1245">
        <v>89.093699999999998</v>
      </c>
    </row>
    <row r="1246" spans="1:24" x14ac:dyDescent="0.3">
      <c r="A1246">
        <v>1245</v>
      </c>
      <c r="B1246">
        <v>6</v>
      </c>
      <c r="C1246" s="1">
        <v>44931.473680555559</v>
      </c>
      <c r="D1246" t="s">
        <v>30</v>
      </c>
      <c r="E1246" s="5">
        <v>2023</v>
      </c>
      <c r="F1246" s="5">
        <v>1</v>
      </c>
      <c r="G1246" s="5">
        <v>13</v>
      </c>
      <c r="H1246" s="5" t="s">
        <v>35</v>
      </c>
      <c r="I1246" s="5">
        <v>53</v>
      </c>
      <c r="J1246" t="s">
        <v>23</v>
      </c>
      <c r="K1246" t="s">
        <v>36</v>
      </c>
      <c r="L1246">
        <v>1.57656</v>
      </c>
      <c r="M1246">
        <v>1.57656</v>
      </c>
      <c r="N1246">
        <v>1.58152</v>
      </c>
      <c r="O1246">
        <v>0.99103399999999997</v>
      </c>
      <c r="P1246">
        <v>-0.56961499999999998</v>
      </c>
      <c r="Q1246">
        <v>-0.56961499999999998</v>
      </c>
      <c r="R1246">
        <v>1.4104699999999999</v>
      </c>
      <c r="S1246">
        <v>0.99517199999999995</v>
      </c>
      <c r="T1246">
        <v>2E-3</v>
      </c>
      <c r="U1246">
        <v>0</v>
      </c>
      <c r="V1246">
        <v>7.6</v>
      </c>
      <c r="W1246">
        <v>19.173300000000001</v>
      </c>
      <c r="X1246">
        <v>89.096699999999998</v>
      </c>
    </row>
    <row r="1247" spans="1:24" x14ac:dyDescent="0.3">
      <c r="A1247">
        <v>1246</v>
      </c>
      <c r="B1247">
        <v>7</v>
      </c>
      <c r="C1247" s="1">
        <v>44931.475787037038</v>
      </c>
      <c r="D1247" t="s">
        <v>30</v>
      </c>
      <c r="E1247" s="5">
        <v>2023</v>
      </c>
      <c r="F1247" s="5">
        <v>1</v>
      </c>
      <c r="G1247" s="5">
        <v>13</v>
      </c>
      <c r="H1247" s="5" t="s">
        <v>35</v>
      </c>
      <c r="I1247" s="5">
        <v>53</v>
      </c>
      <c r="J1247" t="s">
        <v>23</v>
      </c>
      <c r="K1247" t="s">
        <v>37</v>
      </c>
      <c r="L1247">
        <v>2.0455999999999999</v>
      </c>
      <c r="M1247">
        <v>2.0455999999999999</v>
      </c>
      <c r="N1247">
        <v>1.4943299999999999</v>
      </c>
      <c r="O1247">
        <v>0.99106700000000003</v>
      </c>
      <c r="P1247">
        <v>-0.75359200000000004</v>
      </c>
      <c r="Q1247">
        <v>-0.75359200000000004</v>
      </c>
      <c r="R1247">
        <v>1.33666</v>
      </c>
      <c r="S1247">
        <v>0.996784</v>
      </c>
      <c r="T1247">
        <v>2E-3</v>
      </c>
      <c r="U1247">
        <v>0</v>
      </c>
      <c r="V1247">
        <v>7.6</v>
      </c>
      <c r="W1247">
        <v>19.141100000000002</v>
      </c>
      <c r="X1247">
        <v>89.092600000000004</v>
      </c>
    </row>
    <row r="1248" spans="1:24" x14ac:dyDescent="0.3">
      <c r="A1248">
        <v>1247</v>
      </c>
      <c r="B1248">
        <v>8</v>
      </c>
      <c r="C1248" s="1">
        <v>44931.477893518517</v>
      </c>
      <c r="D1248" t="s">
        <v>30</v>
      </c>
      <c r="E1248" s="5">
        <v>2023</v>
      </c>
      <c r="F1248" s="5">
        <v>1</v>
      </c>
      <c r="G1248" s="5">
        <v>13</v>
      </c>
      <c r="H1248" s="5" t="s">
        <v>35</v>
      </c>
      <c r="I1248" s="5">
        <v>53</v>
      </c>
      <c r="J1248" t="s">
        <v>23</v>
      </c>
      <c r="K1248" t="s">
        <v>36</v>
      </c>
      <c r="L1248">
        <v>3.52833</v>
      </c>
      <c r="M1248">
        <v>3.52833</v>
      </c>
      <c r="N1248">
        <v>1.3858900000000001</v>
      </c>
      <c r="O1248">
        <v>0.99543300000000001</v>
      </c>
      <c r="P1248">
        <v>-0.57273499999999999</v>
      </c>
      <c r="Q1248">
        <v>-0.57273499999999999</v>
      </c>
      <c r="R1248">
        <v>1.61792</v>
      </c>
      <c r="S1248">
        <v>0.99009899999999995</v>
      </c>
      <c r="T1248">
        <v>3.0000000000000001E-3</v>
      </c>
      <c r="U1248">
        <v>0</v>
      </c>
      <c r="V1248">
        <v>7.7</v>
      </c>
      <c r="W1248">
        <v>19.448899999999998</v>
      </c>
      <c r="X1248">
        <v>89.088300000000004</v>
      </c>
    </row>
    <row r="1249" spans="1:24" x14ac:dyDescent="0.3">
      <c r="A1249">
        <v>1248</v>
      </c>
      <c r="B1249">
        <v>9</v>
      </c>
      <c r="C1249" s="1">
        <v>44931.480173611111</v>
      </c>
      <c r="D1249" t="s">
        <v>30</v>
      </c>
      <c r="E1249" s="5">
        <v>2023</v>
      </c>
      <c r="F1249" s="5">
        <v>1</v>
      </c>
      <c r="G1249" s="5">
        <v>13</v>
      </c>
      <c r="H1249" s="5" t="s">
        <v>35</v>
      </c>
      <c r="I1249" s="5">
        <v>53</v>
      </c>
      <c r="J1249" t="s">
        <v>22</v>
      </c>
      <c r="K1249" t="s">
        <v>36</v>
      </c>
      <c r="L1249">
        <v>2.58535</v>
      </c>
      <c r="M1249">
        <v>2.58535</v>
      </c>
      <c r="N1249">
        <v>1.4281600000000001</v>
      </c>
      <c r="O1249">
        <v>0.99390500000000004</v>
      </c>
      <c r="P1249">
        <v>-0.31687599999999999</v>
      </c>
      <c r="Q1249">
        <v>-0.31687599999999999</v>
      </c>
      <c r="R1249">
        <v>2.0430100000000002</v>
      </c>
      <c r="S1249">
        <v>0.97748100000000004</v>
      </c>
      <c r="T1249">
        <v>3.0000000000000001E-3</v>
      </c>
      <c r="U1249">
        <v>0</v>
      </c>
      <c r="V1249">
        <v>7.7</v>
      </c>
      <c r="W1249">
        <v>19.543800000000001</v>
      </c>
      <c r="X1249">
        <v>89.081999999999994</v>
      </c>
    </row>
    <row r="1250" spans="1:24" x14ac:dyDescent="0.3">
      <c r="A1250">
        <v>1249</v>
      </c>
      <c r="B1250">
        <v>10</v>
      </c>
      <c r="C1250" s="1">
        <v>44931.482361111113</v>
      </c>
      <c r="D1250" t="s">
        <v>30</v>
      </c>
      <c r="E1250" s="5">
        <v>2023</v>
      </c>
      <c r="F1250" s="5">
        <v>1</v>
      </c>
      <c r="G1250" s="5">
        <v>13</v>
      </c>
      <c r="H1250" s="5" t="s">
        <v>35</v>
      </c>
      <c r="I1250" s="5">
        <v>53</v>
      </c>
      <c r="J1250" t="s">
        <v>22</v>
      </c>
      <c r="K1250" t="s">
        <v>36</v>
      </c>
      <c r="L1250">
        <v>2.1365699999999999</v>
      </c>
      <c r="M1250">
        <v>2.1365699999999999</v>
      </c>
      <c r="N1250">
        <v>1.5471600000000001</v>
      </c>
      <c r="O1250">
        <v>0.99180100000000004</v>
      </c>
      <c r="P1250">
        <v>-0.39721400000000001</v>
      </c>
      <c r="Q1250">
        <v>-0.39721400000000001</v>
      </c>
      <c r="R1250">
        <v>1.8117000000000001</v>
      </c>
      <c r="S1250">
        <v>0.984599</v>
      </c>
      <c r="T1250">
        <v>3.0000000000000001E-3</v>
      </c>
      <c r="U1250">
        <v>0</v>
      </c>
      <c r="V1250">
        <v>7.7</v>
      </c>
      <c r="W1250">
        <v>19.847799999999999</v>
      </c>
      <c r="X1250">
        <v>89.096000000000004</v>
      </c>
    </row>
    <row r="1251" spans="1:24" x14ac:dyDescent="0.3">
      <c r="A1251">
        <v>1250</v>
      </c>
      <c r="B1251">
        <v>11</v>
      </c>
      <c r="C1251" s="1">
        <v>44931.484467592592</v>
      </c>
      <c r="D1251" t="s">
        <v>30</v>
      </c>
      <c r="E1251" s="5">
        <v>2023</v>
      </c>
      <c r="F1251" s="5">
        <v>1</v>
      </c>
      <c r="G1251" s="5">
        <v>13</v>
      </c>
      <c r="H1251" s="5" t="s">
        <v>35</v>
      </c>
      <c r="I1251" s="5">
        <v>53</v>
      </c>
      <c r="J1251" t="s">
        <v>22</v>
      </c>
      <c r="K1251" t="s">
        <v>36</v>
      </c>
      <c r="L1251">
        <v>3.3310200000000001</v>
      </c>
      <c r="M1251">
        <v>3.3310200000000001</v>
      </c>
      <c r="N1251">
        <v>1.38561</v>
      </c>
      <c r="O1251">
        <v>0.99544600000000005</v>
      </c>
      <c r="P1251">
        <v>-0.41926400000000003</v>
      </c>
      <c r="Q1251">
        <v>-0.41926400000000003</v>
      </c>
      <c r="R1251">
        <v>1.59605</v>
      </c>
      <c r="S1251">
        <v>0.99054799999999998</v>
      </c>
      <c r="T1251">
        <v>2E-3</v>
      </c>
      <c r="U1251">
        <v>0</v>
      </c>
      <c r="V1251">
        <v>7.7</v>
      </c>
      <c r="W1251">
        <v>19.9194</v>
      </c>
      <c r="X1251">
        <v>89.099900000000005</v>
      </c>
    </row>
    <row r="1252" spans="1:24" x14ac:dyDescent="0.3">
      <c r="A1252">
        <v>1251</v>
      </c>
      <c r="B1252">
        <v>12</v>
      </c>
      <c r="C1252" s="1">
        <v>44931.486550925925</v>
      </c>
      <c r="D1252" t="s">
        <v>30</v>
      </c>
      <c r="E1252" s="5">
        <v>2023</v>
      </c>
      <c r="F1252" s="5">
        <v>1</v>
      </c>
      <c r="G1252" s="5">
        <v>13</v>
      </c>
      <c r="H1252" s="5" t="s">
        <v>35</v>
      </c>
      <c r="I1252" s="5">
        <v>53</v>
      </c>
      <c r="J1252" t="s">
        <v>22</v>
      </c>
      <c r="K1252" t="s">
        <v>37</v>
      </c>
      <c r="L1252">
        <v>1.7713399999999999</v>
      </c>
      <c r="M1252">
        <v>1.7713399999999999</v>
      </c>
      <c r="N1252">
        <v>1.76617</v>
      </c>
      <c r="O1252">
        <v>0.98607800000000001</v>
      </c>
      <c r="P1252">
        <v>-0.16436799999999999</v>
      </c>
      <c r="Q1252" t="s">
        <v>38</v>
      </c>
      <c r="R1252">
        <v>3.1155900000000001</v>
      </c>
      <c r="S1252">
        <v>0.93620999999999999</v>
      </c>
      <c r="T1252">
        <v>3.0000000000000001E-3</v>
      </c>
      <c r="U1252">
        <v>0</v>
      </c>
      <c r="V1252">
        <v>7.7</v>
      </c>
      <c r="W1252">
        <v>20.0473</v>
      </c>
      <c r="X1252">
        <v>89.103300000000004</v>
      </c>
    </row>
    <row r="1253" spans="1:24" x14ac:dyDescent="0.3">
      <c r="A1253">
        <v>1252</v>
      </c>
      <c r="B1253">
        <v>13</v>
      </c>
      <c r="C1253" s="1">
        <v>44931.488645833335</v>
      </c>
      <c r="D1253" t="s">
        <v>30</v>
      </c>
      <c r="E1253" s="5">
        <v>2023</v>
      </c>
      <c r="F1253" s="5">
        <v>1</v>
      </c>
      <c r="G1253" s="5">
        <v>13</v>
      </c>
      <c r="H1253" s="5" t="s">
        <v>35</v>
      </c>
      <c r="I1253" s="5">
        <v>53</v>
      </c>
      <c r="J1253" t="s">
        <v>23</v>
      </c>
      <c r="K1253" t="s">
        <v>36</v>
      </c>
      <c r="L1253">
        <v>1.21841</v>
      </c>
      <c r="M1253">
        <v>1.21841</v>
      </c>
      <c r="N1253">
        <v>1.90334</v>
      </c>
      <c r="O1253">
        <v>0.97896099999999997</v>
      </c>
      <c r="P1253">
        <v>-0.38465300000000002</v>
      </c>
      <c r="Q1253">
        <v>-0.38465300000000002</v>
      </c>
      <c r="R1253">
        <v>1.6897899999999999</v>
      </c>
      <c r="S1253">
        <v>0.98804499999999995</v>
      </c>
      <c r="T1253">
        <v>1E-3</v>
      </c>
      <c r="U1253">
        <v>0</v>
      </c>
      <c r="V1253">
        <v>7.7</v>
      </c>
      <c r="W1253">
        <v>20.146899999999999</v>
      </c>
      <c r="X1253">
        <v>89.105599999999995</v>
      </c>
    </row>
    <row r="1254" spans="1:24" x14ac:dyDescent="0.3">
      <c r="A1254">
        <v>1253</v>
      </c>
      <c r="B1254">
        <v>14</v>
      </c>
      <c r="C1254" s="1">
        <v>44931.490740740737</v>
      </c>
      <c r="D1254" t="s">
        <v>30</v>
      </c>
      <c r="E1254" s="5">
        <v>2023</v>
      </c>
      <c r="F1254" s="5">
        <v>1</v>
      </c>
      <c r="G1254" s="5">
        <v>13</v>
      </c>
      <c r="H1254" s="5" t="s">
        <v>35</v>
      </c>
      <c r="I1254" s="5">
        <v>53</v>
      </c>
      <c r="J1254" t="s">
        <v>23</v>
      </c>
      <c r="K1254" t="s">
        <v>36</v>
      </c>
      <c r="L1254">
        <v>0.82628400000000002</v>
      </c>
      <c r="M1254">
        <v>0.82628400000000002</v>
      </c>
      <c r="N1254">
        <v>2.4457300000000002</v>
      </c>
      <c r="O1254">
        <v>0.96377400000000002</v>
      </c>
      <c r="P1254">
        <v>-0.71256299999999995</v>
      </c>
      <c r="Q1254">
        <v>-0.71256299999999995</v>
      </c>
      <c r="R1254">
        <v>1.3968400000000001</v>
      </c>
      <c r="S1254">
        <v>0.99548199999999998</v>
      </c>
      <c r="T1254">
        <v>3.0000000000000001E-3</v>
      </c>
      <c r="U1254">
        <v>0</v>
      </c>
      <c r="V1254">
        <v>7.7</v>
      </c>
      <c r="W1254">
        <v>19.998699999999999</v>
      </c>
      <c r="X1254">
        <v>89.099900000000005</v>
      </c>
    </row>
    <row r="1255" spans="1:24" x14ac:dyDescent="0.3">
      <c r="A1255">
        <v>1254</v>
      </c>
      <c r="B1255">
        <v>15</v>
      </c>
      <c r="C1255" s="1">
        <v>44931.492928240739</v>
      </c>
      <c r="D1255" t="s">
        <v>30</v>
      </c>
      <c r="E1255" s="5">
        <v>2023</v>
      </c>
      <c r="F1255" s="5">
        <v>1</v>
      </c>
      <c r="G1255" s="5">
        <v>13</v>
      </c>
      <c r="H1255" s="5" t="s">
        <v>35</v>
      </c>
      <c r="I1255" s="5">
        <v>53</v>
      </c>
      <c r="J1255" t="s">
        <v>23</v>
      </c>
      <c r="K1255" t="s">
        <v>36</v>
      </c>
      <c r="L1255">
        <v>1.1956899999999999</v>
      </c>
      <c r="M1255">
        <v>1.1956899999999999</v>
      </c>
      <c r="N1255">
        <v>2.08148</v>
      </c>
      <c r="O1255">
        <v>0.97284499999999996</v>
      </c>
      <c r="P1255">
        <v>-0.37039</v>
      </c>
      <c r="Q1255">
        <v>-0.37039</v>
      </c>
      <c r="R1255">
        <v>1.8890100000000001</v>
      </c>
      <c r="S1255">
        <v>0.98230200000000001</v>
      </c>
      <c r="T1255">
        <v>2E-3</v>
      </c>
      <c r="U1255">
        <v>0</v>
      </c>
      <c r="V1255">
        <v>7.7</v>
      </c>
      <c r="W1255">
        <v>20.0745</v>
      </c>
      <c r="X1255">
        <v>89.098399999999998</v>
      </c>
    </row>
    <row r="1256" spans="1:24" x14ac:dyDescent="0.3">
      <c r="A1256">
        <v>1255</v>
      </c>
      <c r="B1256">
        <v>16</v>
      </c>
      <c r="C1256" s="1">
        <v>44931.495023148149</v>
      </c>
      <c r="D1256" t="s">
        <v>30</v>
      </c>
      <c r="E1256" s="5">
        <v>2023</v>
      </c>
      <c r="F1256" s="5">
        <v>1</v>
      </c>
      <c r="G1256" s="5">
        <v>13</v>
      </c>
      <c r="H1256" s="5" t="s">
        <v>35</v>
      </c>
      <c r="I1256" s="5">
        <v>53</v>
      </c>
      <c r="J1256" t="s">
        <v>23</v>
      </c>
      <c r="K1256" t="s">
        <v>37</v>
      </c>
      <c r="L1256">
        <v>2.3130999999999999</v>
      </c>
      <c r="M1256">
        <v>2.3130999999999999</v>
      </c>
      <c r="N1256">
        <v>1.35426</v>
      </c>
      <c r="O1256">
        <v>0.996031</v>
      </c>
      <c r="P1256">
        <v>-0.40007500000000001</v>
      </c>
      <c r="Q1256">
        <v>-0.40007500000000001</v>
      </c>
      <c r="R1256">
        <v>1.61673</v>
      </c>
      <c r="S1256">
        <v>0.99000699999999997</v>
      </c>
      <c r="T1256">
        <v>8.0000000000000004E-4</v>
      </c>
      <c r="U1256">
        <v>0</v>
      </c>
      <c r="V1256">
        <v>7.7</v>
      </c>
      <c r="W1256">
        <v>20.199300000000001</v>
      </c>
      <c r="X1256">
        <v>89.096900000000005</v>
      </c>
    </row>
    <row r="1257" spans="1:24" x14ac:dyDescent="0.3">
      <c r="A1257">
        <v>1256</v>
      </c>
      <c r="B1257">
        <v>17</v>
      </c>
      <c r="C1257" s="1">
        <v>44931.497511574074</v>
      </c>
      <c r="D1257" t="s">
        <v>30</v>
      </c>
      <c r="E1257" s="5">
        <v>2023</v>
      </c>
      <c r="F1257" s="5">
        <v>1</v>
      </c>
      <c r="G1257" s="5">
        <v>13</v>
      </c>
      <c r="H1257" s="5" t="s">
        <v>35</v>
      </c>
      <c r="I1257" s="5">
        <v>53</v>
      </c>
      <c r="J1257" t="s">
        <v>22</v>
      </c>
      <c r="K1257" t="s">
        <v>37</v>
      </c>
      <c r="L1257">
        <v>2.2536100000000001</v>
      </c>
      <c r="M1257">
        <v>2.2536100000000001</v>
      </c>
      <c r="N1257">
        <v>1.4474199999999999</v>
      </c>
      <c r="O1257">
        <v>0.99336100000000005</v>
      </c>
      <c r="P1257">
        <v>-0.43134699999999998</v>
      </c>
      <c r="Q1257">
        <v>-0.43134699999999998</v>
      </c>
      <c r="R1257">
        <v>1.4348799999999999</v>
      </c>
      <c r="S1257">
        <v>0.99461100000000002</v>
      </c>
      <c r="T1257">
        <v>1E-3</v>
      </c>
      <c r="U1257">
        <v>0</v>
      </c>
      <c r="V1257">
        <v>7.7</v>
      </c>
      <c r="W1257">
        <v>20.2851</v>
      </c>
      <c r="X1257">
        <v>89.08</v>
      </c>
    </row>
    <row r="1258" spans="1:24" x14ac:dyDescent="0.3">
      <c r="A1258">
        <v>1257</v>
      </c>
      <c r="B1258">
        <v>18</v>
      </c>
      <c r="C1258" s="1">
        <v>44931.499594907407</v>
      </c>
      <c r="D1258" t="s">
        <v>30</v>
      </c>
      <c r="E1258" s="5">
        <v>2023</v>
      </c>
      <c r="F1258" s="5">
        <v>1</v>
      </c>
      <c r="G1258" s="5">
        <v>13</v>
      </c>
      <c r="H1258" s="5" t="s">
        <v>35</v>
      </c>
      <c r="I1258" s="5">
        <v>53</v>
      </c>
      <c r="J1258" t="s">
        <v>22</v>
      </c>
      <c r="K1258" t="s">
        <v>36</v>
      </c>
      <c r="L1258">
        <v>3.0290300000000001</v>
      </c>
      <c r="M1258">
        <v>3.0290300000000001</v>
      </c>
      <c r="N1258">
        <v>1.35771</v>
      </c>
      <c r="O1258">
        <v>0.996201</v>
      </c>
      <c r="P1258">
        <v>-0.51344000000000001</v>
      </c>
      <c r="Q1258">
        <v>-0.51344000000000001</v>
      </c>
      <c r="R1258">
        <v>1.5179100000000001</v>
      </c>
      <c r="S1258">
        <v>0.99262600000000001</v>
      </c>
      <c r="T1258">
        <v>7.0000000000000001E-3</v>
      </c>
      <c r="U1258">
        <v>4.7E-2</v>
      </c>
      <c r="V1258">
        <v>7.6</v>
      </c>
      <c r="W1258">
        <v>20.500900000000001</v>
      </c>
      <c r="X1258">
        <v>89.069400000000002</v>
      </c>
    </row>
    <row r="1259" spans="1:24" x14ac:dyDescent="0.3">
      <c r="A1259">
        <v>1258</v>
      </c>
      <c r="B1259">
        <v>19</v>
      </c>
      <c r="C1259" s="1">
        <v>44931.501701388886</v>
      </c>
      <c r="D1259" t="s">
        <v>30</v>
      </c>
      <c r="E1259" s="5">
        <v>2023</v>
      </c>
      <c r="F1259" s="5">
        <v>1</v>
      </c>
      <c r="G1259" s="5">
        <v>13</v>
      </c>
      <c r="H1259" s="5" t="s">
        <v>35</v>
      </c>
      <c r="I1259" s="5">
        <v>53</v>
      </c>
      <c r="J1259" t="s">
        <v>22</v>
      </c>
      <c r="K1259" t="s">
        <v>36</v>
      </c>
      <c r="L1259">
        <v>1.18563</v>
      </c>
      <c r="M1259">
        <v>1.18563</v>
      </c>
      <c r="N1259">
        <v>1.8286500000000001</v>
      </c>
      <c r="O1259">
        <v>0.98410399999999998</v>
      </c>
      <c r="P1259">
        <v>-0.55217000000000005</v>
      </c>
      <c r="Q1259">
        <v>-0.55217000000000005</v>
      </c>
      <c r="R1259">
        <v>1.3694999999999999</v>
      </c>
      <c r="S1259">
        <v>0.99604999999999999</v>
      </c>
      <c r="T1259">
        <v>2E-3</v>
      </c>
      <c r="U1259">
        <v>0</v>
      </c>
      <c r="V1259">
        <v>7.8</v>
      </c>
      <c r="W1259">
        <v>20.508600000000001</v>
      </c>
      <c r="X1259">
        <v>89.062899999999999</v>
      </c>
    </row>
    <row r="1260" spans="1:24" x14ac:dyDescent="0.3">
      <c r="A1260">
        <v>1259</v>
      </c>
      <c r="B1260">
        <v>20</v>
      </c>
      <c r="C1260" s="1">
        <v>44931.503784722219</v>
      </c>
      <c r="D1260" t="s">
        <v>30</v>
      </c>
      <c r="E1260" s="5">
        <v>2023</v>
      </c>
      <c r="F1260" s="5">
        <v>1</v>
      </c>
      <c r="G1260" s="5">
        <v>13</v>
      </c>
      <c r="H1260" s="5" t="s">
        <v>35</v>
      </c>
      <c r="I1260" s="5">
        <v>53</v>
      </c>
      <c r="J1260" t="s">
        <v>22</v>
      </c>
      <c r="K1260" t="s">
        <v>36</v>
      </c>
      <c r="L1260">
        <v>1.0746800000000001</v>
      </c>
      <c r="M1260">
        <v>1.0746800000000001</v>
      </c>
      <c r="N1260">
        <v>2.1727599999999998</v>
      </c>
      <c r="O1260">
        <v>0.97086799999999995</v>
      </c>
      <c r="P1260">
        <v>-0.73539299999999996</v>
      </c>
      <c r="Q1260">
        <v>-0.73539299999999996</v>
      </c>
      <c r="R1260">
        <v>1.3480399999999999</v>
      </c>
      <c r="S1260">
        <v>0.99657200000000001</v>
      </c>
      <c r="T1260">
        <v>3.0000000000000001E-3</v>
      </c>
      <c r="U1260">
        <v>0</v>
      </c>
      <c r="V1260">
        <v>8</v>
      </c>
      <c r="W1260">
        <v>20.777100000000001</v>
      </c>
      <c r="X1260">
        <v>89.075500000000005</v>
      </c>
    </row>
    <row r="1261" spans="1:24" x14ac:dyDescent="0.3">
      <c r="A1261">
        <v>1260</v>
      </c>
      <c r="B1261">
        <v>21</v>
      </c>
      <c r="C1261" s="1">
        <v>44931.50608796296</v>
      </c>
      <c r="D1261" t="s">
        <v>30</v>
      </c>
      <c r="E1261" s="5">
        <v>2023</v>
      </c>
      <c r="F1261" s="5">
        <v>1</v>
      </c>
      <c r="G1261" s="5">
        <v>13</v>
      </c>
      <c r="H1261" s="5" t="s">
        <v>35</v>
      </c>
      <c r="I1261" s="5">
        <v>53</v>
      </c>
      <c r="J1261" t="s">
        <v>23</v>
      </c>
      <c r="K1261" t="s">
        <v>36</v>
      </c>
      <c r="L1261">
        <v>0.72481700000000004</v>
      </c>
      <c r="M1261" t="s">
        <v>38</v>
      </c>
      <c r="N1261">
        <v>2.8189899999999999</v>
      </c>
      <c r="O1261">
        <v>0.94903599999999999</v>
      </c>
      <c r="P1261">
        <v>-0.45916699999999999</v>
      </c>
      <c r="Q1261">
        <v>-0.45916699999999999</v>
      </c>
      <c r="R1261">
        <v>1.54694</v>
      </c>
      <c r="S1261">
        <v>0.99190599999999995</v>
      </c>
      <c r="T1261">
        <v>1E-3</v>
      </c>
      <c r="U1261">
        <v>0</v>
      </c>
      <c r="V1261">
        <v>8.1</v>
      </c>
      <c r="W1261">
        <v>20.787299999999998</v>
      </c>
      <c r="X1261">
        <v>89.073700000000002</v>
      </c>
    </row>
    <row r="1262" spans="1:24" x14ac:dyDescent="0.3">
      <c r="A1262">
        <v>1261</v>
      </c>
      <c r="B1262">
        <v>22</v>
      </c>
      <c r="C1262" s="1">
        <v>44931.508194444446</v>
      </c>
      <c r="D1262" t="s">
        <v>30</v>
      </c>
      <c r="E1262" s="5">
        <v>2023</v>
      </c>
      <c r="F1262" s="5">
        <v>1</v>
      </c>
      <c r="G1262" s="5">
        <v>13</v>
      </c>
      <c r="H1262" s="5" t="s">
        <v>35</v>
      </c>
      <c r="I1262" s="5">
        <v>53</v>
      </c>
      <c r="J1262" t="s">
        <v>23</v>
      </c>
      <c r="K1262" t="s">
        <v>36</v>
      </c>
      <c r="L1262">
        <v>0.92603199999999997</v>
      </c>
      <c r="M1262">
        <v>0.92603199999999997</v>
      </c>
      <c r="N1262">
        <v>2.6823700000000001</v>
      </c>
      <c r="O1262">
        <v>0.95409200000000005</v>
      </c>
      <c r="P1262">
        <v>-0.81232400000000005</v>
      </c>
      <c r="Q1262">
        <v>-0.81232400000000005</v>
      </c>
      <c r="R1262">
        <v>1.3380300000000001</v>
      </c>
      <c r="S1262">
        <v>0.99675400000000003</v>
      </c>
      <c r="T1262">
        <v>2E-3</v>
      </c>
      <c r="U1262">
        <v>0</v>
      </c>
      <c r="V1262">
        <v>8.1999999999999993</v>
      </c>
      <c r="W1262">
        <v>20.950700000000001</v>
      </c>
      <c r="X1262">
        <v>89.074700000000007</v>
      </c>
    </row>
    <row r="1263" spans="1:24" x14ac:dyDescent="0.3">
      <c r="A1263">
        <v>1262</v>
      </c>
      <c r="B1263">
        <v>23</v>
      </c>
      <c r="C1263" s="1">
        <v>44931.510393518518</v>
      </c>
      <c r="D1263" t="s">
        <v>30</v>
      </c>
      <c r="E1263" s="5">
        <v>2023</v>
      </c>
      <c r="F1263" s="5">
        <v>1</v>
      </c>
      <c r="G1263" s="5">
        <v>13</v>
      </c>
      <c r="H1263" s="5" t="s">
        <v>35</v>
      </c>
      <c r="I1263" s="5">
        <v>53</v>
      </c>
      <c r="J1263" t="s">
        <v>23</v>
      </c>
      <c r="K1263" t="s">
        <v>36</v>
      </c>
      <c r="L1263">
        <v>0.75163899999999995</v>
      </c>
      <c r="M1263">
        <v>0.75163899999999995</v>
      </c>
      <c r="N1263">
        <v>2.4220600000000001</v>
      </c>
      <c r="O1263">
        <v>0.96465400000000001</v>
      </c>
      <c r="P1263">
        <v>-0.351107</v>
      </c>
      <c r="Q1263">
        <v>-0.351107</v>
      </c>
      <c r="R1263">
        <v>1.8086599999999999</v>
      </c>
      <c r="S1263">
        <v>0.98487100000000005</v>
      </c>
      <c r="T1263">
        <v>3.0000000000000001E-3</v>
      </c>
      <c r="U1263">
        <v>0</v>
      </c>
      <c r="V1263">
        <v>8.3000000000000007</v>
      </c>
      <c r="W1263">
        <v>20.734500000000001</v>
      </c>
      <c r="X1263">
        <v>89.068600000000004</v>
      </c>
    </row>
    <row r="1264" spans="1:24" x14ac:dyDescent="0.3">
      <c r="A1264">
        <v>1263</v>
      </c>
      <c r="B1264">
        <v>24</v>
      </c>
      <c r="C1264" s="1">
        <v>44931.512569444443</v>
      </c>
      <c r="D1264" t="s">
        <v>30</v>
      </c>
      <c r="E1264" s="5">
        <v>2023</v>
      </c>
      <c r="F1264" s="5">
        <v>1</v>
      </c>
      <c r="G1264" s="5">
        <v>13</v>
      </c>
      <c r="H1264" s="5" t="s">
        <v>35</v>
      </c>
      <c r="I1264" s="5">
        <v>53</v>
      </c>
      <c r="J1264" t="s">
        <v>23</v>
      </c>
      <c r="K1264" t="s">
        <v>37</v>
      </c>
      <c r="L1264">
        <v>1.0790299999999999</v>
      </c>
      <c r="M1264">
        <v>1.0790299999999999</v>
      </c>
      <c r="N1264">
        <v>1.7563200000000001</v>
      </c>
      <c r="O1264">
        <v>0.98531500000000005</v>
      </c>
      <c r="P1264">
        <v>-0.16992399999999999</v>
      </c>
      <c r="Q1264">
        <v>-0.16992399999999999</v>
      </c>
      <c r="R1264">
        <v>2.7411699999999999</v>
      </c>
      <c r="S1264">
        <v>0.952241</v>
      </c>
      <c r="T1264">
        <v>3.0000000000000001E-3</v>
      </c>
      <c r="U1264">
        <v>0</v>
      </c>
      <c r="V1264">
        <v>8.4</v>
      </c>
      <c r="W1264">
        <v>21.038399999999999</v>
      </c>
      <c r="X1264">
        <v>89.073400000000007</v>
      </c>
    </row>
    <row r="1265" spans="1:24" x14ac:dyDescent="0.3">
      <c r="A1265">
        <v>1264</v>
      </c>
      <c r="B1265">
        <v>1</v>
      </c>
      <c r="C1265" s="1">
        <v>44931.551377314812</v>
      </c>
      <c r="D1265" t="s">
        <v>29</v>
      </c>
      <c r="E1265" s="5">
        <v>2023</v>
      </c>
      <c r="F1265" s="5">
        <v>1</v>
      </c>
      <c r="G1265" s="5">
        <v>13</v>
      </c>
      <c r="H1265" s="5" t="s">
        <v>35</v>
      </c>
      <c r="I1265" s="5">
        <v>53</v>
      </c>
      <c r="J1265" t="s">
        <v>23</v>
      </c>
      <c r="K1265" t="s">
        <v>38</v>
      </c>
      <c r="L1265">
        <v>1.0376399999999999</v>
      </c>
      <c r="M1265" t="s">
        <v>38</v>
      </c>
      <c r="N1265">
        <v>2.77454</v>
      </c>
      <c r="O1265">
        <v>0.92556499999999997</v>
      </c>
      <c r="P1265">
        <v>-0.76990800000000004</v>
      </c>
      <c r="Q1265">
        <v>-0.76990800000000004</v>
      </c>
      <c r="R1265">
        <v>1.43215</v>
      </c>
      <c r="S1265">
        <v>0.99535399999999996</v>
      </c>
      <c r="T1265">
        <v>3.0000000000000001E-3</v>
      </c>
      <c r="U1265">
        <v>0</v>
      </c>
      <c r="V1265">
        <v>16.2</v>
      </c>
      <c r="W1265">
        <v>21.820399999999999</v>
      </c>
      <c r="X1265">
        <v>86.0899</v>
      </c>
    </row>
    <row r="1266" spans="1:24" x14ac:dyDescent="0.3">
      <c r="A1266">
        <v>1265</v>
      </c>
      <c r="B1266">
        <v>2</v>
      </c>
      <c r="C1266" s="1">
        <v>44931.553449074076</v>
      </c>
      <c r="D1266" t="s">
        <v>29</v>
      </c>
      <c r="E1266" s="5">
        <v>2023</v>
      </c>
      <c r="F1266" s="5">
        <v>1</v>
      </c>
      <c r="G1266" s="5">
        <v>13</v>
      </c>
      <c r="H1266" s="5" t="s">
        <v>35</v>
      </c>
      <c r="I1266" s="5">
        <v>53</v>
      </c>
      <c r="J1266" t="s">
        <v>23</v>
      </c>
      <c r="K1266" t="s">
        <v>38</v>
      </c>
      <c r="L1266">
        <v>0.97953800000000002</v>
      </c>
      <c r="M1266">
        <v>0.97953800000000002</v>
      </c>
      <c r="N1266">
        <v>2.5560100000000001</v>
      </c>
      <c r="O1266">
        <v>0.95975299999999997</v>
      </c>
      <c r="P1266">
        <v>-0.36291800000000002</v>
      </c>
      <c r="Q1266">
        <v>-0.36291800000000002</v>
      </c>
      <c r="R1266">
        <v>1.94462</v>
      </c>
      <c r="S1266">
        <v>0.98126100000000005</v>
      </c>
      <c r="T1266">
        <v>5.0000000000000001E-3</v>
      </c>
      <c r="U1266">
        <v>4.3999999999999997E-2</v>
      </c>
      <c r="V1266">
        <v>16.3</v>
      </c>
      <c r="W1266">
        <v>24.227900000000002</v>
      </c>
      <c r="X1266">
        <v>86.0899</v>
      </c>
    </row>
    <row r="1267" spans="1:24" x14ac:dyDescent="0.3">
      <c r="A1267">
        <v>1266</v>
      </c>
      <c r="B1267">
        <v>3</v>
      </c>
      <c r="C1267" s="1">
        <v>44931.555532407408</v>
      </c>
      <c r="D1267" t="s">
        <v>29</v>
      </c>
      <c r="E1267" s="5">
        <v>2023</v>
      </c>
      <c r="F1267" s="5">
        <v>1</v>
      </c>
      <c r="G1267" s="5">
        <v>13</v>
      </c>
      <c r="H1267" s="5" t="s">
        <v>35</v>
      </c>
      <c r="I1267" s="5">
        <v>53</v>
      </c>
      <c r="J1267" t="s">
        <v>23</v>
      </c>
      <c r="K1267" t="s">
        <v>38</v>
      </c>
      <c r="L1267">
        <v>1.27403</v>
      </c>
      <c r="M1267">
        <v>1.27403</v>
      </c>
      <c r="N1267">
        <v>2.4433600000000002</v>
      </c>
      <c r="O1267">
        <v>0.95827200000000001</v>
      </c>
      <c r="P1267">
        <v>-0.51658800000000005</v>
      </c>
      <c r="Q1267">
        <v>-0.51658800000000005</v>
      </c>
      <c r="R1267">
        <v>1.5323899999999999</v>
      </c>
      <c r="S1267">
        <v>0.99285699999999999</v>
      </c>
      <c r="T1267">
        <v>2E-3</v>
      </c>
      <c r="U1267">
        <v>0</v>
      </c>
      <c r="V1267">
        <v>16.7</v>
      </c>
      <c r="W1267">
        <v>25.675000000000001</v>
      </c>
      <c r="X1267">
        <v>86.085700000000003</v>
      </c>
    </row>
    <row r="1268" spans="1:24" x14ac:dyDescent="0.3">
      <c r="A1268">
        <v>1267</v>
      </c>
      <c r="B1268">
        <v>4</v>
      </c>
      <c r="C1268" s="1">
        <v>44931.557627314818</v>
      </c>
      <c r="D1268" t="s">
        <v>29</v>
      </c>
      <c r="E1268" s="5">
        <v>2023</v>
      </c>
      <c r="F1268" s="5">
        <v>1</v>
      </c>
      <c r="G1268" s="5">
        <v>13</v>
      </c>
      <c r="H1268" s="5" t="s">
        <v>35</v>
      </c>
      <c r="I1268" s="5">
        <v>53</v>
      </c>
      <c r="J1268" t="s">
        <v>22</v>
      </c>
      <c r="K1268" t="s">
        <v>38</v>
      </c>
      <c r="L1268">
        <v>1.4345300000000001</v>
      </c>
      <c r="M1268">
        <v>1.4345300000000001</v>
      </c>
      <c r="N1268">
        <v>1.98193</v>
      </c>
      <c r="O1268">
        <v>0.97590600000000005</v>
      </c>
      <c r="P1268">
        <v>-0.41574100000000003</v>
      </c>
      <c r="Q1268">
        <v>-0.41574100000000003</v>
      </c>
      <c r="R1268">
        <v>1.73508</v>
      </c>
      <c r="S1268">
        <v>0.98746699999999998</v>
      </c>
      <c r="T1268">
        <v>1E-3</v>
      </c>
      <c r="U1268">
        <v>0</v>
      </c>
      <c r="V1268">
        <v>17.2</v>
      </c>
      <c r="W1268">
        <v>26.104199999999999</v>
      </c>
      <c r="X1268">
        <v>86.092299999999994</v>
      </c>
    </row>
    <row r="1269" spans="1:24" x14ac:dyDescent="0.3">
      <c r="A1269">
        <v>1268</v>
      </c>
      <c r="B1269">
        <v>5</v>
      </c>
      <c r="C1269" s="1">
        <v>44931.560162037036</v>
      </c>
      <c r="D1269" t="s">
        <v>29</v>
      </c>
      <c r="E1269" s="5">
        <v>2023</v>
      </c>
      <c r="F1269" s="5">
        <v>1</v>
      </c>
      <c r="G1269" s="5">
        <v>13</v>
      </c>
      <c r="H1269" s="5" t="s">
        <v>35</v>
      </c>
      <c r="I1269" s="5">
        <v>53</v>
      </c>
      <c r="J1269" t="s">
        <v>22</v>
      </c>
      <c r="K1269" t="s">
        <v>38</v>
      </c>
      <c r="L1269">
        <v>1.2963</v>
      </c>
      <c r="M1269">
        <v>1.2963</v>
      </c>
      <c r="N1269">
        <v>2.3828800000000001</v>
      </c>
      <c r="O1269">
        <v>0.96752700000000003</v>
      </c>
      <c r="P1269">
        <v>-0.73744600000000005</v>
      </c>
      <c r="Q1269">
        <v>-0.73744600000000005</v>
      </c>
      <c r="R1269">
        <v>1.41588</v>
      </c>
      <c r="S1269">
        <v>0.99584099999999998</v>
      </c>
      <c r="T1269">
        <v>1E-3</v>
      </c>
      <c r="U1269">
        <v>0</v>
      </c>
      <c r="V1269">
        <v>15.7</v>
      </c>
      <c r="W1269">
        <v>26.2271</v>
      </c>
      <c r="X1269">
        <v>86.099100000000007</v>
      </c>
    </row>
    <row r="1270" spans="1:24" x14ac:dyDescent="0.3">
      <c r="A1270">
        <v>1269</v>
      </c>
      <c r="B1270">
        <v>6</v>
      </c>
      <c r="C1270" s="1">
        <v>44931.562361111108</v>
      </c>
      <c r="D1270" t="s">
        <v>29</v>
      </c>
      <c r="E1270" s="5">
        <v>2023</v>
      </c>
      <c r="F1270" s="5">
        <v>1</v>
      </c>
      <c r="G1270" s="5">
        <v>13</v>
      </c>
      <c r="H1270" s="5" t="s">
        <v>35</v>
      </c>
      <c r="I1270" s="5">
        <v>53</v>
      </c>
      <c r="J1270" t="s">
        <v>22</v>
      </c>
      <c r="K1270" t="s">
        <v>38</v>
      </c>
      <c r="L1270">
        <v>1.9152100000000001</v>
      </c>
      <c r="M1270">
        <v>1.9152100000000001</v>
      </c>
      <c r="N1270">
        <v>1.8581700000000001</v>
      </c>
      <c r="O1270">
        <v>0.98168699999999998</v>
      </c>
      <c r="P1270">
        <v>-0.43141800000000002</v>
      </c>
      <c r="Q1270">
        <v>-0.43141800000000002</v>
      </c>
      <c r="R1270">
        <v>1.67997</v>
      </c>
      <c r="S1270">
        <v>0.98901300000000003</v>
      </c>
      <c r="T1270">
        <v>1E-3</v>
      </c>
      <c r="U1270">
        <v>0</v>
      </c>
      <c r="V1270">
        <v>14.3</v>
      </c>
      <c r="W1270">
        <v>26.350300000000001</v>
      </c>
      <c r="X1270">
        <v>86.100099999999998</v>
      </c>
    </row>
    <row r="1271" spans="1:24" x14ac:dyDescent="0.3">
      <c r="A1271">
        <v>1270</v>
      </c>
      <c r="B1271">
        <v>7</v>
      </c>
      <c r="C1271" s="1">
        <v>44931.564513888887</v>
      </c>
      <c r="D1271" t="s">
        <v>29</v>
      </c>
      <c r="E1271" s="5">
        <v>2023</v>
      </c>
      <c r="F1271" s="5">
        <v>1</v>
      </c>
      <c r="G1271" s="5">
        <v>13</v>
      </c>
      <c r="H1271" s="5" t="s">
        <v>35</v>
      </c>
      <c r="I1271" s="5">
        <v>53</v>
      </c>
      <c r="J1271" t="s">
        <v>23</v>
      </c>
      <c r="K1271" t="s">
        <v>38</v>
      </c>
      <c r="L1271">
        <v>0.67950999999999995</v>
      </c>
      <c r="M1271" t="s">
        <v>38</v>
      </c>
      <c r="N1271">
        <v>4.0383500000000003</v>
      </c>
      <c r="O1271">
        <v>0.87073800000000001</v>
      </c>
      <c r="P1271">
        <v>-1.13958</v>
      </c>
      <c r="Q1271">
        <v>-1.13958</v>
      </c>
      <c r="R1271">
        <v>1.3399799999999999</v>
      </c>
      <c r="S1271">
        <v>0.99742200000000003</v>
      </c>
      <c r="T1271">
        <v>1E-3</v>
      </c>
      <c r="U1271">
        <v>0</v>
      </c>
      <c r="V1271">
        <v>13.1</v>
      </c>
      <c r="W1271">
        <v>26.504200000000001</v>
      </c>
      <c r="X1271">
        <v>86.051100000000005</v>
      </c>
    </row>
    <row r="1272" spans="1:24" x14ac:dyDescent="0.3">
      <c r="A1272">
        <v>1271</v>
      </c>
      <c r="B1272">
        <v>8</v>
      </c>
      <c r="C1272" s="1">
        <v>44931.566608796296</v>
      </c>
      <c r="D1272" t="s">
        <v>29</v>
      </c>
      <c r="E1272" s="5">
        <v>2023</v>
      </c>
      <c r="F1272" s="5">
        <v>1</v>
      </c>
      <c r="G1272" s="5">
        <v>13</v>
      </c>
      <c r="H1272" s="5" t="s">
        <v>35</v>
      </c>
      <c r="I1272" s="5">
        <v>53</v>
      </c>
      <c r="J1272" t="s">
        <v>23</v>
      </c>
      <c r="K1272" t="s">
        <v>38</v>
      </c>
      <c r="L1272">
        <v>1.0738099999999999</v>
      </c>
      <c r="M1272" t="s">
        <v>38</v>
      </c>
      <c r="N1272">
        <v>3.2113999999999998</v>
      </c>
      <c r="O1272">
        <v>0.91218900000000003</v>
      </c>
      <c r="P1272">
        <v>-0.63347399999999998</v>
      </c>
      <c r="Q1272">
        <v>-0.63347399999999998</v>
      </c>
      <c r="R1272">
        <v>1.63575</v>
      </c>
      <c r="S1272">
        <v>0.99019999999999997</v>
      </c>
      <c r="T1272">
        <v>4.0000000000000001E-3</v>
      </c>
      <c r="U1272">
        <v>0</v>
      </c>
      <c r="V1272">
        <v>13</v>
      </c>
      <c r="W1272">
        <v>27.326899999999998</v>
      </c>
      <c r="X1272">
        <v>86.037800000000004</v>
      </c>
    </row>
    <row r="1273" spans="1:24" x14ac:dyDescent="0.3">
      <c r="A1273">
        <v>1272</v>
      </c>
      <c r="B1273">
        <v>9</v>
      </c>
      <c r="C1273" s="1">
        <v>44931.568692129629</v>
      </c>
      <c r="D1273" t="s">
        <v>29</v>
      </c>
      <c r="E1273" s="5">
        <v>2023</v>
      </c>
      <c r="F1273" s="5">
        <v>1</v>
      </c>
      <c r="G1273" s="5">
        <v>13</v>
      </c>
      <c r="H1273" s="5" t="s">
        <v>35</v>
      </c>
      <c r="I1273" s="5">
        <v>53</v>
      </c>
      <c r="J1273" t="s">
        <v>23</v>
      </c>
      <c r="K1273" t="s">
        <v>38</v>
      </c>
      <c r="L1273">
        <v>1.0142100000000001</v>
      </c>
      <c r="M1273" t="s">
        <v>38</v>
      </c>
      <c r="N1273">
        <v>3.25861</v>
      </c>
      <c r="O1273">
        <v>0.88583699999999999</v>
      </c>
      <c r="P1273">
        <v>-0.82899400000000001</v>
      </c>
      <c r="Q1273">
        <v>-0.82899400000000001</v>
      </c>
      <c r="R1273">
        <v>1.3506100000000001</v>
      </c>
      <c r="S1273">
        <v>0.99717699999999998</v>
      </c>
      <c r="T1273">
        <v>7.0000000000000001E-3</v>
      </c>
      <c r="U1273">
        <v>3.4000000000000002E-2</v>
      </c>
      <c r="V1273">
        <v>14</v>
      </c>
      <c r="W1273">
        <v>27.338100000000001</v>
      </c>
      <c r="X1273">
        <v>86.036699999999996</v>
      </c>
    </row>
    <row r="1274" spans="1:24" x14ac:dyDescent="0.3">
      <c r="A1274">
        <v>1273</v>
      </c>
      <c r="B1274">
        <v>10</v>
      </c>
      <c r="C1274" s="1">
        <v>44931.570763888885</v>
      </c>
      <c r="D1274" t="s">
        <v>29</v>
      </c>
      <c r="E1274" s="5">
        <v>2023</v>
      </c>
      <c r="F1274" s="5">
        <v>1</v>
      </c>
      <c r="G1274" s="5">
        <v>13</v>
      </c>
      <c r="H1274" s="5" t="s">
        <v>35</v>
      </c>
      <c r="I1274" s="5">
        <v>53</v>
      </c>
      <c r="J1274" t="s">
        <v>22</v>
      </c>
      <c r="K1274" t="s">
        <v>38</v>
      </c>
      <c r="L1274">
        <v>0.78332199999999996</v>
      </c>
      <c r="M1274" t="s">
        <v>38</v>
      </c>
      <c r="N1274">
        <v>4.20078</v>
      </c>
      <c r="O1274">
        <v>0.82982</v>
      </c>
      <c r="P1274">
        <v>-0.27389599999999997</v>
      </c>
      <c r="Q1274">
        <v>-0.27389599999999997</v>
      </c>
      <c r="R1274">
        <v>2.7762799999999999</v>
      </c>
      <c r="S1274">
        <v>0.95087999999999995</v>
      </c>
      <c r="T1274">
        <v>2E-3</v>
      </c>
      <c r="U1274">
        <v>0</v>
      </c>
      <c r="V1274">
        <v>13.8</v>
      </c>
      <c r="W1274">
        <v>27.244700000000002</v>
      </c>
      <c r="X1274">
        <v>86.051699999999997</v>
      </c>
    </row>
    <row r="1275" spans="1:24" x14ac:dyDescent="0.3">
      <c r="A1275">
        <v>1274</v>
      </c>
      <c r="B1275">
        <v>11</v>
      </c>
      <c r="C1275" s="1">
        <v>44931.572962962964</v>
      </c>
      <c r="D1275" t="s">
        <v>29</v>
      </c>
      <c r="E1275" s="5">
        <v>2023</v>
      </c>
      <c r="F1275" s="5">
        <v>1</v>
      </c>
      <c r="G1275" s="5">
        <v>13</v>
      </c>
      <c r="H1275" s="5" t="s">
        <v>35</v>
      </c>
      <c r="I1275" s="5">
        <v>53</v>
      </c>
      <c r="J1275" t="s">
        <v>22</v>
      </c>
      <c r="K1275" t="s">
        <v>38</v>
      </c>
      <c r="L1275">
        <v>1.7761499999999999</v>
      </c>
      <c r="M1275" t="s">
        <v>38</v>
      </c>
      <c r="N1275">
        <v>2.8208799999999998</v>
      </c>
      <c r="O1275">
        <v>0.897451</v>
      </c>
      <c r="P1275">
        <v>-0.69618199999999997</v>
      </c>
      <c r="Q1275">
        <v>-0.69618199999999997</v>
      </c>
      <c r="R1275">
        <v>1.6322399999999999</v>
      </c>
      <c r="S1275">
        <v>0.99030600000000002</v>
      </c>
      <c r="T1275">
        <v>3.0000000000000001E-3</v>
      </c>
      <c r="U1275">
        <v>0</v>
      </c>
      <c r="V1275">
        <v>13.44</v>
      </c>
      <c r="W1275">
        <v>27.084900000000001</v>
      </c>
      <c r="X1275">
        <v>86.045299999999997</v>
      </c>
    </row>
    <row r="1276" spans="1:24" x14ac:dyDescent="0.3">
      <c r="A1276">
        <v>1275</v>
      </c>
      <c r="B1276">
        <v>12</v>
      </c>
      <c r="C1276" s="1">
        <v>44931.57534722222</v>
      </c>
      <c r="D1276" t="s">
        <v>29</v>
      </c>
      <c r="E1276" s="5">
        <v>2023</v>
      </c>
      <c r="F1276" s="5">
        <v>1</v>
      </c>
      <c r="G1276" s="5">
        <v>13</v>
      </c>
      <c r="H1276" s="5" t="s">
        <v>35</v>
      </c>
      <c r="I1276" s="5">
        <v>53</v>
      </c>
      <c r="J1276" t="s">
        <v>22</v>
      </c>
      <c r="K1276" t="s">
        <v>38</v>
      </c>
      <c r="L1276">
        <v>1.93886</v>
      </c>
      <c r="M1276">
        <v>1.93886</v>
      </c>
      <c r="N1276">
        <v>1.98228</v>
      </c>
      <c r="O1276">
        <v>0.97670199999999996</v>
      </c>
      <c r="P1276">
        <v>-0.871896</v>
      </c>
      <c r="Q1276">
        <v>-0.871896</v>
      </c>
      <c r="R1276">
        <v>1.53392</v>
      </c>
      <c r="S1276">
        <v>0.99284899999999998</v>
      </c>
      <c r="T1276">
        <v>3.0000000000000001E-3</v>
      </c>
      <c r="U1276">
        <v>0</v>
      </c>
      <c r="V1276">
        <v>15.5</v>
      </c>
      <c r="W1276">
        <v>27.0185</v>
      </c>
      <c r="X1276">
        <v>86.052700000000002</v>
      </c>
    </row>
    <row r="1277" spans="1:24" x14ac:dyDescent="0.3">
      <c r="A1277">
        <v>1276</v>
      </c>
      <c r="B1277">
        <v>14</v>
      </c>
      <c r="C1277" s="1">
        <v>44931.577615740738</v>
      </c>
      <c r="D1277" t="s">
        <v>29</v>
      </c>
      <c r="E1277" s="5">
        <v>2023</v>
      </c>
      <c r="F1277" s="5">
        <v>1</v>
      </c>
      <c r="G1277" s="5">
        <v>13</v>
      </c>
      <c r="H1277" s="5" t="s">
        <v>35</v>
      </c>
      <c r="I1277" s="5">
        <v>53</v>
      </c>
      <c r="J1277" t="s">
        <v>23</v>
      </c>
      <c r="K1277" t="s">
        <v>38</v>
      </c>
      <c r="L1277">
        <v>0.85380299999999998</v>
      </c>
      <c r="M1277" t="s">
        <v>38</v>
      </c>
      <c r="N1277">
        <v>3.77054</v>
      </c>
      <c r="O1277">
        <v>0.86497900000000005</v>
      </c>
      <c r="P1277">
        <v>-1.1559299999999999</v>
      </c>
      <c r="Q1277">
        <v>-1.1559299999999999</v>
      </c>
      <c r="R1277">
        <v>1.3501099999999999</v>
      </c>
      <c r="S1277">
        <v>0.99722100000000002</v>
      </c>
      <c r="T1277">
        <v>4.0000000000000001E-3</v>
      </c>
      <c r="U1277">
        <v>2.5999999999999999E-2</v>
      </c>
      <c r="V1277">
        <v>14.7</v>
      </c>
      <c r="W1277">
        <v>26.7347</v>
      </c>
      <c r="X1277">
        <v>85.978499999999997</v>
      </c>
    </row>
    <row r="1278" spans="1:24" x14ac:dyDescent="0.3">
      <c r="A1278">
        <v>1277</v>
      </c>
      <c r="B1278">
        <v>15</v>
      </c>
      <c r="C1278" s="1">
        <v>44931.579710648148</v>
      </c>
      <c r="D1278" t="s">
        <v>29</v>
      </c>
      <c r="E1278" s="5">
        <v>2023</v>
      </c>
      <c r="F1278" s="5">
        <v>1</v>
      </c>
      <c r="G1278" s="5">
        <v>13</v>
      </c>
      <c r="H1278" s="5" t="s">
        <v>35</v>
      </c>
      <c r="I1278" s="5">
        <v>53</v>
      </c>
      <c r="J1278" t="s">
        <v>23</v>
      </c>
      <c r="K1278" t="s">
        <v>38</v>
      </c>
      <c r="L1278">
        <v>0.62111700000000003</v>
      </c>
      <c r="M1278" t="s">
        <v>38</v>
      </c>
      <c r="N1278">
        <v>4.1697600000000001</v>
      </c>
      <c r="O1278">
        <v>0.83909199999999995</v>
      </c>
      <c r="P1278">
        <v>-0.80201699999999998</v>
      </c>
      <c r="Q1278">
        <v>-0.80201699999999998</v>
      </c>
      <c r="R1278">
        <v>1.4554400000000001</v>
      </c>
      <c r="S1278">
        <v>0.99478699999999998</v>
      </c>
      <c r="T1278">
        <v>4.0000000000000001E-3</v>
      </c>
      <c r="U1278">
        <v>1.4E-2</v>
      </c>
      <c r="V1278">
        <v>13.8</v>
      </c>
      <c r="W1278">
        <v>27.039200000000001</v>
      </c>
      <c r="X1278">
        <v>85.977699999999999</v>
      </c>
    </row>
    <row r="1279" spans="1:24" x14ac:dyDescent="0.3">
      <c r="A1279">
        <v>1278</v>
      </c>
      <c r="B1279">
        <v>16</v>
      </c>
      <c r="C1279" s="1">
        <v>44931.58184027778</v>
      </c>
      <c r="D1279" t="s">
        <v>29</v>
      </c>
      <c r="E1279" s="5">
        <v>2023</v>
      </c>
      <c r="F1279" s="5">
        <v>1</v>
      </c>
      <c r="G1279" s="5">
        <v>13</v>
      </c>
      <c r="H1279" s="5" t="s">
        <v>35</v>
      </c>
      <c r="I1279" s="5">
        <v>53</v>
      </c>
      <c r="J1279" t="s">
        <v>22</v>
      </c>
      <c r="K1279" t="s">
        <v>38</v>
      </c>
      <c r="L1279">
        <v>0.89589200000000002</v>
      </c>
      <c r="M1279" t="s">
        <v>38</v>
      </c>
      <c r="N1279">
        <v>4.1451700000000002</v>
      </c>
      <c r="O1279">
        <v>0.84523400000000004</v>
      </c>
      <c r="P1279">
        <v>-0.31356600000000001</v>
      </c>
      <c r="Q1279">
        <v>-0.31356600000000001</v>
      </c>
      <c r="R1279">
        <v>2.7682099999999998</v>
      </c>
      <c r="S1279">
        <v>0.95123800000000003</v>
      </c>
      <c r="T1279">
        <v>4.0000000000000001E-3</v>
      </c>
      <c r="U1279">
        <v>5.0000000000000001E-3</v>
      </c>
      <c r="V1279">
        <v>12.8</v>
      </c>
      <c r="W1279">
        <v>27.0153</v>
      </c>
      <c r="X1279">
        <v>85.997799999999998</v>
      </c>
    </row>
    <row r="1280" spans="1:24" x14ac:dyDescent="0.3">
      <c r="A1280">
        <v>1279</v>
      </c>
      <c r="B1280">
        <v>17</v>
      </c>
      <c r="C1280" s="1">
        <v>44931.583981481483</v>
      </c>
      <c r="D1280" t="s">
        <v>29</v>
      </c>
      <c r="E1280" s="5">
        <v>2023</v>
      </c>
      <c r="F1280" s="5">
        <v>1</v>
      </c>
      <c r="G1280" s="5">
        <v>13</v>
      </c>
      <c r="H1280" s="5" t="s">
        <v>35</v>
      </c>
      <c r="I1280" s="5">
        <v>53</v>
      </c>
      <c r="J1280" t="s">
        <v>22</v>
      </c>
      <c r="K1280" t="s">
        <v>38</v>
      </c>
      <c r="L1280">
        <v>1.1002099999999999</v>
      </c>
      <c r="M1280" t="s">
        <v>38</v>
      </c>
      <c r="N1280">
        <v>3.1984400000000002</v>
      </c>
      <c r="O1280">
        <v>0.87687000000000004</v>
      </c>
      <c r="P1280">
        <v>-0.40944399999999997</v>
      </c>
      <c r="Q1280">
        <v>-0.40944399999999997</v>
      </c>
      <c r="R1280">
        <v>2.0843500000000001</v>
      </c>
      <c r="S1280">
        <v>0.97683900000000001</v>
      </c>
      <c r="T1280">
        <v>3.0000000000000001E-3</v>
      </c>
      <c r="U1280">
        <v>2.1999999999999999E-2</v>
      </c>
      <c r="V1280">
        <v>12.4</v>
      </c>
      <c r="W1280">
        <v>26.567900000000002</v>
      </c>
      <c r="X1280">
        <v>85.989000000000004</v>
      </c>
    </row>
    <row r="1281" spans="1:24" x14ac:dyDescent="0.3">
      <c r="A1281">
        <v>1280</v>
      </c>
      <c r="B1281">
        <v>18</v>
      </c>
      <c r="C1281" s="1">
        <v>44931.586435185185</v>
      </c>
      <c r="D1281" t="s">
        <v>29</v>
      </c>
      <c r="E1281" s="5">
        <v>2023</v>
      </c>
      <c r="F1281" s="5">
        <v>1</v>
      </c>
      <c r="G1281" s="5">
        <v>13</v>
      </c>
      <c r="H1281" s="5" t="s">
        <v>35</v>
      </c>
      <c r="I1281" s="5">
        <v>53</v>
      </c>
      <c r="J1281" t="s">
        <v>22</v>
      </c>
      <c r="K1281" t="s">
        <v>38</v>
      </c>
      <c r="L1281">
        <v>3.3942700000000001</v>
      </c>
      <c r="M1281">
        <v>3.3942700000000001</v>
      </c>
      <c r="N1281">
        <v>1.56728</v>
      </c>
      <c r="O1281">
        <v>0.98582099999999995</v>
      </c>
      <c r="P1281">
        <v>-1.18723</v>
      </c>
      <c r="Q1281">
        <v>-1.18723</v>
      </c>
      <c r="R1281">
        <v>1.38409</v>
      </c>
      <c r="S1281">
        <v>0.99646000000000001</v>
      </c>
      <c r="T1281">
        <v>3.0000000000000001E-3</v>
      </c>
      <c r="U1281">
        <v>0</v>
      </c>
      <c r="V1281">
        <v>11.7</v>
      </c>
      <c r="W1281">
        <v>26.090599999999998</v>
      </c>
      <c r="X1281">
        <v>86.005200000000002</v>
      </c>
    </row>
    <row r="1282" spans="1:24" x14ac:dyDescent="0.3">
      <c r="A1282">
        <v>1281</v>
      </c>
      <c r="B1282">
        <v>1</v>
      </c>
      <c r="C1282" s="1">
        <v>44938.417141203703</v>
      </c>
      <c r="D1282" t="s">
        <v>13</v>
      </c>
      <c r="E1282" s="5">
        <v>2023</v>
      </c>
      <c r="F1282" s="5">
        <v>1</v>
      </c>
      <c r="G1282" s="5">
        <v>13</v>
      </c>
      <c r="H1282" s="5" t="s">
        <v>35</v>
      </c>
      <c r="I1282" s="5">
        <v>54</v>
      </c>
      <c r="J1282" t="s">
        <v>22</v>
      </c>
      <c r="K1282" t="s">
        <v>36</v>
      </c>
      <c r="L1282">
        <v>1.74132</v>
      </c>
      <c r="M1282">
        <v>1.74132</v>
      </c>
      <c r="N1282">
        <v>1.5286299999999999</v>
      </c>
      <c r="O1282">
        <v>0.99157300000000004</v>
      </c>
      <c r="P1282">
        <v>-8.1585199999999997E-2</v>
      </c>
      <c r="Q1282" t="s">
        <v>38</v>
      </c>
      <c r="R1282">
        <v>7.93255</v>
      </c>
      <c r="S1282">
        <v>0.67111200000000004</v>
      </c>
      <c r="T1282">
        <v>3.0000000000000001E-3</v>
      </c>
      <c r="U1282">
        <v>0</v>
      </c>
      <c r="V1282">
        <v>10.1</v>
      </c>
      <c r="W1282">
        <v>15.5632</v>
      </c>
      <c r="X1282">
        <v>84.646799999999999</v>
      </c>
    </row>
    <row r="1283" spans="1:24" x14ac:dyDescent="0.3">
      <c r="A1283">
        <v>1282</v>
      </c>
      <c r="B1283">
        <v>2</v>
      </c>
      <c r="C1283" s="1">
        <v>44938.419236111113</v>
      </c>
      <c r="D1283" t="s">
        <v>13</v>
      </c>
      <c r="E1283" s="5">
        <v>2023</v>
      </c>
      <c r="F1283" s="5">
        <v>1</v>
      </c>
      <c r="G1283" s="5">
        <v>13</v>
      </c>
      <c r="H1283" s="5" t="s">
        <v>35</v>
      </c>
      <c r="I1283" s="5">
        <v>54</v>
      </c>
      <c r="J1283" t="s">
        <v>22</v>
      </c>
      <c r="K1283" t="s">
        <v>36</v>
      </c>
      <c r="L1283">
        <v>2.2763800000000001</v>
      </c>
      <c r="M1283">
        <v>2.2763800000000001</v>
      </c>
      <c r="N1283">
        <v>1.43913</v>
      </c>
      <c r="O1283">
        <v>0.99538199999999999</v>
      </c>
      <c r="P1283">
        <v>1.9631900000000001E-2</v>
      </c>
      <c r="Q1283" t="s">
        <v>38</v>
      </c>
      <c r="R1283">
        <v>19.458400000000001</v>
      </c>
      <c r="S1283">
        <v>1.21986E-2</v>
      </c>
      <c r="T1283">
        <v>4.0000000000000001E-3</v>
      </c>
      <c r="U1283">
        <v>2.9000000000000001E-2</v>
      </c>
      <c r="V1283">
        <v>9.6</v>
      </c>
      <c r="W1283">
        <v>17.791</v>
      </c>
      <c r="X1283">
        <v>84.605900000000005</v>
      </c>
    </row>
    <row r="1284" spans="1:24" x14ac:dyDescent="0.3">
      <c r="A1284">
        <v>1283</v>
      </c>
      <c r="B1284">
        <v>3</v>
      </c>
      <c r="C1284" s="1">
        <v>44938.421331018515</v>
      </c>
      <c r="D1284" t="s">
        <v>13</v>
      </c>
      <c r="E1284" s="5">
        <v>2023</v>
      </c>
      <c r="F1284" s="5">
        <v>1</v>
      </c>
      <c r="G1284" s="5">
        <v>13</v>
      </c>
      <c r="H1284" s="5" t="s">
        <v>35</v>
      </c>
      <c r="I1284" s="5">
        <v>54</v>
      </c>
      <c r="J1284" t="s">
        <v>22</v>
      </c>
      <c r="K1284" t="s">
        <v>36</v>
      </c>
      <c r="L1284">
        <v>2.2419199999999999</v>
      </c>
      <c r="M1284">
        <v>2.2419199999999999</v>
      </c>
      <c r="N1284">
        <v>1.3727400000000001</v>
      </c>
      <c r="O1284">
        <v>0.99701799999999996</v>
      </c>
      <c r="P1284">
        <v>-0.142517</v>
      </c>
      <c r="Q1284" t="s">
        <v>38</v>
      </c>
      <c r="R1284">
        <v>2.8873199999999999</v>
      </c>
      <c r="S1284">
        <v>0.94655900000000004</v>
      </c>
      <c r="T1284">
        <v>3.0000000000000001E-3</v>
      </c>
      <c r="U1284">
        <v>3.9E-2</v>
      </c>
      <c r="V1284">
        <v>9.1999999999999993</v>
      </c>
      <c r="W1284">
        <v>18.9375</v>
      </c>
      <c r="X1284">
        <v>84.614400000000003</v>
      </c>
    </row>
    <row r="1285" spans="1:24" x14ac:dyDescent="0.3">
      <c r="A1285">
        <v>1284</v>
      </c>
      <c r="B1285">
        <v>4</v>
      </c>
      <c r="C1285" s="1">
        <v>44938.423449074071</v>
      </c>
      <c r="D1285" t="s">
        <v>13</v>
      </c>
      <c r="E1285" s="5">
        <v>2023</v>
      </c>
      <c r="F1285" s="5">
        <v>1</v>
      </c>
      <c r="G1285" s="5">
        <v>13</v>
      </c>
      <c r="H1285" s="5" t="s">
        <v>35</v>
      </c>
      <c r="I1285" s="5">
        <v>54</v>
      </c>
      <c r="J1285" t="s">
        <v>22</v>
      </c>
      <c r="K1285" t="s">
        <v>37</v>
      </c>
      <c r="L1285">
        <v>4.0690200000000001</v>
      </c>
      <c r="M1285">
        <v>4.0690200000000001</v>
      </c>
      <c r="N1285">
        <v>1.3044500000000001</v>
      </c>
      <c r="O1285">
        <v>0.99835600000000002</v>
      </c>
      <c r="P1285">
        <v>-0.138819</v>
      </c>
      <c r="Q1285" t="s">
        <v>38</v>
      </c>
      <c r="R1285">
        <v>3.1522899999999998</v>
      </c>
      <c r="S1285">
        <v>0.93554300000000001</v>
      </c>
      <c r="T1285">
        <v>2E-3</v>
      </c>
      <c r="U1285">
        <v>0</v>
      </c>
      <c r="V1285">
        <v>8.8000000000000007</v>
      </c>
      <c r="W1285">
        <v>19.7456</v>
      </c>
      <c r="X1285">
        <v>84.607299999999995</v>
      </c>
    </row>
    <row r="1286" spans="1:24" x14ac:dyDescent="0.3">
      <c r="A1286">
        <v>1285</v>
      </c>
      <c r="B1286">
        <v>5</v>
      </c>
      <c r="C1286" s="1">
        <v>44938.42559027778</v>
      </c>
      <c r="D1286" t="s">
        <v>13</v>
      </c>
      <c r="E1286" s="5">
        <v>2023</v>
      </c>
      <c r="F1286" s="5">
        <v>1</v>
      </c>
      <c r="G1286" s="5">
        <v>13</v>
      </c>
      <c r="H1286" s="5" t="s">
        <v>35</v>
      </c>
      <c r="I1286" s="5">
        <v>54</v>
      </c>
      <c r="J1286" t="s">
        <v>23</v>
      </c>
      <c r="K1286" t="s">
        <v>36</v>
      </c>
      <c r="L1286">
        <v>2.6076299999999999</v>
      </c>
      <c r="M1286">
        <v>2.6076299999999999</v>
      </c>
      <c r="N1286">
        <v>1.4019900000000001</v>
      </c>
      <c r="O1286">
        <v>0.99594499999999997</v>
      </c>
      <c r="P1286">
        <v>-0.222244</v>
      </c>
      <c r="Q1286">
        <v>-0.222244</v>
      </c>
      <c r="R1286">
        <v>2.39906</v>
      </c>
      <c r="S1286">
        <v>0.96655000000000002</v>
      </c>
      <c r="T1286">
        <v>3.0000000000000001E-3</v>
      </c>
      <c r="U1286">
        <v>0</v>
      </c>
      <c r="V1286">
        <v>8.4</v>
      </c>
      <c r="W1286">
        <v>20.102799999999998</v>
      </c>
      <c r="X1286">
        <v>84.599599999999995</v>
      </c>
    </row>
    <row r="1287" spans="1:24" x14ac:dyDescent="0.3">
      <c r="A1287">
        <v>1286</v>
      </c>
      <c r="B1287">
        <v>6</v>
      </c>
      <c r="C1287" s="1">
        <v>44938.427673611113</v>
      </c>
      <c r="D1287" t="s">
        <v>13</v>
      </c>
      <c r="E1287" s="5">
        <v>2023</v>
      </c>
      <c r="F1287" s="5">
        <v>1</v>
      </c>
      <c r="G1287" s="5">
        <v>13</v>
      </c>
      <c r="H1287" s="5" t="s">
        <v>35</v>
      </c>
      <c r="I1287" s="5">
        <v>54</v>
      </c>
      <c r="J1287" t="s">
        <v>23</v>
      </c>
      <c r="K1287" t="s">
        <v>36</v>
      </c>
      <c r="L1287">
        <v>2.2656200000000002</v>
      </c>
      <c r="M1287">
        <v>2.2656200000000002</v>
      </c>
      <c r="N1287">
        <v>1.5068600000000001</v>
      </c>
      <c r="O1287">
        <v>0.99294400000000005</v>
      </c>
      <c r="P1287">
        <v>-0.24297299999999999</v>
      </c>
      <c r="Q1287" t="s">
        <v>38</v>
      </c>
      <c r="R1287">
        <v>2.1132399999999998</v>
      </c>
      <c r="S1287">
        <v>0.94711299999999998</v>
      </c>
      <c r="T1287">
        <v>3.0000000000000001E-3</v>
      </c>
      <c r="U1287">
        <v>1.2E-2</v>
      </c>
      <c r="V1287">
        <v>8.1999999999999993</v>
      </c>
      <c r="W1287">
        <v>20.5367</v>
      </c>
      <c r="X1287">
        <v>84.607100000000003</v>
      </c>
    </row>
    <row r="1288" spans="1:24" x14ac:dyDescent="0.3">
      <c r="A1288">
        <v>1287</v>
      </c>
      <c r="B1288">
        <v>7</v>
      </c>
      <c r="C1288" s="1">
        <v>44938.431157407409</v>
      </c>
      <c r="D1288" t="s">
        <v>13</v>
      </c>
      <c r="E1288" s="5">
        <v>2023</v>
      </c>
      <c r="F1288" s="5">
        <v>1</v>
      </c>
      <c r="G1288" s="5">
        <v>13</v>
      </c>
      <c r="H1288" s="5" t="s">
        <v>35</v>
      </c>
      <c r="I1288" s="5">
        <v>54</v>
      </c>
      <c r="J1288" t="s">
        <v>23</v>
      </c>
      <c r="K1288" t="s">
        <v>37</v>
      </c>
      <c r="L1288">
        <v>2.2563900000000001</v>
      </c>
      <c r="M1288">
        <v>2.2563900000000001</v>
      </c>
      <c r="N1288">
        <v>1.89385</v>
      </c>
      <c r="O1288">
        <v>0.97974000000000006</v>
      </c>
      <c r="P1288">
        <v>-9.2395699999999997E-2</v>
      </c>
      <c r="Q1288" t="s">
        <v>38</v>
      </c>
      <c r="R1288">
        <v>5.7754700000000003</v>
      </c>
      <c r="S1288">
        <v>0.79106399999999999</v>
      </c>
      <c r="T1288">
        <v>3.0000000000000001E-3</v>
      </c>
      <c r="U1288">
        <v>1.7000000000000001E-2</v>
      </c>
      <c r="V1288">
        <v>7.7</v>
      </c>
      <c r="W1288">
        <v>20.863499999999998</v>
      </c>
      <c r="X1288">
        <v>84.616200000000006</v>
      </c>
    </row>
    <row r="1289" spans="1:24" x14ac:dyDescent="0.3">
      <c r="A1289">
        <v>1288</v>
      </c>
      <c r="B1289">
        <v>8</v>
      </c>
      <c r="C1289" s="1">
        <v>44938.433240740742</v>
      </c>
      <c r="D1289" t="s">
        <v>13</v>
      </c>
      <c r="E1289" s="5">
        <v>2023</v>
      </c>
      <c r="F1289" s="5">
        <v>1</v>
      </c>
      <c r="G1289" s="5">
        <v>13</v>
      </c>
      <c r="H1289" s="5" t="s">
        <v>35</v>
      </c>
      <c r="I1289" s="5">
        <v>54</v>
      </c>
      <c r="J1289" t="s">
        <v>23</v>
      </c>
      <c r="K1289" t="s">
        <v>36</v>
      </c>
      <c r="L1289">
        <v>1.6003099999999999</v>
      </c>
      <c r="M1289">
        <v>1.6003099999999999</v>
      </c>
      <c r="N1289">
        <v>1.5173099999999999</v>
      </c>
      <c r="O1289">
        <v>0.99176399999999998</v>
      </c>
      <c r="P1289">
        <v>-0.10211199999999999</v>
      </c>
      <c r="Q1289" t="s">
        <v>38</v>
      </c>
      <c r="R1289">
        <v>4.0287300000000004</v>
      </c>
      <c r="S1289">
        <v>0.89127800000000001</v>
      </c>
      <c r="T1289">
        <v>2E-3</v>
      </c>
      <c r="U1289">
        <v>0</v>
      </c>
      <c r="V1289">
        <v>7.6</v>
      </c>
      <c r="W1289">
        <v>21.219000000000001</v>
      </c>
      <c r="X1289">
        <v>84.613299999999995</v>
      </c>
    </row>
    <row r="1290" spans="1:24" x14ac:dyDescent="0.3">
      <c r="A1290">
        <v>1289</v>
      </c>
      <c r="B1290">
        <v>9</v>
      </c>
      <c r="C1290" s="1">
        <v>44938.435601851852</v>
      </c>
      <c r="D1290" t="s">
        <v>13</v>
      </c>
      <c r="E1290" s="5">
        <v>2023</v>
      </c>
      <c r="F1290" s="5">
        <v>1</v>
      </c>
      <c r="G1290" s="5">
        <v>13</v>
      </c>
      <c r="H1290" s="5" t="s">
        <v>35</v>
      </c>
      <c r="I1290" s="5">
        <v>54</v>
      </c>
      <c r="J1290" t="s">
        <v>22</v>
      </c>
      <c r="K1290" t="s">
        <v>36</v>
      </c>
      <c r="L1290">
        <v>2.0682900000000002</v>
      </c>
      <c r="M1290">
        <v>2.0682900000000002</v>
      </c>
      <c r="N1290">
        <v>1.57653</v>
      </c>
      <c r="O1290">
        <v>0.99011499999999997</v>
      </c>
      <c r="P1290">
        <v>-9.90066E-2</v>
      </c>
      <c r="Q1290" t="s">
        <v>38</v>
      </c>
      <c r="R1290">
        <v>5.21936</v>
      </c>
      <c r="S1290">
        <v>0.82589299999999999</v>
      </c>
      <c r="T1290">
        <v>1E-3</v>
      </c>
      <c r="U1290">
        <v>0</v>
      </c>
      <c r="V1290">
        <v>7.6</v>
      </c>
      <c r="W1290">
        <v>21.3062</v>
      </c>
      <c r="X1290">
        <v>84.658600000000007</v>
      </c>
    </row>
    <row r="1291" spans="1:24" x14ac:dyDescent="0.3">
      <c r="A1291">
        <v>1290</v>
      </c>
      <c r="B1291">
        <v>10</v>
      </c>
      <c r="C1291" s="1">
        <v>44938.440555555557</v>
      </c>
      <c r="D1291" t="s">
        <v>13</v>
      </c>
      <c r="E1291" s="5">
        <v>2023</v>
      </c>
      <c r="F1291" s="5">
        <v>1</v>
      </c>
      <c r="G1291" s="5">
        <v>13</v>
      </c>
      <c r="H1291" s="5" t="s">
        <v>35</v>
      </c>
      <c r="I1291" s="5">
        <v>54</v>
      </c>
      <c r="J1291" t="s">
        <v>22</v>
      </c>
      <c r="K1291" t="s">
        <v>37</v>
      </c>
      <c r="L1291">
        <v>6.2443799999999996</v>
      </c>
      <c r="M1291">
        <v>6.2443799999999996</v>
      </c>
      <c r="N1291">
        <v>1.29905</v>
      </c>
      <c r="O1291">
        <v>0.99825900000000001</v>
      </c>
      <c r="P1291">
        <v>-0.29486699999999999</v>
      </c>
      <c r="Q1291">
        <v>-0.29486699999999999</v>
      </c>
      <c r="R1291">
        <v>2.1765699999999999</v>
      </c>
      <c r="S1291">
        <v>0.97439299999999995</v>
      </c>
      <c r="T1291">
        <v>4.0000000000000001E-3</v>
      </c>
      <c r="U1291">
        <v>0</v>
      </c>
      <c r="V1291">
        <v>7.5</v>
      </c>
      <c r="W1291">
        <v>21.259599999999999</v>
      </c>
      <c r="X1291">
        <v>84.670100000000005</v>
      </c>
    </row>
    <row r="1292" spans="1:24" x14ac:dyDescent="0.3">
      <c r="A1292">
        <v>1291</v>
      </c>
      <c r="B1292">
        <v>11</v>
      </c>
      <c r="C1292" s="1">
        <v>44938.442743055559</v>
      </c>
      <c r="D1292" t="s">
        <v>13</v>
      </c>
      <c r="E1292" s="5">
        <v>2023</v>
      </c>
      <c r="F1292" s="5">
        <v>1</v>
      </c>
      <c r="G1292" s="5">
        <v>13</v>
      </c>
      <c r="H1292" s="5" t="s">
        <v>35</v>
      </c>
      <c r="I1292" s="5">
        <v>54</v>
      </c>
      <c r="J1292" t="s">
        <v>22</v>
      </c>
      <c r="K1292" t="s">
        <v>36</v>
      </c>
      <c r="L1292">
        <v>2.1295700000000002</v>
      </c>
      <c r="M1292">
        <v>2.1295700000000002</v>
      </c>
      <c r="N1292">
        <v>1.5827100000000001</v>
      </c>
      <c r="O1292">
        <v>0.99190500000000004</v>
      </c>
      <c r="P1292">
        <v>-0.222196</v>
      </c>
      <c r="Q1292">
        <v>-0.222196</v>
      </c>
      <c r="R1292">
        <v>2.4395799999999999</v>
      </c>
      <c r="S1292">
        <v>0.96461799999999998</v>
      </c>
      <c r="T1292">
        <v>4.0000000000000001E-3</v>
      </c>
      <c r="U1292" s="4">
        <v>7.3999999999999996E-2</v>
      </c>
      <c r="V1292">
        <v>7.5</v>
      </c>
      <c r="W1292">
        <v>21.022200000000002</v>
      </c>
      <c r="X1292">
        <v>84.671899999999994</v>
      </c>
    </row>
    <row r="1293" spans="1:24" x14ac:dyDescent="0.3">
      <c r="A1293">
        <v>1292</v>
      </c>
      <c r="B1293">
        <v>12</v>
      </c>
      <c r="C1293" s="1">
        <v>44938.445347222223</v>
      </c>
      <c r="D1293" t="s">
        <v>13</v>
      </c>
      <c r="E1293" s="5">
        <v>2023</v>
      </c>
      <c r="F1293" s="5">
        <v>1</v>
      </c>
      <c r="G1293" s="5">
        <v>13</v>
      </c>
      <c r="H1293" s="5" t="s">
        <v>35</v>
      </c>
      <c r="I1293" s="5">
        <v>54</v>
      </c>
      <c r="J1293" t="s">
        <v>22</v>
      </c>
      <c r="K1293" t="s">
        <v>36</v>
      </c>
      <c r="L1293">
        <v>2.6666099999999999</v>
      </c>
      <c r="M1293">
        <v>2.6666099999999999</v>
      </c>
      <c r="N1293">
        <v>1.5262</v>
      </c>
      <c r="O1293">
        <v>0.99174099999999998</v>
      </c>
      <c r="P1293">
        <v>-0.34265000000000001</v>
      </c>
      <c r="Q1293">
        <v>-0.34265000000000001</v>
      </c>
      <c r="R1293">
        <v>1.84138</v>
      </c>
      <c r="S1293">
        <v>0.98481200000000002</v>
      </c>
      <c r="T1293">
        <v>4.0000000000000001E-3</v>
      </c>
      <c r="U1293">
        <v>7.8E-2</v>
      </c>
      <c r="V1293">
        <v>7.5</v>
      </c>
      <c r="W1293">
        <v>21.097100000000001</v>
      </c>
      <c r="X1293">
        <v>84.674000000000007</v>
      </c>
    </row>
    <row r="1294" spans="1:24" x14ac:dyDescent="0.3">
      <c r="A1294">
        <v>1293</v>
      </c>
      <c r="B1294">
        <v>13</v>
      </c>
      <c r="C1294" s="1">
        <v>44938.447534722225</v>
      </c>
      <c r="D1294" t="s">
        <v>13</v>
      </c>
      <c r="E1294" s="5">
        <v>2023</v>
      </c>
      <c r="F1294" s="5">
        <v>1</v>
      </c>
      <c r="G1294" s="5">
        <v>13</v>
      </c>
      <c r="H1294" s="5" t="s">
        <v>35</v>
      </c>
      <c r="I1294" s="5">
        <v>54</v>
      </c>
      <c r="J1294" t="s">
        <v>23</v>
      </c>
      <c r="K1294" t="s">
        <v>36</v>
      </c>
      <c r="L1294">
        <v>1.4374899999999999</v>
      </c>
      <c r="M1294">
        <v>1.4374899999999999</v>
      </c>
      <c r="N1294">
        <v>1.65981</v>
      </c>
      <c r="O1294">
        <v>0.98745700000000003</v>
      </c>
      <c r="P1294">
        <v>-0.200434</v>
      </c>
      <c r="Q1294">
        <v>-0.200434</v>
      </c>
      <c r="R1294">
        <v>2.60825</v>
      </c>
      <c r="S1294">
        <v>0.95856600000000003</v>
      </c>
      <c r="T1294">
        <v>3.0000000000000001E-3</v>
      </c>
      <c r="U1294">
        <v>0</v>
      </c>
      <c r="V1294">
        <v>7.4</v>
      </c>
      <c r="W1294">
        <v>20.970500000000001</v>
      </c>
      <c r="X1294">
        <v>84.681100000000001</v>
      </c>
    </row>
    <row r="1295" spans="1:24" x14ac:dyDescent="0.3">
      <c r="A1295">
        <v>1294</v>
      </c>
      <c r="B1295">
        <v>14</v>
      </c>
      <c r="C1295" s="1">
        <v>44938.449895833335</v>
      </c>
      <c r="D1295" t="s">
        <v>13</v>
      </c>
      <c r="E1295" s="5">
        <v>2023</v>
      </c>
      <c r="F1295" s="5">
        <v>1</v>
      </c>
      <c r="G1295" s="5">
        <v>13</v>
      </c>
      <c r="H1295" s="5" t="s">
        <v>35</v>
      </c>
      <c r="I1295" s="5">
        <v>54</v>
      </c>
      <c r="J1295" t="s">
        <v>23</v>
      </c>
      <c r="K1295" t="s">
        <v>37</v>
      </c>
      <c r="L1295">
        <v>2.1468799999999999</v>
      </c>
      <c r="M1295">
        <v>2.1468799999999999</v>
      </c>
      <c r="N1295">
        <v>1.5638700000000001</v>
      </c>
      <c r="O1295">
        <v>0.99065499999999995</v>
      </c>
      <c r="P1295">
        <v>-0.15095800000000001</v>
      </c>
      <c r="Q1295" t="s">
        <v>38</v>
      </c>
      <c r="R1295">
        <v>3.6671200000000002</v>
      </c>
      <c r="S1295">
        <v>0.91098299999999999</v>
      </c>
      <c r="T1295">
        <v>3.0000000000000001E-3</v>
      </c>
      <c r="U1295">
        <v>2E-3</v>
      </c>
      <c r="V1295">
        <v>8</v>
      </c>
      <c r="W1295">
        <v>21.1006</v>
      </c>
      <c r="X1295">
        <v>84.690100000000001</v>
      </c>
    </row>
    <row r="1296" spans="1:24" x14ac:dyDescent="0.3">
      <c r="A1296">
        <v>1295</v>
      </c>
      <c r="B1296">
        <v>15</v>
      </c>
      <c r="C1296" s="1">
        <v>44938.451979166668</v>
      </c>
      <c r="D1296" t="s">
        <v>13</v>
      </c>
      <c r="E1296" s="5">
        <v>2023</v>
      </c>
      <c r="F1296" s="5">
        <v>1</v>
      </c>
      <c r="G1296" s="5">
        <v>13</v>
      </c>
      <c r="H1296" s="5" t="s">
        <v>35</v>
      </c>
      <c r="I1296" s="5">
        <v>54</v>
      </c>
      <c r="J1296" t="s">
        <v>23</v>
      </c>
      <c r="K1296" t="s">
        <v>36</v>
      </c>
      <c r="L1296">
        <v>2.9501300000000001</v>
      </c>
      <c r="M1296">
        <v>2.9501300000000001</v>
      </c>
      <c r="N1296">
        <v>1.4746900000000001</v>
      </c>
      <c r="O1296">
        <v>0.99447799999999997</v>
      </c>
      <c r="P1296">
        <v>-0.170651</v>
      </c>
      <c r="Q1296" t="s">
        <v>38</v>
      </c>
      <c r="R1296">
        <v>3.1220300000000001</v>
      </c>
      <c r="S1296">
        <v>0.93760299999999996</v>
      </c>
      <c r="T1296">
        <v>5.0000000000000001E-3</v>
      </c>
      <c r="U1296">
        <v>0.106</v>
      </c>
      <c r="V1296">
        <v>8.1999999999999993</v>
      </c>
      <c r="W1296">
        <v>21.176600000000001</v>
      </c>
      <c r="X1296">
        <v>84.688999999999993</v>
      </c>
    </row>
    <row r="1297" spans="1:24" x14ac:dyDescent="0.3">
      <c r="A1297">
        <v>1296</v>
      </c>
      <c r="B1297">
        <v>16</v>
      </c>
      <c r="C1297" s="1">
        <v>44938.455092592594</v>
      </c>
      <c r="D1297" t="s">
        <v>13</v>
      </c>
      <c r="E1297" s="5">
        <v>2023</v>
      </c>
      <c r="F1297" s="5">
        <v>1</v>
      </c>
      <c r="G1297" s="5">
        <v>13</v>
      </c>
      <c r="H1297" s="5" t="s">
        <v>35</v>
      </c>
      <c r="I1297" s="5">
        <v>54</v>
      </c>
      <c r="J1297" t="s">
        <v>23</v>
      </c>
      <c r="K1297" t="s">
        <v>36</v>
      </c>
      <c r="L1297">
        <v>1.6971000000000001</v>
      </c>
      <c r="M1297">
        <v>1.6971000000000001</v>
      </c>
      <c r="N1297">
        <v>1.8092999999999999</v>
      </c>
      <c r="O1297">
        <v>0.98321199999999997</v>
      </c>
      <c r="P1297">
        <v>-0.257853</v>
      </c>
      <c r="Q1297">
        <v>-0.257853</v>
      </c>
      <c r="R1297">
        <v>2.0661999999999998</v>
      </c>
      <c r="S1297">
        <v>0.97777099999999995</v>
      </c>
      <c r="T1297">
        <v>5.0000000000000001E-3</v>
      </c>
      <c r="U1297">
        <v>0.10299999999999999</v>
      </c>
      <c r="V1297">
        <v>8.1999999999999993</v>
      </c>
      <c r="W1297">
        <v>21.324300000000001</v>
      </c>
      <c r="X1297">
        <v>84.697900000000004</v>
      </c>
    </row>
    <row r="1298" spans="1:24" x14ac:dyDescent="0.3">
      <c r="A1298">
        <v>1297</v>
      </c>
      <c r="B1298">
        <v>17</v>
      </c>
      <c r="C1298" s="1">
        <v>44938.458495370367</v>
      </c>
      <c r="D1298" t="s">
        <v>13</v>
      </c>
      <c r="E1298" s="5">
        <v>2023</v>
      </c>
      <c r="F1298" s="5">
        <v>1</v>
      </c>
      <c r="G1298" s="5">
        <v>13</v>
      </c>
      <c r="H1298" s="5" t="s">
        <v>35</v>
      </c>
      <c r="I1298" s="5">
        <v>54</v>
      </c>
      <c r="J1298" t="s">
        <v>22</v>
      </c>
      <c r="K1298" t="s">
        <v>36</v>
      </c>
      <c r="L1298">
        <v>2.8370600000000001</v>
      </c>
      <c r="M1298">
        <v>2.8370600000000001</v>
      </c>
      <c r="N1298">
        <v>1.3837600000000001</v>
      </c>
      <c r="O1298">
        <v>0.99585800000000002</v>
      </c>
      <c r="P1298">
        <v>-8.0675200000000002E-2</v>
      </c>
      <c r="Q1298" t="s">
        <v>38</v>
      </c>
      <c r="R1298">
        <v>5.49918</v>
      </c>
      <c r="S1298">
        <v>0.80756399999999995</v>
      </c>
      <c r="T1298">
        <v>4.0000000000000001E-3</v>
      </c>
      <c r="U1298">
        <v>2.8000000000000001E-2</v>
      </c>
      <c r="V1298">
        <v>8.5</v>
      </c>
      <c r="W1298">
        <v>21.111899999999999</v>
      </c>
      <c r="X1298">
        <v>84.705299999999994</v>
      </c>
    </row>
    <row r="1299" spans="1:24" x14ac:dyDescent="0.3">
      <c r="A1299">
        <v>1298</v>
      </c>
      <c r="B1299">
        <v>18</v>
      </c>
      <c r="C1299" s="1">
        <v>44938.460613425923</v>
      </c>
      <c r="D1299" t="s">
        <v>13</v>
      </c>
      <c r="E1299" s="5">
        <v>2023</v>
      </c>
      <c r="F1299" s="5">
        <v>1</v>
      </c>
      <c r="G1299" s="5">
        <v>13</v>
      </c>
      <c r="H1299" s="5" t="s">
        <v>35</v>
      </c>
      <c r="I1299" s="5">
        <v>54</v>
      </c>
      <c r="J1299" t="s">
        <v>22</v>
      </c>
      <c r="K1299" t="s">
        <v>37</v>
      </c>
      <c r="L1299">
        <v>2.7925300000000002</v>
      </c>
      <c r="M1299">
        <v>2.7925300000000002</v>
      </c>
      <c r="N1299">
        <v>1.4658199999999999</v>
      </c>
      <c r="O1299">
        <v>0.99443899999999996</v>
      </c>
      <c r="P1299">
        <v>-7.5343599999999997E-2</v>
      </c>
      <c r="Q1299" t="s">
        <v>38</v>
      </c>
      <c r="R1299">
        <v>7.2908499999999998</v>
      </c>
      <c r="S1299">
        <v>0.70257599999999998</v>
      </c>
      <c r="T1299">
        <v>2E-3</v>
      </c>
      <c r="U1299">
        <v>0</v>
      </c>
      <c r="V1299">
        <v>8.3000000000000007</v>
      </c>
      <c r="W1299">
        <v>21.261600000000001</v>
      </c>
      <c r="X1299">
        <v>84.707700000000003</v>
      </c>
    </row>
    <row r="1300" spans="1:24" x14ac:dyDescent="0.3">
      <c r="A1300">
        <v>1299</v>
      </c>
      <c r="B1300">
        <v>19</v>
      </c>
      <c r="C1300" s="1">
        <v>44938.463819444441</v>
      </c>
      <c r="D1300" t="s">
        <v>13</v>
      </c>
      <c r="E1300" s="5">
        <v>2023</v>
      </c>
      <c r="F1300" s="5">
        <v>1</v>
      </c>
      <c r="G1300" s="5">
        <v>13</v>
      </c>
      <c r="H1300" s="5" t="s">
        <v>35</v>
      </c>
      <c r="I1300" s="5">
        <v>54</v>
      </c>
      <c r="J1300" t="s">
        <v>22</v>
      </c>
      <c r="K1300" t="s">
        <v>36</v>
      </c>
      <c r="L1300">
        <v>1.6959900000000001</v>
      </c>
      <c r="M1300">
        <v>1.6959900000000001</v>
      </c>
      <c r="N1300">
        <v>1.6943900000000001</v>
      </c>
      <c r="O1300">
        <v>0.98724400000000001</v>
      </c>
      <c r="P1300">
        <v>-5.1863199999999998E-2</v>
      </c>
      <c r="Q1300" t="s">
        <v>38</v>
      </c>
      <c r="R1300">
        <v>8.3026400000000002</v>
      </c>
      <c r="S1300">
        <v>0.64125699999999997</v>
      </c>
      <c r="T1300">
        <v>3.0000000000000001E-3</v>
      </c>
      <c r="U1300">
        <v>4.3999999999999997E-2</v>
      </c>
      <c r="V1300">
        <v>8</v>
      </c>
      <c r="W1300">
        <v>21.3215</v>
      </c>
      <c r="X1300">
        <v>84.711500000000001</v>
      </c>
    </row>
    <row r="1301" spans="1:24" x14ac:dyDescent="0.3">
      <c r="A1301">
        <v>1300</v>
      </c>
      <c r="B1301">
        <v>20</v>
      </c>
      <c r="C1301" s="1">
        <v>44938.465949074074</v>
      </c>
      <c r="D1301" t="s">
        <v>13</v>
      </c>
      <c r="E1301" s="5">
        <v>2023</v>
      </c>
      <c r="F1301" s="5">
        <v>1</v>
      </c>
      <c r="G1301" s="5">
        <v>13</v>
      </c>
      <c r="H1301" s="5" t="s">
        <v>35</v>
      </c>
      <c r="I1301" s="5">
        <v>54</v>
      </c>
      <c r="J1301" t="s">
        <v>22</v>
      </c>
      <c r="K1301" t="s">
        <v>36</v>
      </c>
      <c r="L1301">
        <v>2.66364</v>
      </c>
      <c r="M1301">
        <v>2.66364</v>
      </c>
      <c r="N1301">
        <v>1.4596899999999999</v>
      </c>
      <c r="O1301">
        <v>0.992309</v>
      </c>
      <c r="P1301">
        <v>-7.5708200000000003E-2</v>
      </c>
      <c r="Q1301" t="s">
        <v>38</v>
      </c>
      <c r="R1301">
        <v>6.9104099999999997</v>
      </c>
      <c r="S1301">
        <v>0.72272700000000001</v>
      </c>
      <c r="T1301">
        <v>3.0000000000000001E-3</v>
      </c>
      <c r="U1301">
        <v>2.4E-2</v>
      </c>
      <c r="V1301">
        <v>7.8</v>
      </c>
      <c r="W1301">
        <v>21.2133</v>
      </c>
      <c r="X1301">
        <v>84.713499999999996</v>
      </c>
    </row>
    <row r="1302" spans="1:24" x14ac:dyDescent="0.3">
      <c r="A1302">
        <v>1301</v>
      </c>
      <c r="B1302">
        <v>21</v>
      </c>
      <c r="C1302" s="1">
        <v>44938.468287037038</v>
      </c>
      <c r="D1302" t="s">
        <v>13</v>
      </c>
      <c r="E1302" s="5">
        <v>2023</v>
      </c>
      <c r="F1302" s="5">
        <v>1</v>
      </c>
      <c r="G1302" s="5">
        <v>13</v>
      </c>
      <c r="H1302" s="5" t="s">
        <v>35</v>
      </c>
      <c r="I1302" s="5">
        <v>54</v>
      </c>
      <c r="J1302" t="s">
        <v>23</v>
      </c>
      <c r="K1302" t="s">
        <v>37</v>
      </c>
      <c r="L1302">
        <v>2.2937099999999999</v>
      </c>
      <c r="M1302">
        <v>2.2937099999999999</v>
      </c>
      <c r="N1302">
        <v>1.4964200000000001</v>
      </c>
      <c r="O1302">
        <v>0.99357899999999999</v>
      </c>
      <c r="P1302">
        <v>-0.16265499999999999</v>
      </c>
      <c r="Q1302" t="s">
        <v>38</v>
      </c>
      <c r="R1302">
        <v>2.8832399999999998</v>
      </c>
      <c r="S1302">
        <v>0.94670399999999999</v>
      </c>
      <c r="T1302">
        <v>1E-3</v>
      </c>
      <c r="U1302">
        <v>0</v>
      </c>
      <c r="V1302">
        <v>7.6</v>
      </c>
      <c r="W1302">
        <v>21.3278</v>
      </c>
      <c r="X1302">
        <v>84.729500000000002</v>
      </c>
    </row>
    <row r="1303" spans="1:24" x14ac:dyDescent="0.3">
      <c r="A1303">
        <v>1302</v>
      </c>
      <c r="B1303">
        <v>22</v>
      </c>
      <c r="C1303" s="1">
        <v>44938.470648148148</v>
      </c>
      <c r="D1303" t="s">
        <v>13</v>
      </c>
      <c r="E1303" s="5">
        <v>2023</v>
      </c>
      <c r="F1303" s="5">
        <v>1</v>
      </c>
      <c r="G1303" s="5">
        <v>13</v>
      </c>
      <c r="H1303" s="5" t="s">
        <v>35</v>
      </c>
      <c r="I1303" s="5">
        <v>54</v>
      </c>
      <c r="J1303" t="s">
        <v>23</v>
      </c>
      <c r="K1303" t="s">
        <v>36</v>
      </c>
      <c r="L1303">
        <v>2.2012399999999999</v>
      </c>
      <c r="M1303">
        <v>2.2012399999999999</v>
      </c>
      <c r="N1303">
        <v>1.57595</v>
      </c>
      <c r="O1303">
        <v>0.99063000000000001</v>
      </c>
      <c r="P1303">
        <v>-0.15256800000000001</v>
      </c>
      <c r="Q1303" t="s">
        <v>38</v>
      </c>
      <c r="R1303">
        <v>3.3424200000000002</v>
      </c>
      <c r="S1303">
        <v>0.92590099999999997</v>
      </c>
      <c r="T1303">
        <v>5.0000000000000001E-3</v>
      </c>
      <c r="U1303">
        <v>4.8000000000000001E-2</v>
      </c>
      <c r="V1303">
        <v>7.6</v>
      </c>
      <c r="W1303">
        <v>21.355699999999999</v>
      </c>
      <c r="X1303">
        <v>84.732200000000006</v>
      </c>
    </row>
    <row r="1304" spans="1:24" x14ac:dyDescent="0.3">
      <c r="A1304">
        <v>1303</v>
      </c>
      <c r="B1304">
        <v>23</v>
      </c>
      <c r="C1304" s="1">
        <v>44938.473032407404</v>
      </c>
      <c r="D1304" t="s">
        <v>13</v>
      </c>
      <c r="E1304" s="5">
        <v>2023</v>
      </c>
      <c r="F1304" s="5">
        <v>1</v>
      </c>
      <c r="G1304" s="5">
        <v>13</v>
      </c>
      <c r="H1304" s="5" t="s">
        <v>35</v>
      </c>
      <c r="I1304" s="5">
        <v>54</v>
      </c>
      <c r="J1304" t="s">
        <v>23</v>
      </c>
      <c r="K1304" t="s">
        <v>36</v>
      </c>
      <c r="L1304">
        <v>2.2309600000000001</v>
      </c>
      <c r="M1304">
        <v>2.2309600000000001</v>
      </c>
      <c r="N1304">
        <v>1.5427599999999999</v>
      </c>
      <c r="O1304">
        <v>0.99298500000000001</v>
      </c>
      <c r="P1304">
        <v>-0.19075300000000001</v>
      </c>
      <c r="Q1304" t="s">
        <v>38</v>
      </c>
      <c r="R1304">
        <v>2.8176100000000002</v>
      </c>
      <c r="S1304">
        <v>0.94948500000000002</v>
      </c>
      <c r="T1304">
        <v>4.0000000000000001E-3</v>
      </c>
      <c r="U1304">
        <v>2.8000000000000001E-2</v>
      </c>
      <c r="V1304">
        <v>8.1999999999999993</v>
      </c>
      <c r="W1304">
        <v>21.746500000000001</v>
      </c>
      <c r="X1304">
        <v>84.739800000000002</v>
      </c>
    </row>
    <row r="1305" spans="1:24" x14ac:dyDescent="0.3">
      <c r="A1305">
        <v>1304</v>
      </c>
      <c r="B1305">
        <v>24</v>
      </c>
      <c r="C1305" s="1">
        <v>44938.475347222222</v>
      </c>
      <c r="D1305" t="s">
        <v>13</v>
      </c>
      <c r="E1305" s="5">
        <v>2023</v>
      </c>
      <c r="F1305" s="5">
        <v>1</v>
      </c>
      <c r="G1305" s="5">
        <v>13</v>
      </c>
      <c r="H1305" s="5" t="s">
        <v>35</v>
      </c>
      <c r="I1305" s="5">
        <v>54</v>
      </c>
      <c r="J1305" t="s">
        <v>23</v>
      </c>
      <c r="K1305" t="s">
        <v>36</v>
      </c>
      <c r="L1305">
        <v>2.4525899999999998</v>
      </c>
      <c r="M1305">
        <v>2.4525899999999998</v>
      </c>
      <c r="N1305">
        <v>1.6319399999999999</v>
      </c>
      <c r="O1305">
        <v>0.99078900000000003</v>
      </c>
      <c r="P1305">
        <v>-8.02345E-2</v>
      </c>
      <c r="Q1305" t="s">
        <v>38</v>
      </c>
      <c r="R1305">
        <v>5.7169600000000003</v>
      </c>
      <c r="S1305">
        <v>0.79651899999999998</v>
      </c>
      <c r="T1305">
        <v>4.0000000000000001E-3</v>
      </c>
      <c r="U1305">
        <v>3.4363600000000001E-2</v>
      </c>
      <c r="V1305">
        <v>8.3772699999999993</v>
      </c>
      <c r="W1305">
        <v>21.856100000000001</v>
      </c>
      <c r="X1305">
        <v>84.737499999999997</v>
      </c>
    </row>
    <row r="1306" spans="1:24" x14ac:dyDescent="0.3">
      <c r="A1306">
        <v>1305</v>
      </c>
      <c r="B1306">
        <v>2</v>
      </c>
      <c r="C1306" s="1">
        <v>44938.562777777777</v>
      </c>
      <c r="D1306" t="s">
        <v>15</v>
      </c>
      <c r="E1306" s="5">
        <v>2023</v>
      </c>
      <c r="F1306" s="5">
        <v>1</v>
      </c>
      <c r="G1306" s="5">
        <v>13</v>
      </c>
      <c r="H1306" s="5" t="s">
        <v>35</v>
      </c>
      <c r="I1306" s="5">
        <v>54</v>
      </c>
      <c r="J1306" t="s">
        <v>22</v>
      </c>
      <c r="K1306" t="s">
        <v>38</v>
      </c>
      <c r="L1306">
        <v>3.7254999999999998</v>
      </c>
      <c r="M1306">
        <v>3.7254999999999998</v>
      </c>
      <c r="N1306">
        <v>1.4112899999999999</v>
      </c>
      <c r="O1306">
        <v>0.99646199999999996</v>
      </c>
      <c r="P1306">
        <v>-0.86095100000000002</v>
      </c>
      <c r="Q1306">
        <v>-0.86095100000000002</v>
      </c>
      <c r="R1306">
        <v>1.4292199999999999</v>
      </c>
      <c r="S1306">
        <v>0.99604099999999995</v>
      </c>
      <c r="T1306">
        <v>3.0000000000000001E-3</v>
      </c>
      <c r="U1306">
        <v>0</v>
      </c>
      <c r="V1306">
        <v>14.1</v>
      </c>
      <c r="W1306">
        <v>22.4117</v>
      </c>
      <c r="X1306">
        <v>83.627899999999997</v>
      </c>
    </row>
    <row r="1307" spans="1:24" x14ac:dyDescent="0.3">
      <c r="A1307">
        <v>1306</v>
      </c>
      <c r="B1307">
        <v>3</v>
      </c>
      <c r="C1307" s="1">
        <v>44938.56486111111</v>
      </c>
      <c r="D1307" t="s">
        <v>15</v>
      </c>
      <c r="E1307" s="5">
        <v>2023</v>
      </c>
      <c r="F1307" s="5">
        <v>1</v>
      </c>
      <c r="G1307" s="5">
        <v>13</v>
      </c>
      <c r="H1307" s="5" t="s">
        <v>35</v>
      </c>
      <c r="I1307" s="5">
        <v>54</v>
      </c>
      <c r="J1307" t="s">
        <v>22</v>
      </c>
      <c r="K1307" t="s">
        <v>38</v>
      </c>
      <c r="L1307">
        <v>2.0640800000000001</v>
      </c>
      <c r="M1307" t="s">
        <v>38</v>
      </c>
      <c r="N1307">
        <v>2.0441400000000001</v>
      </c>
      <c r="O1307">
        <v>0.92281599999999997</v>
      </c>
      <c r="P1307">
        <v>-0.49200100000000002</v>
      </c>
      <c r="Q1307" t="s">
        <v>38</v>
      </c>
      <c r="R1307">
        <v>1.7496700000000001</v>
      </c>
      <c r="S1307">
        <v>0.91398900000000005</v>
      </c>
      <c r="T1307">
        <v>3.0000000000000001E-3</v>
      </c>
      <c r="U1307">
        <v>0</v>
      </c>
      <c r="V1307">
        <v>14</v>
      </c>
      <c r="W1307">
        <v>23.373799999999999</v>
      </c>
      <c r="X1307">
        <v>83.632300000000001</v>
      </c>
    </row>
    <row r="1308" spans="1:24" x14ac:dyDescent="0.3">
      <c r="A1308">
        <v>1307</v>
      </c>
      <c r="B1308">
        <v>1</v>
      </c>
      <c r="C1308" s="1">
        <v>44938.567037037035</v>
      </c>
      <c r="D1308" t="s">
        <v>15</v>
      </c>
      <c r="E1308" s="5">
        <v>2023</v>
      </c>
      <c r="F1308" s="5">
        <v>1</v>
      </c>
      <c r="G1308" s="5">
        <v>13</v>
      </c>
      <c r="H1308" s="5" t="s">
        <v>35</v>
      </c>
      <c r="I1308" s="5">
        <v>54</v>
      </c>
      <c r="J1308" t="s">
        <v>22</v>
      </c>
      <c r="K1308" t="s">
        <v>38</v>
      </c>
      <c r="L1308">
        <v>4.28613</v>
      </c>
      <c r="M1308">
        <v>4.28613</v>
      </c>
      <c r="N1308">
        <v>1.42354</v>
      </c>
      <c r="O1308">
        <v>0.99483299999999997</v>
      </c>
      <c r="P1308">
        <v>-0.89401600000000003</v>
      </c>
      <c r="Q1308">
        <v>-0.89401600000000003</v>
      </c>
      <c r="R1308">
        <v>1.3938900000000001</v>
      </c>
      <c r="S1308">
        <v>0.99359500000000001</v>
      </c>
      <c r="T1308">
        <v>4.0000000000000001E-3</v>
      </c>
      <c r="U1308">
        <v>2.8000000000000001E-2</v>
      </c>
      <c r="V1308">
        <v>13.5</v>
      </c>
      <c r="W1308">
        <v>24.002600000000001</v>
      </c>
      <c r="X1308">
        <v>83.648799999999994</v>
      </c>
    </row>
    <row r="1309" spans="1:24" x14ac:dyDescent="0.3">
      <c r="A1309">
        <v>1308</v>
      </c>
      <c r="B1309">
        <v>4</v>
      </c>
      <c r="C1309" s="1">
        <v>44938.569432870368</v>
      </c>
      <c r="D1309" t="s">
        <v>15</v>
      </c>
      <c r="E1309" s="5">
        <v>2023</v>
      </c>
      <c r="F1309" s="5">
        <v>1</v>
      </c>
      <c r="G1309" s="5">
        <v>13</v>
      </c>
      <c r="H1309" s="5" t="s">
        <v>35</v>
      </c>
      <c r="I1309" s="5">
        <v>54</v>
      </c>
      <c r="J1309" t="s">
        <v>23</v>
      </c>
      <c r="K1309" t="s">
        <v>38</v>
      </c>
      <c r="L1309">
        <v>0.99387099999999995</v>
      </c>
      <c r="M1309" t="s">
        <v>38</v>
      </c>
      <c r="N1309">
        <v>4.42178</v>
      </c>
      <c r="O1309">
        <v>0.86430700000000005</v>
      </c>
      <c r="P1309">
        <v>-0.30204199999999998</v>
      </c>
      <c r="Q1309" t="s">
        <v>38</v>
      </c>
      <c r="R1309">
        <v>2.99057</v>
      </c>
      <c r="S1309">
        <v>0.94294</v>
      </c>
      <c r="T1309">
        <v>5.0000000000000001E-3</v>
      </c>
      <c r="U1309">
        <v>0.121</v>
      </c>
      <c r="V1309">
        <v>13.4</v>
      </c>
      <c r="W1309">
        <v>24.275200000000002</v>
      </c>
      <c r="X1309">
        <v>83.649100000000004</v>
      </c>
    </row>
    <row r="1310" spans="1:24" x14ac:dyDescent="0.3">
      <c r="A1310">
        <v>1309</v>
      </c>
      <c r="B1310">
        <v>5</v>
      </c>
      <c r="C1310" s="1">
        <v>44938.572453703702</v>
      </c>
      <c r="D1310" t="s">
        <v>15</v>
      </c>
      <c r="E1310" s="5">
        <v>2023</v>
      </c>
      <c r="F1310" s="5">
        <v>1</v>
      </c>
      <c r="G1310" s="5">
        <v>13</v>
      </c>
      <c r="H1310" s="5" t="s">
        <v>35</v>
      </c>
      <c r="I1310" s="5">
        <v>54</v>
      </c>
      <c r="J1310" t="s">
        <v>23</v>
      </c>
      <c r="K1310" t="s">
        <v>38</v>
      </c>
      <c r="L1310">
        <v>1.1751799999999999</v>
      </c>
      <c r="M1310" t="s">
        <v>38</v>
      </c>
      <c r="N1310">
        <v>3.5347200000000001</v>
      </c>
      <c r="O1310">
        <v>0.90140100000000001</v>
      </c>
      <c r="P1310">
        <v>-0.26477499999999998</v>
      </c>
      <c r="Q1310" t="s">
        <v>38</v>
      </c>
      <c r="R1310">
        <v>3.4563199999999998</v>
      </c>
      <c r="S1310">
        <v>0.92154999999999998</v>
      </c>
      <c r="T1310">
        <v>2E-3</v>
      </c>
      <c r="U1310">
        <v>0</v>
      </c>
      <c r="V1310">
        <v>13</v>
      </c>
      <c r="W1310">
        <v>24.328299999999999</v>
      </c>
      <c r="X1310">
        <v>83.653700000000001</v>
      </c>
    </row>
    <row r="1311" spans="1:24" x14ac:dyDescent="0.3">
      <c r="A1311">
        <v>1310</v>
      </c>
      <c r="B1311">
        <v>6</v>
      </c>
      <c r="C1311" s="1">
        <v>44938.574537037035</v>
      </c>
      <c r="D1311" t="s">
        <v>15</v>
      </c>
      <c r="E1311" s="5">
        <v>2023</v>
      </c>
      <c r="F1311" s="5">
        <v>1</v>
      </c>
      <c r="G1311" s="5">
        <v>13</v>
      </c>
      <c r="H1311" s="5" t="s">
        <v>35</v>
      </c>
      <c r="I1311" s="5">
        <v>54</v>
      </c>
      <c r="J1311" t="s">
        <v>23</v>
      </c>
      <c r="K1311" t="s">
        <v>38</v>
      </c>
      <c r="L1311">
        <v>0.85638700000000001</v>
      </c>
      <c r="M1311" t="s">
        <v>38</v>
      </c>
      <c r="N1311">
        <v>3.4890400000000001</v>
      </c>
      <c r="O1311">
        <v>0.89781699999999998</v>
      </c>
      <c r="P1311">
        <v>-0.286547</v>
      </c>
      <c r="Q1311">
        <v>-0.286547</v>
      </c>
      <c r="R1311">
        <v>2.3295300000000001</v>
      </c>
      <c r="S1311">
        <v>0.96929799999999999</v>
      </c>
      <c r="T1311">
        <v>6.0000000000000001E-3</v>
      </c>
      <c r="U1311">
        <v>0.20799999999999999</v>
      </c>
      <c r="V1311">
        <v>12.6</v>
      </c>
      <c r="W1311">
        <v>24.370100000000001</v>
      </c>
      <c r="X1311">
        <v>83.659499999999994</v>
      </c>
    </row>
    <row r="1312" spans="1:24" x14ac:dyDescent="0.3">
      <c r="A1312">
        <v>1311</v>
      </c>
      <c r="B1312">
        <v>10</v>
      </c>
      <c r="C1312" s="1">
        <v>44938.577106481483</v>
      </c>
      <c r="D1312" t="s">
        <v>15</v>
      </c>
      <c r="E1312" s="5">
        <v>2023</v>
      </c>
      <c r="F1312" s="5">
        <v>1</v>
      </c>
      <c r="G1312" s="5">
        <v>13</v>
      </c>
      <c r="H1312" s="5" t="s">
        <v>35</v>
      </c>
      <c r="I1312" s="5">
        <v>54</v>
      </c>
      <c r="J1312" t="s">
        <v>23</v>
      </c>
      <c r="K1312" t="s">
        <v>38</v>
      </c>
      <c r="L1312">
        <v>1.15358</v>
      </c>
      <c r="M1312" t="s">
        <v>38</v>
      </c>
      <c r="N1312">
        <v>3.0821800000000001</v>
      </c>
      <c r="O1312">
        <v>0.91825999999999997</v>
      </c>
      <c r="P1312">
        <v>-0.45947100000000002</v>
      </c>
      <c r="Q1312">
        <v>-0.45947100000000002</v>
      </c>
      <c r="R1312">
        <v>2.1293199999999999</v>
      </c>
      <c r="S1312">
        <v>0.97622299999999995</v>
      </c>
      <c r="T1312">
        <v>4.0000000000000001E-3</v>
      </c>
      <c r="U1312">
        <v>5.7000000000000002E-2</v>
      </c>
      <c r="V1312">
        <v>12</v>
      </c>
      <c r="W1312">
        <v>24.0762</v>
      </c>
      <c r="X1312">
        <v>83.682299999999998</v>
      </c>
    </row>
    <row r="1313" spans="1:24" x14ac:dyDescent="0.3">
      <c r="A1313">
        <v>1312</v>
      </c>
      <c r="B1313">
        <v>11</v>
      </c>
      <c r="C1313" s="1">
        <v>44938.579293981478</v>
      </c>
      <c r="D1313" t="s">
        <v>15</v>
      </c>
      <c r="E1313" s="5">
        <v>2023</v>
      </c>
      <c r="F1313" s="5">
        <v>1</v>
      </c>
      <c r="G1313" s="5">
        <v>13</v>
      </c>
      <c r="H1313" s="5" t="s">
        <v>35</v>
      </c>
      <c r="I1313" s="5">
        <v>54</v>
      </c>
      <c r="J1313" t="s">
        <v>23</v>
      </c>
      <c r="K1313" t="s">
        <v>38</v>
      </c>
      <c r="L1313">
        <v>1.20828</v>
      </c>
      <c r="M1313" t="s">
        <v>38</v>
      </c>
      <c r="N1313">
        <v>4.6253599999999997</v>
      </c>
      <c r="O1313">
        <v>0.78271000000000002</v>
      </c>
      <c r="P1313">
        <v>-0.42032999999999998</v>
      </c>
      <c r="Q1313">
        <v>-0.42032999999999998</v>
      </c>
      <c r="R1313">
        <v>2.59972</v>
      </c>
      <c r="S1313">
        <v>0.95867100000000005</v>
      </c>
      <c r="T1313">
        <v>3.0000000000000001E-3</v>
      </c>
      <c r="U1313">
        <v>2.9000000000000001E-2</v>
      </c>
      <c r="V1313">
        <v>11.7</v>
      </c>
      <c r="W1313">
        <v>24.070399999999999</v>
      </c>
      <c r="X1313">
        <v>83.662499999999994</v>
      </c>
    </row>
    <row r="1314" spans="1:24" x14ac:dyDescent="0.3">
      <c r="A1314">
        <v>1313</v>
      </c>
      <c r="B1314">
        <v>12</v>
      </c>
      <c r="C1314" s="1">
        <v>44938.581412037034</v>
      </c>
      <c r="D1314" t="s">
        <v>15</v>
      </c>
      <c r="E1314" s="5">
        <v>2023</v>
      </c>
      <c r="F1314" s="5">
        <v>1</v>
      </c>
      <c r="G1314" s="5">
        <v>13</v>
      </c>
      <c r="H1314" s="5" t="s">
        <v>35</v>
      </c>
      <c r="I1314" s="5">
        <v>54</v>
      </c>
      <c r="J1314" t="s">
        <v>23</v>
      </c>
      <c r="K1314" t="s">
        <v>38</v>
      </c>
      <c r="L1314">
        <v>0.77300899999999995</v>
      </c>
      <c r="M1314" t="s">
        <v>38</v>
      </c>
      <c r="N1314">
        <v>5.7553200000000002</v>
      </c>
      <c r="O1314">
        <v>0.72525200000000001</v>
      </c>
      <c r="P1314">
        <v>-0.189689</v>
      </c>
      <c r="Q1314" t="s">
        <v>38</v>
      </c>
      <c r="R1314">
        <v>3.9885600000000001</v>
      </c>
      <c r="S1314">
        <v>0.89475899999999997</v>
      </c>
      <c r="T1314">
        <v>5.0000000000000001E-3</v>
      </c>
      <c r="U1314">
        <v>0.121</v>
      </c>
      <c r="V1314">
        <v>11.7</v>
      </c>
      <c r="W1314">
        <v>23.9527</v>
      </c>
      <c r="X1314">
        <v>83.6584</v>
      </c>
    </row>
    <row r="1315" spans="1:24" x14ac:dyDescent="0.3">
      <c r="A1315">
        <v>1314</v>
      </c>
      <c r="B1315">
        <v>7</v>
      </c>
      <c r="C1315" s="1">
        <v>44938.584097222221</v>
      </c>
      <c r="D1315" t="s">
        <v>15</v>
      </c>
      <c r="E1315" s="5">
        <v>2023</v>
      </c>
      <c r="F1315" s="5">
        <v>1</v>
      </c>
      <c r="G1315" s="5">
        <v>13</v>
      </c>
      <c r="H1315" s="5" t="s">
        <v>35</v>
      </c>
      <c r="I1315" s="5">
        <v>54</v>
      </c>
      <c r="J1315" t="s">
        <v>22</v>
      </c>
      <c r="K1315" t="s">
        <v>38</v>
      </c>
      <c r="L1315">
        <v>2.6869200000000002</v>
      </c>
      <c r="M1315">
        <v>2.6869200000000002</v>
      </c>
      <c r="N1315">
        <v>1.71008</v>
      </c>
      <c r="O1315">
        <v>0.98789899999999997</v>
      </c>
      <c r="P1315">
        <v>-0.97854699999999994</v>
      </c>
      <c r="Q1315">
        <v>-0.97854699999999994</v>
      </c>
      <c r="R1315">
        <v>1.4738500000000001</v>
      </c>
      <c r="S1315">
        <v>0.99504400000000004</v>
      </c>
      <c r="T1315">
        <v>5.0000000000000001E-3</v>
      </c>
      <c r="U1315">
        <v>8.2000000000000003E-2</v>
      </c>
      <c r="V1315">
        <v>11.6</v>
      </c>
      <c r="W1315">
        <v>23.869199999999999</v>
      </c>
      <c r="X1315">
        <v>83.656899999999993</v>
      </c>
    </row>
    <row r="1316" spans="1:24" x14ac:dyDescent="0.3">
      <c r="A1316">
        <v>1315</v>
      </c>
      <c r="B1316">
        <v>8</v>
      </c>
      <c r="C1316" s="1">
        <v>44938.586377314816</v>
      </c>
      <c r="D1316" t="s">
        <v>15</v>
      </c>
      <c r="E1316" s="5">
        <v>2023</v>
      </c>
      <c r="F1316" s="5">
        <v>1</v>
      </c>
      <c r="G1316" s="5">
        <v>13</v>
      </c>
      <c r="H1316" s="5" t="s">
        <v>35</v>
      </c>
      <c r="I1316" s="5">
        <v>54</v>
      </c>
      <c r="J1316" t="s">
        <v>22</v>
      </c>
      <c r="K1316" t="s">
        <v>38</v>
      </c>
      <c r="L1316">
        <v>3.6576300000000002</v>
      </c>
      <c r="M1316">
        <v>3.6576300000000002</v>
      </c>
      <c r="N1316">
        <v>1.4522299999999999</v>
      </c>
      <c r="O1316">
        <v>0.99453599999999998</v>
      </c>
      <c r="P1316">
        <v>-0.57107699999999995</v>
      </c>
      <c r="Q1316">
        <v>-0.57107699999999995</v>
      </c>
      <c r="R1316">
        <v>1.6468</v>
      </c>
      <c r="S1316">
        <v>0.99068900000000004</v>
      </c>
      <c r="T1316">
        <v>7.0000000000000001E-3</v>
      </c>
      <c r="U1316">
        <v>0.16500000000000001</v>
      </c>
      <c r="V1316">
        <v>11.3</v>
      </c>
      <c r="W1316">
        <v>23.555900000000001</v>
      </c>
      <c r="X1316">
        <v>83.645600000000002</v>
      </c>
    </row>
    <row r="1317" spans="1:24" x14ac:dyDescent="0.3">
      <c r="A1317">
        <v>1316</v>
      </c>
      <c r="B1317">
        <v>9</v>
      </c>
      <c r="C1317" s="1">
        <v>44938.588807870372</v>
      </c>
      <c r="D1317" t="s">
        <v>15</v>
      </c>
      <c r="E1317" s="5">
        <v>2023</v>
      </c>
      <c r="F1317" s="5">
        <v>1</v>
      </c>
      <c r="G1317" s="5">
        <v>13</v>
      </c>
      <c r="H1317" s="5" t="s">
        <v>35</v>
      </c>
      <c r="I1317" s="5">
        <v>54</v>
      </c>
      <c r="J1317" t="s">
        <v>22</v>
      </c>
      <c r="K1317" t="s">
        <v>38</v>
      </c>
      <c r="L1317">
        <v>2.6525400000000001</v>
      </c>
      <c r="M1317">
        <v>2.6525400000000001</v>
      </c>
      <c r="N1317">
        <v>1.82213</v>
      </c>
      <c r="O1317">
        <v>0.98166699999999996</v>
      </c>
      <c r="P1317">
        <v>-0.56097799999999998</v>
      </c>
      <c r="Q1317">
        <v>-0.56097799999999998</v>
      </c>
      <c r="R1317">
        <v>1.75153</v>
      </c>
      <c r="S1317">
        <v>0.98783799999999999</v>
      </c>
      <c r="T1317">
        <v>7.0000000000000001E-3</v>
      </c>
      <c r="U1317">
        <v>0.156</v>
      </c>
      <c r="V1317">
        <v>11.1</v>
      </c>
      <c r="W1317">
        <v>23.5273</v>
      </c>
      <c r="X1317">
        <v>83.629800000000003</v>
      </c>
    </row>
    <row r="1318" spans="1:24" x14ac:dyDescent="0.3">
      <c r="A1318">
        <v>1317</v>
      </c>
      <c r="B1318">
        <v>13</v>
      </c>
      <c r="C1318" s="1">
        <v>44938.591087962966</v>
      </c>
      <c r="D1318" t="s">
        <v>15</v>
      </c>
      <c r="E1318" s="5">
        <v>2023</v>
      </c>
      <c r="F1318" s="5">
        <v>1</v>
      </c>
      <c r="G1318" s="5">
        <v>13</v>
      </c>
      <c r="H1318" s="5" t="s">
        <v>35</v>
      </c>
      <c r="I1318" s="5">
        <v>54</v>
      </c>
      <c r="J1318" t="s">
        <v>22</v>
      </c>
      <c r="K1318" t="s">
        <v>38</v>
      </c>
      <c r="L1318">
        <v>4.37514</v>
      </c>
      <c r="M1318">
        <v>4.37514</v>
      </c>
      <c r="N1318">
        <v>1.4247799999999999</v>
      </c>
      <c r="O1318">
        <v>0.99447799999999997</v>
      </c>
      <c r="P1318">
        <v>-0.62785100000000005</v>
      </c>
      <c r="Q1318">
        <v>-0.62785100000000005</v>
      </c>
      <c r="R1318">
        <v>1.55898</v>
      </c>
      <c r="S1318">
        <v>0.99288399999999999</v>
      </c>
      <c r="T1318">
        <v>5.0000000000000001E-3</v>
      </c>
      <c r="U1318">
        <v>8.4000000000000005E-2</v>
      </c>
      <c r="V1318">
        <v>11</v>
      </c>
      <c r="W1318">
        <v>23.419599999999999</v>
      </c>
      <c r="X1318">
        <v>83.603800000000007</v>
      </c>
    </row>
    <row r="1319" spans="1:24" x14ac:dyDescent="0.3">
      <c r="A1319">
        <v>1318</v>
      </c>
      <c r="B1319">
        <v>14</v>
      </c>
      <c r="C1319" s="1">
        <v>44938.593240740738</v>
      </c>
      <c r="D1319" t="s">
        <v>15</v>
      </c>
      <c r="E1319" s="5">
        <v>2023</v>
      </c>
      <c r="F1319" s="5">
        <v>1</v>
      </c>
      <c r="G1319" s="5">
        <v>13</v>
      </c>
      <c r="H1319" s="5" t="s">
        <v>35</v>
      </c>
      <c r="I1319" s="5">
        <v>54</v>
      </c>
      <c r="J1319" t="s">
        <v>22</v>
      </c>
      <c r="K1319" t="s">
        <v>38</v>
      </c>
      <c r="L1319">
        <v>1.7912300000000001</v>
      </c>
      <c r="M1319">
        <v>1.7912300000000001</v>
      </c>
      <c r="N1319">
        <v>2.13103</v>
      </c>
      <c r="O1319">
        <v>0.97618700000000003</v>
      </c>
      <c r="P1319">
        <v>-0.60404800000000003</v>
      </c>
      <c r="Q1319">
        <v>-0.60404800000000003</v>
      </c>
      <c r="R1319">
        <v>1.65964</v>
      </c>
      <c r="S1319">
        <v>0.99035300000000004</v>
      </c>
      <c r="T1319">
        <v>5.0000000000000001E-3</v>
      </c>
      <c r="U1319">
        <v>5.3999999999999999E-2</v>
      </c>
      <c r="V1319">
        <v>11.1</v>
      </c>
      <c r="W1319">
        <v>23.610600000000002</v>
      </c>
      <c r="X1319">
        <v>83.598699999999994</v>
      </c>
    </row>
    <row r="1320" spans="1:24" x14ac:dyDescent="0.3">
      <c r="A1320">
        <v>1319</v>
      </c>
      <c r="B1320">
        <v>15</v>
      </c>
      <c r="C1320" s="1">
        <v>44938.595486111109</v>
      </c>
      <c r="D1320" t="s">
        <v>15</v>
      </c>
      <c r="E1320" s="5">
        <v>2023</v>
      </c>
      <c r="F1320" s="5">
        <v>1</v>
      </c>
      <c r="G1320" s="5">
        <v>13</v>
      </c>
      <c r="H1320" s="5" t="s">
        <v>35</v>
      </c>
      <c r="I1320" s="5">
        <v>54</v>
      </c>
      <c r="J1320" t="s">
        <v>22</v>
      </c>
      <c r="K1320" t="s">
        <v>38</v>
      </c>
      <c r="L1320">
        <v>2.44116</v>
      </c>
      <c r="M1320">
        <v>2.44116</v>
      </c>
      <c r="N1320">
        <v>1.63493</v>
      </c>
      <c r="O1320">
        <v>0.98768699999999998</v>
      </c>
      <c r="P1320">
        <v>-0.622587</v>
      </c>
      <c r="Q1320">
        <v>-0.622587</v>
      </c>
      <c r="R1320">
        <v>1.5752999999999999</v>
      </c>
      <c r="S1320">
        <v>0.99255199999999999</v>
      </c>
      <c r="T1320">
        <v>4.0000000000000001E-3</v>
      </c>
      <c r="U1320">
        <v>6.6000000000000003E-2</v>
      </c>
      <c r="V1320">
        <v>11.3</v>
      </c>
      <c r="W1320">
        <v>23.665900000000001</v>
      </c>
      <c r="X1320">
        <v>83.591700000000003</v>
      </c>
    </row>
    <row r="1321" spans="1:24" x14ac:dyDescent="0.3">
      <c r="A1321">
        <v>1320</v>
      </c>
      <c r="B1321">
        <v>16</v>
      </c>
      <c r="C1321" s="1">
        <v>44938.597928240742</v>
      </c>
      <c r="D1321" t="s">
        <v>15</v>
      </c>
      <c r="E1321" s="5">
        <v>2023</v>
      </c>
      <c r="F1321" s="5">
        <v>1</v>
      </c>
      <c r="G1321" s="5">
        <v>13</v>
      </c>
      <c r="H1321" s="5" t="s">
        <v>35</v>
      </c>
      <c r="I1321" s="5">
        <v>54</v>
      </c>
      <c r="J1321" t="s">
        <v>23</v>
      </c>
      <c r="K1321" t="s">
        <v>38</v>
      </c>
      <c r="L1321">
        <v>1.04945</v>
      </c>
      <c r="M1321" t="s">
        <v>38</v>
      </c>
      <c r="N1321">
        <v>2.6086</v>
      </c>
      <c r="O1321">
        <v>0.94785299999999995</v>
      </c>
      <c r="P1321">
        <v>-0.27006400000000003</v>
      </c>
      <c r="Q1321">
        <v>-0.27006400000000003</v>
      </c>
      <c r="R1321">
        <v>2.5116700000000001</v>
      </c>
      <c r="S1321">
        <v>0.96257899999999996</v>
      </c>
      <c r="T1321">
        <v>3.0000000000000001E-3</v>
      </c>
      <c r="U1321">
        <v>1.7000000000000001E-2</v>
      </c>
      <c r="V1321">
        <v>12</v>
      </c>
      <c r="W1321">
        <v>23.672999999999998</v>
      </c>
      <c r="X1321">
        <v>83.568100000000001</v>
      </c>
    </row>
    <row r="1322" spans="1:24" x14ac:dyDescent="0.3">
      <c r="A1322">
        <v>1321</v>
      </c>
      <c r="B1322">
        <v>17</v>
      </c>
      <c r="C1322" s="1">
        <v>44938.600023148145</v>
      </c>
      <c r="D1322" t="s">
        <v>15</v>
      </c>
      <c r="E1322" s="5">
        <v>2023</v>
      </c>
      <c r="F1322" s="5">
        <v>1</v>
      </c>
      <c r="G1322" s="5">
        <v>13</v>
      </c>
      <c r="H1322" s="5" t="s">
        <v>35</v>
      </c>
      <c r="I1322" s="5">
        <v>54</v>
      </c>
      <c r="J1322" t="s">
        <v>23</v>
      </c>
      <c r="K1322" t="s">
        <v>38</v>
      </c>
      <c r="L1322">
        <v>1.02959</v>
      </c>
      <c r="M1322">
        <v>1.02959</v>
      </c>
      <c r="N1322">
        <v>2.6538599999999999</v>
      </c>
      <c r="O1322">
        <v>0.95020499999999997</v>
      </c>
      <c r="P1322">
        <v>-0.54087600000000002</v>
      </c>
      <c r="Q1322">
        <v>-0.54087600000000002</v>
      </c>
      <c r="R1322">
        <v>1.5518799999999999</v>
      </c>
      <c r="S1322">
        <v>0.99314800000000003</v>
      </c>
      <c r="T1322">
        <v>5.0000000000000001E-3</v>
      </c>
      <c r="U1322">
        <v>0.126</v>
      </c>
      <c r="V1322">
        <v>11.7</v>
      </c>
      <c r="W1322">
        <v>23.787600000000001</v>
      </c>
      <c r="X1322">
        <v>83.577500000000001</v>
      </c>
    </row>
    <row r="1323" spans="1:24" x14ac:dyDescent="0.3">
      <c r="A1323">
        <v>1322</v>
      </c>
      <c r="B1323">
        <v>18</v>
      </c>
      <c r="C1323" s="1">
        <v>44938.602187500001</v>
      </c>
      <c r="D1323" t="s">
        <v>15</v>
      </c>
      <c r="E1323" s="5">
        <v>2023</v>
      </c>
      <c r="F1323" s="5">
        <v>1</v>
      </c>
      <c r="G1323" s="5">
        <v>13</v>
      </c>
      <c r="H1323" s="5" t="s">
        <v>35</v>
      </c>
      <c r="I1323" s="5">
        <v>54</v>
      </c>
      <c r="J1323" t="s">
        <v>23</v>
      </c>
      <c r="K1323" t="s">
        <v>38</v>
      </c>
      <c r="L1323">
        <v>1.2761199999999999</v>
      </c>
      <c r="M1323" t="s">
        <v>38</v>
      </c>
      <c r="N1323">
        <v>2.57762</v>
      </c>
      <c r="O1323">
        <v>0.92891699999999999</v>
      </c>
      <c r="P1323">
        <v>-0.46478900000000001</v>
      </c>
      <c r="Q1323">
        <v>-0.46478900000000001</v>
      </c>
      <c r="R1323">
        <v>1.7573399999999999</v>
      </c>
      <c r="S1323">
        <v>0.987676</v>
      </c>
      <c r="T1323">
        <v>3.0000000000000001E-3</v>
      </c>
      <c r="U1323">
        <v>5.2454500000000001E-2</v>
      </c>
      <c r="V1323">
        <v>11.8864</v>
      </c>
      <c r="W1323">
        <v>24.023900000000001</v>
      </c>
      <c r="X1323">
        <v>83.587900000000005</v>
      </c>
    </row>
    <row r="1324" spans="1:24" x14ac:dyDescent="0.3">
      <c r="A1324">
        <v>1323</v>
      </c>
      <c r="B1324">
        <v>1</v>
      </c>
      <c r="C1324" s="1">
        <v>44951.451956018522</v>
      </c>
      <c r="D1324" t="s">
        <v>30</v>
      </c>
      <c r="E1324" s="5">
        <v>2023</v>
      </c>
      <c r="F1324" s="5">
        <v>1</v>
      </c>
      <c r="G1324" s="5">
        <v>13</v>
      </c>
      <c r="H1324" s="5" t="s">
        <v>35</v>
      </c>
      <c r="I1324" s="5">
        <v>56</v>
      </c>
      <c r="J1324" t="s">
        <v>22</v>
      </c>
      <c r="K1324" t="s">
        <v>37</v>
      </c>
      <c r="L1324">
        <v>0.58332200000000001</v>
      </c>
      <c r="M1324" t="s">
        <v>38</v>
      </c>
      <c r="N1324">
        <v>3.37209</v>
      </c>
      <c r="O1324">
        <v>0.91031700000000004</v>
      </c>
      <c r="P1324">
        <v>-0.172291</v>
      </c>
      <c r="Q1324" t="s">
        <v>38</v>
      </c>
      <c r="R1324">
        <v>3.0874299999999999</v>
      </c>
      <c r="S1324">
        <v>0.78799200000000003</v>
      </c>
      <c r="T1324">
        <v>2E-3</v>
      </c>
      <c r="U1324">
        <v>0</v>
      </c>
      <c r="V1324">
        <v>7.6</v>
      </c>
      <c r="W1324">
        <v>18.005299999999998</v>
      </c>
      <c r="X1324">
        <v>88.3553</v>
      </c>
    </row>
    <row r="1325" spans="1:24" x14ac:dyDescent="0.3">
      <c r="A1325">
        <v>1324</v>
      </c>
      <c r="B1325">
        <v>2</v>
      </c>
      <c r="C1325" s="1">
        <v>44951.454039351855</v>
      </c>
      <c r="D1325" t="s">
        <v>30</v>
      </c>
      <c r="E1325" s="5">
        <v>2023</v>
      </c>
      <c r="F1325" s="5">
        <v>1</v>
      </c>
      <c r="G1325" s="5">
        <v>13</v>
      </c>
      <c r="H1325" s="5" t="s">
        <v>35</v>
      </c>
      <c r="I1325" s="5">
        <v>56</v>
      </c>
      <c r="J1325" t="s">
        <v>22</v>
      </c>
      <c r="K1325" t="s">
        <v>36</v>
      </c>
      <c r="L1325">
        <v>1.04474</v>
      </c>
      <c r="M1325">
        <v>1.04474</v>
      </c>
      <c r="N1325">
        <v>2.4852099999999999</v>
      </c>
      <c r="O1325">
        <v>0.96248900000000004</v>
      </c>
      <c r="P1325">
        <v>-0.25923099999999999</v>
      </c>
      <c r="Q1325">
        <v>-0.25923099999999999</v>
      </c>
      <c r="R1325">
        <v>2.7250700000000001</v>
      </c>
      <c r="S1325">
        <v>0.95308800000000005</v>
      </c>
      <c r="T1325">
        <v>2E-3</v>
      </c>
      <c r="U1325">
        <v>0</v>
      </c>
      <c r="V1325">
        <v>5.3</v>
      </c>
      <c r="W1325">
        <v>18.786799999999999</v>
      </c>
      <c r="X1325">
        <v>88.337100000000007</v>
      </c>
    </row>
    <row r="1326" spans="1:24" x14ac:dyDescent="0.3">
      <c r="A1326">
        <v>1325</v>
      </c>
      <c r="B1326">
        <v>3</v>
      </c>
      <c r="C1326" s="1">
        <v>44951.456145833334</v>
      </c>
      <c r="D1326" t="s">
        <v>30</v>
      </c>
      <c r="E1326" s="5">
        <v>2023</v>
      </c>
      <c r="F1326" s="5">
        <v>1</v>
      </c>
      <c r="G1326" s="5">
        <v>13</v>
      </c>
      <c r="H1326" s="5" t="s">
        <v>35</v>
      </c>
      <c r="I1326" s="5">
        <v>56</v>
      </c>
      <c r="J1326" t="s">
        <v>22</v>
      </c>
      <c r="K1326" t="s">
        <v>36</v>
      </c>
      <c r="L1326">
        <v>0.98110699999999995</v>
      </c>
      <c r="M1326">
        <v>0.98110699999999995</v>
      </c>
      <c r="N1326">
        <v>2.1326900000000002</v>
      </c>
      <c r="O1326">
        <v>0.97081600000000001</v>
      </c>
      <c r="P1326">
        <v>-0.26405400000000001</v>
      </c>
      <c r="Q1326" t="s">
        <v>38</v>
      </c>
      <c r="R1326">
        <v>2.82376</v>
      </c>
      <c r="S1326">
        <v>0.948438</v>
      </c>
      <c r="T1326">
        <v>3.0000000000000001E-3</v>
      </c>
      <c r="U1326">
        <v>0</v>
      </c>
      <c r="V1326">
        <v>3.1</v>
      </c>
      <c r="W1326">
        <v>19.012799999999999</v>
      </c>
      <c r="X1326">
        <v>88.344899999999996</v>
      </c>
    </row>
    <row r="1327" spans="1:24" x14ac:dyDescent="0.3">
      <c r="A1327">
        <v>1326</v>
      </c>
      <c r="B1327">
        <v>4</v>
      </c>
      <c r="C1327" s="1">
        <v>44951.45826388889</v>
      </c>
      <c r="D1327" t="s">
        <v>30</v>
      </c>
      <c r="E1327" s="5">
        <v>2023</v>
      </c>
      <c r="F1327" s="5">
        <v>1</v>
      </c>
      <c r="G1327" s="5">
        <v>13</v>
      </c>
      <c r="H1327" s="5" t="s">
        <v>35</v>
      </c>
      <c r="I1327" s="5">
        <v>56</v>
      </c>
      <c r="J1327" t="s">
        <v>22</v>
      </c>
      <c r="K1327" t="s">
        <v>36</v>
      </c>
      <c r="L1327">
        <v>0.92970799999999998</v>
      </c>
      <c r="M1327">
        <v>0.92970799999999998</v>
      </c>
      <c r="N1327">
        <v>2.4546299999999999</v>
      </c>
      <c r="O1327">
        <v>0.96363900000000002</v>
      </c>
      <c r="P1327">
        <v>-0.78251499999999996</v>
      </c>
      <c r="Q1327">
        <v>-0.78251499999999996</v>
      </c>
      <c r="R1327">
        <v>1.45848</v>
      </c>
      <c r="S1327">
        <v>0.99426400000000004</v>
      </c>
      <c r="T1327">
        <v>3.0000000000000001E-3</v>
      </c>
      <c r="U1327">
        <v>0</v>
      </c>
      <c r="V1327">
        <v>1.8</v>
      </c>
      <c r="W1327">
        <v>19.0322</v>
      </c>
      <c r="X1327">
        <v>88.342399999999998</v>
      </c>
    </row>
    <row r="1328" spans="1:24" x14ac:dyDescent="0.3">
      <c r="A1328">
        <v>1327</v>
      </c>
      <c r="B1328">
        <v>5</v>
      </c>
      <c r="C1328" s="1">
        <v>44951.460509259261</v>
      </c>
      <c r="D1328" t="s">
        <v>30</v>
      </c>
      <c r="E1328" s="5">
        <v>2023</v>
      </c>
      <c r="F1328" s="5">
        <v>1</v>
      </c>
      <c r="G1328" s="5">
        <v>13</v>
      </c>
      <c r="H1328" s="5" t="s">
        <v>35</v>
      </c>
      <c r="I1328" s="5">
        <v>56</v>
      </c>
      <c r="J1328" t="s">
        <v>23</v>
      </c>
      <c r="K1328" t="s">
        <v>36</v>
      </c>
      <c r="L1328">
        <v>0.74635300000000004</v>
      </c>
      <c r="M1328" t="s">
        <v>38</v>
      </c>
      <c r="N1328">
        <v>2.6294</v>
      </c>
      <c r="O1328">
        <v>0.93086000000000002</v>
      </c>
      <c r="P1328">
        <v>-0.452459</v>
      </c>
      <c r="Q1328">
        <v>-0.452459</v>
      </c>
      <c r="R1328">
        <v>1.5060100000000001</v>
      </c>
      <c r="S1328">
        <v>0.99304000000000003</v>
      </c>
      <c r="T1328">
        <v>3.0000000000000001E-3</v>
      </c>
      <c r="U1328">
        <v>0</v>
      </c>
      <c r="V1328">
        <v>1.2</v>
      </c>
      <c r="W1328">
        <v>18.9283</v>
      </c>
      <c r="X1328">
        <v>88.330200000000005</v>
      </c>
    </row>
    <row r="1329" spans="1:24" x14ac:dyDescent="0.3">
      <c r="A1329">
        <v>1328</v>
      </c>
      <c r="B1329">
        <v>6</v>
      </c>
      <c r="C1329" s="1">
        <v>44951.462939814817</v>
      </c>
      <c r="D1329" t="s">
        <v>30</v>
      </c>
      <c r="E1329" s="5">
        <v>2023</v>
      </c>
      <c r="F1329" s="5">
        <v>1</v>
      </c>
      <c r="G1329" s="5">
        <v>13</v>
      </c>
      <c r="H1329" s="5" t="s">
        <v>35</v>
      </c>
      <c r="I1329" s="5">
        <v>56</v>
      </c>
      <c r="J1329" t="s">
        <v>23</v>
      </c>
      <c r="K1329" t="s">
        <v>36</v>
      </c>
      <c r="L1329">
        <v>0.859429</v>
      </c>
      <c r="M1329">
        <v>0.859429</v>
      </c>
      <c r="N1329">
        <v>2.6757200000000001</v>
      </c>
      <c r="O1329">
        <v>0.95507600000000004</v>
      </c>
      <c r="P1329">
        <v>-0.50187099999999996</v>
      </c>
      <c r="Q1329">
        <v>-0.50187099999999996</v>
      </c>
      <c r="R1329">
        <v>1.54752</v>
      </c>
      <c r="S1329">
        <v>0.99209599999999998</v>
      </c>
      <c r="T1329">
        <v>4.0000000000000001E-3</v>
      </c>
      <c r="U1329">
        <v>0</v>
      </c>
      <c r="V1329">
        <v>1.1000000000000001</v>
      </c>
      <c r="W1329">
        <v>18.532699999999998</v>
      </c>
      <c r="X1329">
        <v>88.343900000000005</v>
      </c>
    </row>
    <row r="1330" spans="1:24" x14ac:dyDescent="0.3">
      <c r="A1330">
        <v>1329</v>
      </c>
      <c r="B1330">
        <v>7</v>
      </c>
      <c r="C1330" s="1">
        <v>44951.465173611112</v>
      </c>
      <c r="D1330" t="s">
        <v>30</v>
      </c>
      <c r="E1330" s="5">
        <v>2023</v>
      </c>
      <c r="F1330" s="5">
        <v>1</v>
      </c>
      <c r="G1330" s="5">
        <v>13</v>
      </c>
      <c r="H1330" s="5" t="s">
        <v>35</v>
      </c>
      <c r="I1330" s="5">
        <v>56</v>
      </c>
      <c r="J1330" t="s">
        <v>23</v>
      </c>
      <c r="K1330" t="s">
        <v>37</v>
      </c>
      <c r="L1330">
        <v>1.31399</v>
      </c>
      <c r="M1330">
        <v>1.31399</v>
      </c>
      <c r="N1330">
        <v>1.7488900000000001</v>
      </c>
      <c r="O1330">
        <v>0.98200699999999996</v>
      </c>
      <c r="P1330">
        <v>-0.70338400000000001</v>
      </c>
      <c r="Q1330">
        <v>-0.70338400000000001</v>
      </c>
      <c r="R1330">
        <v>1.39466</v>
      </c>
      <c r="S1330">
        <v>0.99568299999999998</v>
      </c>
      <c r="T1330">
        <v>3.0000000000000001E-3</v>
      </c>
      <c r="U1330">
        <v>0</v>
      </c>
      <c r="V1330">
        <v>1.4</v>
      </c>
      <c r="W1330">
        <v>18.511500000000002</v>
      </c>
      <c r="X1330">
        <v>88.368600000000001</v>
      </c>
    </row>
    <row r="1331" spans="1:24" x14ac:dyDescent="0.3">
      <c r="A1331">
        <v>1330</v>
      </c>
      <c r="B1331">
        <v>8</v>
      </c>
      <c r="C1331" s="1">
        <v>44951.467280092591</v>
      </c>
      <c r="D1331" t="s">
        <v>30</v>
      </c>
      <c r="E1331" s="5">
        <v>2023</v>
      </c>
      <c r="F1331" s="5">
        <v>1</v>
      </c>
      <c r="G1331" s="5">
        <v>13</v>
      </c>
      <c r="H1331" s="5" t="s">
        <v>35</v>
      </c>
      <c r="I1331" s="5">
        <v>56</v>
      </c>
      <c r="J1331" t="s">
        <v>23</v>
      </c>
      <c r="K1331" t="s">
        <v>36</v>
      </c>
      <c r="L1331">
        <v>1.0089399999999999</v>
      </c>
      <c r="M1331">
        <v>1.0089399999999999</v>
      </c>
      <c r="N1331">
        <v>2.6553100000000001</v>
      </c>
      <c r="O1331">
        <v>0.95589000000000002</v>
      </c>
      <c r="P1331">
        <v>-0.50373900000000005</v>
      </c>
      <c r="Q1331">
        <v>-0.50373900000000005</v>
      </c>
      <c r="R1331">
        <v>1.6694599999999999</v>
      </c>
      <c r="S1331">
        <v>0.98893900000000001</v>
      </c>
      <c r="T1331">
        <v>4.0000000000000001E-3</v>
      </c>
      <c r="U1331">
        <v>0</v>
      </c>
      <c r="V1331">
        <v>1.3</v>
      </c>
      <c r="W1331">
        <v>18.1218</v>
      </c>
      <c r="X1331">
        <v>88.367800000000003</v>
      </c>
    </row>
    <row r="1332" spans="1:24" x14ac:dyDescent="0.3">
      <c r="A1332">
        <v>1331</v>
      </c>
      <c r="B1332">
        <v>9</v>
      </c>
      <c r="C1332" s="1">
        <v>44951.469386574077</v>
      </c>
      <c r="D1332" t="s">
        <v>30</v>
      </c>
      <c r="E1332" s="5">
        <v>2023</v>
      </c>
      <c r="F1332" s="5">
        <v>1</v>
      </c>
      <c r="G1332" s="5">
        <v>13</v>
      </c>
      <c r="H1332" s="5" t="s">
        <v>35</v>
      </c>
      <c r="I1332" s="5">
        <v>56</v>
      </c>
      <c r="J1332" t="s">
        <v>22</v>
      </c>
      <c r="K1332" t="s">
        <v>36</v>
      </c>
      <c r="L1332">
        <v>1.1403799999999999</v>
      </c>
      <c r="M1332">
        <v>1.1403799999999999</v>
      </c>
      <c r="N1332">
        <v>1.96689</v>
      </c>
      <c r="O1332">
        <v>0.98010699999999995</v>
      </c>
      <c r="P1332">
        <v>-0.182617</v>
      </c>
      <c r="Q1332" t="s">
        <v>38</v>
      </c>
      <c r="R1332">
        <v>2.8412299999999999</v>
      </c>
      <c r="S1332">
        <v>0.94769700000000001</v>
      </c>
      <c r="T1332">
        <v>3.0000000000000001E-3</v>
      </c>
      <c r="U1332">
        <v>0</v>
      </c>
      <c r="V1332">
        <v>0.9</v>
      </c>
      <c r="W1332">
        <v>17.918800000000001</v>
      </c>
      <c r="X1332">
        <v>88.369299999999996</v>
      </c>
    </row>
    <row r="1333" spans="1:24" x14ac:dyDescent="0.3">
      <c r="A1333">
        <v>1332</v>
      </c>
      <c r="B1333">
        <v>10</v>
      </c>
      <c r="C1333" s="1">
        <v>44951.471597222226</v>
      </c>
      <c r="D1333" t="s">
        <v>30</v>
      </c>
      <c r="E1333" s="5">
        <v>2023</v>
      </c>
      <c r="F1333" s="5">
        <v>1</v>
      </c>
      <c r="G1333" s="5">
        <v>13</v>
      </c>
      <c r="H1333" s="5" t="s">
        <v>35</v>
      </c>
      <c r="I1333" s="5">
        <v>56</v>
      </c>
      <c r="J1333" t="s">
        <v>22</v>
      </c>
      <c r="K1333" t="s">
        <v>36</v>
      </c>
      <c r="L1333">
        <v>1.09273</v>
      </c>
      <c r="M1333">
        <v>1.09273</v>
      </c>
      <c r="N1333">
        <v>2.1331799999999999</v>
      </c>
      <c r="O1333">
        <v>0.96586499999999997</v>
      </c>
      <c r="P1333">
        <v>-0.339499</v>
      </c>
      <c r="Q1333">
        <v>-0.339499</v>
      </c>
      <c r="R1333">
        <v>1.8703799999999999</v>
      </c>
      <c r="S1333">
        <v>0.98307</v>
      </c>
      <c r="T1333">
        <v>3.0000000000000001E-3</v>
      </c>
      <c r="U1333">
        <v>0</v>
      </c>
      <c r="V1333">
        <v>0.5</v>
      </c>
      <c r="W1333">
        <v>17.7165</v>
      </c>
      <c r="X1333">
        <v>88.368200000000002</v>
      </c>
    </row>
    <row r="1334" spans="1:24" x14ac:dyDescent="0.3">
      <c r="A1334">
        <v>1333</v>
      </c>
      <c r="B1334">
        <v>11</v>
      </c>
      <c r="C1334" s="1">
        <v>44951.473715277774</v>
      </c>
      <c r="D1334" t="s">
        <v>30</v>
      </c>
      <c r="E1334" s="5">
        <v>2023</v>
      </c>
      <c r="F1334" s="5">
        <v>1</v>
      </c>
      <c r="G1334" s="5">
        <v>13</v>
      </c>
      <c r="H1334" s="5" t="s">
        <v>35</v>
      </c>
      <c r="I1334" s="5">
        <v>56</v>
      </c>
      <c r="J1334" t="s">
        <v>22</v>
      </c>
      <c r="K1334" t="s">
        <v>36</v>
      </c>
      <c r="L1334">
        <v>1.2607900000000001</v>
      </c>
      <c r="M1334">
        <v>1.2607900000000001</v>
      </c>
      <c r="N1334">
        <v>1.9791799999999999</v>
      </c>
      <c r="O1334">
        <v>0.97672899999999996</v>
      </c>
      <c r="P1334">
        <v>-0.421871</v>
      </c>
      <c r="Q1334">
        <v>-0.421871</v>
      </c>
      <c r="R1334">
        <v>1.66615</v>
      </c>
      <c r="S1334">
        <v>0.98903099999999999</v>
      </c>
      <c r="T1334">
        <v>3.0000000000000001E-3</v>
      </c>
      <c r="U1334">
        <v>0</v>
      </c>
      <c r="V1334">
        <v>0.2</v>
      </c>
      <c r="W1334">
        <v>17.514800000000001</v>
      </c>
      <c r="X1334">
        <v>88.368899999999996</v>
      </c>
    </row>
    <row r="1335" spans="1:24" x14ac:dyDescent="0.3">
      <c r="A1335">
        <v>1334</v>
      </c>
      <c r="B1335">
        <v>12</v>
      </c>
      <c r="C1335" s="1">
        <v>44951.475891203707</v>
      </c>
      <c r="D1335" t="s">
        <v>30</v>
      </c>
      <c r="E1335" s="5">
        <v>2023</v>
      </c>
      <c r="F1335" s="5">
        <v>1</v>
      </c>
      <c r="G1335" s="5">
        <v>13</v>
      </c>
      <c r="H1335" s="5" t="s">
        <v>35</v>
      </c>
      <c r="I1335" s="5">
        <v>56</v>
      </c>
      <c r="J1335" t="s">
        <v>22</v>
      </c>
      <c r="K1335" t="s">
        <v>37</v>
      </c>
      <c r="L1335">
        <v>0.98962099999999997</v>
      </c>
      <c r="M1335">
        <v>0.98962099999999997</v>
      </c>
      <c r="N1335">
        <v>2.0982699999999999</v>
      </c>
      <c r="O1335">
        <v>0.97586700000000004</v>
      </c>
      <c r="P1335">
        <v>-0.148979</v>
      </c>
      <c r="Q1335" t="s">
        <v>38</v>
      </c>
      <c r="R1335">
        <v>3.1762299999999999</v>
      </c>
      <c r="S1335">
        <v>0.93290399999999996</v>
      </c>
      <c r="T1335">
        <v>3.0000000000000001E-3</v>
      </c>
      <c r="U1335">
        <v>0</v>
      </c>
      <c r="V1335">
        <v>0.2</v>
      </c>
      <c r="W1335">
        <v>17.401800000000001</v>
      </c>
      <c r="X1335">
        <v>88.373099999999994</v>
      </c>
    </row>
    <row r="1336" spans="1:24" x14ac:dyDescent="0.3">
      <c r="A1336">
        <v>1335</v>
      </c>
      <c r="B1336">
        <v>13</v>
      </c>
      <c r="C1336" s="1">
        <v>44951.478009259263</v>
      </c>
      <c r="D1336" t="s">
        <v>30</v>
      </c>
      <c r="E1336" s="5">
        <v>2023</v>
      </c>
      <c r="F1336" s="5">
        <v>1</v>
      </c>
      <c r="G1336" s="5">
        <v>13</v>
      </c>
      <c r="H1336" s="5" t="s">
        <v>35</v>
      </c>
      <c r="I1336" s="5">
        <v>56</v>
      </c>
      <c r="J1336" t="s">
        <v>23</v>
      </c>
      <c r="K1336" t="s">
        <v>36</v>
      </c>
      <c r="L1336">
        <v>0.70455199999999996</v>
      </c>
      <c r="M1336">
        <v>0.70455199999999996</v>
      </c>
      <c r="N1336">
        <v>2.52373</v>
      </c>
      <c r="O1336">
        <v>0.95962800000000004</v>
      </c>
      <c r="P1336">
        <v>-0.28255999999999998</v>
      </c>
      <c r="Q1336">
        <v>-0.28255999999999998</v>
      </c>
      <c r="R1336">
        <v>2.0237599999999998</v>
      </c>
      <c r="S1336">
        <v>0.978298</v>
      </c>
      <c r="T1336">
        <v>3.0000000000000001E-3</v>
      </c>
      <c r="U1336">
        <v>0</v>
      </c>
      <c r="V1336">
        <v>0.2</v>
      </c>
      <c r="W1336">
        <v>17.284300000000002</v>
      </c>
      <c r="X1336">
        <v>88.379000000000005</v>
      </c>
    </row>
    <row r="1337" spans="1:24" x14ac:dyDescent="0.3">
      <c r="A1337">
        <v>1336</v>
      </c>
      <c r="B1337">
        <v>14</v>
      </c>
      <c r="C1337" s="1">
        <v>44951.480092592596</v>
      </c>
      <c r="D1337" t="s">
        <v>30</v>
      </c>
      <c r="E1337" s="5">
        <v>2023</v>
      </c>
      <c r="F1337" s="5">
        <v>1</v>
      </c>
      <c r="G1337" s="5">
        <v>13</v>
      </c>
      <c r="H1337" s="5" t="s">
        <v>35</v>
      </c>
      <c r="I1337" s="5">
        <v>56</v>
      </c>
      <c r="J1337" t="s">
        <v>23</v>
      </c>
      <c r="K1337" t="s">
        <v>36</v>
      </c>
      <c r="L1337">
        <v>0.627112</v>
      </c>
      <c r="M1337" t="s">
        <v>38</v>
      </c>
      <c r="N1337">
        <v>3.0244599999999999</v>
      </c>
      <c r="O1337">
        <v>0.93048799999999998</v>
      </c>
      <c r="P1337">
        <v>-0.54245900000000002</v>
      </c>
      <c r="Q1337">
        <v>-0.54245900000000002</v>
      </c>
      <c r="R1337">
        <v>1.4861899999999999</v>
      </c>
      <c r="S1337">
        <v>0.99359600000000003</v>
      </c>
      <c r="T1337">
        <v>3.0000000000000001E-3</v>
      </c>
      <c r="U1337">
        <v>0</v>
      </c>
      <c r="V1337">
        <v>0.2</v>
      </c>
      <c r="W1337">
        <v>17.3827</v>
      </c>
      <c r="X1337">
        <v>88.385199999999998</v>
      </c>
    </row>
    <row r="1338" spans="1:24" x14ac:dyDescent="0.3">
      <c r="A1338">
        <v>1337</v>
      </c>
      <c r="B1338">
        <v>15</v>
      </c>
      <c r="C1338" s="1">
        <v>44951.482187499998</v>
      </c>
      <c r="D1338" t="s">
        <v>30</v>
      </c>
      <c r="E1338" s="5">
        <v>2023</v>
      </c>
      <c r="F1338" s="5">
        <v>1</v>
      </c>
      <c r="G1338" s="5">
        <v>13</v>
      </c>
      <c r="H1338" s="5" t="s">
        <v>35</v>
      </c>
      <c r="I1338" s="5">
        <v>56</v>
      </c>
      <c r="J1338" t="s">
        <v>23</v>
      </c>
      <c r="K1338" t="s">
        <v>36</v>
      </c>
      <c r="L1338">
        <v>0.91585099999999997</v>
      </c>
      <c r="M1338">
        <v>0.91585099999999997</v>
      </c>
      <c r="N1338">
        <v>2.49701</v>
      </c>
      <c r="O1338">
        <v>0.96203899999999998</v>
      </c>
      <c r="P1338">
        <v>-0.31834899999999999</v>
      </c>
      <c r="Q1338">
        <v>-0.31834899999999999</v>
      </c>
      <c r="R1338">
        <v>1.9655899999999999</v>
      </c>
      <c r="S1338">
        <v>0.98038000000000003</v>
      </c>
      <c r="T1338">
        <v>3.0000000000000001E-3</v>
      </c>
      <c r="U1338">
        <v>0</v>
      </c>
      <c r="V1338">
        <v>0.2</v>
      </c>
      <c r="W1338">
        <v>17.261600000000001</v>
      </c>
      <c r="X1338">
        <v>88.370099999999994</v>
      </c>
    </row>
    <row r="1339" spans="1:24" x14ac:dyDescent="0.3">
      <c r="A1339">
        <v>1338</v>
      </c>
      <c r="B1339">
        <v>16</v>
      </c>
      <c r="C1339" s="1">
        <v>44951.484305555554</v>
      </c>
      <c r="D1339" t="s">
        <v>30</v>
      </c>
      <c r="E1339" s="5">
        <v>2023</v>
      </c>
      <c r="F1339" s="5">
        <v>1</v>
      </c>
      <c r="G1339" s="5">
        <v>13</v>
      </c>
      <c r="H1339" s="5" t="s">
        <v>35</v>
      </c>
      <c r="I1339" s="5">
        <v>56</v>
      </c>
      <c r="J1339" t="s">
        <v>23</v>
      </c>
      <c r="K1339" t="s">
        <v>37</v>
      </c>
      <c r="L1339">
        <v>0.40791100000000002</v>
      </c>
      <c r="M1339" t="s">
        <v>38</v>
      </c>
      <c r="N1339">
        <v>4.1077599999999999</v>
      </c>
      <c r="O1339">
        <v>0.83045800000000003</v>
      </c>
      <c r="P1339">
        <v>-0.124172</v>
      </c>
      <c r="Q1339" t="s">
        <v>38</v>
      </c>
      <c r="R1339">
        <v>3.7242999999999999</v>
      </c>
      <c r="S1339">
        <v>0.90635699999999997</v>
      </c>
      <c r="T1339">
        <v>3.0000000000000001E-3</v>
      </c>
      <c r="U1339">
        <v>0</v>
      </c>
      <c r="V1339">
        <v>0.4</v>
      </c>
      <c r="W1339">
        <v>17.539899999999999</v>
      </c>
      <c r="X1339">
        <v>88.386799999999994</v>
      </c>
    </row>
    <row r="1340" spans="1:24" x14ac:dyDescent="0.3">
      <c r="A1340">
        <v>1339</v>
      </c>
      <c r="B1340">
        <v>17</v>
      </c>
      <c r="C1340" s="1">
        <v>44951.486516203702</v>
      </c>
      <c r="D1340" t="s">
        <v>30</v>
      </c>
      <c r="E1340" s="5">
        <v>2023</v>
      </c>
      <c r="F1340" s="5">
        <v>1</v>
      </c>
      <c r="G1340" s="5">
        <v>13</v>
      </c>
      <c r="H1340" s="5" t="s">
        <v>35</v>
      </c>
      <c r="I1340" s="5">
        <v>56</v>
      </c>
      <c r="J1340" t="s">
        <v>22</v>
      </c>
      <c r="K1340" t="s">
        <v>37</v>
      </c>
      <c r="L1340">
        <v>1.1692199999999999</v>
      </c>
      <c r="M1340">
        <v>1.1692199999999999</v>
      </c>
      <c r="N1340">
        <v>1.8814599999999999</v>
      </c>
      <c r="O1340">
        <v>0.98219800000000002</v>
      </c>
      <c r="P1340">
        <v>-0.386988</v>
      </c>
      <c r="Q1340">
        <v>-0.386988</v>
      </c>
      <c r="R1340">
        <v>1.6305799999999999</v>
      </c>
      <c r="S1340">
        <v>0.98984399999999995</v>
      </c>
      <c r="T1340">
        <v>1.6000000000000001E-3</v>
      </c>
      <c r="U1340">
        <v>0</v>
      </c>
      <c r="V1340">
        <v>0.44</v>
      </c>
      <c r="W1340">
        <v>17.381699999999999</v>
      </c>
      <c r="X1340">
        <v>88.377399999999994</v>
      </c>
    </row>
    <row r="1341" spans="1:24" x14ac:dyDescent="0.3">
      <c r="A1341">
        <v>1340</v>
      </c>
      <c r="B1341">
        <v>18</v>
      </c>
      <c r="C1341" s="1">
        <v>44951.488912037035</v>
      </c>
      <c r="D1341" t="s">
        <v>30</v>
      </c>
      <c r="E1341" s="5">
        <v>2023</v>
      </c>
      <c r="F1341" s="5">
        <v>1</v>
      </c>
      <c r="G1341" s="5">
        <v>13</v>
      </c>
      <c r="H1341" s="5" t="s">
        <v>35</v>
      </c>
      <c r="I1341" s="5">
        <v>56</v>
      </c>
      <c r="J1341" t="s">
        <v>22</v>
      </c>
      <c r="K1341" t="s">
        <v>36</v>
      </c>
      <c r="L1341">
        <v>1.74857</v>
      </c>
      <c r="M1341">
        <v>1.74857</v>
      </c>
      <c r="N1341">
        <v>1.6343300000000001</v>
      </c>
      <c r="O1341">
        <v>0.98649399999999998</v>
      </c>
      <c r="P1341">
        <v>-0.55414699999999995</v>
      </c>
      <c r="Q1341">
        <v>-0.55414699999999995</v>
      </c>
      <c r="R1341">
        <v>1.6196299999999999</v>
      </c>
      <c r="S1341">
        <v>0.99013899999999999</v>
      </c>
      <c r="T1341">
        <v>3.0000000000000001E-3</v>
      </c>
      <c r="U1341">
        <v>0</v>
      </c>
      <c r="V1341">
        <v>0.3</v>
      </c>
      <c r="W1341">
        <v>17.156099999999999</v>
      </c>
      <c r="X1341">
        <v>88.365899999999996</v>
      </c>
    </row>
    <row r="1342" spans="1:24" x14ac:dyDescent="0.3">
      <c r="A1342">
        <v>1341</v>
      </c>
      <c r="B1342">
        <v>19</v>
      </c>
      <c r="C1342" s="1">
        <v>44951.490995370368</v>
      </c>
      <c r="D1342" t="s">
        <v>30</v>
      </c>
      <c r="E1342" s="5">
        <v>2023</v>
      </c>
      <c r="F1342" s="5">
        <v>1</v>
      </c>
      <c r="G1342" s="5">
        <v>13</v>
      </c>
      <c r="H1342" s="5" t="s">
        <v>35</v>
      </c>
      <c r="I1342" s="5">
        <v>56</v>
      </c>
      <c r="J1342" t="s">
        <v>22</v>
      </c>
      <c r="K1342" t="s">
        <v>36</v>
      </c>
      <c r="L1342">
        <v>0.81754099999999996</v>
      </c>
      <c r="M1342">
        <v>0.81754099999999996</v>
      </c>
      <c r="N1342">
        <v>2.1547999999999998</v>
      </c>
      <c r="O1342">
        <v>0.96664799999999995</v>
      </c>
      <c r="P1342">
        <v>-0.473941</v>
      </c>
      <c r="Q1342">
        <v>-0.473941</v>
      </c>
      <c r="R1342">
        <v>1.54525</v>
      </c>
      <c r="S1342">
        <v>0.99214100000000005</v>
      </c>
      <c r="T1342">
        <v>3.0000000000000001E-3</v>
      </c>
      <c r="U1342">
        <v>0</v>
      </c>
      <c r="V1342">
        <v>0.2</v>
      </c>
      <c r="W1342">
        <v>17.523399999999999</v>
      </c>
      <c r="X1342">
        <v>88.363</v>
      </c>
    </row>
    <row r="1343" spans="1:24" x14ac:dyDescent="0.3">
      <c r="A1343">
        <v>1342</v>
      </c>
      <c r="B1343">
        <v>20</v>
      </c>
      <c r="C1343" s="1">
        <v>44951.493125000001</v>
      </c>
      <c r="D1343" t="s">
        <v>30</v>
      </c>
      <c r="E1343" s="5">
        <v>2023</v>
      </c>
      <c r="F1343" s="5">
        <v>1</v>
      </c>
      <c r="G1343" s="5">
        <v>13</v>
      </c>
      <c r="H1343" s="5" t="s">
        <v>35</v>
      </c>
      <c r="I1343" s="5">
        <v>56</v>
      </c>
      <c r="J1343" t="s">
        <v>22</v>
      </c>
      <c r="K1343" t="s">
        <v>36</v>
      </c>
      <c r="L1343">
        <v>0.67369699999999999</v>
      </c>
      <c r="M1343" t="s">
        <v>38</v>
      </c>
      <c r="N1343">
        <v>3.0522300000000002</v>
      </c>
      <c r="O1343">
        <v>0.93036399999999997</v>
      </c>
      <c r="P1343">
        <v>-0.75423799999999996</v>
      </c>
      <c r="Q1343">
        <v>-0.75423799999999996</v>
      </c>
      <c r="R1343">
        <v>1.38151</v>
      </c>
      <c r="S1343">
        <v>0.99601899999999999</v>
      </c>
      <c r="T1343">
        <v>4.0000000000000001E-3</v>
      </c>
      <c r="U1343">
        <v>0</v>
      </c>
      <c r="V1343">
        <v>0.4</v>
      </c>
      <c r="W1343">
        <v>18.200600000000001</v>
      </c>
      <c r="X1343">
        <v>88.393000000000001</v>
      </c>
    </row>
    <row r="1344" spans="1:24" x14ac:dyDescent="0.3">
      <c r="A1344">
        <v>1343</v>
      </c>
      <c r="B1344">
        <v>21</v>
      </c>
      <c r="C1344" s="1">
        <v>44951.495682870373</v>
      </c>
      <c r="D1344" t="s">
        <v>30</v>
      </c>
      <c r="E1344" s="5">
        <v>2023</v>
      </c>
      <c r="F1344" s="5">
        <v>1</v>
      </c>
      <c r="G1344" s="5">
        <v>13</v>
      </c>
      <c r="H1344" s="5" t="s">
        <v>35</v>
      </c>
      <c r="I1344" s="5">
        <v>56</v>
      </c>
      <c r="J1344" t="s">
        <v>23</v>
      </c>
      <c r="K1344" t="s">
        <v>36</v>
      </c>
      <c r="L1344">
        <v>0.86134500000000003</v>
      </c>
      <c r="M1344" t="s">
        <v>38</v>
      </c>
      <c r="N1344">
        <v>2.3754900000000001</v>
      </c>
      <c r="O1344">
        <v>0.93686000000000003</v>
      </c>
      <c r="P1344">
        <v>-0.429898</v>
      </c>
      <c r="Q1344">
        <v>-0.429898</v>
      </c>
      <c r="R1344">
        <v>1.6596200000000001</v>
      </c>
      <c r="S1344">
        <v>0.98932200000000003</v>
      </c>
      <c r="T1344">
        <v>3.0000000000000001E-3</v>
      </c>
      <c r="U1344">
        <v>0</v>
      </c>
      <c r="V1344">
        <v>0.6</v>
      </c>
      <c r="W1344">
        <v>17.872199999999999</v>
      </c>
      <c r="X1344">
        <v>88.391599999999997</v>
      </c>
    </row>
    <row r="1345" spans="1:24" x14ac:dyDescent="0.3">
      <c r="A1345">
        <v>1344</v>
      </c>
      <c r="B1345">
        <v>22</v>
      </c>
      <c r="C1345" s="1">
        <v>44951.497766203705</v>
      </c>
      <c r="D1345" t="s">
        <v>30</v>
      </c>
      <c r="E1345" s="5">
        <v>2023</v>
      </c>
      <c r="F1345" s="5">
        <v>1</v>
      </c>
      <c r="G1345" s="5">
        <v>13</v>
      </c>
      <c r="H1345" s="5" t="s">
        <v>35</v>
      </c>
      <c r="I1345" s="5">
        <v>56</v>
      </c>
      <c r="J1345" t="s">
        <v>23</v>
      </c>
      <c r="K1345" t="s">
        <v>36</v>
      </c>
      <c r="L1345">
        <v>0.555122</v>
      </c>
      <c r="M1345" t="s">
        <v>38</v>
      </c>
      <c r="N1345">
        <v>3.7267800000000002</v>
      </c>
      <c r="O1345">
        <v>0.89394700000000005</v>
      </c>
      <c r="P1345">
        <v>-0.647254</v>
      </c>
      <c r="Q1345">
        <v>-0.647254</v>
      </c>
      <c r="R1345">
        <v>1.4325000000000001</v>
      </c>
      <c r="S1345">
        <v>0.99486200000000002</v>
      </c>
      <c r="T1345">
        <v>3.0000000000000001E-3</v>
      </c>
      <c r="U1345">
        <v>0</v>
      </c>
      <c r="V1345">
        <v>0.5</v>
      </c>
      <c r="W1345">
        <v>17.6676</v>
      </c>
      <c r="X1345">
        <v>88.384100000000004</v>
      </c>
    </row>
    <row r="1346" spans="1:24" x14ac:dyDescent="0.3">
      <c r="A1346">
        <v>1345</v>
      </c>
      <c r="B1346">
        <v>23</v>
      </c>
      <c r="C1346" s="1">
        <v>44951.499884259261</v>
      </c>
      <c r="D1346" t="s">
        <v>30</v>
      </c>
      <c r="E1346" s="5">
        <v>2023</v>
      </c>
      <c r="F1346" s="5">
        <v>1</v>
      </c>
      <c r="G1346" s="5">
        <v>13</v>
      </c>
      <c r="H1346" s="5" t="s">
        <v>35</v>
      </c>
      <c r="I1346" s="5">
        <v>56</v>
      </c>
      <c r="J1346" t="s">
        <v>23</v>
      </c>
      <c r="K1346" t="s">
        <v>36</v>
      </c>
      <c r="L1346">
        <v>0.56036399999999997</v>
      </c>
      <c r="M1346" t="s">
        <v>38</v>
      </c>
      <c r="N1346">
        <v>2.8506300000000002</v>
      </c>
      <c r="O1346">
        <v>0.94142700000000001</v>
      </c>
      <c r="P1346">
        <v>-0.26408700000000002</v>
      </c>
      <c r="Q1346">
        <v>-0.26408700000000002</v>
      </c>
      <c r="R1346">
        <v>1.79339</v>
      </c>
      <c r="S1346">
        <v>0.98533000000000004</v>
      </c>
      <c r="T1346">
        <v>3.0000000000000001E-3</v>
      </c>
      <c r="U1346">
        <v>0</v>
      </c>
      <c r="V1346">
        <v>0.6</v>
      </c>
      <c r="W1346">
        <v>17.496500000000001</v>
      </c>
      <c r="X1346">
        <v>88.3797</v>
      </c>
    </row>
    <row r="1347" spans="1:24" x14ac:dyDescent="0.3">
      <c r="A1347">
        <v>1346</v>
      </c>
      <c r="B1347">
        <v>24</v>
      </c>
      <c r="C1347" s="1">
        <v>44951.50199074074</v>
      </c>
      <c r="D1347" t="s">
        <v>30</v>
      </c>
      <c r="E1347" s="5">
        <v>2023</v>
      </c>
      <c r="F1347" s="5">
        <v>1</v>
      </c>
      <c r="G1347" s="5">
        <v>13</v>
      </c>
      <c r="H1347" s="5" t="s">
        <v>35</v>
      </c>
      <c r="I1347" s="5">
        <v>56</v>
      </c>
      <c r="J1347" t="s">
        <v>23</v>
      </c>
      <c r="K1347" t="s">
        <v>37</v>
      </c>
      <c r="L1347">
        <v>0.63998999999999995</v>
      </c>
      <c r="M1347" t="s">
        <v>38</v>
      </c>
      <c r="N1347">
        <v>2.9719199999999999</v>
      </c>
      <c r="O1347">
        <v>0.91959500000000005</v>
      </c>
      <c r="P1347">
        <v>-0.126055</v>
      </c>
      <c r="Q1347" t="s">
        <v>38</v>
      </c>
      <c r="R1347">
        <v>3.5794000000000001</v>
      </c>
      <c r="S1347">
        <v>0.91363499999999997</v>
      </c>
      <c r="T1347">
        <v>3.0000000000000001E-3</v>
      </c>
      <c r="U1347">
        <v>0</v>
      </c>
      <c r="V1347">
        <v>0.7</v>
      </c>
      <c r="W1347">
        <v>17.3035</v>
      </c>
      <c r="X1347">
        <v>88.364099999999993</v>
      </c>
    </row>
    <row r="1348" spans="1:24" x14ac:dyDescent="0.3">
      <c r="A1348">
        <v>1347</v>
      </c>
      <c r="B1348">
        <v>1</v>
      </c>
      <c r="C1348" s="1">
        <v>44951.54760416667</v>
      </c>
      <c r="D1348" t="s">
        <v>29</v>
      </c>
      <c r="E1348" s="5">
        <v>2023</v>
      </c>
      <c r="F1348" s="5">
        <v>1</v>
      </c>
      <c r="G1348" s="5">
        <v>13</v>
      </c>
      <c r="H1348" s="5" t="s">
        <v>35</v>
      </c>
      <c r="I1348" s="5">
        <v>56</v>
      </c>
      <c r="J1348" t="s">
        <v>23</v>
      </c>
      <c r="K1348" t="s">
        <v>38</v>
      </c>
      <c r="L1348">
        <v>0.86825600000000003</v>
      </c>
      <c r="M1348" t="s">
        <v>38</v>
      </c>
      <c r="N1348">
        <v>2.9164400000000001</v>
      </c>
      <c r="O1348">
        <v>0.94542899999999996</v>
      </c>
      <c r="P1348">
        <v>-0.75114899999999996</v>
      </c>
      <c r="Q1348">
        <v>-0.75114899999999996</v>
      </c>
      <c r="R1348">
        <v>1.3745099999999999</v>
      </c>
      <c r="S1348">
        <v>0.996865</v>
      </c>
      <c r="T1348">
        <v>3.0000000000000001E-3</v>
      </c>
      <c r="U1348">
        <v>2.5999999999999999E-2</v>
      </c>
      <c r="V1348">
        <v>21.7</v>
      </c>
      <c r="W1348">
        <v>25.334199999999999</v>
      </c>
      <c r="X1348">
        <v>85.418000000000006</v>
      </c>
    </row>
    <row r="1349" spans="1:24" x14ac:dyDescent="0.3">
      <c r="A1349">
        <v>1348</v>
      </c>
      <c r="B1349">
        <v>2</v>
      </c>
      <c r="C1349" s="1">
        <v>44951.549675925926</v>
      </c>
      <c r="D1349" t="s">
        <v>29</v>
      </c>
      <c r="E1349" s="5">
        <v>2023</v>
      </c>
      <c r="F1349" s="5">
        <v>1</v>
      </c>
      <c r="G1349" s="5">
        <v>13</v>
      </c>
      <c r="H1349" s="5" t="s">
        <v>35</v>
      </c>
      <c r="I1349" s="5">
        <v>56</v>
      </c>
      <c r="J1349" t="s">
        <v>23</v>
      </c>
      <c r="K1349" t="s">
        <v>38</v>
      </c>
      <c r="L1349">
        <v>0.58257199999999998</v>
      </c>
      <c r="M1349" t="s">
        <v>38</v>
      </c>
      <c r="N1349">
        <v>3.1756600000000001</v>
      </c>
      <c r="O1349">
        <v>0.89894200000000002</v>
      </c>
      <c r="P1349">
        <v>-0.33962900000000001</v>
      </c>
      <c r="Q1349">
        <v>-0.33962900000000001</v>
      </c>
      <c r="R1349">
        <v>1.83907</v>
      </c>
      <c r="S1349">
        <v>0.98465499999999995</v>
      </c>
      <c r="T1349">
        <v>4.0000000000000001E-3</v>
      </c>
      <c r="U1349">
        <v>3.5999999999999997E-2</v>
      </c>
      <c r="V1349">
        <v>19.100000000000001</v>
      </c>
      <c r="W1349">
        <v>26.916</v>
      </c>
      <c r="X1349">
        <v>85.430099999999996</v>
      </c>
    </row>
    <row r="1350" spans="1:24" x14ac:dyDescent="0.3">
      <c r="A1350">
        <v>1349</v>
      </c>
      <c r="B1350">
        <v>3</v>
      </c>
      <c r="C1350" s="1">
        <v>44951.551736111112</v>
      </c>
      <c r="D1350" t="s">
        <v>29</v>
      </c>
      <c r="E1350" s="5">
        <v>2023</v>
      </c>
      <c r="F1350" s="5">
        <v>1</v>
      </c>
      <c r="G1350" s="5">
        <v>13</v>
      </c>
      <c r="H1350" s="5" t="s">
        <v>35</v>
      </c>
      <c r="I1350" s="5">
        <v>56</v>
      </c>
      <c r="J1350" t="s">
        <v>23</v>
      </c>
      <c r="K1350" t="s">
        <v>38</v>
      </c>
      <c r="L1350">
        <v>0.86019699999999999</v>
      </c>
      <c r="M1350" t="s">
        <v>38</v>
      </c>
      <c r="N1350">
        <v>2.82361</v>
      </c>
      <c r="O1350">
        <v>0.93860500000000002</v>
      </c>
      <c r="P1350">
        <v>-0.50998100000000002</v>
      </c>
      <c r="Q1350">
        <v>-0.50998100000000002</v>
      </c>
      <c r="R1350">
        <v>1.6691</v>
      </c>
      <c r="S1350">
        <v>0.98960400000000004</v>
      </c>
      <c r="T1350">
        <v>3.0000000000000001E-3</v>
      </c>
      <c r="U1350">
        <v>0</v>
      </c>
      <c r="V1350">
        <v>17.7</v>
      </c>
      <c r="W1350">
        <v>27.8445</v>
      </c>
      <c r="X1350">
        <v>85.424400000000006</v>
      </c>
    </row>
    <row r="1351" spans="1:24" x14ac:dyDescent="0.3">
      <c r="A1351">
        <v>1350</v>
      </c>
      <c r="B1351">
        <v>4</v>
      </c>
      <c r="C1351" s="1">
        <v>44951.553888888891</v>
      </c>
      <c r="D1351" t="s">
        <v>29</v>
      </c>
      <c r="E1351" s="5">
        <v>2023</v>
      </c>
      <c r="F1351" s="5">
        <v>1</v>
      </c>
      <c r="G1351" s="5">
        <v>13</v>
      </c>
      <c r="H1351" s="5" t="s">
        <v>35</v>
      </c>
      <c r="I1351" s="5">
        <v>56</v>
      </c>
      <c r="J1351" t="s">
        <v>22</v>
      </c>
      <c r="K1351" t="s">
        <v>38</v>
      </c>
      <c r="L1351">
        <v>1.1675</v>
      </c>
      <c r="M1351">
        <v>1.1675</v>
      </c>
      <c r="N1351">
        <v>2.5880000000000001</v>
      </c>
      <c r="O1351">
        <v>0.95917399999999997</v>
      </c>
      <c r="P1351">
        <v>-0.45680399999999999</v>
      </c>
      <c r="Q1351">
        <v>-0.45680399999999999</v>
      </c>
      <c r="R1351">
        <v>1.7828200000000001</v>
      </c>
      <c r="S1351">
        <v>0.98647899999999999</v>
      </c>
      <c r="T1351">
        <v>2E-3</v>
      </c>
      <c r="U1351">
        <v>0</v>
      </c>
      <c r="V1351">
        <v>15</v>
      </c>
      <c r="W1351">
        <v>27.639399999999998</v>
      </c>
      <c r="X1351">
        <v>85.412400000000005</v>
      </c>
    </row>
    <row r="1352" spans="1:24" x14ac:dyDescent="0.3">
      <c r="A1352">
        <v>1351</v>
      </c>
      <c r="B1352">
        <v>5</v>
      </c>
      <c r="C1352" s="1">
        <v>44951.55773148148</v>
      </c>
      <c r="D1352" t="s">
        <v>29</v>
      </c>
      <c r="E1352" s="5">
        <v>2023</v>
      </c>
      <c r="F1352" s="5">
        <v>1</v>
      </c>
      <c r="G1352" s="5">
        <v>13</v>
      </c>
      <c r="H1352" s="5" t="s">
        <v>35</v>
      </c>
      <c r="I1352" s="5">
        <v>56</v>
      </c>
      <c r="J1352" t="s">
        <v>22</v>
      </c>
      <c r="K1352" t="s">
        <v>38</v>
      </c>
      <c r="L1352">
        <v>1.1251100000000001</v>
      </c>
      <c r="M1352" t="s">
        <v>38</v>
      </c>
      <c r="N1352">
        <v>2.4003899999999998</v>
      </c>
      <c r="O1352">
        <v>0.93282200000000004</v>
      </c>
      <c r="P1352">
        <v>-0.91490000000000005</v>
      </c>
      <c r="Q1352">
        <v>-0.91490000000000005</v>
      </c>
      <c r="R1352">
        <v>1.48312</v>
      </c>
      <c r="S1352">
        <v>0.99429900000000004</v>
      </c>
      <c r="T1352">
        <v>2E-3</v>
      </c>
      <c r="U1352">
        <v>0</v>
      </c>
      <c r="V1352">
        <v>11.1</v>
      </c>
      <c r="W1352">
        <v>26.407399999999999</v>
      </c>
      <c r="X1352">
        <v>85.419799999999995</v>
      </c>
    </row>
    <row r="1353" spans="1:24" x14ac:dyDescent="0.3">
      <c r="A1353">
        <v>1352</v>
      </c>
      <c r="B1353">
        <v>6</v>
      </c>
      <c r="C1353" s="1">
        <v>44951.560254629629</v>
      </c>
      <c r="D1353" t="s">
        <v>29</v>
      </c>
      <c r="E1353" s="5">
        <v>2023</v>
      </c>
      <c r="F1353" s="5">
        <v>1</v>
      </c>
      <c r="G1353" s="5">
        <v>13</v>
      </c>
      <c r="H1353" s="5" t="s">
        <v>35</v>
      </c>
      <c r="I1353" s="5">
        <v>56</v>
      </c>
      <c r="J1353" t="s">
        <v>22</v>
      </c>
      <c r="K1353" t="s">
        <v>38</v>
      </c>
      <c r="L1353">
        <v>1.2176</v>
      </c>
      <c r="M1353">
        <v>1.2176</v>
      </c>
      <c r="N1353">
        <v>2.0670000000000002</v>
      </c>
      <c r="O1353">
        <v>0.96775599999999995</v>
      </c>
      <c r="P1353">
        <v>-0.34322999999999998</v>
      </c>
      <c r="Q1353">
        <v>-0.34322999999999998</v>
      </c>
      <c r="R1353">
        <v>1.93503</v>
      </c>
      <c r="S1353">
        <v>0.98179799999999995</v>
      </c>
      <c r="T1353">
        <v>2E-3</v>
      </c>
      <c r="U1353">
        <v>0</v>
      </c>
      <c r="V1353">
        <v>8.3000000000000007</v>
      </c>
      <c r="W1353">
        <v>25.682600000000001</v>
      </c>
      <c r="X1353">
        <v>85.411000000000001</v>
      </c>
    </row>
    <row r="1354" spans="1:24" x14ac:dyDescent="0.3">
      <c r="A1354">
        <v>1353</v>
      </c>
      <c r="B1354">
        <v>7</v>
      </c>
      <c r="C1354" s="1">
        <v>44951.562847222223</v>
      </c>
      <c r="D1354" t="s">
        <v>29</v>
      </c>
      <c r="E1354" s="5">
        <v>2023</v>
      </c>
      <c r="F1354" s="5">
        <v>1</v>
      </c>
      <c r="G1354" s="5">
        <v>13</v>
      </c>
      <c r="H1354" s="5" t="s">
        <v>35</v>
      </c>
      <c r="I1354" s="5">
        <v>56</v>
      </c>
      <c r="J1354" t="s">
        <v>23</v>
      </c>
      <c r="K1354" t="s">
        <v>38</v>
      </c>
      <c r="L1354">
        <v>0.58218300000000001</v>
      </c>
      <c r="M1354" t="s">
        <v>38</v>
      </c>
      <c r="N1354">
        <v>4.8777499999999998</v>
      </c>
      <c r="O1354">
        <v>0.82635999999999998</v>
      </c>
      <c r="P1354">
        <v>-0.81497299999999995</v>
      </c>
      <c r="Q1354">
        <v>-0.81497299999999995</v>
      </c>
      <c r="R1354">
        <v>1.4548300000000001</v>
      </c>
      <c r="S1354">
        <v>0.99499300000000002</v>
      </c>
      <c r="T1354">
        <v>5.0000000000000001E-3</v>
      </c>
      <c r="U1354">
        <v>3.7999999999999999E-2</v>
      </c>
      <c r="V1354">
        <v>5.5</v>
      </c>
      <c r="W1354">
        <v>25.161799999999999</v>
      </c>
      <c r="X1354">
        <v>85.369100000000003</v>
      </c>
    </row>
    <row r="1355" spans="1:24" x14ac:dyDescent="0.3">
      <c r="A1355">
        <v>1354</v>
      </c>
      <c r="B1355">
        <v>8</v>
      </c>
      <c r="C1355" s="1">
        <v>44951.564953703702</v>
      </c>
      <c r="D1355" t="s">
        <v>29</v>
      </c>
      <c r="E1355" s="5">
        <v>2023</v>
      </c>
      <c r="F1355" s="5">
        <v>1</v>
      </c>
      <c r="G1355" s="5">
        <v>13</v>
      </c>
      <c r="H1355" s="5" t="s">
        <v>35</v>
      </c>
      <c r="I1355" s="5">
        <v>56</v>
      </c>
      <c r="J1355" t="s">
        <v>23</v>
      </c>
      <c r="K1355" t="s">
        <v>38</v>
      </c>
      <c r="L1355">
        <v>0.24057999999999999</v>
      </c>
      <c r="M1355" t="s">
        <v>38</v>
      </c>
      <c r="N1355">
        <v>13.137700000000001</v>
      </c>
      <c r="O1355">
        <v>0.38370599999999999</v>
      </c>
      <c r="P1355">
        <v>-0.50202100000000005</v>
      </c>
      <c r="Q1355">
        <v>-0.50202100000000005</v>
      </c>
      <c r="R1355">
        <v>1.7850900000000001</v>
      </c>
      <c r="S1355">
        <v>0.98627600000000004</v>
      </c>
      <c r="T1355">
        <v>5.0000000000000001E-3</v>
      </c>
      <c r="U1355">
        <v>5.8000000000000003E-2</v>
      </c>
      <c r="V1355">
        <v>6.1</v>
      </c>
      <c r="W1355">
        <v>25.4726</v>
      </c>
      <c r="X1355">
        <v>85.354299999999995</v>
      </c>
    </row>
    <row r="1356" spans="1:24" x14ac:dyDescent="0.3">
      <c r="A1356">
        <v>1355</v>
      </c>
      <c r="B1356">
        <v>9</v>
      </c>
      <c r="C1356" s="1">
        <v>44951.567106481481</v>
      </c>
      <c r="D1356" t="s">
        <v>29</v>
      </c>
      <c r="E1356" s="5">
        <v>2023</v>
      </c>
      <c r="F1356" s="5">
        <v>1</v>
      </c>
      <c r="G1356" s="5">
        <v>13</v>
      </c>
      <c r="H1356" s="5" t="s">
        <v>35</v>
      </c>
      <c r="I1356" s="5">
        <v>56</v>
      </c>
      <c r="J1356" t="s">
        <v>23</v>
      </c>
      <c r="K1356" t="s">
        <v>38</v>
      </c>
      <c r="L1356">
        <v>0.62017999999999995</v>
      </c>
      <c r="M1356" t="s">
        <v>38</v>
      </c>
      <c r="N1356">
        <v>5.1348000000000003</v>
      </c>
      <c r="O1356">
        <v>0.81442700000000001</v>
      </c>
      <c r="P1356">
        <v>-0.66129400000000005</v>
      </c>
      <c r="Q1356">
        <v>-0.66129400000000005</v>
      </c>
      <c r="R1356">
        <v>1.64002</v>
      </c>
      <c r="S1356">
        <v>0.99029699999999998</v>
      </c>
      <c r="T1356">
        <v>1.0999999999999999E-2</v>
      </c>
      <c r="U1356">
        <v>0.129</v>
      </c>
      <c r="V1356">
        <v>7.2</v>
      </c>
      <c r="W1356">
        <v>25.476099999999999</v>
      </c>
      <c r="X1356">
        <v>85.343400000000003</v>
      </c>
    </row>
    <row r="1357" spans="1:24" x14ac:dyDescent="0.3">
      <c r="A1357">
        <v>1356</v>
      </c>
      <c r="B1357">
        <v>10</v>
      </c>
      <c r="C1357" s="1">
        <v>44951.569189814814</v>
      </c>
      <c r="D1357" t="s">
        <v>29</v>
      </c>
      <c r="E1357" s="5">
        <v>2023</v>
      </c>
      <c r="F1357" s="5">
        <v>1</v>
      </c>
      <c r="G1357" s="5">
        <v>13</v>
      </c>
      <c r="H1357" s="5" t="s">
        <v>35</v>
      </c>
      <c r="I1357" s="5">
        <v>56</v>
      </c>
      <c r="J1357" t="s">
        <v>22</v>
      </c>
      <c r="K1357" t="s">
        <v>38</v>
      </c>
      <c r="L1357">
        <v>0.92365799999999998</v>
      </c>
      <c r="M1357">
        <v>0.92365799999999998</v>
      </c>
      <c r="N1357">
        <v>2.6868400000000001</v>
      </c>
      <c r="O1357">
        <v>0.95466899999999999</v>
      </c>
      <c r="P1357">
        <v>-0.32088299999999997</v>
      </c>
      <c r="Q1357">
        <v>-0.32088299999999997</v>
      </c>
      <c r="R1357">
        <v>2.0651600000000001</v>
      </c>
      <c r="S1357">
        <v>0.97763699999999998</v>
      </c>
      <c r="T1357">
        <v>3.0000000000000001E-3</v>
      </c>
      <c r="U1357">
        <v>0</v>
      </c>
      <c r="V1357">
        <v>7.6</v>
      </c>
      <c r="W1357">
        <v>25.4313</v>
      </c>
      <c r="X1357">
        <v>85.37</v>
      </c>
    </row>
    <row r="1358" spans="1:24" x14ac:dyDescent="0.3">
      <c r="A1358">
        <v>1357</v>
      </c>
      <c r="B1358">
        <v>11</v>
      </c>
      <c r="C1358" s="1">
        <v>44951.571412037039</v>
      </c>
      <c r="D1358" t="s">
        <v>29</v>
      </c>
      <c r="E1358" s="5">
        <v>2023</v>
      </c>
      <c r="F1358" s="5">
        <v>1</v>
      </c>
      <c r="G1358" s="5">
        <v>13</v>
      </c>
      <c r="H1358" s="5" t="s">
        <v>35</v>
      </c>
      <c r="I1358" s="5">
        <v>56</v>
      </c>
      <c r="J1358" t="s">
        <v>22</v>
      </c>
      <c r="K1358" t="s">
        <v>38</v>
      </c>
      <c r="L1358">
        <v>1.8667199999999999</v>
      </c>
      <c r="M1358">
        <v>1.8667199999999999</v>
      </c>
      <c r="N1358">
        <v>2.5240800000000001</v>
      </c>
      <c r="O1358">
        <v>0.95210799999999995</v>
      </c>
      <c r="P1358">
        <v>-0.75730500000000001</v>
      </c>
      <c r="Q1358">
        <v>-0.75730500000000001</v>
      </c>
      <c r="R1358">
        <v>1.53565</v>
      </c>
      <c r="S1358">
        <v>0.99301300000000003</v>
      </c>
      <c r="T1358">
        <v>2E-3</v>
      </c>
      <c r="U1358">
        <v>0</v>
      </c>
      <c r="V1358">
        <v>7.6</v>
      </c>
      <c r="W1358">
        <v>24.851900000000001</v>
      </c>
      <c r="X1358">
        <v>85.362099999999998</v>
      </c>
    </row>
    <row r="1359" spans="1:24" x14ac:dyDescent="0.3">
      <c r="A1359">
        <v>1358</v>
      </c>
      <c r="B1359">
        <v>12</v>
      </c>
      <c r="C1359" s="1">
        <v>44951.574293981481</v>
      </c>
      <c r="D1359" t="s">
        <v>29</v>
      </c>
      <c r="E1359" s="5">
        <v>2023</v>
      </c>
      <c r="F1359" s="5">
        <v>1</v>
      </c>
      <c r="G1359" s="5">
        <v>13</v>
      </c>
      <c r="H1359" s="5" t="s">
        <v>35</v>
      </c>
      <c r="I1359" s="5">
        <v>56</v>
      </c>
      <c r="J1359" t="s">
        <v>22</v>
      </c>
      <c r="K1359" t="s">
        <v>38</v>
      </c>
      <c r="L1359">
        <v>1.8724099999999999</v>
      </c>
      <c r="M1359">
        <v>1.8724099999999999</v>
      </c>
      <c r="N1359">
        <v>1.55748</v>
      </c>
      <c r="O1359">
        <v>0.99198699999999995</v>
      </c>
      <c r="P1359">
        <v>-0.89891200000000004</v>
      </c>
      <c r="Q1359">
        <v>-0.89891200000000004</v>
      </c>
      <c r="R1359">
        <v>1.41774</v>
      </c>
      <c r="S1359">
        <v>0.99588299999999996</v>
      </c>
      <c r="T1359">
        <v>3.0000000000000001E-3</v>
      </c>
      <c r="U1359">
        <v>0</v>
      </c>
      <c r="V1359">
        <v>9.1999999999999993</v>
      </c>
      <c r="W1359">
        <v>24.323499999999999</v>
      </c>
      <c r="X1359">
        <v>85.360299999999995</v>
      </c>
    </row>
    <row r="1360" spans="1:24" x14ac:dyDescent="0.3">
      <c r="A1360">
        <v>1359</v>
      </c>
      <c r="B1360">
        <v>13</v>
      </c>
      <c r="C1360" s="1">
        <v>44951.577280092592</v>
      </c>
      <c r="D1360" t="s">
        <v>29</v>
      </c>
      <c r="E1360" s="5">
        <v>2023</v>
      </c>
      <c r="F1360" s="5">
        <v>1</v>
      </c>
      <c r="G1360" s="5">
        <v>13</v>
      </c>
      <c r="H1360" s="5" t="s">
        <v>35</v>
      </c>
      <c r="I1360" s="5">
        <v>56</v>
      </c>
      <c r="J1360" t="s">
        <v>23</v>
      </c>
      <c r="K1360" t="s">
        <v>38</v>
      </c>
      <c r="L1360">
        <v>0.38226700000000002</v>
      </c>
      <c r="M1360" t="s">
        <v>38</v>
      </c>
      <c r="N1360">
        <v>6.9041899999999998</v>
      </c>
      <c r="O1360">
        <v>0.643401</v>
      </c>
      <c r="P1360">
        <v>-0.65144100000000005</v>
      </c>
      <c r="Q1360">
        <v>-0.65144100000000005</v>
      </c>
      <c r="R1360">
        <v>1.53965</v>
      </c>
      <c r="S1360">
        <v>0.99302599999999996</v>
      </c>
      <c r="T1360">
        <v>5.0000000000000001E-3</v>
      </c>
      <c r="U1360">
        <v>3.9E-2</v>
      </c>
      <c r="V1360">
        <v>8.0818200000000004</v>
      </c>
      <c r="W1360">
        <v>23.436299999999999</v>
      </c>
      <c r="X1360">
        <v>85.279200000000003</v>
      </c>
    </row>
    <row r="1361" spans="1:24" x14ac:dyDescent="0.3">
      <c r="A1361">
        <v>1360</v>
      </c>
      <c r="B1361">
        <v>14</v>
      </c>
      <c r="C1361" s="1">
        <v>44951.579375000001</v>
      </c>
      <c r="D1361" t="s">
        <v>29</v>
      </c>
      <c r="E1361" s="5">
        <v>2023</v>
      </c>
      <c r="F1361" s="5">
        <v>1</v>
      </c>
      <c r="G1361" s="5">
        <v>13</v>
      </c>
      <c r="H1361" s="5" t="s">
        <v>35</v>
      </c>
      <c r="I1361" s="5">
        <v>56</v>
      </c>
      <c r="J1361" t="s">
        <v>23</v>
      </c>
      <c r="K1361" t="s">
        <v>38</v>
      </c>
      <c r="L1361">
        <v>0.201653</v>
      </c>
      <c r="M1361" t="s">
        <v>38</v>
      </c>
      <c r="N1361">
        <v>13.1059</v>
      </c>
      <c r="O1361">
        <v>0.34377799999999997</v>
      </c>
      <c r="P1361">
        <v>-1.0259199999999999</v>
      </c>
      <c r="Q1361">
        <v>-1.0259199999999999</v>
      </c>
      <c r="R1361">
        <v>1.3856900000000001</v>
      </c>
      <c r="S1361">
        <v>0.99665999999999999</v>
      </c>
      <c r="T1361">
        <v>5.0000000000000001E-3</v>
      </c>
      <c r="U1361">
        <v>3.4000000000000002E-2</v>
      </c>
      <c r="V1361">
        <v>6.9</v>
      </c>
      <c r="W1361">
        <v>24.009699999999999</v>
      </c>
      <c r="X1361">
        <v>85.287300000000002</v>
      </c>
    </row>
    <row r="1362" spans="1:24" x14ac:dyDescent="0.3">
      <c r="A1362">
        <v>1361</v>
      </c>
      <c r="B1362">
        <v>15</v>
      </c>
      <c r="C1362" s="1">
        <v>44951.581747685188</v>
      </c>
      <c r="D1362" t="s">
        <v>29</v>
      </c>
      <c r="E1362" s="5">
        <v>2023</v>
      </c>
      <c r="F1362" s="5">
        <v>1</v>
      </c>
      <c r="G1362" s="5">
        <v>13</v>
      </c>
      <c r="H1362" s="5" t="s">
        <v>35</v>
      </c>
      <c r="I1362" s="5">
        <v>56</v>
      </c>
      <c r="J1362" t="s">
        <v>23</v>
      </c>
      <c r="K1362" t="s">
        <v>38</v>
      </c>
      <c r="L1362">
        <v>0.45765600000000001</v>
      </c>
      <c r="M1362" t="s">
        <v>38</v>
      </c>
      <c r="N1362">
        <v>4.8348699999999996</v>
      </c>
      <c r="O1362">
        <v>0.83111199999999996</v>
      </c>
      <c r="P1362">
        <v>-0.99002699999999999</v>
      </c>
      <c r="Q1362">
        <v>-0.99002699999999999</v>
      </c>
      <c r="R1362">
        <v>1.36829</v>
      </c>
      <c r="S1362">
        <v>0.99701899999999999</v>
      </c>
      <c r="T1362">
        <v>4.0000000000000001E-3</v>
      </c>
      <c r="U1362">
        <v>2.8000000000000001E-2</v>
      </c>
      <c r="V1362">
        <v>6.9</v>
      </c>
      <c r="W1362">
        <v>24.3535</v>
      </c>
      <c r="X1362">
        <v>85.293899999999994</v>
      </c>
    </row>
    <row r="1363" spans="1:24" x14ac:dyDescent="0.3">
      <c r="A1363">
        <v>1362</v>
      </c>
      <c r="B1363">
        <v>16</v>
      </c>
      <c r="C1363" s="1">
        <v>44951.58384259259</v>
      </c>
      <c r="D1363" t="s">
        <v>29</v>
      </c>
      <c r="E1363" s="5">
        <v>2023</v>
      </c>
      <c r="F1363" s="5">
        <v>1</v>
      </c>
      <c r="G1363" s="5">
        <v>13</v>
      </c>
      <c r="H1363" s="5" t="s">
        <v>35</v>
      </c>
      <c r="I1363" s="5">
        <v>56</v>
      </c>
      <c r="J1363" t="s">
        <v>22</v>
      </c>
      <c r="K1363" t="s">
        <v>38</v>
      </c>
      <c r="L1363">
        <v>0.57125099999999995</v>
      </c>
      <c r="M1363" t="s">
        <v>38</v>
      </c>
      <c r="N1363">
        <v>5.2939600000000002</v>
      </c>
      <c r="O1363">
        <v>0.78891599999999995</v>
      </c>
      <c r="P1363">
        <v>-0.41148200000000001</v>
      </c>
      <c r="Q1363">
        <v>-0.41148200000000001</v>
      </c>
      <c r="R1363">
        <v>1.7723</v>
      </c>
      <c r="S1363">
        <v>0.98666299999999996</v>
      </c>
      <c r="T1363">
        <v>4.0000000000000001E-3</v>
      </c>
      <c r="U1363">
        <v>3.2000000000000001E-2</v>
      </c>
      <c r="V1363">
        <v>6.6</v>
      </c>
      <c r="W1363">
        <v>24.340299999999999</v>
      </c>
      <c r="X1363">
        <v>85.310699999999997</v>
      </c>
    </row>
    <row r="1364" spans="1:24" x14ac:dyDescent="0.3">
      <c r="A1364">
        <v>1363</v>
      </c>
      <c r="B1364">
        <v>17</v>
      </c>
      <c r="C1364" s="1">
        <v>44951.585925925923</v>
      </c>
      <c r="D1364" t="s">
        <v>29</v>
      </c>
      <c r="E1364" s="5">
        <v>2023</v>
      </c>
      <c r="F1364" s="5">
        <v>1</v>
      </c>
      <c r="G1364" s="5">
        <v>13</v>
      </c>
      <c r="H1364" s="5" t="s">
        <v>35</v>
      </c>
      <c r="I1364" s="5">
        <v>56</v>
      </c>
      <c r="J1364" t="s">
        <v>22</v>
      </c>
      <c r="K1364" t="s">
        <v>38</v>
      </c>
      <c r="L1364">
        <v>0.33021400000000001</v>
      </c>
      <c r="M1364" t="s">
        <v>38</v>
      </c>
      <c r="N1364">
        <v>7.4897499999999999</v>
      </c>
      <c r="O1364">
        <v>0.62234900000000004</v>
      </c>
      <c r="P1364">
        <v>-0.39454699999999998</v>
      </c>
      <c r="Q1364">
        <v>-0.39454699999999998</v>
      </c>
      <c r="R1364">
        <v>1.89645</v>
      </c>
      <c r="S1364">
        <v>0.98321099999999995</v>
      </c>
      <c r="T1364">
        <v>5.0000000000000001E-3</v>
      </c>
      <c r="U1364">
        <v>3.7999999999999999E-2</v>
      </c>
      <c r="V1364">
        <v>4.9000000000000004</v>
      </c>
      <c r="W1364">
        <v>23.644300000000001</v>
      </c>
      <c r="X1364">
        <v>85.290999999999997</v>
      </c>
    </row>
    <row r="1365" spans="1:24" x14ac:dyDescent="0.3">
      <c r="A1365">
        <v>1364</v>
      </c>
      <c r="B1365">
        <v>18</v>
      </c>
      <c r="C1365" s="1">
        <v>44951.588090277779</v>
      </c>
      <c r="D1365" t="s">
        <v>29</v>
      </c>
      <c r="E1365" s="5">
        <v>2023</v>
      </c>
      <c r="F1365" s="5">
        <v>1</v>
      </c>
      <c r="G1365" s="5">
        <v>13</v>
      </c>
      <c r="H1365" s="5" t="s">
        <v>35</v>
      </c>
      <c r="I1365" s="5">
        <v>56</v>
      </c>
      <c r="J1365" t="s">
        <v>22</v>
      </c>
      <c r="K1365" t="s">
        <v>38</v>
      </c>
      <c r="L1365">
        <v>1.7391099999999999</v>
      </c>
      <c r="M1365">
        <v>1.7391099999999999</v>
      </c>
      <c r="N1365">
        <v>2.3695599999999999</v>
      </c>
      <c r="O1365">
        <v>0.95907799999999999</v>
      </c>
      <c r="P1365">
        <v>-1.0694699999999999</v>
      </c>
      <c r="Q1365">
        <v>-1.0694699999999999</v>
      </c>
      <c r="R1365">
        <v>1.4350000000000001</v>
      </c>
      <c r="S1365">
        <v>0.995506</v>
      </c>
      <c r="T1365">
        <v>4.0000000000000001E-3</v>
      </c>
      <c r="U1365">
        <v>6.0000000000000001E-3</v>
      </c>
      <c r="V1365">
        <v>2.9</v>
      </c>
      <c r="W1365">
        <v>23.0229</v>
      </c>
      <c r="X1365">
        <v>85.282700000000006</v>
      </c>
    </row>
    <row r="1366" spans="1:24" x14ac:dyDescent="0.3">
      <c r="A1366">
        <v>1365</v>
      </c>
      <c r="B1366">
        <v>1</v>
      </c>
      <c r="C1366" s="1">
        <v>44960.41474537037</v>
      </c>
      <c r="D1366" t="s">
        <v>13</v>
      </c>
      <c r="E1366" s="5">
        <v>2023</v>
      </c>
      <c r="F1366" s="5">
        <v>2</v>
      </c>
      <c r="G1366" s="5">
        <v>14</v>
      </c>
      <c r="H1366" s="5" t="s">
        <v>35</v>
      </c>
      <c r="I1366" s="5">
        <v>57</v>
      </c>
      <c r="J1366" t="s">
        <v>22</v>
      </c>
      <c r="K1366" t="s">
        <v>36</v>
      </c>
      <c r="L1366">
        <v>1.33771</v>
      </c>
      <c r="M1366">
        <v>1.33771</v>
      </c>
      <c r="N1366">
        <v>2.0629200000000001</v>
      </c>
      <c r="O1366">
        <v>0.97815799999999997</v>
      </c>
      <c r="P1366">
        <v>-0.28185300000000002</v>
      </c>
      <c r="Q1366" t="s">
        <v>38</v>
      </c>
      <c r="R1366">
        <v>2.0903999999999998</v>
      </c>
      <c r="S1366">
        <v>0.90927999999999998</v>
      </c>
      <c r="T1366">
        <v>3.0000000000000001E-3</v>
      </c>
      <c r="U1366">
        <v>1.0999999999999999E-2</v>
      </c>
      <c r="V1366">
        <v>16.8</v>
      </c>
      <c r="W1366">
        <v>23.775600000000001</v>
      </c>
      <c r="X1366">
        <v>84.631200000000007</v>
      </c>
    </row>
    <row r="1367" spans="1:24" x14ac:dyDescent="0.3">
      <c r="A1367">
        <v>1366</v>
      </c>
      <c r="B1367">
        <v>2</v>
      </c>
      <c r="C1367" s="1">
        <v>44960.416828703703</v>
      </c>
      <c r="D1367" t="s">
        <v>13</v>
      </c>
      <c r="E1367" s="5">
        <v>2023</v>
      </c>
      <c r="F1367" s="5">
        <v>2</v>
      </c>
      <c r="G1367" s="5">
        <v>14</v>
      </c>
      <c r="H1367" s="5" t="s">
        <v>35</v>
      </c>
      <c r="I1367" s="5">
        <v>57</v>
      </c>
      <c r="J1367" t="s">
        <v>22</v>
      </c>
      <c r="K1367" t="s">
        <v>36</v>
      </c>
      <c r="L1367">
        <v>1.5909599999999999</v>
      </c>
      <c r="M1367">
        <v>1.5909599999999999</v>
      </c>
      <c r="N1367">
        <v>1.85226</v>
      </c>
      <c r="O1367">
        <v>0.98129599999999995</v>
      </c>
      <c r="P1367">
        <v>-7.1421799999999994E-2</v>
      </c>
      <c r="Q1367" t="s">
        <v>38</v>
      </c>
      <c r="R1367">
        <v>5.7581600000000002</v>
      </c>
      <c r="S1367">
        <v>0.79208999999999996</v>
      </c>
      <c r="T1367">
        <v>2E-3</v>
      </c>
      <c r="U1367">
        <v>0</v>
      </c>
      <c r="V1367">
        <v>15.5</v>
      </c>
      <c r="W1367">
        <v>24.735700000000001</v>
      </c>
      <c r="X1367">
        <v>84.6477</v>
      </c>
    </row>
    <row r="1368" spans="1:24" x14ac:dyDescent="0.3">
      <c r="A1368">
        <v>1367</v>
      </c>
      <c r="B1368">
        <v>3</v>
      </c>
      <c r="C1368" s="1">
        <v>44960.418912037036</v>
      </c>
      <c r="D1368" t="s">
        <v>13</v>
      </c>
      <c r="E1368" s="5">
        <v>2023</v>
      </c>
      <c r="F1368" s="5">
        <v>2</v>
      </c>
      <c r="G1368" s="5">
        <v>14</v>
      </c>
      <c r="H1368" s="5" t="s">
        <v>35</v>
      </c>
      <c r="I1368" s="5">
        <v>57</v>
      </c>
      <c r="J1368" t="s">
        <v>22</v>
      </c>
      <c r="K1368" t="s">
        <v>36</v>
      </c>
      <c r="L1368">
        <v>1.5935299999999999</v>
      </c>
      <c r="M1368">
        <v>1.5935299999999999</v>
      </c>
      <c r="N1368">
        <v>1.9489399999999999</v>
      </c>
      <c r="O1368">
        <v>0.98154399999999997</v>
      </c>
      <c r="P1368">
        <v>-0.193019</v>
      </c>
      <c r="Q1368">
        <v>-0.193019</v>
      </c>
      <c r="R1368">
        <v>2.7851699999999999</v>
      </c>
      <c r="S1368">
        <v>0.95087699999999997</v>
      </c>
      <c r="T1368">
        <v>4.0000000000000001E-3</v>
      </c>
      <c r="U1368">
        <v>4.5999999999999999E-2</v>
      </c>
      <c r="V1368">
        <v>14.7</v>
      </c>
      <c r="W1368">
        <v>25.073599999999999</v>
      </c>
      <c r="X1368">
        <v>84.625500000000002</v>
      </c>
    </row>
    <row r="1369" spans="1:24" x14ac:dyDescent="0.3">
      <c r="A1369">
        <v>1368</v>
      </c>
      <c r="B1369">
        <v>4</v>
      </c>
      <c r="C1369" s="1">
        <v>44960.421006944445</v>
      </c>
      <c r="D1369" t="s">
        <v>13</v>
      </c>
      <c r="E1369" s="5">
        <v>2023</v>
      </c>
      <c r="F1369" s="5">
        <v>2</v>
      </c>
      <c r="G1369" s="5">
        <v>14</v>
      </c>
      <c r="H1369" s="5" t="s">
        <v>35</v>
      </c>
      <c r="I1369" s="5">
        <v>57</v>
      </c>
      <c r="J1369" t="s">
        <v>22</v>
      </c>
      <c r="K1369" t="s">
        <v>37</v>
      </c>
      <c r="L1369">
        <v>3.1471900000000002</v>
      </c>
      <c r="M1369">
        <v>3.1471900000000002</v>
      </c>
      <c r="N1369">
        <v>1.5068699999999999</v>
      </c>
      <c r="O1369">
        <v>0.99215600000000004</v>
      </c>
      <c r="P1369">
        <v>-0.22909499999999999</v>
      </c>
      <c r="Q1369" t="s">
        <v>38</v>
      </c>
      <c r="R1369">
        <v>2.94435</v>
      </c>
      <c r="S1369">
        <v>0.94408999999999998</v>
      </c>
      <c r="T1369">
        <v>3.0000000000000001E-3</v>
      </c>
      <c r="U1369">
        <v>4.4999999999999998E-2</v>
      </c>
      <c r="V1369">
        <v>13.1</v>
      </c>
      <c r="W1369">
        <v>24.973800000000001</v>
      </c>
      <c r="X1369">
        <v>84.619799999999998</v>
      </c>
    </row>
    <row r="1370" spans="1:24" x14ac:dyDescent="0.3">
      <c r="A1370">
        <v>1369</v>
      </c>
      <c r="B1370">
        <v>5</v>
      </c>
      <c r="C1370" s="1">
        <v>44960.423090277778</v>
      </c>
      <c r="D1370" t="s">
        <v>13</v>
      </c>
      <c r="E1370" s="5">
        <v>2023</v>
      </c>
      <c r="F1370" s="5">
        <v>2</v>
      </c>
      <c r="G1370" s="5">
        <v>14</v>
      </c>
      <c r="H1370" s="5" t="s">
        <v>35</v>
      </c>
      <c r="I1370" s="5">
        <v>57</v>
      </c>
      <c r="J1370" t="s">
        <v>23</v>
      </c>
      <c r="K1370" t="s">
        <v>36</v>
      </c>
      <c r="L1370">
        <v>2.7088100000000002</v>
      </c>
      <c r="M1370">
        <v>2.7088100000000002</v>
      </c>
      <c r="N1370">
        <v>1.5193700000000001</v>
      </c>
      <c r="O1370">
        <v>0.99277700000000002</v>
      </c>
      <c r="P1370">
        <v>-0.240873</v>
      </c>
      <c r="Q1370">
        <v>-0.240873</v>
      </c>
      <c r="R1370">
        <v>2.5179200000000002</v>
      </c>
      <c r="S1370">
        <v>0.962086</v>
      </c>
      <c r="T1370">
        <v>3.0000000000000001E-3</v>
      </c>
      <c r="U1370">
        <v>2.9000000000000001E-2</v>
      </c>
      <c r="V1370">
        <v>11.7</v>
      </c>
      <c r="W1370">
        <v>24.7958</v>
      </c>
      <c r="X1370">
        <v>84.626300000000001</v>
      </c>
    </row>
    <row r="1371" spans="1:24" x14ac:dyDescent="0.3">
      <c r="A1371">
        <v>1370</v>
      </c>
      <c r="B1371">
        <v>6</v>
      </c>
      <c r="C1371" s="1">
        <v>44960.42528935185</v>
      </c>
      <c r="D1371" t="s">
        <v>13</v>
      </c>
      <c r="E1371" s="5">
        <v>2023</v>
      </c>
      <c r="F1371" s="5">
        <v>2</v>
      </c>
      <c r="G1371" s="5">
        <v>14</v>
      </c>
      <c r="H1371" s="5" t="s">
        <v>35</v>
      </c>
      <c r="I1371" s="5">
        <v>57</v>
      </c>
      <c r="J1371" t="s">
        <v>23</v>
      </c>
      <c r="K1371" t="s">
        <v>36</v>
      </c>
      <c r="L1371">
        <v>1.55016</v>
      </c>
      <c r="M1371">
        <v>1.55016</v>
      </c>
      <c r="N1371">
        <v>2.0595699999999999</v>
      </c>
      <c r="O1371">
        <v>0.97802599999999995</v>
      </c>
      <c r="P1371">
        <v>-0.19303100000000001</v>
      </c>
      <c r="Q1371" t="s">
        <v>38</v>
      </c>
      <c r="R1371">
        <v>2.8619599999999998</v>
      </c>
      <c r="S1371">
        <v>0.94764899999999996</v>
      </c>
      <c r="T1371">
        <v>3.0000000000000001E-3</v>
      </c>
      <c r="U1371">
        <v>2.1000000000000001E-2</v>
      </c>
      <c r="V1371">
        <v>10.6</v>
      </c>
      <c r="W1371">
        <v>24.5243</v>
      </c>
      <c r="X1371">
        <v>84.621799999999993</v>
      </c>
    </row>
    <row r="1372" spans="1:24" x14ac:dyDescent="0.3">
      <c r="A1372">
        <v>1371</v>
      </c>
      <c r="B1372">
        <v>7</v>
      </c>
      <c r="C1372" s="1">
        <v>44960.427384259259</v>
      </c>
      <c r="D1372" t="s">
        <v>13</v>
      </c>
      <c r="E1372" s="5">
        <v>2023</v>
      </c>
      <c r="F1372" s="5">
        <v>2</v>
      </c>
      <c r="G1372" s="5">
        <v>14</v>
      </c>
      <c r="H1372" s="5" t="s">
        <v>35</v>
      </c>
      <c r="I1372" s="5">
        <v>57</v>
      </c>
      <c r="J1372" t="s">
        <v>23</v>
      </c>
      <c r="K1372" t="s">
        <v>37</v>
      </c>
      <c r="L1372">
        <v>2.1303000000000001</v>
      </c>
      <c r="M1372">
        <v>2.1303000000000001</v>
      </c>
      <c r="N1372">
        <v>1.7684899999999999</v>
      </c>
      <c r="O1372">
        <v>0.98513700000000004</v>
      </c>
      <c r="P1372">
        <v>-0.16875100000000001</v>
      </c>
      <c r="Q1372" t="s">
        <v>38</v>
      </c>
      <c r="R1372">
        <v>4.17258</v>
      </c>
      <c r="S1372">
        <v>0.88481399999999999</v>
      </c>
      <c r="T1372">
        <v>3.0000000000000001E-3</v>
      </c>
      <c r="U1372">
        <v>1.4999999999999999E-2</v>
      </c>
      <c r="V1372">
        <v>9.3000000000000007</v>
      </c>
      <c r="W1372">
        <v>23.967700000000001</v>
      </c>
      <c r="X1372">
        <v>84.619699999999995</v>
      </c>
    </row>
    <row r="1373" spans="1:24" x14ac:dyDescent="0.3">
      <c r="A1373">
        <v>1372</v>
      </c>
      <c r="B1373">
        <v>8</v>
      </c>
      <c r="C1373" s="1">
        <v>44960.429502314815</v>
      </c>
      <c r="D1373" t="s">
        <v>13</v>
      </c>
      <c r="E1373" s="5">
        <v>2023</v>
      </c>
      <c r="F1373" s="5">
        <v>2</v>
      </c>
      <c r="G1373" s="5">
        <v>14</v>
      </c>
      <c r="H1373" s="5" t="s">
        <v>35</v>
      </c>
      <c r="I1373" s="5">
        <v>57</v>
      </c>
      <c r="J1373" t="s">
        <v>23</v>
      </c>
      <c r="K1373" t="s">
        <v>36</v>
      </c>
      <c r="L1373">
        <v>1.58606</v>
      </c>
      <c r="M1373">
        <v>1.58606</v>
      </c>
      <c r="N1373">
        <v>2.0621299999999998</v>
      </c>
      <c r="O1373">
        <v>0.97243400000000002</v>
      </c>
      <c r="P1373">
        <v>-0.15126999999999999</v>
      </c>
      <c r="Q1373" t="s">
        <v>38</v>
      </c>
      <c r="R1373">
        <v>4.2104499999999998</v>
      </c>
      <c r="S1373">
        <v>0.881521</v>
      </c>
      <c r="T1373">
        <v>2E-3</v>
      </c>
      <c r="U1373">
        <v>0</v>
      </c>
      <c r="V1373">
        <v>8.1</v>
      </c>
      <c r="W1373">
        <v>23.749700000000001</v>
      </c>
      <c r="X1373">
        <v>84.6</v>
      </c>
    </row>
    <row r="1374" spans="1:24" x14ac:dyDescent="0.3">
      <c r="A1374">
        <v>1373</v>
      </c>
      <c r="B1374">
        <v>9</v>
      </c>
      <c r="C1374" s="1">
        <v>44960.431597222225</v>
      </c>
      <c r="D1374" t="s">
        <v>13</v>
      </c>
      <c r="E1374" s="5">
        <v>2023</v>
      </c>
      <c r="F1374" s="5">
        <v>2</v>
      </c>
      <c r="G1374" s="5">
        <v>14</v>
      </c>
      <c r="H1374" s="5" t="s">
        <v>35</v>
      </c>
      <c r="I1374" s="5">
        <v>57</v>
      </c>
      <c r="J1374" t="s">
        <v>22</v>
      </c>
      <c r="K1374" t="s">
        <v>36</v>
      </c>
      <c r="L1374">
        <v>1.5859099999999999</v>
      </c>
      <c r="M1374">
        <v>1.5859099999999999</v>
      </c>
      <c r="N1374">
        <v>1.92699</v>
      </c>
      <c r="O1374">
        <v>0.98151200000000005</v>
      </c>
      <c r="P1374">
        <v>-0.124653</v>
      </c>
      <c r="Q1374" t="s">
        <v>38</v>
      </c>
      <c r="R1374">
        <v>4.5655299999999999</v>
      </c>
      <c r="S1374">
        <v>0.86186200000000002</v>
      </c>
      <c r="T1374">
        <v>3.0000000000000001E-3</v>
      </c>
      <c r="U1374">
        <v>5.0000000000000001E-3</v>
      </c>
      <c r="V1374">
        <v>8.1</v>
      </c>
      <c r="W1374">
        <v>23.6968</v>
      </c>
      <c r="X1374">
        <v>84.665599999999998</v>
      </c>
    </row>
    <row r="1375" spans="1:24" x14ac:dyDescent="0.3">
      <c r="A1375">
        <v>1374</v>
      </c>
      <c r="B1375">
        <v>10</v>
      </c>
      <c r="C1375" s="1">
        <v>44960.433657407404</v>
      </c>
      <c r="D1375" t="s">
        <v>13</v>
      </c>
      <c r="E1375" s="5">
        <v>2023</v>
      </c>
      <c r="F1375" s="5">
        <v>2</v>
      </c>
      <c r="G1375" s="5">
        <v>14</v>
      </c>
      <c r="H1375" s="5" t="s">
        <v>35</v>
      </c>
      <c r="I1375" s="5">
        <v>57</v>
      </c>
      <c r="J1375" t="s">
        <v>22</v>
      </c>
      <c r="K1375" t="s">
        <v>37</v>
      </c>
      <c r="L1375">
        <v>7.1106199999999999</v>
      </c>
      <c r="M1375">
        <v>7.1106199999999999</v>
      </c>
      <c r="N1375">
        <v>1.3826700000000001</v>
      </c>
      <c r="O1375">
        <v>0.98974700000000004</v>
      </c>
      <c r="P1375">
        <v>-0.86557799999999996</v>
      </c>
      <c r="Q1375" t="s">
        <v>38</v>
      </c>
      <c r="R1375">
        <v>1.62717</v>
      </c>
      <c r="S1375">
        <v>0.91661599999999999</v>
      </c>
      <c r="T1375">
        <v>5.0000000000000001E-3</v>
      </c>
      <c r="U1375">
        <v>0.121</v>
      </c>
      <c r="V1375">
        <v>7.6</v>
      </c>
      <c r="W1375">
        <v>23.360099999999999</v>
      </c>
      <c r="X1375">
        <v>84.661000000000001</v>
      </c>
    </row>
    <row r="1376" spans="1:24" x14ac:dyDescent="0.3">
      <c r="A1376">
        <v>1375</v>
      </c>
      <c r="B1376">
        <v>11</v>
      </c>
      <c r="C1376" s="1">
        <v>44960.435729166667</v>
      </c>
      <c r="D1376" t="s">
        <v>13</v>
      </c>
      <c r="E1376" s="5">
        <v>2023</v>
      </c>
      <c r="F1376" s="5">
        <v>2</v>
      </c>
      <c r="G1376" s="5">
        <v>14</v>
      </c>
      <c r="H1376" s="5" t="s">
        <v>35</v>
      </c>
      <c r="I1376" s="5">
        <v>57</v>
      </c>
      <c r="J1376" t="s">
        <v>22</v>
      </c>
      <c r="K1376" t="s">
        <v>36</v>
      </c>
      <c r="L1376">
        <v>2.1877900000000001</v>
      </c>
      <c r="M1376">
        <v>2.1877900000000001</v>
      </c>
      <c r="N1376">
        <v>1.91805</v>
      </c>
      <c r="O1376">
        <v>0.97861100000000001</v>
      </c>
      <c r="P1376">
        <v>-0.32167099999999998</v>
      </c>
      <c r="Q1376">
        <v>-0.32167099999999998</v>
      </c>
      <c r="R1376">
        <v>2.52135</v>
      </c>
      <c r="S1376">
        <v>0.961507</v>
      </c>
      <c r="T1376">
        <v>1E-3</v>
      </c>
      <c r="U1376">
        <v>0</v>
      </c>
      <c r="V1376">
        <v>6.4</v>
      </c>
      <c r="W1376">
        <v>22.892600000000002</v>
      </c>
      <c r="X1376">
        <v>84.666700000000006</v>
      </c>
    </row>
    <row r="1377" spans="1:24" x14ac:dyDescent="0.3">
      <c r="A1377">
        <v>1376</v>
      </c>
      <c r="B1377">
        <v>12</v>
      </c>
      <c r="C1377" s="1">
        <v>44960.4378125</v>
      </c>
      <c r="D1377" t="s">
        <v>13</v>
      </c>
      <c r="E1377" s="5">
        <v>2023</v>
      </c>
      <c r="F1377" s="5">
        <v>2</v>
      </c>
      <c r="G1377" s="5">
        <v>14</v>
      </c>
      <c r="H1377" s="5" t="s">
        <v>35</v>
      </c>
      <c r="I1377" s="5">
        <v>57</v>
      </c>
      <c r="J1377" t="s">
        <v>22</v>
      </c>
      <c r="K1377" t="s">
        <v>36</v>
      </c>
      <c r="L1377">
        <v>2.2095699999999998</v>
      </c>
      <c r="M1377">
        <v>2.2095699999999998</v>
      </c>
      <c r="N1377">
        <v>1.6907099999999999</v>
      </c>
      <c r="O1377">
        <v>0.98912299999999997</v>
      </c>
      <c r="P1377">
        <v>-0.38522600000000001</v>
      </c>
      <c r="Q1377">
        <v>-0.38522600000000001</v>
      </c>
      <c r="R1377">
        <v>1.92848</v>
      </c>
      <c r="S1377">
        <v>0.98218399999999995</v>
      </c>
      <c r="T1377">
        <v>3.0000000000000001E-3</v>
      </c>
      <c r="U1377">
        <v>7.0000000000000001E-3</v>
      </c>
      <c r="V1377">
        <v>5.9</v>
      </c>
      <c r="W1377">
        <v>22.750699999999998</v>
      </c>
      <c r="X1377">
        <v>84.671400000000006</v>
      </c>
    </row>
    <row r="1378" spans="1:24" x14ac:dyDescent="0.3">
      <c r="A1378">
        <v>1377</v>
      </c>
      <c r="B1378">
        <v>13</v>
      </c>
      <c r="C1378" s="1">
        <v>44960.43990740741</v>
      </c>
      <c r="D1378" t="s">
        <v>13</v>
      </c>
      <c r="E1378" s="5">
        <v>2023</v>
      </c>
      <c r="F1378" s="5">
        <v>2</v>
      </c>
      <c r="G1378" s="5">
        <v>14</v>
      </c>
      <c r="H1378" s="5" t="s">
        <v>35</v>
      </c>
      <c r="I1378" s="5">
        <v>57</v>
      </c>
      <c r="J1378" t="s">
        <v>23</v>
      </c>
      <c r="K1378" t="s">
        <v>36</v>
      </c>
      <c r="L1378">
        <v>1.36877</v>
      </c>
      <c r="M1378">
        <v>1.36877</v>
      </c>
      <c r="N1378">
        <v>1.9915700000000001</v>
      </c>
      <c r="O1378">
        <v>0.97716400000000003</v>
      </c>
      <c r="P1378">
        <v>-0.310776</v>
      </c>
      <c r="Q1378">
        <v>-0.310776</v>
      </c>
      <c r="R1378">
        <v>1.87239</v>
      </c>
      <c r="S1378">
        <v>0.98388799999999998</v>
      </c>
      <c r="T1378">
        <v>3.0000000000000001E-3</v>
      </c>
      <c r="U1378">
        <v>0</v>
      </c>
      <c r="V1378">
        <v>5.7</v>
      </c>
      <c r="W1378">
        <v>22.462199999999999</v>
      </c>
      <c r="X1378">
        <v>84.685500000000005</v>
      </c>
    </row>
    <row r="1379" spans="1:24" x14ac:dyDescent="0.3">
      <c r="A1379">
        <v>1378</v>
      </c>
      <c r="B1379">
        <v>14</v>
      </c>
      <c r="C1379" s="1">
        <v>44960.441990740743</v>
      </c>
      <c r="D1379" t="s">
        <v>13</v>
      </c>
      <c r="E1379" s="5">
        <v>2023</v>
      </c>
      <c r="F1379" s="5">
        <v>2</v>
      </c>
      <c r="G1379" s="5">
        <v>14</v>
      </c>
      <c r="H1379" s="5" t="s">
        <v>35</v>
      </c>
      <c r="I1379" s="5">
        <v>57</v>
      </c>
      <c r="J1379" t="s">
        <v>23</v>
      </c>
      <c r="K1379" t="s">
        <v>37</v>
      </c>
      <c r="L1379">
        <v>2.3586900000000002</v>
      </c>
      <c r="M1379">
        <v>2.3586900000000002</v>
      </c>
      <c r="N1379">
        <v>1.66791</v>
      </c>
      <c r="O1379">
        <v>0.98752600000000001</v>
      </c>
      <c r="P1379">
        <v>-0.22306100000000001</v>
      </c>
      <c r="Q1379" t="s">
        <v>38</v>
      </c>
      <c r="R1379">
        <v>2.8942899999999998</v>
      </c>
      <c r="S1379">
        <v>0.94624200000000003</v>
      </c>
      <c r="T1379">
        <v>3.0000000000000001E-3</v>
      </c>
      <c r="U1379">
        <v>1.7999999999999999E-2</v>
      </c>
      <c r="V1379">
        <v>5.5</v>
      </c>
      <c r="W1379">
        <v>22.2514</v>
      </c>
      <c r="X1379">
        <v>84.687899999999999</v>
      </c>
    </row>
    <row r="1380" spans="1:24" x14ac:dyDescent="0.3">
      <c r="A1380">
        <v>1379</v>
      </c>
      <c r="B1380">
        <v>15</v>
      </c>
      <c r="C1380" s="1">
        <v>44960.444097222222</v>
      </c>
      <c r="D1380" t="s">
        <v>13</v>
      </c>
      <c r="E1380" s="5">
        <v>2023</v>
      </c>
      <c r="F1380" s="5">
        <v>2</v>
      </c>
      <c r="G1380" s="5">
        <v>14</v>
      </c>
      <c r="H1380" s="5" t="s">
        <v>35</v>
      </c>
      <c r="I1380" s="5">
        <v>57</v>
      </c>
      <c r="J1380" t="s">
        <v>23</v>
      </c>
      <c r="K1380" t="s">
        <v>36</v>
      </c>
      <c r="L1380">
        <v>2.1467299999999998</v>
      </c>
      <c r="M1380">
        <v>2.1467299999999998</v>
      </c>
      <c r="N1380">
        <v>1.78409</v>
      </c>
      <c r="O1380">
        <v>0.98436699999999999</v>
      </c>
      <c r="P1380">
        <v>-0.22972600000000001</v>
      </c>
      <c r="Q1380" t="s">
        <v>38</v>
      </c>
      <c r="R1380">
        <v>3.0493100000000002</v>
      </c>
      <c r="S1380">
        <v>0.939446</v>
      </c>
      <c r="T1380">
        <v>3.0000000000000001E-3</v>
      </c>
      <c r="U1380">
        <v>2.9000000000000001E-2</v>
      </c>
      <c r="V1380">
        <v>6</v>
      </c>
      <c r="W1380">
        <v>22.116499999999998</v>
      </c>
      <c r="X1380">
        <v>84.691000000000003</v>
      </c>
    </row>
    <row r="1381" spans="1:24" x14ac:dyDescent="0.3">
      <c r="A1381">
        <v>1380</v>
      </c>
      <c r="B1381">
        <v>16</v>
      </c>
      <c r="C1381" s="1">
        <v>44960.446203703701</v>
      </c>
      <c r="D1381" t="s">
        <v>13</v>
      </c>
      <c r="E1381" s="5">
        <v>2023</v>
      </c>
      <c r="F1381" s="5">
        <v>2</v>
      </c>
      <c r="G1381" s="5">
        <v>14</v>
      </c>
      <c r="H1381" s="5" t="s">
        <v>35</v>
      </c>
      <c r="I1381" s="5">
        <v>57</v>
      </c>
      <c r="J1381" t="s">
        <v>23</v>
      </c>
      <c r="K1381" t="s">
        <v>36</v>
      </c>
      <c r="L1381">
        <v>1.52986</v>
      </c>
      <c r="M1381">
        <v>1.52986</v>
      </c>
      <c r="N1381">
        <v>1.9003399999999999</v>
      </c>
      <c r="O1381">
        <v>0.98304000000000002</v>
      </c>
      <c r="P1381">
        <v>-0.26980700000000002</v>
      </c>
      <c r="Q1381">
        <v>-0.26980700000000002</v>
      </c>
      <c r="R1381">
        <v>2.1322899999999998</v>
      </c>
      <c r="S1381">
        <v>0.97559399999999996</v>
      </c>
      <c r="T1381">
        <v>3.0000000000000001E-3</v>
      </c>
      <c r="U1381">
        <v>3.4000000000000002E-2</v>
      </c>
      <c r="V1381">
        <v>5.8</v>
      </c>
      <c r="W1381">
        <v>21.938800000000001</v>
      </c>
      <c r="X1381">
        <v>84.668099999999995</v>
      </c>
    </row>
    <row r="1382" spans="1:24" x14ac:dyDescent="0.3">
      <c r="A1382">
        <v>1381</v>
      </c>
      <c r="B1382">
        <v>17</v>
      </c>
      <c r="C1382" s="1">
        <v>44960.448368055557</v>
      </c>
      <c r="D1382" t="s">
        <v>13</v>
      </c>
      <c r="E1382" s="5">
        <v>2023</v>
      </c>
      <c r="F1382" s="5">
        <v>2</v>
      </c>
      <c r="G1382" s="5">
        <v>14</v>
      </c>
      <c r="H1382" s="5" t="s">
        <v>35</v>
      </c>
      <c r="I1382" s="5">
        <v>57</v>
      </c>
      <c r="J1382" t="s">
        <v>22</v>
      </c>
      <c r="K1382" t="s">
        <v>36</v>
      </c>
      <c r="L1382">
        <v>1.5608599999999999</v>
      </c>
      <c r="M1382">
        <v>1.5608599999999999</v>
      </c>
      <c r="N1382">
        <v>1.92828</v>
      </c>
      <c r="O1382">
        <v>0.98010399999999998</v>
      </c>
      <c r="P1382">
        <v>-2.7773300000000001E-2</v>
      </c>
      <c r="Q1382" t="s">
        <v>38</v>
      </c>
      <c r="R1382">
        <v>16.302099999999999</v>
      </c>
      <c r="S1382">
        <v>0.12767899999999999</v>
      </c>
      <c r="T1382">
        <v>3.0000000000000001E-3</v>
      </c>
      <c r="U1382">
        <v>3.5999999999999997E-2</v>
      </c>
      <c r="V1382">
        <v>6</v>
      </c>
      <c r="W1382">
        <v>22.019100000000002</v>
      </c>
      <c r="X1382">
        <v>84.696799999999996</v>
      </c>
    </row>
    <row r="1383" spans="1:24" x14ac:dyDescent="0.3">
      <c r="A1383">
        <v>1382</v>
      </c>
      <c r="B1383">
        <v>18</v>
      </c>
      <c r="C1383" s="1">
        <v>44960.450567129628</v>
      </c>
      <c r="D1383" t="s">
        <v>13</v>
      </c>
      <c r="E1383" s="5">
        <v>2023</v>
      </c>
      <c r="F1383" s="5">
        <v>2</v>
      </c>
      <c r="G1383" s="5">
        <v>14</v>
      </c>
      <c r="H1383" s="5" t="s">
        <v>35</v>
      </c>
      <c r="I1383" s="5">
        <v>57</v>
      </c>
      <c r="J1383" t="s">
        <v>22</v>
      </c>
      <c r="K1383" t="s">
        <v>37</v>
      </c>
      <c r="L1383">
        <v>2.2460499999999999</v>
      </c>
      <c r="M1383">
        <v>2.2460499999999999</v>
      </c>
      <c r="N1383">
        <v>1.58893</v>
      </c>
      <c r="O1383">
        <v>0.990977</v>
      </c>
      <c r="P1383">
        <v>-0.26806000000000002</v>
      </c>
      <c r="Q1383" t="s">
        <v>38</v>
      </c>
      <c r="R1383">
        <v>2.3089</v>
      </c>
      <c r="S1383">
        <v>0.801485</v>
      </c>
      <c r="T1383">
        <v>3.0000000000000001E-3</v>
      </c>
      <c r="U1383">
        <v>0</v>
      </c>
      <c r="V1383">
        <v>5.8</v>
      </c>
      <c r="W1383">
        <v>21.9819</v>
      </c>
      <c r="X1383">
        <v>84.6982</v>
      </c>
    </row>
    <row r="1384" spans="1:24" x14ac:dyDescent="0.3">
      <c r="A1384">
        <v>1383</v>
      </c>
      <c r="B1384">
        <v>19</v>
      </c>
      <c r="C1384" s="1">
        <v>44960.452673611115</v>
      </c>
      <c r="D1384" t="s">
        <v>13</v>
      </c>
      <c r="E1384" s="5">
        <v>2023</v>
      </c>
      <c r="F1384" s="5">
        <v>2</v>
      </c>
      <c r="G1384" s="5">
        <v>14</v>
      </c>
      <c r="H1384" s="5" t="s">
        <v>35</v>
      </c>
      <c r="I1384" s="5">
        <v>57</v>
      </c>
      <c r="J1384" t="s">
        <v>22</v>
      </c>
      <c r="K1384" t="s">
        <v>36</v>
      </c>
      <c r="L1384">
        <v>1.4918</v>
      </c>
      <c r="M1384">
        <v>1.4918</v>
      </c>
      <c r="N1384">
        <v>1.85385</v>
      </c>
      <c r="O1384">
        <v>0.98409100000000005</v>
      </c>
      <c r="P1384">
        <v>-0.353354</v>
      </c>
      <c r="Q1384" t="s">
        <v>38</v>
      </c>
      <c r="R1384">
        <v>2.0948699999999998</v>
      </c>
      <c r="S1384">
        <v>0.48082799999999998</v>
      </c>
      <c r="T1384">
        <v>4.0000000000000001E-3</v>
      </c>
      <c r="U1384">
        <v>0.13500000000000001</v>
      </c>
      <c r="V1384">
        <v>5.6</v>
      </c>
      <c r="W1384">
        <v>21.720700000000001</v>
      </c>
      <c r="X1384">
        <v>84.695999999999998</v>
      </c>
    </row>
    <row r="1385" spans="1:24" x14ac:dyDescent="0.3">
      <c r="A1385">
        <v>1384</v>
      </c>
      <c r="B1385">
        <v>20</v>
      </c>
      <c r="C1385" s="1">
        <v>44960.454756944448</v>
      </c>
      <c r="D1385" t="s">
        <v>13</v>
      </c>
      <c r="E1385" s="5">
        <v>2023</v>
      </c>
      <c r="F1385" s="5">
        <v>2</v>
      </c>
      <c r="G1385" s="5">
        <v>14</v>
      </c>
      <c r="H1385" s="5" t="s">
        <v>35</v>
      </c>
      <c r="I1385" s="5">
        <v>57</v>
      </c>
      <c r="J1385" t="s">
        <v>22</v>
      </c>
      <c r="K1385" t="s">
        <v>36</v>
      </c>
      <c r="L1385">
        <v>3.4558599999999999</v>
      </c>
      <c r="M1385">
        <v>3.4558599999999999</v>
      </c>
      <c r="N1385">
        <v>1.33023</v>
      </c>
      <c r="O1385">
        <v>0.99729500000000004</v>
      </c>
      <c r="P1385">
        <v>-0.13842499999999999</v>
      </c>
      <c r="Q1385" t="s">
        <v>38</v>
      </c>
      <c r="R1385">
        <v>3.5655700000000001</v>
      </c>
      <c r="S1385">
        <v>0.91508699999999998</v>
      </c>
      <c r="T1385">
        <v>3.0000000000000001E-3</v>
      </c>
      <c r="U1385">
        <v>3.1E-2</v>
      </c>
      <c r="V1385">
        <v>5.3</v>
      </c>
      <c r="W1385">
        <v>21.387499999999999</v>
      </c>
      <c r="X1385">
        <v>84.692400000000006</v>
      </c>
    </row>
    <row r="1386" spans="1:24" x14ac:dyDescent="0.3">
      <c r="A1386">
        <v>1385</v>
      </c>
      <c r="B1386">
        <v>21</v>
      </c>
      <c r="C1386" s="1">
        <v>44960.456932870373</v>
      </c>
      <c r="D1386" t="s">
        <v>13</v>
      </c>
      <c r="E1386" s="5">
        <v>2023</v>
      </c>
      <c r="F1386" s="5">
        <v>2</v>
      </c>
      <c r="G1386" s="5">
        <v>14</v>
      </c>
      <c r="H1386" s="5" t="s">
        <v>35</v>
      </c>
      <c r="I1386" s="5">
        <v>57</v>
      </c>
      <c r="J1386" t="s">
        <v>23</v>
      </c>
      <c r="K1386" t="s">
        <v>37</v>
      </c>
      <c r="L1386">
        <v>1.97611</v>
      </c>
      <c r="M1386">
        <v>1.97611</v>
      </c>
      <c r="N1386">
        <v>1.8171600000000001</v>
      </c>
      <c r="O1386">
        <v>0.98559399999999997</v>
      </c>
      <c r="P1386">
        <v>-0.194604</v>
      </c>
      <c r="Q1386" t="s">
        <v>38</v>
      </c>
      <c r="R1386">
        <v>3.4542600000000001</v>
      </c>
      <c r="S1386">
        <v>0.92142999999999997</v>
      </c>
      <c r="T1386">
        <v>3.0000000000000001E-3</v>
      </c>
      <c r="U1386">
        <v>3.2000000000000001E-2</v>
      </c>
      <c r="V1386">
        <v>5</v>
      </c>
      <c r="W1386">
        <v>21.185500000000001</v>
      </c>
      <c r="X1386">
        <v>84.6965</v>
      </c>
    </row>
    <row r="1387" spans="1:24" x14ac:dyDescent="0.3">
      <c r="A1387">
        <v>1386</v>
      </c>
      <c r="B1387">
        <v>22</v>
      </c>
      <c r="C1387" s="1">
        <v>44960.459039351852</v>
      </c>
      <c r="D1387" t="s">
        <v>13</v>
      </c>
      <c r="E1387" s="5">
        <v>2023</v>
      </c>
      <c r="F1387" s="5">
        <v>2</v>
      </c>
      <c r="G1387" s="5">
        <v>14</v>
      </c>
      <c r="H1387" s="5" t="s">
        <v>35</v>
      </c>
      <c r="I1387" s="5">
        <v>57</v>
      </c>
      <c r="J1387" t="s">
        <v>23</v>
      </c>
      <c r="K1387" t="s">
        <v>36</v>
      </c>
      <c r="L1387">
        <v>1.8339300000000001</v>
      </c>
      <c r="M1387">
        <v>1.8339300000000001</v>
      </c>
      <c r="N1387">
        <v>1.7144999999999999</v>
      </c>
      <c r="O1387">
        <v>0.98503099999999999</v>
      </c>
      <c r="P1387">
        <v>-0.18143999999999999</v>
      </c>
      <c r="Q1387" t="s">
        <v>38</v>
      </c>
      <c r="R1387">
        <v>2.8404600000000002</v>
      </c>
      <c r="S1387">
        <v>0.94913000000000003</v>
      </c>
      <c r="T1387">
        <v>4.0000000000000001E-3</v>
      </c>
      <c r="U1387">
        <v>4.3999999999999997E-2</v>
      </c>
      <c r="V1387">
        <v>4.8</v>
      </c>
      <c r="W1387">
        <v>21.0883</v>
      </c>
      <c r="X1387">
        <v>84.704599999999999</v>
      </c>
    </row>
    <row r="1388" spans="1:24" x14ac:dyDescent="0.3">
      <c r="A1388">
        <v>1387</v>
      </c>
      <c r="B1388">
        <v>23</v>
      </c>
      <c r="C1388" s="1">
        <v>44960.461134259262</v>
      </c>
      <c r="D1388" t="s">
        <v>13</v>
      </c>
      <c r="E1388" s="5">
        <v>2023</v>
      </c>
      <c r="F1388" s="5">
        <v>2</v>
      </c>
      <c r="G1388" s="5">
        <v>14</v>
      </c>
      <c r="H1388" s="5" t="s">
        <v>35</v>
      </c>
      <c r="I1388" s="5">
        <v>57</v>
      </c>
      <c r="J1388" t="s">
        <v>23</v>
      </c>
      <c r="K1388" t="s">
        <v>36</v>
      </c>
      <c r="L1388">
        <v>2.2633200000000002</v>
      </c>
      <c r="M1388">
        <v>2.2633200000000002</v>
      </c>
      <c r="N1388">
        <v>1.7066300000000001</v>
      </c>
      <c r="O1388">
        <v>0.98545300000000002</v>
      </c>
      <c r="P1388">
        <v>-0.20899799999999999</v>
      </c>
      <c r="Q1388" t="s">
        <v>38</v>
      </c>
      <c r="R1388">
        <v>3.0044900000000001</v>
      </c>
      <c r="S1388">
        <v>0.94209900000000002</v>
      </c>
      <c r="T1388">
        <v>3.0000000000000001E-3</v>
      </c>
      <c r="U1388">
        <v>3.3000000000000002E-2</v>
      </c>
      <c r="V1388">
        <v>5</v>
      </c>
      <c r="W1388">
        <v>21.097200000000001</v>
      </c>
      <c r="X1388">
        <v>84.701700000000002</v>
      </c>
    </row>
    <row r="1389" spans="1:24" x14ac:dyDescent="0.3">
      <c r="A1389">
        <v>1388</v>
      </c>
      <c r="B1389">
        <v>24</v>
      </c>
      <c r="C1389" s="1">
        <v>44960.463333333333</v>
      </c>
      <c r="D1389" t="s">
        <v>13</v>
      </c>
      <c r="E1389" s="5">
        <v>2023</v>
      </c>
      <c r="F1389" s="5">
        <v>2</v>
      </c>
      <c r="G1389" s="5">
        <v>14</v>
      </c>
      <c r="H1389" s="5" t="s">
        <v>35</v>
      </c>
      <c r="I1389" s="5">
        <v>57</v>
      </c>
      <c r="J1389" t="s">
        <v>23</v>
      </c>
      <c r="K1389" t="s">
        <v>36</v>
      </c>
      <c r="L1389">
        <v>1.98966</v>
      </c>
      <c r="M1389">
        <v>1.98966</v>
      </c>
      <c r="N1389">
        <v>1.66442</v>
      </c>
      <c r="O1389">
        <v>0.98829500000000003</v>
      </c>
      <c r="P1389">
        <v>-0.113675</v>
      </c>
      <c r="Q1389" t="s">
        <v>38</v>
      </c>
      <c r="R1389">
        <v>4.2520600000000002</v>
      </c>
      <c r="S1389">
        <v>0.87923600000000002</v>
      </c>
      <c r="T1389">
        <v>8.0000000000000002E-3</v>
      </c>
      <c r="U1389">
        <v>0.19500000000000001</v>
      </c>
      <c r="V1389">
        <v>5.2</v>
      </c>
      <c r="W1389">
        <v>21.061299999999999</v>
      </c>
      <c r="X1389">
        <v>84.704999999999998</v>
      </c>
    </row>
    <row r="1390" spans="1:24" x14ac:dyDescent="0.3">
      <c r="A1390">
        <v>1389</v>
      </c>
      <c r="B1390">
        <v>1</v>
      </c>
      <c r="C1390" s="1">
        <v>44960.510127314818</v>
      </c>
      <c r="D1390" t="s">
        <v>15</v>
      </c>
      <c r="E1390" s="5">
        <v>2023</v>
      </c>
      <c r="F1390" s="5">
        <v>2</v>
      </c>
      <c r="G1390" s="5">
        <v>14</v>
      </c>
      <c r="H1390" s="5" t="s">
        <v>35</v>
      </c>
      <c r="I1390" s="5">
        <v>57</v>
      </c>
      <c r="J1390" t="s">
        <v>22</v>
      </c>
      <c r="K1390" t="s">
        <v>38</v>
      </c>
      <c r="L1390">
        <v>3.13686</v>
      </c>
      <c r="M1390">
        <v>3.13686</v>
      </c>
      <c r="N1390">
        <v>1.5547800000000001</v>
      </c>
      <c r="O1390">
        <v>0.99129599999999995</v>
      </c>
      <c r="P1390">
        <v>-0.58934600000000004</v>
      </c>
      <c r="Q1390">
        <v>-0.58934600000000004</v>
      </c>
      <c r="R1390">
        <v>1.6570800000000001</v>
      </c>
      <c r="S1390">
        <v>0.99025200000000002</v>
      </c>
      <c r="T1390">
        <v>6.0000000000000001E-3</v>
      </c>
      <c r="U1390">
        <v>0.125</v>
      </c>
      <c r="V1390">
        <v>15.5</v>
      </c>
      <c r="W1390">
        <v>22.7301</v>
      </c>
      <c r="X1390">
        <v>83.667500000000004</v>
      </c>
    </row>
    <row r="1391" spans="1:24" x14ac:dyDescent="0.3">
      <c r="A1391">
        <v>1390</v>
      </c>
      <c r="B1391">
        <v>2</v>
      </c>
      <c r="C1391" s="1">
        <v>44960.512777777774</v>
      </c>
      <c r="D1391" t="s">
        <v>15</v>
      </c>
      <c r="E1391" s="5">
        <v>2023</v>
      </c>
      <c r="F1391" s="5">
        <v>2</v>
      </c>
      <c r="G1391" s="5">
        <v>14</v>
      </c>
      <c r="H1391" s="5" t="s">
        <v>35</v>
      </c>
      <c r="I1391" s="5">
        <v>57</v>
      </c>
      <c r="J1391" t="s">
        <v>22</v>
      </c>
      <c r="K1391" t="s">
        <v>38</v>
      </c>
      <c r="L1391">
        <v>2.42624</v>
      </c>
      <c r="M1391">
        <v>2.42624</v>
      </c>
      <c r="N1391">
        <v>1.8354200000000001</v>
      </c>
      <c r="O1391">
        <v>0.98518799999999995</v>
      </c>
      <c r="P1391">
        <v>-0.77478000000000002</v>
      </c>
      <c r="Q1391">
        <v>-0.77478000000000002</v>
      </c>
      <c r="R1391">
        <v>1.52725</v>
      </c>
      <c r="S1391">
        <v>0.99363299999999999</v>
      </c>
      <c r="T1391">
        <v>8.0000000000000002E-3</v>
      </c>
      <c r="U1391">
        <v>0.20499999999999999</v>
      </c>
      <c r="V1391">
        <v>14.4</v>
      </c>
      <c r="W1391">
        <v>25.184000000000001</v>
      </c>
      <c r="X1391">
        <v>83.672799999999995</v>
      </c>
    </row>
    <row r="1392" spans="1:24" x14ac:dyDescent="0.3">
      <c r="A1392">
        <v>1391</v>
      </c>
      <c r="B1392">
        <v>3</v>
      </c>
      <c r="C1392" s="1">
        <v>44960.514861111114</v>
      </c>
      <c r="D1392" t="s">
        <v>15</v>
      </c>
      <c r="E1392" s="5">
        <v>2023</v>
      </c>
      <c r="F1392" s="5">
        <v>2</v>
      </c>
      <c r="G1392" s="5">
        <v>14</v>
      </c>
      <c r="H1392" s="5" t="s">
        <v>35</v>
      </c>
      <c r="I1392" s="5">
        <v>57</v>
      </c>
      <c r="J1392" t="s">
        <v>22</v>
      </c>
      <c r="K1392" t="s">
        <v>38</v>
      </c>
      <c r="L1392">
        <v>1.4479200000000001</v>
      </c>
      <c r="M1392">
        <v>1.4479200000000001</v>
      </c>
      <c r="N1392">
        <v>2.0658400000000001</v>
      </c>
      <c r="O1392">
        <v>0.97259200000000001</v>
      </c>
      <c r="P1392">
        <v>-0.39163300000000001</v>
      </c>
      <c r="Q1392">
        <v>-0.39163300000000001</v>
      </c>
      <c r="R1392">
        <v>2.28545</v>
      </c>
      <c r="S1392">
        <v>0.97048699999999999</v>
      </c>
      <c r="T1392">
        <v>4.0000000000000001E-3</v>
      </c>
      <c r="U1392">
        <v>2.7E-2</v>
      </c>
      <c r="V1392">
        <v>14.6</v>
      </c>
      <c r="W1392">
        <v>26.726199999999999</v>
      </c>
      <c r="X1392">
        <v>83.687200000000004</v>
      </c>
    </row>
    <row r="1393" spans="1:24" x14ac:dyDescent="0.3">
      <c r="A1393">
        <v>1392</v>
      </c>
      <c r="B1393">
        <v>4</v>
      </c>
      <c r="C1393" s="1">
        <v>44960.516932870371</v>
      </c>
      <c r="D1393" t="s">
        <v>15</v>
      </c>
      <c r="E1393" s="5">
        <v>2023</v>
      </c>
      <c r="F1393" s="5">
        <v>2</v>
      </c>
      <c r="G1393" s="5">
        <v>14</v>
      </c>
      <c r="H1393" s="5" t="s">
        <v>35</v>
      </c>
      <c r="I1393" s="5">
        <v>57</v>
      </c>
      <c r="J1393" t="s">
        <v>23</v>
      </c>
      <c r="K1393" t="s">
        <v>38</v>
      </c>
      <c r="L1393">
        <v>0.480354</v>
      </c>
      <c r="M1393" t="s">
        <v>38</v>
      </c>
      <c r="N1393">
        <v>6.4911099999999999</v>
      </c>
      <c r="O1393">
        <v>0.72448500000000005</v>
      </c>
      <c r="P1393">
        <v>-0.29475200000000001</v>
      </c>
      <c r="Q1393">
        <v>-0.29475200000000001</v>
      </c>
      <c r="R1393">
        <v>2.6947299999999998</v>
      </c>
      <c r="S1393">
        <v>0.95533699999999999</v>
      </c>
      <c r="T1393">
        <v>2E-3</v>
      </c>
      <c r="U1393">
        <v>0</v>
      </c>
      <c r="V1393">
        <v>14.4</v>
      </c>
      <c r="W1393">
        <v>27.709199999999999</v>
      </c>
      <c r="X1393">
        <v>83.692499999999995</v>
      </c>
    </row>
    <row r="1394" spans="1:24" x14ac:dyDescent="0.3">
      <c r="A1394">
        <v>1393</v>
      </c>
      <c r="B1394">
        <v>5</v>
      </c>
      <c r="C1394" s="1">
        <v>44960.519016203703</v>
      </c>
      <c r="D1394" t="s">
        <v>15</v>
      </c>
      <c r="E1394" s="5">
        <v>2023</v>
      </c>
      <c r="F1394" s="5">
        <v>2</v>
      </c>
      <c r="G1394" s="5">
        <v>14</v>
      </c>
      <c r="H1394" s="5" t="s">
        <v>35</v>
      </c>
      <c r="I1394" s="5">
        <v>57</v>
      </c>
      <c r="J1394" t="s">
        <v>23</v>
      </c>
      <c r="K1394" t="s">
        <v>38</v>
      </c>
      <c r="L1394">
        <v>0.76198600000000005</v>
      </c>
      <c r="M1394" t="s">
        <v>38</v>
      </c>
      <c r="N1394">
        <v>3.6690499999999999</v>
      </c>
      <c r="O1394">
        <v>0.89673000000000003</v>
      </c>
      <c r="P1394">
        <v>-0.28428799999999999</v>
      </c>
      <c r="Q1394">
        <v>-0.28428799999999999</v>
      </c>
      <c r="R1394">
        <v>2.3610899999999999</v>
      </c>
      <c r="S1394">
        <v>0.96812900000000002</v>
      </c>
      <c r="T1394">
        <v>5.0000000000000001E-3</v>
      </c>
      <c r="U1394">
        <v>0.17599999999999999</v>
      </c>
      <c r="V1394">
        <v>14</v>
      </c>
      <c r="W1394">
        <v>28.354500000000002</v>
      </c>
      <c r="X1394">
        <v>83.6982</v>
      </c>
    </row>
    <row r="1395" spans="1:24" x14ac:dyDescent="0.3">
      <c r="A1395">
        <v>1394</v>
      </c>
      <c r="B1395">
        <v>6</v>
      </c>
      <c r="C1395" s="1">
        <v>44960.521087962959</v>
      </c>
      <c r="D1395" t="s">
        <v>15</v>
      </c>
      <c r="E1395" s="5">
        <v>2023</v>
      </c>
      <c r="F1395" s="5">
        <v>2</v>
      </c>
      <c r="G1395" s="5">
        <v>14</v>
      </c>
      <c r="H1395" s="5" t="s">
        <v>35</v>
      </c>
      <c r="I1395" s="5">
        <v>57</v>
      </c>
      <c r="J1395" t="s">
        <v>23</v>
      </c>
      <c r="K1395" t="s">
        <v>38</v>
      </c>
      <c r="L1395">
        <v>1.04999</v>
      </c>
      <c r="M1395" t="s">
        <v>38</v>
      </c>
      <c r="N1395">
        <v>2.8367300000000002</v>
      </c>
      <c r="O1395">
        <v>0.75646899999999995</v>
      </c>
      <c r="P1395">
        <v>-0.25994899999999999</v>
      </c>
      <c r="Q1395" t="s">
        <v>38</v>
      </c>
      <c r="R1395">
        <v>2.9215800000000001</v>
      </c>
      <c r="S1395">
        <v>0.94589699999999999</v>
      </c>
      <c r="T1395">
        <v>5.0000000000000001E-3</v>
      </c>
      <c r="U1395">
        <v>0.19400000000000001</v>
      </c>
      <c r="V1395">
        <v>13.1</v>
      </c>
      <c r="W1395">
        <v>28.582000000000001</v>
      </c>
      <c r="X1395">
        <v>83.687100000000001</v>
      </c>
    </row>
    <row r="1396" spans="1:24" x14ac:dyDescent="0.3">
      <c r="A1396">
        <v>1395</v>
      </c>
      <c r="B1396">
        <v>10</v>
      </c>
      <c r="C1396" s="1">
        <v>44960.523981481485</v>
      </c>
      <c r="D1396" t="s">
        <v>15</v>
      </c>
      <c r="E1396" s="5">
        <v>2023</v>
      </c>
      <c r="F1396" s="5">
        <v>2</v>
      </c>
      <c r="G1396" s="5">
        <v>14</v>
      </c>
      <c r="H1396" s="5" t="s">
        <v>35</v>
      </c>
      <c r="I1396" s="5">
        <v>57</v>
      </c>
      <c r="J1396" t="s">
        <v>23</v>
      </c>
      <c r="K1396" t="s">
        <v>38</v>
      </c>
      <c r="L1396">
        <v>0.66068400000000005</v>
      </c>
      <c r="M1396" t="s">
        <v>38</v>
      </c>
      <c r="N1396">
        <v>2.94842</v>
      </c>
      <c r="O1396">
        <v>0.93817499999999998</v>
      </c>
      <c r="P1396">
        <v>-0.352858</v>
      </c>
      <c r="Q1396">
        <v>-0.352858</v>
      </c>
      <c r="R1396">
        <v>1.78206</v>
      </c>
      <c r="S1396">
        <v>0.986761</v>
      </c>
      <c r="T1396">
        <v>4.0000000000000001E-3</v>
      </c>
      <c r="U1396">
        <v>5.8000000000000003E-2</v>
      </c>
      <c r="V1396">
        <v>12.4</v>
      </c>
      <c r="W1396">
        <v>28.221399999999999</v>
      </c>
      <c r="X1396">
        <v>83.720399999999998</v>
      </c>
    </row>
    <row r="1397" spans="1:24" x14ac:dyDescent="0.3">
      <c r="A1397">
        <v>1396</v>
      </c>
      <c r="B1397">
        <v>11</v>
      </c>
      <c r="C1397" s="1">
        <v>44960.52616898148</v>
      </c>
      <c r="D1397" t="s">
        <v>15</v>
      </c>
      <c r="E1397" s="5">
        <v>2023</v>
      </c>
      <c r="F1397" s="5">
        <v>2</v>
      </c>
      <c r="G1397" s="5">
        <v>14</v>
      </c>
      <c r="H1397" s="5" t="s">
        <v>35</v>
      </c>
      <c r="I1397" s="5">
        <v>57</v>
      </c>
      <c r="J1397" t="s">
        <v>23</v>
      </c>
      <c r="K1397" t="s">
        <v>38</v>
      </c>
      <c r="L1397">
        <v>0.579816</v>
      </c>
      <c r="M1397" t="s">
        <v>38</v>
      </c>
      <c r="N1397">
        <v>6.0340600000000002</v>
      </c>
      <c r="O1397">
        <v>0.67007899999999998</v>
      </c>
      <c r="P1397">
        <v>-0.37883099999999997</v>
      </c>
      <c r="Q1397">
        <v>-0.37883099999999997</v>
      </c>
      <c r="R1397">
        <v>2.06264</v>
      </c>
      <c r="S1397">
        <v>0.97812500000000002</v>
      </c>
      <c r="T1397">
        <v>8.0000000000000002E-3</v>
      </c>
      <c r="U1397">
        <v>0.21299999999999999</v>
      </c>
      <c r="V1397">
        <v>12.28</v>
      </c>
      <c r="W1397">
        <v>28.143999999999998</v>
      </c>
      <c r="X1397">
        <v>83.709800000000001</v>
      </c>
    </row>
    <row r="1398" spans="1:24" x14ac:dyDescent="0.3">
      <c r="A1398">
        <v>1397</v>
      </c>
      <c r="B1398">
        <v>12</v>
      </c>
      <c r="C1398" s="1">
        <v>44960.528287037036</v>
      </c>
      <c r="D1398" t="s">
        <v>15</v>
      </c>
      <c r="E1398" s="5">
        <v>2023</v>
      </c>
      <c r="F1398" s="5">
        <v>2</v>
      </c>
      <c r="G1398" s="5">
        <v>14</v>
      </c>
      <c r="H1398" s="5" t="s">
        <v>35</v>
      </c>
      <c r="I1398" s="5">
        <v>57</v>
      </c>
      <c r="J1398" t="s">
        <v>23</v>
      </c>
      <c r="K1398" t="s">
        <v>38</v>
      </c>
      <c r="L1398">
        <v>0.60267999999999999</v>
      </c>
      <c r="M1398" t="s">
        <v>38</v>
      </c>
      <c r="N1398">
        <v>4.9305599999999998</v>
      </c>
      <c r="O1398">
        <v>0.81059899999999996</v>
      </c>
      <c r="P1398">
        <v>-0.17663300000000001</v>
      </c>
      <c r="Q1398" t="s">
        <v>38</v>
      </c>
      <c r="R1398">
        <v>3.37168</v>
      </c>
      <c r="S1398">
        <v>0.92472200000000004</v>
      </c>
      <c r="T1398">
        <v>8.0000000000000002E-3</v>
      </c>
      <c r="U1398">
        <v>0.20780000000000001</v>
      </c>
      <c r="V1398">
        <v>12.98</v>
      </c>
      <c r="W1398">
        <v>28.422499999999999</v>
      </c>
      <c r="X1398">
        <v>83.697400000000002</v>
      </c>
    </row>
    <row r="1399" spans="1:24" x14ac:dyDescent="0.3">
      <c r="A1399">
        <v>1398</v>
      </c>
      <c r="B1399">
        <v>7</v>
      </c>
      <c r="C1399" s="1">
        <v>44960.530717592592</v>
      </c>
      <c r="D1399" t="s">
        <v>15</v>
      </c>
      <c r="E1399" s="5">
        <v>2023</v>
      </c>
      <c r="F1399" s="5">
        <v>2</v>
      </c>
      <c r="G1399" s="5">
        <v>14</v>
      </c>
      <c r="H1399" s="5" t="s">
        <v>35</v>
      </c>
      <c r="I1399" s="5">
        <v>57</v>
      </c>
      <c r="J1399" t="s">
        <v>22</v>
      </c>
      <c r="K1399" t="s">
        <v>38</v>
      </c>
      <c r="L1399">
        <v>2.16588</v>
      </c>
      <c r="M1399">
        <v>2.16588</v>
      </c>
      <c r="N1399">
        <v>1.8124499999999999</v>
      </c>
      <c r="O1399">
        <v>0.98604999999999998</v>
      </c>
      <c r="P1399">
        <v>-0.84528800000000004</v>
      </c>
      <c r="Q1399">
        <v>-0.84528800000000004</v>
      </c>
      <c r="R1399">
        <v>1.4492700000000001</v>
      </c>
      <c r="S1399">
        <v>0.99558599999999997</v>
      </c>
      <c r="T1399">
        <v>0.01</v>
      </c>
      <c r="U1399">
        <v>0.24199999999999999</v>
      </c>
      <c r="V1399">
        <v>13.1</v>
      </c>
      <c r="W1399">
        <v>28.42</v>
      </c>
      <c r="X1399">
        <v>83.697500000000005</v>
      </c>
    </row>
    <row r="1400" spans="1:24" x14ac:dyDescent="0.3">
      <c r="A1400">
        <v>1399</v>
      </c>
      <c r="B1400">
        <v>8</v>
      </c>
      <c r="C1400" s="1">
        <v>44960.533460648148</v>
      </c>
      <c r="D1400" t="s">
        <v>15</v>
      </c>
      <c r="E1400" s="5">
        <v>2023</v>
      </c>
      <c r="F1400" s="5">
        <v>2</v>
      </c>
      <c r="G1400" s="5">
        <v>14</v>
      </c>
      <c r="H1400" s="5" t="s">
        <v>35</v>
      </c>
      <c r="I1400" s="5">
        <v>57</v>
      </c>
      <c r="J1400" t="s">
        <v>22</v>
      </c>
      <c r="K1400" t="s">
        <v>38</v>
      </c>
      <c r="L1400">
        <v>2.2682199999999999</v>
      </c>
      <c r="M1400">
        <v>2.2682199999999999</v>
      </c>
      <c r="N1400">
        <v>1.7774099999999999</v>
      </c>
      <c r="O1400">
        <v>0.98396499999999998</v>
      </c>
      <c r="P1400">
        <v>-0.44885599999999998</v>
      </c>
      <c r="Q1400">
        <v>-0.44885599999999998</v>
      </c>
      <c r="R1400">
        <v>1.6721600000000001</v>
      </c>
      <c r="S1400">
        <v>0.98996700000000004</v>
      </c>
      <c r="T1400">
        <v>6.0000000000000001E-3</v>
      </c>
      <c r="U1400">
        <v>0.112</v>
      </c>
      <c r="V1400">
        <v>12.7</v>
      </c>
      <c r="W1400">
        <v>27.993400000000001</v>
      </c>
      <c r="X1400">
        <v>83.692999999999998</v>
      </c>
    </row>
    <row r="1401" spans="1:24" x14ac:dyDescent="0.3">
      <c r="A1401">
        <v>1400</v>
      </c>
      <c r="B1401">
        <v>9</v>
      </c>
      <c r="C1401" s="1">
        <v>44960.535624999997</v>
      </c>
      <c r="D1401" t="s">
        <v>15</v>
      </c>
      <c r="E1401" s="5">
        <v>2023</v>
      </c>
      <c r="F1401" s="5">
        <v>2</v>
      </c>
      <c r="G1401" s="5">
        <v>14</v>
      </c>
      <c r="H1401" s="5" t="s">
        <v>35</v>
      </c>
      <c r="I1401" s="5">
        <v>57</v>
      </c>
      <c r="J1401" t="s">
        <v>22</v>
      </c>
      <c r="K1401" t="s">
        <v>38</v>
      </c>
      <c r="L1401">
        <v>1.3690100000000001</v>
      </c>
      <c r="M1401" t="s">
        <v>38</v>
      </c>
      <c r="N1401">
        <v>2.7437100000000001</v>
      </c>
      <c r="O1401">
        <v>0.94519399999999998</v>
      </c>
      <c r="P1401">
        <v>-0.42186299999999999</v>
      </c>
      <c r="Q1401">
        <v>-0.42186299999999999</v>
      </c>
      <c r="R1401">
        <v>1.96234</v>
      </c>
      <c r="S1401">
        <v>0.98134399999999999</v>
      </c>
      <c r="T1401">
        <v>5.0000000000000001E-3</v>
      </c>
      <c r="U1401">
        <v>0.1</v>
      </c>
      <c r="V1401">
        <v>13.3</v>
      </c>
      <c r="W1401">
        <v>27.9711</v>
      </c>
      <c r="X1401">
        <v>83.707499999999996</v>
      </c>
    </row>
    <row r="1402" spans="1:24" x14ac:dyDescent="0.3">
      <c r="A1402">
        <v>1401</v>
      </c>
      <c r="B1402">
        <v>13</v>
      </c>
      <c r="C1402" s="1">
        <v>44960.537847222222</v>
      </c>
      <c r="D1402" t="s">
        <v>15</v>
      </c>
      <c r="E1402" s="5">
        <v>2023</v>
      </c>
      <c r="F1402" s="5">
        <v>2</v>
      </c>
      <c r="G1402" s="5">
        <v>14</v>
      </c>
      <c r="H1402" s="5" t="s">
        <v>35</v>
      </c>
      <c r="I1402" s="5">
        <v>57</v>
      </c>
      <c r="J1402" t="s">
        <v>22</v>
      </c>
      <c r="K1402" t="s">
        <v>38</v>
      </c>
      <c r="L1402">
        <v>2.8559199999999998</v>
      </c>
      <c r="M1402">
        <v>2.8559199999999998</v>
      </c>
      <c r="N1402">
        <v>1.65917</v>
      </c>
      <c r="O1402">
        <v>0.98681600000000003</v>
      </c>
      <c r="P1402">
        <v>-0.47455999999999998</v>
      </c>
      <c r="Q1402">
        <v>-0.47455999999999998</v>
      </c>
      <c r="R1402">
        <v>1.88446</v>
      </c>
      <c r="S1402">
        <v>0.98374600000000001</v>
      </c>
      <c r="T1402">
        <v>7.0000000000000001E-3</v>
      </c>
      <c r="U1402">
        <v>0.14899999999999999</v>
      </c>
      <c r="V1402">
        <v>13.5</v>
      </c>
      <c r="W1402">
        <v>27.599599999999999</v>
      </c>
      <c r="X1402">
        <v>83.657300000000006</v>
      </c>
    </row>
    <row r="1403" spans="1:24" x14ac:dyDescent="0.3">
      <c r="A1403">
        <v>1402</v>
      </c>
      <c r="B1403">
        <v>14</v>
      </c>
      <c r="C1403" s="1">
        <v>44960.540092592593</v>
      </c>
      <c r="D1403" t="s">
        <v>15</v>
      </c>
      <c r="E1403" s="5">
        <v>2023</v>
      </c>
      <c r="F1403" s="5">
        <v>2</v>
      </c>
      <c r="G1403" s="5">
        <v>14</v>
      </c>
      <c r="H1403" s="5" t="s">
        <v>35</v>
      </c>
      <c r="I1403" s="5">
        <v>57</v>
      </c>
      <c r="J1403" t="s">
        <v>22</v>
      </c>
      <c r="K1403" t="s">
        <v>38</v>
      </c>
      <c r="L1403">
        <v>1.6404799999999999</v>
      </c>
      <c r="M1403">
        <v>1.6404799999999999</v>
      </c>
      <c r="N1403">
        <v>1.96147</v>
      </c>
      <c r="O1403">
        <v>0.97188600000000003</v>
      </c>
      <c r="P1403">
        <v>-0.46566299999999999</v>
      </c>
      <c r="Q1403">
        <v>-0.46566299999999999</v>
      </c>
      <c r="R1403">
        <v>1.8369899999999999</v>
      </c>
      <c r="S1403">
        <v>0.98533199999999999</v>
      </c>
      <c r="T1403">
        <v>8.0000000000000002E-3</v>
      </c>
      <c r="U1403">
        <v>0.14499999999999999</v>
      </c>
      <c r="V1403">
        <v>13.7</v>
      </c>
      <c r="W1403">
        <v>27.683</v>
      </c>
      <c r="X1403">
        <v>83.648499999999999</v>
      </c>
    </row>
    <row r="1404" spans="1:24" x14ac:dyDescent="0.3">
      <c r="A1404">
        <v>1403</v>
      </c>
      <c r="B1404">
        <v>15</v>
      </c>
      <c r="C1404" s="1">
        <v>44960.542233796295</v>
      </c>
      <c r="D1404" t="s">
        <v>15</v>
      </c>
      <c r="E1404" s="5">
        <v>2023</v>
      </c>
      <c r="F1404" s="5">
        <v>2</v>
      </c>
      <c r="G1404" s="5">
        <v>14</v>
      </c>
      <c r="H1404" s="5" t="s">
        <v>35</v>
      </c>
      <c r="I1404" s="5">
        <v>57</v>
      </c>
      <c r="J1404" t="s">
        <v>22</v>
      </c>
      <c r="K1404" t="s">
        <v>38</v>
      </c>
      <c r="L1404">
        <v>1.89253</v>
      </c>
      <c r="M1404">
        <v>1.89253</v>
      </c>
      <c r="N1404">
        <v>2.10758</v>
      </c>
      <c r="O1404">
        <v>0.97082800000000002</v>
      </c>
      <c r="P1404">
        <v>-0.52191500000000002</v>
      </c>
      <c r="Q1404">
        <v>-0.52191500000000002</v>
      </c>
      <c r="R1404">
        <v>1.8290500000000001</v>
      </c>
      <c r="S1404">
        <v>0.98555899999999996</v>
      </c>
      <c r="T1404">
        <v>4.0000000000000001E-3</v>
      </c>
      <c r="U1404">
        <v>1.6E-2</v>
      </c>
      <c r="V1404">
        <v>14.6</v>
      </c>
      <c r="W1404">
        <v>27.956</v>
      </c>
      <c r="X1404">
        <v>83.675299999999993</v>
      </c>
    </row>
    <row r="1405" spans="1:24" x14ac:dyDescent="0.3">
      <c r="A1405">
        <v>1404</v>
      </c>
      <c r="B1405">
        <v>16</v>
      </c>
      <c r="C1405" s="1">
        <v>44960.544351851851</v>
      </c>
      <c r="D1405" t="s">
        <v>15</v>
      </c>
      <c r="E1405" s="5">
        <v>2023</v>
      </c>
      <c r="F1405" s="5">
        <v>2</v>
      </c>
      <c r="G1405" s="5">
        <v>14</v>
      </c>
      <c r="H1405" s="5" t="s">
        <v>35</v>
      </c>
      <c r="I1405" s="5">
        <v>57</v>
      </c>
      <c r="J1405" t="s">
        <v>23</v>
      </c>
      <c r="K1405" t="s">
        <v>38</v>
      </c>
      <c r="L1405">
        <v>0.61927100000000002</v>
      </c>
      <c r="M1405" t="s">
        <v>38</v>
      </c>
      <c r="N1405">
        <v>6.4370799999999999</v>
      </c>
      <c r="O1405">
        <v>0.744506</v>
      </c>
      <c r="P1405">
        <v>-0.19650899999999999</v>
      </c>
      <c r="Q1405" t="s">
        <v>38</v>
      </c>
      <c r="R1405">
        <v>4.1750499999999997</v>
      </c>
      <c r="S1405">
        <v>0.88485599999999998</v>
      </c>
      <c r="T1405">
        <v>6.0000000000000001E-3</v>
      </c>
      <c r="U1405">
        <v>0.105</v>
      </c>
      <c r="V1405">
        <v>15.2</v>
      </c>
      <c r="W1405">
        <v>27.850899999999999</v>
      </c>
      <c r="X1405">
        <v>83.627600000000001</v>
      </c>
    </row>
    <row r="1406" spans="1:24" x14ac:dyDescent="0.3">
      <c r="A1406">
        <v>1405</v>
      </c>
      <c r="B1406">
        <v>17</v>
      </c>
      <c r="C1406" s="1">
        <v>44960.546435185184</v>
      </c>
      <c r="D1406" t="s">
        <v>15</v>
      </c>
      <c r="E1406" s="5">
        <v>2023</v>
      </c>
      <c r="F1406" s="5">
        <v>2</v>
      </c>
      <c r="G1406" s="5">
        <v>14</v>
      </c>
      <c r="H1406" s="5" t="s">
        <v>35</v>
      </c>
      <c r="I1406" s="5">
        <v>57</v>
      </c>
      <c r="J1406" t="s">
        <v>23</v>
      </c>
      <c r="K1406" t="s">
        <v>38</v>
      </c>
      <c r="L1406">
        <v>1.39289</v>
      </c>
      <c r="M1406">
        <v>1.39289</v>
      </c>
      <c r="N1406">
        <v>2.5758700000000001</v>
      </c>
      <c r="O1406">
        <v>0.95474400000000004</v>
      </c>
      <c r="P1406">
        <v>-0.55358799999999997</v>
      </c>
      <c r="Q1406">
        <v>-0.55358799999999997</v>
      </c>
      <c r="R1406">
        <v>1.7980499999999999</v>
      </c>
      <c r="S1406">
        <v>0.98646999999999996</v>
      </c>
      <c r="T1406">
        <v>8.0000000000000002E-3</v>
      </c>
      <c r="U1406">
        <v>0.223</v>
      </c>
      <c r="V1406">
        <v>15.7</v>
      </c>
      <c r="W1406">
        <v>28.440300000000001</v>
      </c>
      <c r="X1406">
        <v>83.6417</v>
      </c>
    </row>
    <row r="1407" spans="1:24" x14ac:dyDescent="0.3">
      <c r="A1407">
        <v>1406</v>
      </c>
      <c r="B1407">
        <v>18</v>
      </c>
      <c r="C1407" s="1">
        <v>44960.548530092594</v>
      </c>
      <c r="D1407" t="s">
        <v>15</v>
      </c>
      <c r="E1407" s="5">
        <v>2023</v>
      </c>
      <c r="F1407" s="5">
        <v>2</v>
      </c>
      <c r="G1407" s="5">
        <v>14</v>
      </c>
      <c r="H1407" s="5" t="s">
        <v>35</v>
      </c>
      <c r="I1407" s="5">
        <v>57</v>
      </c>
      <c r="J1407" t="s">
        <v>23</v>
      </c>
      <c r="K1407" t="s">
        <v>38</v>
      </c>
      <c r="L1407">
        <v>0.72443000000000002</v>
      </c>
      <c r="M1407" t="s">
        <v>38</v>
      </c>
      <c r="N1407">
        <v>4.4037899999999999</v>
      </c>
      <c r="O1407">
        <v>0.83860400000000002</v>
      </c>
      <c r="P1407">
        <v>-0.45439800000000002</v>
      </c>
      <c r="Q1407">
        <v>-0.45439800000000002</v>
      </c>
      <c r="R1407">
        <v>2.1381800000000002</v>
      </c>
      <c r="S1407">
        <v>0.97563200000000005</v>
      </c>
      <c r="T1407">
        <v>7.0000000000000001E-3</v>
      </c>
      <c r="U1407">
        <v>0.23</v>
      </c>
      <c r="V1407">
        <v>15.7</v>
      </c>
      <c r="W1407">
        <v>28.479199999999999</v>
      </c>
      <c r="X1407">
        <v>83.632400000000004</v>
      </c>
    </row>
    <row r="1408" spans="1:24" x14ac:dyDescent="0.3">
      <c r="A1408">
        <v>1407</v>
      </c>
      <c r="B1408">
        <v>1</v>
      </c>
      <c r="C1408" s="1">
        <v>44966.44458333333</v>
      </c>
      <c r="D1408" t="s">
        <v>30</v>
      </c>
      <c r="E1408" s="5">
        <v>2023</v>
      </c>
      <c r="F1408" s="5">
        <v>2</v>
      </c>
      <c r="G1408" s="5">
        <v>14</v>
      </c>
      <c r="H1408" s="5" t="s">
        <v>35</v>
      </c>
      <c r="I1408" s="5">
        <v>58</v>
      </c>
      <c r="J1408" t="s">
        <v>22</v>
      </c>
      <c r="K1408" t="s">
        <v>37</v>
      </c>
      <c r="L1408">
        <v>0.73324100000000003</v>
      </c>
      <c r="M1408" t="s">
        <v>38</v>
      </c>
      <c r="N1408">
        <v>2.8262999999999998</v>
      </c>
      <c r="O1408">
        <v>0.94878899999999999</v>
      </c>
      <c r="P1408">
        <v>3.6631899999999999E-4</v>
      </c>
      <c r="Q1408" t="s">
        <v>38</v>
      </c>
      <c r="R1408">
        <v>1189.79</v>
      </c>
      <c r="S1408" s="3">
        <v>8.5922300000000002E-5</v>
      </c>
      <c r="T1408">
        <v>5.0000000000000001E-3</v>
      </c>
      <c r="U1408">
        <v>4.9000000000000002E-2</v>
      </c>
      <c r="V1408">
        <v>11.3</v>
      </c>
      <c r="W1408">
        <v>21.492899999999999</v>
      </c>
      <c r="X1408">
        <v>88.867999999999995</v>
      </c>
    </row>
    <row r="1409" spans="1:24" x14ac:dyDescent="0.3">
      <c r="A1409">
        <v>1408</v>
      </c>
      <c r="B1409">
        <v>2</v>
      </c>
      <c r="C1409" s="1">
        <v>44966.44667824074</v>
      </c>
      <c r="D1409" t="s">
        <v>30</v>
      </c>
      <c r="E1409" s="5">
        <v>2023</v>
      </c>
      <c r="F1409" s="5">
        <v>2</v>
      </c>
      <c r="G1409" s="5">
        <v>14</v>
      </c>
      <c r="H1409" s="5" t="s">
        <v>35</v>
      </c>
      <c r="I1409" s="5">
        <v>58</v>
      </c>
      <c r="J1409" t="s">
        <v>22</v>
      </c>
      <c r="K1409" t="s">
        <v>36</v>
      </c>
      <c r="L1409">
        <v>2.16452</v>
      </c>
      <c r="M1409">
        <v>2.16452</v>
      </c>
      <c r="N1409">
        <v>1.5111399999999999</v>
      </c>
      <c r="O1409">
        <v>0.99070899999999995</v>
      </c>
      <c r="P1409">
        <v>-0.10456500000000001</v>
      </c>
      <c r="Q1409" t="s">
        <v>38</v>
      </c>
      <c r="R1409">
        <v>6.7386200000000001</v>
      </c>
      <c r="S1409">
        <v>0.73484000000000005</v>
      </c>
      <c r="T1409">
        <v>4.0000000000000001E-3</v>
      </c>
      <c r="U1409">
        <v>3.0000000000000001E-3</v>
      </c>
      <c r="V1409">
        <v>10.1</v>
      </c>
      <c r="W1409">
        <v>21.779</v>
      </c>
      <c r="X1409">
        <v>88.879599999999996</v>
      </c>
    </row>
    <row r="1410" spans="1:24" x14ac:dyDescent="0.3">
      <c r="A1410">
        <v>1409</v>
      </c>
      <c r="B1410">
        <v>3</v>
      </c>
      <c r="C1410" s="1">
        <v>44966.448773148149</v>
      </c>
      <c r="D1410" t="s">
        <v>30</v>
      </c>
      <c r="E1410" s="5">
        <v>2023</v>
      </c>
      <c r="F1410" s="5">
        <v>2</v>
      </c>
      <c r="G1410" s="5">
        <v>14</v>
      </c>
      <c r="H1410" s="5" t="s">
        <v>35</v>
      </c>
      <c r="I1410" s="5">
        <v>58</v>
      </c>
      <c r="J1410" t="s">
        <v>22</v>
      </c>
      <c r="K1410" t="s">
        <v>36</v>
      </c>
      <c r="L1410">
        <v>1.08656</v>
      </c>
      <c r="M1410">
        <v>1.08656</v>
      </c>
      <c r="N1410">
        <v>1.9029</v>
      </c>
      <c r="O1410">
        <v>0.97642700000000004</v>
      </c>
      <c r="P1410">
        <v>-6.4929799999999996E-2</v>
      </c>
      <c r="Q1410" t="s">
        <v>38</v>
      </c>
      <c r="R1410">
        <v>6.5615500000000004</v>
      </c>
      <c r="S1410">
        <v>0.74311300000000002</v>
      </c>
      <c r="T1410">
        <v>1.0999999999999999E-2</v>
      </c>
      <c r="U1410">
        <v>0.19500000000000001</v>
      </c>
      <c r="V1410">
        <v>9</v>
      </c>
      <c r="W1410">
        <v>21.8035</v>
      </c>
      <c r="X1410">
        <v>88.882000000000005</v>
      </c>
    </row>
    <row r="1411" spans="1:24" x14ac:dyDescent="0.3">
      <c r="A1411">
        <v>1410</v>
      </c>
      <c r="B1411">
        <v>4</v>
      </c>
      <c r="C1411" s="1">
        <v>44966.450868055559</v>
      </c>
      <c r="D1411" t="s">
        <v>30</v>
      </c>
      <c r="E1411" s="5">
        <v>2023</v>
      </c>
      <c r="F1411" s="5">
        <v>2</v>
      </c>
      <c r="G1411" s="5">
        <v>14</v>
      </c>
      <c r="H1411" s="5" t="s">
        <v>35</v>
      </c>
      <c r="I1411" s="5">
        <v>58</v>
      </c>
      <c r="J1411" t="s">
        <v>22</v>
      </c>
      <c r="K1411" t="s">
        <v>36</v>
      </c>
      <c r="L1411">
        <v>1.5000899999999999</v>
      </c>
      <c r="M1411">
        <v>1.5000899999999999</v>
      </c>
      <c r="N1411">
        <v>1.8937200000000001</v>
      </c>
      <c r="O1411">
        <v>0.98243000000000003</v>
      </c>
      <c r="P1411">
        <v>-0.64307199999999998</v>
      </c>
      <c r="Q1411">
        <v>-0.64307199999999998</v>
      </c>
      <c r="R1411">
        <v>1.42442</v>
      </c>
      <c r="S1411">
        <v>0.99491099999999999</v>
      </c>
      <c r="T1411">
        <v>4.0000000000000001E-3</v>
      </c>
      <c r="U1411">
        <v>2E-3</v>
      </c>
      <c r="V1411">
        <v>8.1</v>
      </c>
      <c r="W1411">
        <v>21.8582</v>
      </c>
      <c r="X1411">
        <v>88.884500000000003</v>
      </c>
    </row>
    <row r="1412" spans="1:24" x14ac:dyDescent="0.3">
      <c r="A1412">
        <v>1411</v>
      </c>
      <c r="B1412">
        <v>5</v>
      </c>
      <c r="C1412" s="1">
        <v>44966.453067129631</v>
      </c>
      <c r="D1412" t="s">
        <v>30</v>
      </c>
      <c r="E1412" s="5">
        <v>2023</v>
      </c>
      <c r="F1412" s="5">
        <v>2</v>
      </c>
      <c r="G1412" s="5">
        <v>14</v>
      </c>
      <c r="H1412" s="5" t="s">
        <v>35</v>
      </c>
      <c r="I1412" s="5">
        <v>58</v>
      </c>
      <c r="J1412" t="s">
        <v>23</v>
      </c>
      <c r="K1412" t="s">
        <v>36</v>
      </c>
      <c r="L1412">
        <v>1.5116000000000001</v>
      </c>
      <c r="M1412">
        <v>1.5116000000000001</v>
      </c>
      <c r="N1412">
        <v>1.7821899999999999</v>
      </c>
      <c r="O1412">
        <v>0.98487800000000003</v>
      </c>
      <c r="P1412">
        <v>-0.119877</v>
      </c>
      <c r="Q1412" t="s">
        <v>38</v>
      </c>
      <c r="R1412">
        <v>4.3011999999999997</v>
      </c>
      <c r="S1412">
        <v>0.87574399999999997</v>
      </c>
      <c r="T1412">
        <v>7.0000000000000001E-3</v>
      </c>
      <c r="U1412">
        <v>7.6999999999999999E-2</v>
      </c>
      <c r="V1412">
        <v>7.5</v>
      </c>
      <c r="W1412">
        <v>21.674700000000001</v>
      </c>
      <c r="X1412">
        <v>88.883399999999995</v>
      </c>
    </row>
    <row r="1413" spans="1:24" x14ac:dyDescent="0.3">
      <c r="A1413">
        <v>1412</v>
      </c>
      <c r="B1413">
        <v>6</v>
      </c>
      <c r="C1413" s="1">
        <v>44966.45517361111</v>
      </c>
      <c r="D1413" t="s">
        <v>30</v>
      </c>
      <c r="E1413" s="5">
        <v>2023</v>
      </c>
      <c r="F1413" s="5">
        <v>2</v>
      </c>
      <c r="G1413" s="5">
        <v>14</v>
      </c>
      <c r="H1413" s="5" t="s">
        <v>35</v>
      </c>
      <c r="I1413" s="5">
        <v>58</v>
      </c>
      <c r="J1413" t="s">
        <v>23</v>
      </c>
      <c r="K1413" t="s">
        <v>36</v>
      </c>
      <c r="L1413">
        <v>1.29287</v>
      </c>
      <c r="M1413">
        <v>1.29287</v>
      </c>
      <c r="N1413">
        <v>1.9280999999999999</v>
      </c>
      <c r="O1413">
        <v>0.98000399999999999</v>
      </c>
      <c r="P1413">
        <v>-0.43446699999999999</v>
      </c>
      <c r="Q1413">
        <v>-0.43446699999999999</v>
      </c>
      <c r="R1413">
        <v>1.6682399999999999</v>
      </c>
      <c r="S1413">
        <v>0.988703</v>
      </c>
      <c r="T1413">
        <v>8.9999999999999993E-3</v>
      </c>
      <c r="U1413">
        <v>0.13200000000000001</v>
      </c>
      <c r="V1413">
        <v>7.1</v>
      </c>
      <c r="W1413">
        <v>21.197600000000001</v>
      </c>
      <c r="X1413">
        <v>88.874300000000005</v>
      </c>
    </row>
    <row r="1414" spans="1:24" x14ac:dyDescent="0.3">
      <c r="A1414">
        <v>1413</v>
      </c>
      <c r="B1414">
        <v>7</v>
      </c>
      <c r="C1414" s="1">
        <v>44966.457256944443</v>
      </c>
      <c r="D1414" t="s">
        <v>30</v>
      </c>
      <c r="E1414" s="5">
        <v>2023</v>
      </c>
      <c r="F1414" s="5">
        <v>2</v>
      </c>
      <c r="G1414" s="5">
        <v>14</v>
      </c>
      <c r="H1414" s="5" t="s">
        <v>35</v>
      </c>
      <c r="I1414" s="5">
        <v>58</v>
      </c>
      <c r="J1414" t="s">
        <v>23</v>
      </c>
      <c r="K1414" t="s">
        <v>37</v>
      </c>
      <c r="L1414">
        <v>1.4972399999999999</v>
      </c>
      <c r="M1414">
        <v>1.4972399999999999</v>
      </c>
      <c r="N1414">
        <v>1.73024</v>
      </c>
      <c r="O1414">
        <v>0.987147</v>
      </c>
      <c r="P1414">
        <v>-0.64131899999999997</v>
      </c>
      <c r="Q1414">
        <v>-0.64131899999999997</v>
      </c>
      <c r="R1414">
        <v>1.4820500000000001</v>
      </c>
      <c r="S1414">
        <v>0.99355800000000005</v>
      </c>
      <c r="T1414">
        <v>4.0000000000000001E-3</v>
      </c>
      <c r="U1414">
        <v>1.0999999999999999E-2</v>
      </c>
      <c r="V1414">
        <v>6.4</v>
      </c>
      <c r="W1414">
        <v>20.867100000000001</v>
      </c>
      <c r="X1414">
        <v>88.883899999999997</v>
      </c>
    </row>
    <row r="1415" spans="1:24" x14ac:dyDescent="0.3">
      <c r="A1415">
        <v>1414</v>
      </c>
      <c r="B1415">
        <v>8</v>
      </c>
      <c r="C1415" s="1">
        <v>44966.459351851852</v>
      </c>
      <c r="D1415" t="s">
        <v>30</v>
      </c>
      <c r="E1415" s="5">
        <v>2023</v>
      </c>
      <c r="F1415" s="5">
        <v>2</v>
      </c>
      <c r="G1415" s="5">
        <v>14</v>
      </c>
      <c r="H1415" s="5" t="s">
        <v>35</v>
      </c>
      <c r="I1415" s="5">
        <v>58</v>
      </c>
      <c r="J1415" t="s">
        <v>23</v>
      </c>
      <c r="K1415" t="s">
        <v>36</v>
      </c>
      <c r="L1415">
        <v>2.2439200000000001</v>
      </c>
      <c r="M1415">
        <v>2.2439200000000001</v>
      </c>
      <c r="N1415">
        <v>1.67174</v>
      </c>
      <c r="O1415">
        <v>0.98717100000000002</v>
      </c>
      <c r="P1415">
        <v>-0.51115299999999997</v>
      </c>
      <c r="Q1415">
        <v>-0.51115299999999997</v>
      </c>
      <c r="R1415">
        <v>1.5866</v>
      </c>
      <c r="S1415">
        <v>0.99096799999999996</v>
      </c>
      <c r="T1415">
        <v>8.0000000000000002E-3</v>
      </c>
      <c r="U1415">
        <v>0.13200000000000001</v>
      </c>
      <c r="V1415">
        <v>6</v>
      </c>
      <c r="W1415">
        <v>20.6111</v>
      </c>
      <c r="X1415">
        <v>88.893199999999993</v>
      </c>
    </row>
    <row r="1416" spans="1:24" x14ac:dyDescent="0.3">
      <c r="A1416">
        <v>1415</v>
      </c>
      <c r="B1416">
        <v>9</v>
      </c>
      <c r="C1416" s="1">
        <v>44966.461493055554</v>
      </c>
      <c r="D1416" t="s">
        <v>30</v>
      </c>
      <c r="E1416" s="5">
        <v>2023</v>
      </c>
      <c r="F1416" s="5">
        <v>2</v>
      </c>
      <c r="G1416" s="5">
        <v>14</v>
      </c>
      <c r="H1416" s="5" t="s">
        <v>35</v>
      </c>
      <c r="I1416" s="5">
        <v>58</v>
      </c>
      <c r="J1416" t="s">
        <v>22</v>
      </c>
      <c r="K1416" t="s">
        <v>36</v>
      </c>
      <c r="L1416">
        <v>1.6039399999999999</v>
      </c>
      <c r="M1416">
        <v>1.6039399999999999</v>
      </c>
      <c r="N1416">
        <v>1.8716200000000001</v>
      </c>
      <c r="O1416">
        <v>0.98309199999999997</v>
      </c>
      <c r="P1416">
        <v>-0.24632100000000001</v>
      </c>
      <c r="Q1416">
        <v>-0.24632100000000001</v>
      </c>
      <c r="R1416">
        <v>2.5019200000000001</v>
      </c>
      <c r="S1416">
        <v>0.96172000000000002</v>
      </c>
      <c r="T1416">
        <v>2E-3</v>
      </c>
      <c r="U1416">
        <v>0</v>
      </c>
      <c r="V1416">
        <v>5.6</v>
      </c>
      <c r="W1416">
        <v>20.3902</v>
      </c>
      <c r="X1416">
        <v>88.895099999999999</v>
      </c>
    </row>
    <row r="1417" spans="1:24" x14ac:dyDescent="0.3">
      <c r="A1417">
        <v>1416</v>
      </c>
      <c r="B1417">
        <v>10</v>
      </c>
      <c r="C1417" s="1">
        <v>44966.46361111111</v>
      </c>
      <c r="D1417" t="s">
        <v>30</v>
      </c>
      <c r="E1417" s="5">
        <v>2023</v>
      </c>
      <c r="F1417" s="5">
        <v>2</v>
      </c>
      <c r="G1417" s="5">
        <v>14</v>
      </c>
      <c r="H1417" s="5" t="s">
        <v>35</v>
      </c>
      <c r="I1417" s="5">
        <v>58</v>
      </c>
      <c r="J1417" t="s">
        <v>22</v>
      </c>
      <c r="K1417" t="s">
        <v>36</v>
      </c>
      <c r="L1417">
        <v>1.5798399999999999</v>
      </c>
      <c r="M1417">
        <v>1.5798399999999999</v>
      </c>
      <c r="N1417">
        <v>1.6718999999999999</v>
      </c>
      <c r="O1417">
        <v>0.98743599999999998</v>
      </c>
      <c r="P1417">
        <v>-0.49911800000000001</v>
      </c>
      <c r="Q1417">
        <v>-0.49911800000000001</v>
      </c>
      <c r="R1417">
        <v>1.546</v>
      </c>
      <c r="S1417">
        <v>0.98158199999999995</v>
      </c>
      <c r="T1417">
        <v>4.0000000000000001E-3</v>
      </c>
      <c r="U1417">
        <v>0</v>
      </c>
      <c r="V1417">
        <v>5.5</v>
      </c>
      <c r="W1417">
        <v>20.3201</v>
      </c>
      <c r="X1417">
        <v>88.894599999999997</v>
      </c>
    </row>
    <row r="1418" spans="1:24" x14ac:dyDescent="0.3">
      <c r="A1418">
        <v>1417</v>
      </c>
      <c r="B1418">
        <v>11</v>
      </c>
      <c r="C1418" s="1">
        <v>44966.465717592589</v>
      </c>
      <c r="D1418" t="s">
        <v>30</v>
      </c>
      <c r="E1418" s="5">
        <v>2023</v>
      </c>
      <c r="F1418" s="5">
        <v>2</v>
      </c>
      <c r="G1418" s="5">
        <v>14</v>
      </c>
      <c r="H1418" s="5" t="s">
        <v>35</v>
      </c>
      <c r="I1418" s="5">
        <v>58</v>
      </c>
      <c r="J1418" t="s">
        <v>22</v>
      </c>
      <c r="K1418" t="s">
        <v>36</v>
      </c>
      <c r="L1418">
        <v>2.1870799999999999</v>
      </c>
      <c r="M1418">
        <v>2.1870799999999999</v>
      </c>
      <c r="N1418">
        <v>1.5621700000000001</v>
      </c>
      <c r="O1418">
        <v>0.99010399999999998</v>
      </c>
      <c r="P1418">
        <v>-0.36584100000000003</v>
      </c>
      <c r="Q1418">
        <v>-0.36584100000000003</v>
      </c>
      <c r="R1418">
        <v>1.87409</v>
      </c>
      <c r="S1418">
        <v>0.98281300000000005</v>
      </c>
      <c r="T1418">
        <v>4.0000000000000001E-3</v>
      </c>
      <c r="U1418">
        <v>1.2E-2</v>
      </c>
      <c r="V1418">
        <v>5.62</v>
      </c>
      <c r="W1418">
        <v>20.091000000000001</v>
      </c>
      <c r="X1418">
        <v>88.904899999999998</v>
      </c>
    </row>
    <row r="1419" spans="1:24" x14ac:dyDescent="0.3">
      <c r="A1419">
        <v>1418</v>
      </c>
      <c r="B1419">
        <v>12</v>
      </c>
      <c r="C1419" s="1">
        <v>44966.467905092592</v>
      </c>
      <c r="D1419" t="s">
        <v>30</v>
      </c>
      <c r="E1419" s="5">
        <v>2023</v>
      </c>
      <c r="F1419" s="5">
        <v>2</v>
      </c>
      <c r="G1419" s="5">
        <v>14</v>
      </c>
      <c r="H1419" s="5" t="s">
        <v>35</v>
      </c>
      <c r="I1419" s="5">
        <v>58</v>
      </c>
      <c r="J1419" t="s">
        <v>22</v>
      </c>
      <c r="K1419" t="s">
        <v>37</v>
      </c>
      <c r="L1419">
        <v>1.7749299999999999</v>
      </c>
      <c r="M1419">
        <v>1.7749299999999999</v>
      </c>
      <c r="N1419">
        <v>1.6057600000000001</v>
      </c>
      <c r="O1419">
        <v>0.99029</v>
      </c>
      <c r="P1419">
        <v>-6.19894E-2</v>
      </c>
      <c r="Q1419" t="s">
        <v>38</v>
      </c>
      <c r="R1419">
        <v>8.1328099999999992</v>
      </c>
      <c r="S1419">
        <v>0.65323200000000003</v>
      </c>
      <c r="T1419">
        <v>4.0000000000000001E-3</v>
      </c>
      <c r="U1419">
        <v>4.0000000000000001E-3</v>
      </c>
      <c r="V1419">
        <v>5.4</v>
      </c>
      <c r="W1419">
        <v>19.974</v>
      </c>
      <c r="X1419">
        <v>88.909899999999993</v>
      </c>
    </row>
    <row r="1420" spans="1:24" x14ac:dyDescent="0.3">
      <c r="A1420">
        <v>1419</v>
      </c>
      <c r="B1420">
        <v>13</v>
      </c>
      <c r="C1420" s="1">
        <v>44966.470011574071</v>
      </c>
      <c r="D1420" t="s">
        <v>30</v>
      </c>
      <c r="E1420" s="5">
        <v>2023</v>
      </c>
      <c r="F1420" s="5">
        <v>2</v>
      </c>
      <c r="G1420" s="5">
        <v>14</v>
      </c>
      <c r="H1420" s="5" t="s">
        <v>35</v>
      </c>
      <c r="I1420" s="5">
        <v>58</v>
      </c>
      <c r="J1420" t="s">
        <v>23</v>
      </c>
      <c r="K1420" t="s">
        <v>36</v>
      </c>
      <c r="L1420">
        <v>0.94400099999999998</v>
      </c>
      <c r="M1420">
        <v>0.94400099999999998</v>
      </c>
      <c r="N1420">
        <v>2.3740100000000002</v>
      </c>
      <c r="O1420">
        <v>0.96647499999999997</v>
      </c>
      <c r="P1420">
        <v>-0.25620300000000001</v>
      </c>
      <c r="Q1420">
        <v>-0.25620300000000001</v>
      </c>
      <c r="R1420">
        <v>2.2874400000000001</v>
      </c>
      <c r="S1420">
        <v>0.96957499999999996</v>
      </c>
      <c r="T1420">
        <v>5.0000000000000001E-3</v>
      </c>
      <c r="U1420">
        <v>4.8000000000000001E-2</v>
      </c>
      <c r="V1420">
        <v>5.2</v>
      </c>
      <c r="W1420">
        <v>19.652699999999999</v>
      </c>
      <c r="X1420">
        <v>88.906899999999993</v>
      </c>
    </row>
    <row r="1421" spans="1:24" x14ac:dyDescent="0.3">
      <c r="A1421">
        <v>1420</v>
      </c>
      <c r="B1421">
        <v>14</v>
      </c>
      <c r="C1421" s="1">
        <v>44966.472094907411</v>
      </c>
      <c r="D1421" t="s">
        <v>30</v>
      </c>
      <c r="E1421" s="5">
        <v>2023</v>
      </c>
      <c r="F1421" s="5">
        <v>2</v>
      </c>
      <c r="G1421" s="5">
        <v>14</v>
      </c>
      <c r="H1421" s="5" t="s">
        <v>35</v>
      </c>
      <c r="I1421" s="5">
        <v>58</v>
      </c>
      <c r="J1421" t="s">
        <v>23</v>
      </c>
      <c r="K1421" t="s">
        <v>36</v>
      </c>
      <c r="L1421">
        <v>1.35768</v>
      </c>
      <c r="M1421">
        <v>1.35768</v>
      </c>
      <c r="N1421">
        <v>1.8551200000000001</v>
      </c>
      <c r="O1421">
        <v>0.98357799999999995</v>
      </c>
      <c r="P1421">
        <v>-0.63637999999999995</v>
      </c>
      <c r="Q1421">
        <v>-0.63637999999999995</v>
      </c>
      <c r="R1421">
        <v>1.50448</v>
      </c>
      <c r="S1421">
        <v>0.99094499999999996</v>
      </c>
      <c r="T1421">
        <v>4.0000000000000001E-3</v>
      </c>
      <c r="U1421">
        <v>1.7999999999999999E-2</v>
      </c>
      <c r="V1421">
        <v>5.0999999999999996</v>
      </c>
      <c r="W1421">
        <v>19.638000000000002</v>
      </c>
      <c r="X1421">
        <v>88.913899999999998</v>
      </c>
    </row>
    <row r="1422" spans="1:24" x14ac:dyDescent="0.3">
      <c r="A1422">
        <v>1421</v>
      </c>
      <c r="B1422">
        <v>15</v>
      </c>
      <c r="C1422" s="1">
        <v>44966.474305555559</v>
      </c>
      <c r="D1422" t="s">
        <v>30</v>
      </c>
      <c r="E1422" s="5">
        <v>2023</v>
      </c>
      <c r="F1422" s="5">
        <v>2</v>
      </c>
      <c r="G1422" s="5">
        <v>14</v>
      </c>
      <c r="H1422" s="5" t="s">
        <v>35</v>
      </c>
      <c r="I1422" s="5">
        <v>58</v>
      </c>
      <c r="J1422" t="s">
        <v>23</v>
      </c>
      <c r="K1422" t="s">
        <v>36</v>
      </c>
      <c r="L1422">
        <v>1.3389899999999999</v>
      </c>
      <c r="M1422">
        <v>1.3389899999999999</v>
      </c>
      <c r="N1422">
        <v>2.0260799999999999</v>
      </c>
      <c r="O1422">
        <v>0.97808399999999995</v>
      </c>
      <c r="P1422">
        <v>-7.8096700000000005E-2</v>
      </c>
      <c r="Q1422" t="s">
        <v>38</v>
      </c>
      <c r="R1422">
        <v>6.7199799999999996</v>
      </c>
      <c r="S1422">
        <v>0.73359700000000005</v>
      </c>
      <c r="T1422">
        <v>7.0000000000000001E-3</v>
      </c>
      <c r="U1422">
        <v>9.5000000000000001E-2</v>
      </c>
      <c r="V1422">
        <v>4.9000000000000004</v>
      </c>
      <c r="W1422">
        <v>19.199000000000002</v>
      </c>
      <c r="X1422">
        <v>88.9251</v>
      </c>
    </row>
    <row r="1423" spans="1:24" x14ac:dyDescent="0.3">
      <c r="A1423">
        <v>1422</v>
      </c>
      <c r="B1423">
        <v>16</v>
      </c>
      <c r="C1423" s="1">
        <v>44966.476458333331</v>
      </c>
      <c r="D1423" t="s">
        <v>30</v>
      </c>
      <c r="E1423" s="5">
        <v>2023</v>
      </c>
      <c r="F1423" s="5">
        <v>2</v>
      </c>
      <c r="G1423" s="5">
        <v>14</v>
      </c>
      <c r="H1423" s="5" t="s">
        <v>35</v>
      </c>
      <c r="I1423" s="5">
        <v>58</v>
      </c>
      <c r="J1423" t="s">
        <v>23</v>
      </c>
      <c r="K1423" t="s">
        <v>37</v>
      </c>
      <c r="L1423">
        <v>1.9916100000000001</v>
      </c>
      <c r="M1423">
        <v>1.9916100000000001</v>
      </c>
      <c r="N1423">
        <v>1.42848</v>
      </c>
      <c r="O1423">
        <v>0.99439900000000003</v>
      </c>
      <c r="P1423">
        <v>-0.23775299999999999</v>
      </c>
      <c r="Q1423">
        <v>-0.23775299999999999</v>
      </c>
      <c r="R1423">
        <v>2.1326399999999999</v>
      </c>
      <c r="S1423">
        <v>0.97487599999999996</v>
      </c>
      <c r="T1423">
        <v>4.0000000000000001E-3</v>
      </c>
      <c r="U1423">
        <v>3.2000000000000001E-2</v>
      </c>
      <c r="V1423">
        <v>4.9000000000000004</v>
      </c>
      <c r="W1423">
        <v>19.1313</v>
      </c>
      <c r="X1423">
        <v>88.920500000000004</v>
      </c>
    </row>
    <row r="1424" spans="1:24" x14ac:dyDescent="0.3">
      <c r="A1424">
        <v>1423</v>
      </c>
      <c r="B1424">
        <v>17</v>
      </c>
      <c r="C1424" s="1">
        <v>44966.478645833333</v>
      </c>
      <c r="D1424" t="s">
        <v>30</v>
      </c>
      <c r="E1424" s="5">
        <v>2023</v>
      </c>
      <c r="F1424" s="5">
        <v>2</v>
      </c>
      <c r="G1424" s="5">
        <v>14</v>
      </c>
      <c r="H1424" s="5" t="s">
        <v>35</v>
      </c>
      <c r="I1424" s="5">
        <v>58</v>
      </c>
      <c r="J1424" t="s">
        <v>22</v>
      </c>
      <c r="K1424" t="s">
        <v>37</v>
      </c>
      <c r="L1424">
        <v>2.1661899999999998</v>
      </c>
      <c r="M1424">
        <v>2.1661899999999998</v>
      </c>
      <c r="N1424">
        <v>1.4200999999999999</v>
      </c>
      <c r="O1424">
        <v>0.994197</v>
      </c>
      <c r="P1424">
        <v>-0.43883699999999998</v>
      </c>
      <c r="Q1424">
        <v>-0.43883699999999998</v>
      </c>
      <c r="R1424">
        <v>1.6193500000000001</v>
      </c>
      <c r="S1424">
        <v>0.98565499999999995</v>
      </c>
      <c r="T1424">
        <v>8.0000000000000002E-3</v>
      </c>
      <c r="U1424">
        <v>0.14099999999999999</v>
      </c>
      <c r="V1424">
        <v>4.8</v>
      </c>
      <c r="W1424">
        <v>19.0518</v>
      </c>
      <c r="X1424">
        <v>88.909800000000004</v>
      </c>
    </row>
    <row r="1425" spans="1:24" x14ac:dyDescent="0.3">
      <c r="A1425">
        <v>1424</v>
      </c>
      <c r="B1425">
        <v>18</v>
      </c>
      <c r="C1425" s="1">
        <v>44966.480844907404</v>
      </c>
      <c r="D1425" t="s">
        <v>30</v>
      </c>
      <c r="E1425" s="5">
        <v>2023</v>
      </c>
      <c r="F1425" s="5">
        <v>2</v>
      </c>
      <c r="G1425" s="5">
        <v>14</v>
      </c>
      <c r="H1425" s="5" t="s">
        <v>35</v>
      </c>
      <c r="I1425" s="5">
        <v>58</v>
      </c>
      <c r="J1425" t="s">
        <v>22</v>
      </c>
      <c r="K1425" t="s">
        <v>36</v>
      </c>
      <c r="L1425">
        <v>1.6468100000000001</v>
      </c>
      <c r="M1425">
        <v>1.6468100000000001</v>
      </c>
      <c r="N1425">
        <v>1.83203</v>
      </c>
      <c r="O1425">
        <v>0.98406499999999997</v>
      </c>
      <c r="P1425">
        <v>-0.428313</v>
      </c>
      <c r="Q1425">
        <v>-0.428313</v>
      </c>
      <c r="R1425">
        <v>1.7232799999999999</v>
      </c>
      <c r="S1425">
        <v>0.98718300000000003</v>
      </c>
      <c r="T1425">
        <v>4.0000000000000001E-3</v>
      </c>
      <c r="U1425">
        <v>0</v>
      </c>
      <c r="V1425">
        <v>4.8</v>
      </c>
      <c r="W1425">
        <v>18.894400000000001</v>
      </c>
      <c r="X1425">
        <v>88.910399999999996</v>
      </c>
    </row>
    <row r="1426" spans="1:24" x14ac:dyDescent="0.3">
      <c r="A1426">
        <v>1425</v>
      </c>
      <c r="B1426">
        <v>19</v>
      </c>
      <c r="C1426" s="1">
        <v>44966.48296296296</v>
      </c>
      <c r="D1426" t="s">
        <v>30</v>
      </c>
      <c r="E1426" s="5">
        <v>2023</v>
      </c>
      <c r="F1426" s="5">
        <v>2</v>
      </c>
      <c r="G1426" s="5">
        <v>14</v>
      </c>
      <c r="H1426" s="5" t="s">
        <v>35</v>
      </c>
      <c r="I1426" s="5">
        <v>58</v>
      </c>
      <c r="J1426" t="s">
        <v>22</v>
      </c>
      <c r="K1426" t="s">
        <v>36</v>
      </c>
      <c r="L1426">
        <v>1.5544</v>
      </c>
      <c r="M1426">
        <v>1.5544</v>
      </c>
      <c r="N1426">
        <v>1.6301099999999999</v>
      </c>
      <c r="O1426">
        <v>0.98735499999999998</v>
      </c>
      <c r="P1426">
        <v>-0.45851700000000001</v>
      </c>
      <c r="Q1426">
        <v>-0.45851700000000001</v>
      </c>
      <c r="R1426">
        <v>1.4973700000000001</v>
      </c>
      <c r="S1426">
        <v>0.99309899999999995</v>
      </c>
      <c r="T1426">
        <v>3.0000000000000001E-3</v>
      </c>
      <c r="U1426">
        <v>0</v>
      </c>
      <c r="V1426">
        <v>4.8</v>
      </c>
      <c r="W1426">
        <v>18.8492</v>
      </c>
      <c r="X1426">
        <v>88.908500000000004</v>
      </c>
    </row>
    <row r="1427" spans="1:24" x14ac:dyDescent="0.3">
      <c r="A1427">
        <v>1426</v>
      </c>
      <c r="B1427">
        <v>20</v>
      </c>
      <c r="C1427" s="1">
        <v>44966.48505787037</v>
      </c>
      <c r="D1427" t="s">
        <v>30</v>
      </c>
      <c r="E1427" s="5">
        <v>2023</v>
      </c>
      <c r="F1427" s="5">
        <v>2</v>
      </c>
      <c r="G1427" s="5">
        <v>14</v>
      </c>
      <c r="H1427" s="5" t="s">
        <v>35</v>
      </c>
      <c r="I1427" s="5">
        <v>58</v>
      </c>
      <c r="J1427" t="s">
        <v>22</v>
      </c>
      <c r="K1427" t="s">
        <v>36</v>
      </c>
      <c r="L1427">
        <v>1.76492</v>
      </c>
      <c r="M1427">
        <v>1.76492</v>
      </c>
      <c r="N1427">
        <v>1.5935600000000001</v>
      </c>
      <c r="O1427">
        <v>0.98947099999999999</v>
      </c>
      <c r="P1427">
        <v>-0.61302000000000001</v>
      </c>
      <c r="Q1427">
        <v>-0.61302000000000001</v>
      </c>
      <c r="R1427">
        <v>1.5150399999999999</v>
      </c>
      <c r="S1427">
        <v>0.992753</v>
      </c>
      <c r="T1427">
        <v>4.0000000000000001E-3</v>
      </c>
      <c r="U1427">
        <v>0</v>
      </c>
      <c r="V1427">
        <v>4.9000000000000004</v>
      </c>
      <c r="W1427">
        <v>18.799800000000001</v>
      </c>
      <c r="X1427">
        <v>88.914400000000001</v>
      </c>
    </row>
    <row r="1428" spans="1:24" x14ac:dyDescent="0.3">
      <c r="A1428">
        <v>1427</v>
      </c>
      <c r="B1428">
        <v>21</v>
      </c>
      <c r="C1428" s="1">
        <v>44966.48715277778</v>
      </c>
      <c r="D1428" t="s">
        <v>30</v>
      </c>
      <c r="E1428" s="5">
        <v>2023</v>
      </c>
      <c r="F1428" s="5">
        <v>2</v>
      </c>
      <c r="G1428" s="5">
        <v>14</v>
      </c>
      <c r="H1428" s="5" t="s">
        <v>35</v>
      </c>
      <c r="I1428" s="5">
        <v>58</v>
      </c>
      <c r="J1428" t="s">
        <v>23</v>
      </c>
      <c r="K1428" t="s">
        <v>36</v>
      </c>
      <c r="L1428">
        <v>0.91071000000000002</v>
      </c>
      <c r="M1428">
        <v>0.91071000000000002</v>
      </c>
      <c r="N1428">
        <v>2.5532900000000001</v>
      </c>
      <c r="O1428">
        <v>0.95974999999999999</v>
      </c>
      <c r="P1428">
        <v>-0.33477400000000002</v>
      </c>
      <c r="Q1428">
        <v>-0.33477400000000002</v>
      </c>
      <c r="R1428">
        <v>1.8145199999999999</v>
      </c>
      <c r="S1428">
        <v>0.98475699999999999</v>
      </c>
      <c r="T1428">
        <v>5.0000000000000001E-3</v>
      </c>
      <c r="U1428">
        <v>3.3000000000000002E-2</v>
      </c>
      <c r="V1428">
        <v>4.9000000000000004</v>
      </c>
      <c r="W1428">
        <v>18.902000000000001</v>
      </c>
      <c r="X1428">
        <v>88.922399999999996</v>
      </c>
    </row>
    <row r="1429" spans="1:24" x14ac:dyDescent="0.3">
      <c r="A1429">
        <v>1428</v>
      </c>
      <c r="B1429">
        <v>22</v>
      </c>
      <c r="C1429" s="1">
        <v>44966.489351851851</v>
      </c>
      <c r="D1429" t="s">
        <v>30</v>
      </c>
      <c r="E1429" s="5">
        <v>2023</v>
      </c>
      <c r="F1429" s="5">
        <v>2</v>
      </c>
      <c r="G1429" s="5">
        <v>14</v>
      </c>
      <c r="H1429" s="5" t="s">
        <v>35</v>
      </c>
      <c r="I1429" s="5">
        <v>58</v>
      </c>
      <c r="J1429" t="s">
        <v>23</v>
      </c>
      <c r="K1429" t="s">
        <v>36</v>
      </c>
      <c r="L1429">
        <v>1.02824</v>
      </c>
      <c r="M1429">
        <v>1.02824</v>
      </c>
      <c r="N1429">
        <v>2.2963499999999999</v>
      </c>
      <c r="O1429">
        <v>0.96925799999999995</v>
      </c>
      <c r="P1429">
        <v>-0.65461899999999995</v>
      </c>
      <c r="Q1429">
        <v>-0.65461899999999995</v>
      </c>
      <c r="R1429">
        <v>1.4192800000000001</v>
      </c>
      <c r="S1429">
        <v>0.99502999999999997</v>
      </c>
      <c r="T1429">
        <v>4.7272700000000004E-3</v>
      </c>
      <c r="U1429">
        <v>8.1363599999999994E-2</v>
      </c>
      <c r="V1429">
        <v>4.92727</v>
      </c>
      <c r="W1429">
        <v>18.5715</v>
      </c>
      <c r="X1429">
        <v>88.911299999999997</v>
      </c>
    </row>
    <row r="1430" spans="1:24" x14ac:dyDescent="0.3">
      <c r="A1430">
        <v>1429</v>
      </c>
      <c r="B1430">
        <v>23</v>
      </c>
      <c r="C1430" s="1">
        <v>44966.491574074076</v>
      </c>
      <c r="D1430" t="s">
        <v>30</v>
      </c>
      <c r="E1430" s="5">
        <v>2023</v>
      </c>
      <c r="F1430" s="5">
        <v>2</v>
      </c>
      <c r="G1430" s="5">
        <v>14</v>
      </c>
      <c r="H1430" s="5" t="s">
        <v>35</v>
      </c>
      <c r="I1430" s="5">
        <v>58</v>
      </c>
      <c r="J1430" t="s">
        <v>23</v>
      </c>
      <c r="K1430" t="s">
        <v>36</v>
      </c>
      <c r="L1430">
        <v>0.89256899999999995</v>
      </c>
      <c r="M1430">
        <v>0.89256899999999995</v>
      </c>
      <c r="N1430">
        <v>2.0432999999999999</v>
      </c>
      <c r="O1430">
        <v>0.97752799999999995</v>
      </c>
      <c r="P1430">
        <v>-0.25517200000000001</v>
      </c>
      <c r="Q1430">
        <v>-0.25517200000000001</v>
      </c>
      <c r="R1430">
        <v>1.8700300000000001</v>
      </c>
      <c r="S1430">
        <v>0.982935</v>
      </c>
      <c r="T1430">
        <v>4.0000000000000001E-3</v>
      </c>
      <c r="U1430">
        <v>0</v>
      </c>
      <c r="V1430">
        <v>4.8</v>
      </c>
      <c r="W1430">
        <v>18.602799999999998</v>
      </c>
      <c r="X1430">
        <v>88.912000000000006</v>
      </c>
    </row>
    <row r="1431" spans="1:24" x14ac:dyDescent="0.3">
      <c r="A1431">
        <v>1430</v>
      </c>
      <c r="B1431">
        <v>24</v>
      </c>
      <c r="C1431" s="1">
        <v>44966.493668981479</v>
      </c>
      <c r="D1431" t="s">
        <v>30</v>
      </c>
      <c r="E1431" s="5">
        <v>2023</v>
      </c>
      <c r="F1431" s="5">
        <v>2</v>
      </c>
      <c r="G1431" s="5">
        <v>14</v>
      </c>
      <c r="H1431" s="5" t="s">
        <v>35</v>
      </c>
      <c r="I1431" s="5">
        <v>58</v>
      </c>
      <c r="J1431" t="s">
        <v>23</v>
      </c>
      <c r="K1431" t="s">
        <v>37</v>
      </c>
      <c r="L1431">
        <v>1.2601899999999999</v>
      </c>
      <c r="M1431">
        <v>1.2601899999999999</v>
      </c>
      <c r="N1431">
        <v>1.7832699999999999</v>
      </c>
      <c r="O1431">
        <v>0.98521599999999998</v>
      </c>
      <c r="P1431">
        <v>-0.122887</v>
      </c>
      <c r="Q1431" t="s">
        <v>38</v>
      </c>
      <c r="R1431">
        <v>3.8001900000000002</v>
      </c>
      <c r="S1431">
        <v>0.90236099999999997</v>
      </c>
      <c r="T1431">
        <v>0.01</v>
      </c>
      <c r="U1431">
        <v>0.13500000000000001</v>
      </c>
      <c r="V1431">
        <v>4.8</v>
      </c>
      <c r="W1431">
        <v>18.750599999999999</v>
      </c>
      <c r="X1431">
        <v>88.911100000000005</v>
      </c>
    </row>
    <row r="1432" spans="1:24" x14ac:dyDescent="0.3">
      <c r="A1432">
        <v>1431</v>
      </c>
      <c r="B1432">
        <v>1</v>
      </c>
      <c r="C1432" s="1">
        <v>44966.536030092589</v>
      </c>
      <c r="D1432" t="s">
        <v>29</v>
      </c>
      <c r="E1432" s="5">
        <v>2023</v>
      </c>
      <c r="F1432" s="5">
        <v>2</v>
      </c>
      <c r="G1432" s="5">
        <v>14</v>
      </c>
      <c r="H1432" s="5" t="s">
        <v>35</v>
      </c>
      <c r="I1432" s="5">
        <v>58</v>
      </c>
      <c r="J1432" t="s">
        <v>23</v>
      </c>
      <c r="K1432" t="s">
        <v>38</v>
      </c>
      <c r="L1432">
        <v>1.1502399999999999</v>
      </c>
      <c r="M1432" t="s">
        <v>38</v>
      </c>
      <c r="N1432">
        <v>3.5185200000000001</v>
      </c>
      <c r="O1432">
        <v>0.86791799999999997</v>
      </c>
      <c r="P1432">
        <v>-0.70922499999999999</v>
      </c>
      <c r="Q1432">
        <v>-0.70922499999999999</v>
      </c>
      <c r="R1432">
        <v>1.59334</v>
      </c>
      <c r="S1432">
        <v>0.99138700000000002</v>
      </c>
      <c r="T1432">
        <v>5.0000000000000001E-3</v>
      </c>
      <c r="U1432">
        <v>7.0999999999999994E-2</v>
      </c>
      <c r="V1432">
        <v>14.6</v>
      </c>
      <c r="W1432">
        <v>20.946899999999999</v>
      </c>
      <c r="X1432">
        <v>85.964200000000005</v>
      </c>
    </row>
    <row r="1433" spans="1:24" x14ac:dyDescent="0.3">
      <c r="A1433">
        <v>1432</v>
      </c>
      <c r="B1433">
        <v>2</v>
      </c>
      <c r="C1433" s="1">
        <v>44966.538194444445</v>
      </c>
      <c r="D1433" t="s">
        <v>29</v>
      </c>
      <c r="E1433" s="5">
        <v>2023</v>
      </c>
      <c r="F1433" s="5">
        <v>2</v>
      </c>
      <c r="G1433" s="5">
        <v>14</v>
      </c>
      <c r="H1433" s="5" t="s">
        <v>35</v>
      </c>
      <c r="I1433" s="5">
        <v>58</v>
      </c>
      <c r="J1433" t="s">
        <v>23</v>
      </c>
      <c r="K1433" t="s">
        <v>38</v>
      </c>
      <c r="L1433">
        <v>0.86006199999999999</v>
      </c>
      <c r="M1433" t="s">
        <v>38</v>
      </c>
      <c r="N1433">
        <v>3.9942199999999999</v>
      </c>
      <c r="O1433">
        <v>0.86171500000000001</v>
      </c>
      <c r="P1433">
        <v>-0.46575499999999997</v>
      </c>
      <c r="Q1433">
        <v>-0.46575499999999997</v>
      </c>
      <c r="R1433">
        <v>1.9561599999999999</v>
      </c>
      <c r="S1433">
        <v>0.98099599999999998</v>
      </c>
      <c r="T1433">
        <v>4.0000000000000001E-3</v>
      </c>
      <c r="U1433">
        <v>0</v>
      </c>
      <c r="V1433">
        <v>12.6</v>
      </c>
      <c r="W1433">
        <v>21.311800000000002</v>
      </c>
      <c r="X1433">
        <v>85.957300000000004</v>
      </c>
    </row>
    <row r="1434" spans="1:24" x14ac:dyDescent="0.3">
      <c r="A1434">
        <v>1433</v>
      </c>
      <c r="B1434">
        <v>3</v>
      </c>
      <c r="C1434" s="1">
        <v>44966.540277777778</v>
      </c>
      <c r="D1434" t="s">
        <v>29</v>
      </c>
      <c r="E1434" s="5">
        <v>2023</v>
      </c>
      <c r="F1434" s="5">
        <v>2</v>
      </c>
      <c r="G1434" s="5">
        <v>14</v>
      </c>
      <c r="H1434" s="5" t="s">
        <v>35</v>
      </c>
      <c r="I1434" s="5">
        <v>58</v>
      </c>
      <c r="J1434" t="s">
        <v>23</v>
      </c>
      <c r="K1434" t="s">
        <v>38</v>
      </c>
      <c r="L1434">
        <v>1.05013</v>
      </c>
      <c r="M1434" t="s">
        <v>38</v>
      </c>
      <c r="N1434">
        <v>2.9273099999999999</v>
      </c>
      <c r="O1434">
        <v>0.93215999999999999</v>
      </c>
      <c r="P1434">
        <v>-0.57845000000000002</v>
      </c>
      <c r="Q1434">
        <v>-0.57845000000000002</v>
      </c>
      <c r="R1434">
        <v>1.6664600000000001</v>
      </c>
      <c r="S1434">
        <v>0.98945399999999994</v>
      </c>
      <c r="T1434">
        <v>5.0000000000000001E-3</v>
      </c>
      <c r="U1434">
        <v>5.3999999999999999E-2</v>
      </c>
      <c r="V1434">
        <v>10.6</v>
      </c>
      <c r="W1434">
        <v>20.982600000000001</v>
      </c>
      <c r="X1434">
        <v>85.959500000000006</v>
      </c>
    </row>
    <row r="1435" spans="1:24" x14ac:dyDescent="0.3">
      <c r="A1435">
        <v>1434</v>
      </c>
      <c r="B1435">
        <v>4</v>
      </c>
      <c r="C1435" s="1">
        <v>44966.542361111111</v>
      </c>
      <c r="D1435" t="s">
        <v>29</v>
      </c>
      <c r="E1435" s="5">
        <v>2023</v>
      </c>
      <c r="F1435" s="5">
        <v>2</v>
      </c>
      <c r="G1435" s="5">
        <v>14</v>
      </c>
      <c r="H1435" s="5" t="s">
        <v>35</v>
      </c>
      <c r="I1435" s="5">
        <v>58</v>
      </c>
      <c r="J1435" t="s">
        <v>22</v>
      </c>
      <c r="K1435" t="s">
        <v>38</v>
      </c>
      <c r="L1435">
        <v>0.922176</v>
      </c>
      <c r="M1435" t="s">
        <v>38</v>
      </c>
      <c r="N1435">
        <v>3.1935199999999999</v>
      </c>
      <c r="O1435">
        <v>0.89317999999999997</v>
      </c>
      <c r="P1435">
        <v>-0.31384200000000001</v>
      </c>
      <c r="Q1435">
        <v>-0.31384200000000001</v>
      </c>
      <c r="R1435">
        <v>2.2182300000000001</v>
      </c>
      <c r="S1435">
        <v>0.97233499999999995</v>
      </c>
      <c r="T1435">
        <v>2E-3</v>
      </c>
      <c r="U1435">
        <v>0</v>
      </c>
      <c r="V1435">
        <v>9.3000000000000007</v>
      </c>
      <c r="W1435">
        <v>21.042200000000001</v>
      </c>
      <c r="X1435">
        <v>85.960300000000004</v>
      </c>
    </row>
    <row r="1436" spans="1:24" x14ac:dyDescent="0.3">
      <c r="A1436">
        <v>1435</v>
      </c>
      <c r="B1436">
        <v>5</v>
      </c>
      <c r="C1436" s="1">
        <v>44966.544652777775</v>
      </c>
      <c r="D1436" t="s">
        <v>29</v>
      </c>
      <c r="E1436" s="5">
        <v>2023</v>
      </c>
      <c r="F1436" s="5">
        <v>2</v>
      </c>
      <c r="G1436" s="5">
        <v>14</v>
      </c>
      <c r="H1436" s="5" t="s">
        <v>35</v>
      </c>
      <c r="I1436" s="5">
        <v>58</v>
      </c>
      <c r="J1436" t="s">
        <v>22</v>
      </c>
      <c r="K1436" t="s">
        <v>38</v>
      </c>
      <c r="L1436">
        <v>0.81330899999999995</v>
      </c>
      <c r="M1436" t="s">
        <v>38</v>
      </c>
      <c r="N1436">
        <v>3.0270100000000002</v>
      </c>
      <c r="O1436">
        <v>0.88746999999999998</v>
      </c>
      <c r="P1436">
        <v>-0.56518000000000002</v>
      </c>
      <c r="Q1436">
        <v>-0.56518000000000002</v>
      </c>
      <c r="R1436">
        <v>1.4716800000000001</v>
      </c>
      <c r="S1436">
        <v>0.99444500000000002</v>
      </c>
      <c r="T1436">
        <v>2E-3</v>
      </c>
      <c r="U1436">
        <v>2.1999999999999999E-2</v>
      </c>
      <c r="V1436">
        <v>8</v>
      </c>
      <c r="W1436">
        <v>20.657499999999999</v>
      </c>
      <c r="X1436">
        <v>85.978899999999996</v>
      </c>
    </row>
    <row r="1437" spans="1:24" x14ac:dyDescent="0.3">
      <c r="A1437">
        <v>1436</v>
      </c>
      <c r="B1437">
        <v>6</v>
      </c>
      <c r="C1437" s="1">
        <v>44966.546875</v>
      </c>
      <c r="D1437" t="s">
        <v>29</v>
      </c>
      <c r="E1437" s="5">
        <v>2023</v>
      </c>
      <c r="F1437" s="5">
        <v>2</v>
      </c>
      <c r="G1437" s="5">
        <v>14</v>
      </c>
      <c r="H1437" s="5" t="s">
        <v>35</v>
      </c>
      <c r="I1437" s="5">
        <v>58</v>
      </c>
      <c r="J1437" t="s">
        <v>22</v>
      </c>
      <c r="K1437" t="s">
        <v>38</v>
      </c>
      <c r="L1437">
        <v>2.0724800000000001</v>
      </c>
      <c r="M1437">
        <v>2.0724800000000001</v>
      </c>
      <c r="N1437">
        <v>1.67069</v>
      </c>
      <c r="O1437">
        <v>0.98897500000000005</v>
      </c>
      <c r="P1437">
        <v>-0.49630600000000002</v>
      </c>
      <c r="Q1437">
        <v>-0.49630600000000002</v>
      </c>
      <c r="R1437">
        <v>1.70082</v>
      </c>
      <c r="S1437">
        <v>0.98865199999999998</v>
      </c>
      <c r="T1437">
        <v>3.0000000000000001E-3</v>
      </c>
      <c r="U1437">
        <v>0</v>
      </c>
      <c r="V1437">
        <v>7.3</v>
      </c>
      <c r="W1437">
        <v>20.439800000000002</v>
      </c>
      <c r="X1437">
        <v>85.965100000000007</v>
      </c>
    </row>
    <row r="1438" spans="1:24" x14ac:dyDescent="0.3">
      <c r="A1438">
        <v>1437</v>
      </c>
      <c r="B1438">
        <v>7</v>
      </c>
      <c r="C1438" s="1">
        <v>44966.548958333333</v>
      </c>
      <c r="D1438" t="s">
        <v>29</v>
      </c>
      <c r="E1438" s="5">
        <v>2023</v>
      </c>
      <c r="F1438" s="5">
        <v>2</v>
      </c>
      <c r="G1438" s="5">
        <v>14</v>
      </c>
      <c r="H1438" s="5" t="s">
        <v>35</v>
      </c>
      <c r="I1438" s="5">
        <v>58</v>
      </c>
      <c r="J1438" t="s">
        <v>23</v>
      </c>
      <c r="K1438" t="s">
        <v>38</v>
      </c>
      <c r="L1438">
        <v>0.34650399999999998</v>
      </c>
      <c r="M1438" t="s">
        <v>38</v>
      </c>
      <c r="N1438">
        <v>7.3992899999999997</v>
      </c>
      <c r="O1438">
        <v>0.64443399999999995</v>
      </c>
      <c r="P1438">
        <v>-0.75871999999999995</v>
      </c>
      <c r="Q1438">
        <v>-0.75871999999999995</v>
      </c>
      <c r="R1438">
        <v>1.3919600000000001</v>
      </c>
      <c r="S1438">
        <v>0.99633300000000002</v>
      </c>
      <c r="T1438">
        <v>1.6000000000000001E-3</v>
      </c>
      <c r="U1438">
        <v>0</v>
      </c>
      <c r="V1438">
        <v>7.02</v>
      </c>
      <c r="W1438">
        <v>20.087499999999999</v>
      </c>
      <c r="X1438">
        <v>85.921499999999995</v>
      </c>
    </row>
    <row r="1439" spans="1:24" x14ac:dyDescent="0.3">
      <c r="A1439">
        <v>1438</v>
      </c>
      <c r="B1439">
        <v>8</v>
      </c>
      <c r="C1439" s="1">
        <v>44966.551064814812</v>
      </c>
      <c r="D1439" t="s">
        <v>29</v>
      </c>
      <c r="E1439" s="5">
        <v>2023</v>
      </c>
      <c r="F1439" s="5">
        <v>2</v>
      </c>
      <c r="G1439" s="5">
        <v>14</v>
      </c>
      <c r="H1439" s="5" t="s">
        <v>35</v>
      </c>
      <c r="I1439" s="5">
        <v>58</v>
      </c>
      <c r="J1439" t="s">
        <v>23</v>
      </c>
      <c r="K1439" t="s">
        <v>38</v>
      </c>
      <c r="L1439">
        <v>0.80551700000000004</v>
      </c>
      <c r="M1439" t="s">
        <v>38</v>
      </c>
      <c r="N1439">
        <v>3.2394799999999999</v>
      </c>
      <c r="O1439">
        <v>0.87724000000000002</v>
      </c>
      <c r="P1439">
        <v>-0.64080000000000004</v>
      </c>
      <c r="Q1439">
        <v>-0.64080000000000004</v>
      </c>
      <c r="R1439">
        <v>1.55128</v>
      </c>
      <c r="S1439">
        <v>0.992475</v>
      </c>
      <c r="T1439">
        <v>4.0000000000000001E-3</v>
      </c>
      <c r="U1439">
        <v>2.3999999999999998E-3</v>
      </c>
      <c r="V1439">
        <v>6.5</v>
      </c>
      <c r="W1439">
        <v>20.443100000000001</v>
      </c>
      <c r="X1439">
        <v>85.935100000000006</v>
      </c>
    </row>
    <row r="1440" spans="1:24" x14ac:dyDescent="0.3">
      <c r="A1440">
        <v>1439</v>
      </c>
      <c r="B1440">
        <v>9</v>
      </c>
      <c r="C1440" s="1">
        <v>44966.553171296298</v>
      </c>
      <c r="D1440" t="s">
        <v>29</v>
      </c>
      <c r="E1440" s="5">
        <v>2023</v>
      </c>
      <c r="F1440" s="5">
        <v>2</v>
      </c>
      <c r="G1440" s="5">
        <v>14</v>
      </c>
      <c r="H1440" s="5" t="s">
        <v>35</v>
      </c>
      <c r="I1440" s="5">
        <v>58</v>
      </c>
      <c r="J1440" t="s">
        <v>23</v>
      </c>
      <c r="K1440" t="s">
        <v>38</v>
      </c>
      <c r="L1440">
        <v>0.74355300000000002</v>
      </c>
      <c r="M1440" t="s">
        <v>38</v>
      </c>
      <c r="N1440">
        <v>4.4036099999999996</v>
      </c>
      <c r="O1440">
        <v>0.78665499999999999</v>
      </c>
      <c r="P1440">
        <v>-0.74337500000000001</v>
      </c>
      <c r="Q1440">
        <v>-0.74337500000000001</v>
      </c>
      <c r="R1440">
        <v>1.4807699999999999</v>
      </c>
      <c r="S1440">
        <v>0.99423399999999995</v>
      </c>
      <c r="T1440">
        <v>3.0000000000000001E-3</v>
      </c>
      <c r="U1440">
        <v>0</v>
      </c>
      <c r="V1440">
        <v>6.4</v>
      </c>
      <c r="W1440">
        <v>20.089600000000001</v>
      </c>
      <c r="X1440">
        <v>85.915199999999999</v>
      </c>
    </row>
    <row r="1441" spans="1:24" x14ac:dyDescent="0.3">
      <c r="A1441">
        <v>1440</v>
      </c>
      <c r="B1441">
        <v>10</v>
      </c>
      <c r="C1441" s="1">
        <v>44966.555243055554</v>
      </c>
      <c r="D1441" t="s">
        <v>29</v>
      </c>
      <c r="E1441" s="5">
        <v>2023</v>
      </c>
      <c r="F1441" s="5">
        <v>2</v>
      </c>
      <c r="G1441" s="5">
        <v>14</v>
      </c>
      <c r="H1441" s="5" t="s">
        <v>35</v>
      </c>
      <c r="I1441" s="5">
        <v>58</v>
      </c>
      <c r="J1441" t="s">
        <v>22</v>
      </c>
      <c r="K1441" t="s">
        <v>38</v>
      </c>
      <c r="L1441">
        <v>0.99720399999999998</v>
      </c>
      <c r="M1441" t="s">
        <v>38</v>
      </c>
      <c r="N1441">
        <v>3.6723400000000002</v>
      </c>
      <c r="O1441">
        <v>0.85979700000000003</v>
      </c>
      <c r="P1441">
        <v>-0.16452900000000001</v>
      </c>
      <c r="Q1441" t="s">
        <v>38</v>
      </c>
      <c r="R1441">
        <v>4.4800700000000004</v>
      </c>
      <c r="S1441">
        <v>0.86641599999999996</v>
      </c>
      <c r="T1441">
        <v>4.0000000000000001E-3</v>
      </c>
      <c r="U1441">
        <v>2.1000000000000001E-2</v>
      </c>
      <c r="V1441">
        <v>6.2</v>
      </c>
      <c r="W1441">
        <v>19.2818</v>
      </c>
      <c r="X1441">
        <v>85.914100000000005</v>
      </c>
    </row>
    <row r="1442" spans="1:24" x14ac:dyDescent="0.3">
      <c r="A1442">
        <v>1441</v>
      </c>
      <c r="B1442">
        <v>11</v>
      </c>
      <c r="C1442" s="1">
        <v>44966.557326388887</v>
      </c>
      <c r="D1442" t="s">
        <v>29</v>
      </c>
      <c r="E1442" s="5">
        <v>2023</v>
      </c>
      <c r="F1442" s="5">
        <v>2</v>
      </c>
      <c r="G1442" s="5">
        <v>14</v>
      </c>
      <c r="H1442" s="5" t="s">
        <v>35</v>
      </c>
      <c r="I1442" s="5">
        <v>58</v>
      </c>
      <c r="J1442" t="s">
        <v>22</v>
      </c>
      <c r="K1442" t="s">
        <v>38</v>
      </c>
      <c r="L1442">
        <v>1.1199600000000001</v>
      </c>
      <c r="M1442" t="s">
        <v>38</v>
      </c>
      <c r="N1442">
        <v>2.59883</v>
      </c>
      <c r="O1442">
        <v>0.94941699999999996</v>
      </c>
      <c r="P1442">
        <v>-0.116746</v>
      </c>
      <c r="Q1442" t="s">
        <v>38</v>
      </c>
      <c r="R1442">
        <v>4.6199199999999996</v>
      </c>
      <c r="S1442">
        <v>0.85855599999999999</v>
      </c>
      <c r="T1442">
        <v>4.0000000000000001E-3</v>
      </c>
      <c r="U1442">
        <v>2.1000000000000001E-2</v>
      </c>
      <c r="V1442">
        <v>6</v>
      </c>
      <c r="W1442">
        <v>19.1676</v>
      </c>
      <c r="X1442">
        <v>85.920100000000005</v>
      </c>
    </row>
    <row r="1443" spans="1:24" x14ac:dyDescent="0.3">
      <c r="A1443">
        <v>1442</v>
      </c>
      <c r="B1443">
        <v>12</v>
      </c>
      <c r="C1443" s="1">
        <v>44966.559398148151</v>
      </c>
      <c r="D1443" t="s">
        <v>29</v>
      </c>
      <c r="E1443" s="5">
        <v>2023</v>
      </c>
      <c r="F1443" s="5">
        <v>2</v>
      </c>
      <c r="G1443" s="5">
        <v>14</v>
      </c>
      <c r="H1443" s="5" t="s">
        <v>35</v>
      </c>
      <c r="I1443" s="5">
        <v>58</v>
      </c>
      <c r="J1443" t="s">
        <v>22</v>
      </c>
      <c r="K1443" t="s">
        <v>38</v>
      </c>
      <c r="L1443">
        <v>1.6032299999999999</v>
      </c>
      <c r="M1443">
        <v>1.6032299999999999</v>
      </c>
      <c r="N1443">
        <v>1.82186</v>
      </c>
      <c r="O1443">
        <v>0.98525499999999999</v>
      </c>
      <c r="P1443">
        <v>-0.56683099999999997</v>
      </c>
      <c r="Q1443">
        <v>-0.56683099999999997</v>
      </c>
      <c r="R1443">
        <v>1.5620099999999999</v>
      </c>
      <c r="S1443">
        <v>0.99230399999999996</v>
      </c>
      <c r="T1443">
        <v>5.0000000000000001E-3</v>
      </c>
      <c r="U1443">
        <v>6.6000000000000003E-2</v>
      </c>
      <c r="V1443">
        <v>6</v>
      </c>
      <c r="W1443">
        <v>18.928899999999999</v>
      </c>
      <c r="X1443">
        <v>85.921199999999999</v>
      </c>
    </row>
    <row r="1444" spans="1:24" x14ac:dyDescent="0.3">
      <c r="A1444">
        <v>1443</v>
      </c>
      <c r="B1444">
        <v>13</v>
      </c>
      <c r="C1444" s="1">
        <v>44966.561481481483</v>
      </c>
      <c r="D1444" t="s">
        <v>29</v>
      </c>
      <c r="E1444" s="5">
        <v>2023</v>
      </c>
      <c r="F1444" s="5">
        <v>2</v>
      </c>
      <c r="G1444" s="5">
        <v>14</v>
      </c>
      <c r="H1444" s="5" t="s">
        <v>35</v>
      </c>
      <c r="I1444" s="5">
        <v>58</v>
      </c>
      <c r="J1444" t="s">
        <v>23</v>
      </c>
      <c r="K1444" t="s">
        <v>38</v>
      </c>
      <c r="L1444">
        <v>0.84293700000000005</v>
      </c>
      <c r="M1444" t="s">
        <v>38</v>
      </c>
      <c r="N1444">
        <v>3.0290400000000002</v>
      </c>
      <c r="O1444">
        <v>0.93531799999999998</v>
      </c>
      <c r="P1444">
        <v>-0.74455700000000002</v>
      </c>
      <c r="Q1444">
        <v>-0.74455700000000002</v>
      </c>
      <c r="R1444">
        <v>1.3530500000000001</v>
      </c>
      <c r="S1444">
        <v>0.99724599999999997</v>
      </c>
      <c r="T1444">
        <v>6.0000000000000001E-3</v>
      </c>
      <c r="U1444" s="3">
        <v>6.9000000000000006E-2</v>
      </c>
      <c r="V1444">
        <v>6.1</v>
      </c>
      <c r="W1444">
        <v>19.281300000000002</v>
      </c>
      <c r="X1444">
        <v>85.857399999999998</v>
      </c>
    </row>
    <row r="1445" spans="1:24" x14ac:dyDescent="0.3">
      <c r="A1445">
        <v>1444</v>
      </c>
      <c r="B1445">
        <v>14</v>
      </c>
      <c r="C1445" s="1">
        <v>44966.563576388886</v>
      </c>
      <c r="D1445" t="s">
        <v>29</v>
      </c>
      <c r="E1445" s="5">
        <v>2023</v>
      </c>
      <c r="F1445" s="5">
        <v>2</v>
      </c>
      <c r="G1445" s="5">
        <v>14</v>
      </c>
      <c r="H1445" s="5" t="s">
        <v>35</v>
      </c>
      <c r="I1445" s="5">
        <v>58</v>
      </c>
      <c r="J1445" t="s">
        <v>23</v>
      </c>
      <c r="K1445" t="s">
        <v>38</v>
      </c>
      <c r="L1445">
        <v>0.78353499999999998</v>
      </c>
      <c r="M1445" t="s">
        <v>38</v>
      </c>
      <c r="N1445">
        <v>3.2257400000000001</v>
      </c>
      <c r="O1445">
        <v>0.88421000000000005</v>
      </c>
      <c r="P1445">
        <v>-0.95872900000000005</v>
      </c>
      <c r="Q1445">
        <v>-0.95872900000000005</v>
      </c>
      <c r="R1445">
        <v>1.37521</v>
      </c>
      <c r="S1445">
        <v>0.99675400000000003</v>
      </c>
      <c r="T1445">
        <v>4.0000000000000001E-3</v>
      </c>
      <c r="U1445">
        <v>1.9E-2</v>
      </c>
      <c r="V1445">
        <v>6.7727300000000001</v>
      </c>
      <c r="W1445">
        <v>19.5627</v>
      </c>
      <c r="X1445">
        <v>85.865899999999996</v>
      </c>
    </row>
    <row r="1446" spans="1:24" x14ac:dyDescent="0.3">
      <c r="A1446">
        <v>1445</v>
      </c>
      <c r="B1446">
        <v>15</v>
      </c>
      <c r="C1446" s="1">
        <v>44966.565671296295</v>
      </c>
      <c r="D1446" t="s">
        <v>29</v>
      </c>
      <c r="E1446" s="5">
        <v>2023</v>
      </c>
      <c r="F1446" s="5">
        <v>2</v>
      </c>
      <c r="G1446" s="5">
        <v>14</v>
      </c>
      <c r="H1446" s="5" t="s">
        <v>35</v>
      </c>
      <c r="I1446" s="5">
        <v>58</v>
      </c>
      <c r="J1446" t="s">
        <v>23</v>
      </c>
      <c r="K1446" t="s">
        <v>38</v>
      </c>
      <c r="L1446">
        <v>0.51432</v>
      </c>
      <c r="M1446" t="s">
        <v>38</v>
      </c>
      <c r="N1446">
        <v>4.4427399999999997</v>
      </c>
      <c r="O1446">
        <v>0.82786700000000002</v>
      </c>
      <c r="P1446">
        <v>-0.804423</v>
      </c>
      <c r="Q1446">
        <v>-0.804423</v>
      </c>
      <c r="R1446">
        <v>1.42069</v>
      </c>
      <c r="S1446">
        <v>0.99566500000000002</v>
      </c>
      <c r="T1446">
        <v>4.0000000000000001E-3</v>
      </c>
      <c r="U1446">
        <v>2.9000000000000001E-2</v>
      </c>
      <c r="V1446">
        <v>7.3533299999999997</v>
      </c>
      <c r="W1446">
        <v>19.801400000000001</v>
      </c>
      <c r="X1446">
        <v>85.867699999999999</v>
      </c>
    </row>
    <row r="1447" spans="1:24" x14ac:dyDescent="0.3">
      <c r="A1447">
        <v>1446</v>
      </c>
      <c r="B1447">
        <v>16</v>
      </c>
      <c r="C1447" s="1">
        <v>44966.567754629628</v>
      </c>
      <c r="D1447" t="s">
        <v>29</v>
      </c>
      <c r="E1447" s="5">
        <v>2023</v>
      </c>
      <c r="F1447" s="5">
        <v>2</v>
      </c>
      <c r="G1447" s="5">
        <v>14</v>
      </c>
      <c r="H1447" s="5" t="s">
        <v>35</v>
      </c>
      <c r="I1447" s="5">
        <v>58</v>
      </c>
      <c r="J1447" t="s">
        <v>22</v>
      </c>
      <c r="K1447" t="s">
        <v>38</v>
      </c>
      <c r="L1447">
        <v>0.97696000000000005</v>
      </c>
      <c r="M1447" t="s">
        <v>38</v>
      </c>
      <c r="N1447">
        <v>2.7739400000000001</v>
      </c>
      <c r="O1447">
        <v>0.92033500000000001</v>
      </c>
      <c r="P1447">
        <v>-0.33210699999999999</v>
      </c>
      <c r="Q1447">
        <v>-0.33210699999999999</v>
      </c>
      <c r="R1447">
        <v>1.87649</v>
      </c>
      <c r="S1447">
        <v>0.98364600000000002</v>
      </c>
      <c r="T1447">
        <v>2.40909E-3</v>
      </c>
      <c r="U1447">
        <v>0</v>
      </c>
      <c r="V1447">
        <v>7.8</v>
      </c>
      <c r="W1447">
        <v>20.280100000000001</v>
      </c>
      <c r="X1447">
        <v>85.891000000000005</v>
      </c>
    </row>
    <row r="1448" spans="1:24" x14ac:dyDescent="0.3">
      <c r="A1448">
        <v>1447</v>
      </c>
      <c r="B1448">
        <v>17</v>
      </c>
      <c r="C1448" s="1">
        <v>44966.569930555554</v>
      </c>
      <c r="D1448" t="s">
        <v>29</v>
      </c>
      <c r="E1448" s="5">
        <v>2023</v>
      </c>
      <c r="F1448" s="5">
        <v>2</v>
      </c>
      <c r="G1448" s="5">
        <v>14</v>
      </c>
      <c r="H1448" s="5" t="s">
        <v>35</v>
      </c>
      <c r="I1448" s="5">
        <v>58</v>
      </c>
      <c r="J1448" t="s">
        <v>22</v>
      </c>
      <c r="K1448" t="s">
        <v>38</v>
      </c>
      <c r="L1448">
        <v>1.0672699999999999</v>
      </c>
      <c r="M1448" t="s">
        <v>38</v>
      </c>
      <c r="N1448">
        <v>2.6494300000000002</v>
      </c>
      <c r="O1448">
        <v>0.93093400000000004</v>
      </c>
      <c r="P1448">
        <v>-0.629992</v>
      </c>
      <c r="Q1448">
        <v>-0.629992</v>
      </c>
      <c r="R1448">
        <v>1.5348599999999999</v>
      </c>
      <c r="S1448">
        <v>0.99290400000000001</v>
      </c>
      <c r="T1448">
        <v>5.0000000000000001E-3</v>
      </c>
      <c r="U1448">
        <v>8.2000000000000003E-2</v>
      </c>
      <c r="V1448">
        <v>7.5</v>
      </c>
      <c r="W1448">
        <v>20.293600000000001</v>
      </c>
      <c r="X1448">
        <v>85.869699999999995</v>
      </c>
    </row>
    <row r="1449" spans="1:24" x14ac:dyDescent="0.3">
      <c r="A1449">
        <v>1448</v>
      </c>
      <c r="B1449">
        <v>18</v>
      </c>
      <c r="C1449" s="1">
        <v>44966.572025462963</v>
      </c>
      <c r="D1449" t="s">
        <v>29</v>
      </c>
      <c r="E1449" s="5">
        <v>2023</v>
      </c>
      <c r="F1449" s="5">
        <v>2</v>
      </c>
      <c r="G1449" s="5">
        <v>14</v>
      </c>
      <c r="H1449" s="5" t="s">
        <v>35</v>
      </c>
      <c r="I1449" s="5">
        <v>58</v>
      </c>
      <c r="J1449" t="s">
        <v>22</v>
      </c>
      <c r="K1449" t="s">
        <v>38</v>
      </c>
      <c r="L1449">
        <v>1.59138</v>
      </c>
      <c r="M1449">
        <v>1.59138</v>
      </c>
      <c r="N1449">
        <v>2.04983</v>
      </c>
      <c r="O1449">
        <v>0.97867700000000002</v>
      </c>
      <c r="P1449">
        <v>-1.0771599999999999</v>
      </c>
      <c r="Q1449">
        <v>-1.0771599999999999</v>
      </c>
      <c r="R1449">
        <v>1.42049</v>
      </c>
      <c r="S1449">
        <v>0.99609599999999998</v>
      </c>
      <c r="T1449">
        <v>4.0000000000000001E-3</v>
      </c>
      <c r="U1449">
        <v>0.03</v>
      </c>
      <c r="V1449">
        <v>7.5</v>
      </c>
      <c r="W1449">
        <v>20.6737</v>
      </c>
      <c r="X1449">
        <v>85.853399999999993</v>
      </c>
    </row>
    <row r="1450" spans="1:24" x14ac:dyDescent="0.3">
      <c r="A1450">
        <v>1449</v>
      </c>
      <c r="B1450">
        <v>1</v>
      </c>
      <c r="C1450" s="1">
        <v>44971.439733796295</v>
      </c>
      <c r="D1450" t="s">
        <v>13</v>
      </c>
      <c r="E1450" s="5">
        <v>2023</v>
      </c>
      <c r="F1450" s="5">
        <v>2</v>
      </c>
      <c r="G1450" s="5">
        <v>14</v>
      </c>
      <c r="H1450" s="5" t="s">
        <v>35</v>
      </c>
      <c r="I1450" s="5">
        <v>59</v>
      </c>
      <c r="J1450" t="s">
        <v>22</v>
      </c>
      <c r="K1450" t="s">
        <v>36</v>
      </c>
      <c r="L1450">
        <v>1.1030599999999999</v>
      </c>
      <c r="M1450">
        <v>1.1030599999999999</v>
      </c>
      <c r="N1450">
        <v>2.2141600000000001</v>
      </c>
      <c r="O1450">
        <v>0.97315399999999996</v>
      </c>
      <c r="P1450">
        <v>-0.105767</v>
      </c>
      <c r="Q1450" t="s">
        <v>38</v>
      </c>
      <c r="R1450">
        <v>4.7783300000000004</v>
      </c>
      <c r="S1450">
        <v>0.85134500000000002</v>
      </c>
      <c r="T1450">
        <v>3.0000000000000001E-3</v>
      </c>
      <c r="U1450">
        <v>3.5090900000000001E-2</v>
      </c>
      <c r="V1450">
        <v>9.92727</v>
      </c>
      <c r="W1450">
        <v>15.383900000000001</v>
      </c>
      <c r="X1450">
        <v>84.518799999999999</v>
      </c>
    </row>
    <row r="1451" spans="1:24" x14ac:dyDescent="0.3">
      <c r="A1451">
        <v>1450</v>
      </c>
      <c r="B1451">
        <v>2</v>
      </c>
      <c r="C1451" s="1">
        <v>44971.441828703704</v>
      </c>
      <c r="D1451" t="s">
        <v>13</v>
      </c>
      <c r="E1451" s="5">
        <v>2023</v>
      </c>
      <c r="F1451" s="5">
        <v>2</v>
      </c>
      <c r="G1451" s="5">
        <v>14</v>
      </c>
      <c r="H1451" s="5" t="s">
        <v>35</v>
      </c>
      <c r="I1451" s="5">
        <v>59</v>
      </c>
      <c r="J1451" t="s">
        <v>22</v>
      </c>
      <c r="K1451" t="s">
        <v>36</v>
      </c>
      <c r="L1451">
        <v>1.5469299999999999</v>
      </c>
      <c r="M1451">
        <v>1.5469299999999999</v>
      </c>
      <c r="N1451">
        <v>1.6322700000000001</v>
      </c>
      <c r="O1451">
        <v>0.98865099999999995</v>
      </c>
      <c r="P1451">
        <v>-0.108268</v>
      </c>
      <c r="Q1451" t="s">
        <v>38</v>
      </c>
      <c r="R1451">
        <v>3.5605199999999999</v>
      </c>
      <c r="S1451">
        <v>0.74877199999999999</v>
      </c>
      <c r="T1451">
        <v>2E-3</v>
      </c>
      <c r="U1451">
        <v>0</v>
      </c>
      <c r="V1451">
        <v>9.1999999999999993</v>
      </c>
      <c r="W1451">
        <v>17.185500000000001</v>
      </c>
      <c r="X1451">
        <v>84.523099999999999</v>
      </c>
    </row>
    <row r="1452" spans="1:24" x14ac:dyDescent="0.3">
      <c r="A1452">
        <v>1451</v>
      </c>
      <c r="B1452">
        <v>3</v>
      </c>
      <c r="C1452" s="1">
        <v>44971.443969907406</v>
      </c>
      <c r="D1452" t="s">
        <v>13</v>
      </c>
      <c r="E1452" s="5">
        <v>2023</v>
      </c>
      <c r="F1452" s="5">
        <v>2</v>
      </c>
      <c r="G1452" s="5">
        <v>14</v>
      </c>
      <c r="H1452" s="5" t="s">
        <v>35</v>
      </c>
      <c r="I1452" s="5">
        <v>59</v>
      </c>
      <c r="J1452" t="s">
        <v>22</v>
      </c>
      <c r="K1452" t="s">
        <v>36</v>
      </c>
      <c r="L1452">
        <v>1.9020300000000001</v>
      </c>
      <c r="M1452">
        <v>1.9020300000000001</v>
      </c>
      <c r="N1452">
        <v>1.5751299999999999</v>
      </c>
      <c r="O1452">
        <v>0.99067700000000003</v>
      </c>
      <c r="P1452">
        <v>-0.208983</v>
      </c>
      <c r="Q1452">
        <v>-0.208983</v>
      </c>
      <c r="R1452">
        <v>2.3741300000000001</v>
      </c>
      <c r="S1452">
        <v>0.96748999999999996</v>
      </c>
      <c r="T1452">
        <v>3.0000000000000001E-3</v>
      </c>
      <c r="U1452">
        <v>0</v>
      </c>
      <c r="V1452">
        <v>8.6</v>
      </c>
      <c r="W1452">
        <v>18.289300000000001</v>
      </c>
      <c r="X1452">
        <v>84.514399999999995</v>
      </c>
    </row>
    <row r="1453" spans="1:24" x14ac:dyDescent="0.3">
      <c r="A1453">
        <v>1452</v>
      </c>
      <c r="B1453">
        <v>4</v>
      </c>
      <c r="C1453" s="1">
        <v>44971.446064814816</v>
      </c>
      <c r="D1453" t="s">
        <v>13</v>
      </c>
      <c r="E1453" s="5">
        <v>2023</v>
      </c>
      <c r="F1453" s="5">
        <v>2</v>
      </c>
      <c r="G1453" s="5">
        <v>14</v>
      </c>
      <c r="H1453" s="5" t="s">
        <v>35</v>
      </c>
      <c r="I1453" s="5">
        <v>59</v>
      </c>
      <c r="J1453" t="s">
        <v>22</v>
      </c>
      <c r="K1453" t="s">
        <v>37</v>
      </c>
      <c r="L1453">
        <v>3.2147199999999998</v>
      </c>
      <c r="M1453">
        <v>3.2147199999999998</v>
      </c>
      <c r="N1453">
        <v>1.3950400000000001</v>
      </c>
      <c r="O1453">
        <v>0.99611799999999995</v>
      </c>
      <c r="P1453">
        <v>-0.26005099999999998</v>
      </c>
      <c r="Q1453">
        <v>-0.26005099999999998</v>
      </c>
      <c r="R1453">
        <v>2.2949999999999999</v>
      </c>
      <c r="S1453">
        <v>0.96997999999999995</v>
      </c>
      <c r="T1453">
        <v>3.0000000000000001E-3</v>
      </c>
      <c r="U1453">
        <v>0</v>
      </c>
      <c r="V1453">
        <v>8.3000000000000007</v>
      </c>
      <c r="W1453">
        <v>18.957799999999999</v>
      </c>
      <c r="X1453">
        <v>84.525599999999997</v>
      </c>
    </row>
    <row r="1454" spans="1:24" x14ac:dyDescent="0.3">
      <c r="A1454">
        <v>1453</v>
      </c>
      <c r="B1454">
        <v>5</v>
      </c>
      <c r="C1454" s="1">
        <v>44971.448159722226</v>
      </c>
      <c r="D1454" t="s">
        <v>13</v>
      </c>
      <c r="E1454" s="5">
        <v>2023</v>
      </c>
      <c r="F1454" s="5">
        <v>2</v>
      </c>
      <c r="G1454" s="5">
        <v>14</v>
      </c>
      <c r="H1454" s="5" t="s">
        <v>35</v>
      </c>
      <c r="I1454" s="5">
        <v>59</v>
      </c>
      <c r="J1454" t="s">
        <v>23</v>
      </c>
      <c r="K1454" t="s">
        <v>36</v>
      </c>
      <c r="L1454">
        <v>2.2839900000000002</v>
      </c>
      <c r="M1454">
        <v>2.2839900000000002</v>
      </c>
      <c r="N1454">
        <v>1.4958199999999999</v>
      </c>
      <c r="O1454">
        <v>0.993753</v>
      </c>
      <c r="P1454">
        <v>-0.24676300000000001</v>
      </c>
      <c r="Q1454">
        <v>-0.24676300000000001</v>
      </c>
      <c r="R1454">
        <v>2.3815</v>
      </c>
      <c r="S1454">
        <v>0.96684300000000001</v>
      </c>
      <c r="T1454">
        <v>3.0000000000000001E-3</v>
      </c>
      <c r="U1454">
        <v>0</v>
      </c>
      <c r="V1454">
        <v>7.8</v>
      </c>
      <c r="W1454">
        <v>19.297899999999998</v>
      </c>
      <c r="X1454">
        <v>84.483500000000006</v>
      </c>
    </row>
    <row r="1455" spans="1:24" x14ac:dyDescent="0.3">
      <c r="A1455">
        <v>1454</v>
      </c>
      <c r="B1455">
        <v>6</v>
      </c>
      <c r="C1455" s="1">
        <v>44971.450243055559</v>
      </c>
      <c r="D1455" t="s">
        <v>13</v>
      </c>
      <c r="E1455" s="5">
        <v>2023</v>
      </c>
      <c r="F1455" s="5">
        <v>2</v>
      </c>
      <c r="G1455" s="5">
        <v>14</v>
      </c>
      <c r="H1455" s="5" t="s">
        <v>35</v>
      </c>
      <c r="I1455" s="5">
        <v>59</v>
      </c>
      <c r="J1455" t="s">
        <v>23</v>
      </c>
      <c r="K1455" t="s">
        <v>36</v>
      </c>
      <c r="L1455">
        <v>1.37975</v>
      </c>
      <c r="M1455">
        <v>1.37975</v>
      </c>
      <c r="N1455">
        <v>1.92032</v>
      </c>
      <c r="O1455">
        <v>0.982483</v>
      </c>
      <c r="P1455">
        <v>-0.20083799999999999</v>
      </c>
      <c r="Q1455" t="s">
        <v>38</v>
      </c>
      <c r="R1455">
        <v>2.8752900000000001</v>
      </c>
      <c r="S1455">
        <v>0.94711400000000001</v>
      </c>
      <c r="T1455">
        <v>3.0000000000000001E-3</v>
      </c>
      <c r="U1455">
        <v>4.0000000000000001E-3</v>
      </c>
      <c r="V1455">
        <v>7.5</v>
      </c>
      <c r="W1455">
        <v>19.772200000000002</v>
      </c>
      <c r="X1455">
        <v>84.486400000000003</v>
      </c>
    </row>
    <row r="1456" spans="1:24" x14ac:dyDescent="0.3">
      <c r="A1456">
        <v>1455</v>
      </c>
      <c r="B1456">
        <v>7</v>
      </c>
      <c r="C1456" s="1">
        <v>44971.452766203707</v>
      </c>
      <c r="D1456" t="s">
        <v>13</v>
      </c>
      <c r="E1456" s="5">
        <v>2023</v>
      </c>
      <c r="F1456" s="5">
        <v>2</v>
      </c>
      <c r="G1456" s="5">
        <v>14</v>
      </c>
      <c r="H1456" s="5" t="s">
        <v>35</v>
      </c>
      <c r="I1456" s="5">
        <v>59</v>
      </c>
      <c r="J1456" t="s">
        <v>23</v>
      </c>
      <c r="K1456" t="s">
        <v>37</v>
      </c>
      <c r="L1456">
        <v>2.64323</v>
      </c>
      <c r="M1456">
        <v>2.64323</v>
      </c>
      <c r="N1456">
        <v>1.4915099999999999</v>
      </c>
      <c r="O1456">
        <v>0.994417</v>
      </c>
      <c r="P1456">
        <v>-0.17427899999999999</v>
      </c>
      <c r="Q1456" t="s">
        <v>38</v>
      </c>
      <c r="R1456">
        <v>3.2582800000000001</v>
      </c>
      <c r="S1456">
        <v>0.930728</v>
      </c>
      <c r="T1456">
        <v>2E-3</v>
      </c>
      <c r="U1456">
        <v>0</v>
      </c>
      <c r="V1456">
        <v>7.2</v>
      </c>
      <c r="W1456">
        <v>19.796900000000001</v>
      </c>
      <c r="X1456">
        <v>84.482399999999998</v>
      </c>
    </row>
    <row r="1457" spans="1:24" x14ac:dyDescent="0.3">
      <c r="A1457">
        <v>1456</v>
      </c>
      <c r="B1457">
        <v>8</v>
      </c>
      <c r="C1457" s="1">
        <v>44971.455127314817</v>
      </c>
      <c r="D1457" t="s">
        <v>13</v>
      </c>
      <c r="E1457" s="5">
        <v>2023</v>
      </c>
      <c r="F1457" s="5">
        <v>2</v>
      </c>
      <c r="G1457" s="5">
        <v>14</v>
      </c>
      <c r="H1457" s="5" t="s">
        <v>35</v>
      </c>
      <c r="I1457" s="5">
        <v>59</v>
      </c>
      <c r="J1457" t="s">
        <v>23</v>
      </c>
      <c r="K1457" t="s">
        <v>36</v>
      </c>
      <c r="L1457">
        <v>1.35819</v>
      </c>
      <c r="M1457">
        <v>1.35819</v>
      </c>
      <c r="N1457">
        <v>1.7265200000000001</v>
      </c>
      <c r="O1457">
        <v>0.98422799999999999</v>
      </c>
      <c r="P1457">
        <v>-0.16974400000000001</v>
      </c>
      <c r="Q1457" t="s">
        <v>38</v>
      </c>
      <c r="R1457">
        <v>2.8085800000000001</v>
      </c>
      <c r="S1457">
        <v>0.94994699999999999</v>
      </c>
      <c r="T1457">
        <v>2E-3</v>
      </c>
      <c r="U1457">
        <v>0</v>
      </c>
      <c r="V1457">
        <v>7.1</v>
      </c>
      <c r="W1457">
        <v>19.755600000000001</v>
      </c>
      <c r="X1457">
        <v>84.479200000000006</v>
      </c>
    </row>
    <row r="1458" spans="1:24" x14ac:dyDescent="0.3">
      <c r="A1458">
        <v>1457</v>
      </c>
      <c r="B1458">
        <v>9</v>
      </c>
      <c r="C1458" s="1">
        <v>44971.457233796296</v>
      </c>
      <c r="D1458" t="s">
        <v>13</v>
      </c>
      <c r="E1458" s="5">
        <v>2023</v>
      </c>
      <c r="F1458" s="5">
        <v>2</v>
      </c>
      <c r="G1458" s="5">
        <v>14</v>
      </c>
      <c r="H1458" s="5" t="s">
        <v>35</v>
      </c>
      <c r="I1458" s="5">
        <v>59</v>
      </c>
      <c r="J1458" t="s">
        <v>22</v>
      </c>
      <c r="K1458" t="s">
        <v>36</v>
      </c>
      <c r="L1458">
        <v>1.62286</v>
      </c>
      <c r="M1458">
        <v>1.62286</v>
      </c>
      <c r="N1458">
        <v>1.7423299999999999</v>
      </c>
      <c r="O1458">
        <v>0.98513099999999998</v>
      </c>
      <c r="P1458">
        <v>-0.11623</v>
      </c>
      <c r="Q1458" t="s">
        <v>38</v>
      </c>
      <c r="R1458">
        <v>4.07402</v>
      </c>
      <c r="S1458">
        <v>0.89009199999999999</v>
      </c>
      <c r="T1458">
        <v>3.0000000000000001E-3</v>
      </c>
      <c r="U1458">
        <v>0</v>
      </c>
      <c r="V1458">
        <v>7</v>
      </c>
      <c r="W1458">
        <v>19.8523</v>
      </c>
      <c r="X1458">
        <v>84.500600000000006</v>
      </c>
    </row>
    <row r="1459" spans="1:24" x14ac:dyDescent="0.3">
      <c r="A1459">
        <v>1458</v>
      </c>
      <c r="B1459">
        <v>10</v>
      </c>
      <c r="C1459" s="1">
        <v>44971.459340277775</v>
      </c>
      <c r="D1459" t="s">
        <v>13</v>
      </c>
      <c r="E1459" s="5">
        <v>2023</v>
      </c>
      <c r="F1459" s="5">
        <v>2</v>
      </c>
      <c r="G1459" s="5">
        <v>14</v>
      </c>
      <c r="H1459" s="5" t="s">
        <v>35</v>
      </c>
      <c r="I1459" s="5">
        <v>59</v>
      </c>
      <c r="J1459" t="s">
        <v>22</v>
      </c>
      <c r="K1459" t="s">
        <v>37</v>
      </c>
      <c r="L1459">
        <v>5.2986300000000002</v>
      </c>
      <c r="M1459">
        <v>5.2986300000000002</v>
      </c>
      <c r="N1459">
        <v>1.28535</v>
      </c>
      <c r="O1459">
        <v>0.99879600000000002</v>
      </c>
      <c r="P1459">
        <v>-0.35475899999999999</v>
      </c>
      <c r="Q1459">
        <v>-0.35475899999999999</v>
      </c>
      <c r="R1459">
        <v>1.7960799999999999</v>
      </c>
      <c r="S1459">
        <v>0.98619199999999996</v>
      </c>
      <c r="T1459">
        <v>3.0000000000000001E-3</v>
      </c>
      <c r="U1459">
        <v>0</v>
      </c>
      <c r="V1459">
        <v>6.6</v>
      </c>
      <c r="W1459">
        <v>20.023900000000001</v>
      </c>
      <c r="X1459">
        <v>84.504300000000001</v>
      </c>
    </row>
    <row r="1460" spans="1:24" x14ac:dyDescent="0.3">
      <c r="A1460">
        <v>1459</v>
      </c>
      <c r="B1460">
        <v>11</v>
      </c>
      <c r="C1460" s="1">
        <v>44971.461423611108</v>
      </c>
      <c r="D1460" t="s">
        <v>13</v>
      </c>
      <c r="E1460" s="5">
        <v>2023</v>
      </c>
      <c r="F1460" s="5">
        <v>2</v>
      </c>
      <c r="G1460" s="5">
        <v>14</v>
      </c>
      <c r="H1460" s="5" t="s">
        <v>35</v>
      </c>
      <c r="I1460" s="5">
        <v>59</v>
      </c>
      <c r="J1460" t="s">
        <v>22</v>
      </c>
      <c r="K1460" t="s">
        <v>36</v>
      </c>
      <c r="L1460">
        <v>1.8860600000000001</v>
      </c>
      <c r="M1460">
        <v>1.8860600000000001</v>
      </c>
      <c r="N1460">
        <v>1.67195</v>
      </c>
      <c r="O1460">
        <v>0.98980299999999999</v>
      </c>
      <c r="P1460">
        <v>-0.322847</v>
      </c>
      <c r="Q1460">
        <v>-0.322847</v>
      </c>
      <c r="R1460">
        <v>2.5670899999999999</v>
      </c>
      <c r="S1460">
        <v>0.96023000000000003</v>
      </c>
      <c r="T1460">
        <v>3.0000000000000001E-3</v>
      </c>
      <c r="U1460">
        <v>3.3000000000000002E-2</v>
      </c>
      <c r="V1460">
        <v>6.7</v>
      </c>
      <c r="W1460">
        <v>20.115100000000002</v>
      </c>
      <c r="X1460">
        <v>84.498599999999996</v>
      </c>
    </row>
    <row r="1461" spans="1:24" x14ac:dyDescent="0.3">
      <c r="A1461">
        <v>1460</v>
      </c>
      <c r="B1461">
        <v>12</v>
      </c>
      <c r="C1461" s="1">
        <v>44971.463761574072</v>
      </c>
      <c r="D1461" t="s">
        <v>13</v>
      </c>
      <c r="E1461" s="5">
        <v>2023</v>
      </c>
      <c r="F1461" s="5">
        <v>2</v>
      </c>
      <c r="G1461" s="5">
        <v>14</v>
      </c>
      <c r="H1461" s="5" t="s">
        <v>35</v>
      </c>
      <c r="I1461" s="5">
        <v>59</v>
      </c>
      <c r="J1461" t="s">
        <v>22</v>
      </c>
      <c r="K1461" t="s">
        <v>36</v>
      </c>
      <c r="L1461">
        <v>2.2975500000000002</v>
      </c>
      <c r="M1461">
        <v>2.2975500000000002</v>
      </c>
      <c r="N1461">
        <v>1.5056700000000001</v>
      </c>
      <c r="O1461">
        <v>0.99388600000000005</v>
      </c>
      <c r="P1461">
        <v>-0.42050599999999999</v>
      </c>
      <c r="Q1461">
        <v>-0.42050599999999999</v>
      </c>
      <c r="R1461">
        <v>1.68692</v>
      </c>
      <c r="S1461">
        <v>0.98939900000000003</v>
      </c>
      <c r="T1461">
        <v>2E-3</v>
      </c>
      <c r="U1461">
        <v>0</v>
      </c>
      <c r="V1461">
        <v>6.7</v>
      </c>
      <c r="W1461">
        <v>20.2666</v>
      </c>
      <c r="X1461">
        <v>84.500500000000002</v>
      </c>
    </row>
    <row r="1462" spans="1:24" x14ac:dyDescent="0.3">
      <c r="A1462">
        <v>1461</v>
      </c>
      <c r="B1462">
        <v>13</v>
      </c>
      <c r="C1462" s="1">
        <v>44971.465868055559</v>
      </c>
      <c r="D1462" t="s">
        <v>13</v>
      </c>
      <c r="E1462" s="5">
        <v>2023</v>
      </c>
      <c r="F1462" s="5">
        <v>2</v>
      </c>
      <c r="G1462" s="5">
        <v>14</v>
      </c>
      <c r="H1462" s="5" t="s">
        <v>35</v>
      </c>
      <c r="I1462" s="5">
        <v>59</v>
      </c>
      <c r="J1462" t="s">
        <v>23</v>
      </c>
      <c r="K1462" t="s">
        <v>36</v>
      </c>
      <c r="L1462">
        <v>1.2095899999999999</v>
      </c>
      <c r="M1462">
        <v>1.2095899999999999</v>
      </c>
      <c r="N1462">
        <v>1.92737</v>
      </c>
      <c r="O1462">
        <v>0.97931900000000005</v>
      </c>
      <c r="P1462">
        <v>-0.29966900000000002</v>
      </c>
      <c r="Q1462">
        <v>-0.29966900000000002</v>
      </c>
      <c r="R1462">
        <v>1.9510000000000001</v>
      </c>
      <c r="S1462">
        <v>0.98152499999999998</v>
      </c>
      <c r="T1462">
        <v>3.0000000000000001E-3</v>
      </c>
      <c r="U1462">
        <v>3.9E-2</v>
      </c>
      <c r="V1462">
        <v>6.7</v>
      </c>
      <c r="W1462">
        <v>20.298200000000001</v>
      </c>
      <c r="X1462">
        <v>84.511600000000001</v>
      </c>
    </row>
    <row r="1463" spans="1:24" x14ac:dyDescent="0.3">
      <c r="A1463">
        <v>1462</v>
      </c>
      <c r="B1463">
        <v>14</v>
      </c>
      <c r="C1463" s="1">
        <v>44971.467951388891</v>
      </c>
      <c r="D1463" t="s">
        <v>13</v>
      </c>
      <c r="E1463" s="5">
        <v>2023</v>
      </c>
      <c r="F1463" s="5">
        <v>2</v>
      </c>
      <c r="G1463" s="5">
        <v>14</v>
      </c>
      <c r="H1463" s="5" t="s">
        <v>35</v>
      </c>
      <c r="I1463" s="5">
        <v>59</v>
      </c>
      <c r="J1463" t="s">
        <v>23</v>
      </c>
      <c r="K1463" t="s">
        <v>37</v>
      </c>
      <c r="L1463">
        <v>2.1924199999999998</v>
      </c>
      <c r="M1463">
        <v>2.1924199999999998</v>
      </c>
      <c r="N1463">
        <v>1.5363100000000001</v>
      </c>
      <c r="O1463">
        <v>0.99274099999999998</v>
      </c>
      <c r="P1463">
        <v>-0.24223900000000001</v>
      </c>
      <c r="Q1463">
        <v>-0.24223900000000001</v>
      </c>
      <c r="R1463">
        <v>2.1993200000000002</v>
      </c>
      <c r="S1463">
        <v>0.97335199999999999</v>
      </c>
      <c r="T1463">
        <v>2E-3</v>
      </c>
      <c r="U1463">
        <v>0</v>
      </c>
      <c r="V1463">
        <v>6.6</v>
      </c>
      <c r="W1463">
        <v>20.2822</v>
      </c>
      <c r="X1463">
        <v>84.514700000000005</v>
      </c>
    </row>
    <row r="1464" spans="1:24" x14ac:dyDescent="0.3">
      <c r="A1464">
        <v>1463</v>
      </c>
      <c r="B1464">
        <v>15</v>
      </c>
      <c r="C1464" s="1">
        <v>44971.470046296294</v>
      </c>
      <c r="D1464" t="s">
        <v>13</v>
      </c>
      <c r="E1464" s="5">
        <v>2023</v>
      </c>
      <c r="F1464" s="5">
        <v>2</v>
      </c>
      <c r="G1464" s="5">
        <v>14</v>
      </c>
      <c r="H1464" s="5" t="s">
        <v>35</v>
      </c>
      <c r="I1464" s="5">
        <v>59</v>
      </c>
      <c r="J1464" t="s">
        <v>23</v>
      </c>
      <c r="K1464" t="s">
        <v>36</v>
      </c>
      <c r="L1464">
        <v>2.15923</v>
      </c>
      <c r="M1464">
        <v>2.15923</v>
      </c>
      <c r="N1464">
        <v>1.6132200000000001</v>
      </c>
      <c r="O1464">
        <v>0.98959299999999994</v>
      </c>
      <c r="P1464">
        <v>-0.23538100000000001</v>
      </c>
      <c r="Q1464">
        <v>-0.23538100000000001</v>
      </c>
      <c r="R1464">
        <v>2.09477</v>
      </c>
      <c r="S1464">
        <v>0.97689800000000004</v>
      </c>
      <c r="T1464">
        <v>4.0000000000000001E-3</v>
      </c>
      <c r="U1464">
        <v>0</v>
      </c>
      <c r="V1464">
        <v>6.7</v>
      </c>
      <c r="W1464">
        <v>20.496400000000001</v>
      </c>
      <c r="X1464">
        <v>84.5017</v>
      </c>
    </row>
    <row r="1465" spans="1:24" x14ac:dyDescent="0.3">
      <c r="A1465">
        <v>1464</v>
      </c>
      <c r="B1465">
        <v>16</v>
      </c>
      <c r="C1465" s="1">
        <v>44971.472129629627</v>
      </c>
      <c r="D1465" t="s">
        <v>13</v>
      </c>
      <c r="E1465" s="5">
        <v>2023</v>
      </c>
      <c r="F1465" s="5">
        <v>2</v>
      </c>
      <c r="G1465" s="5">
        <v>14</v>
      </c>
      <c r="H1465" s="5" t="s">
        <v>35</v>
      </c>
      <c r="I1465" s="5">
        <v>59</v>
      </c>
      <c r="J1465" t="s">
        <v>23</v>
      </c>
      <c r="K1465" t="s">
        <v>36</v>
      </c>
      <c r="L1465">
        <v>1.63036</v>
      </c>
      <c r="M1465">
        <v>1.63036</v>
      </c>
      <c r="N1465">
        <v>1.83619</v>
      </c>
      <c r="O1465">
        <v>0.98519299999999999</v>
      </c>
      <c r="P1465">
        <v>-0.33161200000000002</v>
      </c>
      <c r="Q1465">
        <v>-0.33161200000000002</v>
      </c>
      <c r="R1465">
        <v>2.0047799999999998</v>
      </c>
      <c r="S1465">
        <v>0.98006599999999999</v>
      </c>
      <c r="T1465">
        <v>2E-3</v>
      </c>
      <c r="U1465">
        <v>0</v>
      </c>
      <c r="V1465">
        <v>6.9</v>
      </c>
      <c r="W1465">
        <v>20.576699999999999</v>
      </c>
      <c r="X1465">
        <v>84.504199999999997</v>
      </c>
    </row>
    <row r="1466" spans="1:24" x14ac:dyDescent="0.3">
      <c r="A1466">
        <v>1465</v>
      </c>
      <c r="B1466">
        <v>17</v>
      </c>
      <c r="C1466" s="1">
        <v>44971.474212962959</v>
      </c>
      <c r="D1466" t="s">
        <v>13</v>
      </c>
      <c r="E1466" s="5">
        <v>2023</v>
      </c>
      <c r="F1466" s="5">
        <v>2</v>
      </c>
      <c r="G1466" s="5">
        <v>14</v>
      </c>
      <c r="H1466" s="5" t="s">
        <v>35</v>
      </c>
      <c r="I1466" s="5">
        <v>59</v>
      </c>
      <c r="J1466" t="s">
        <v>22</v>
      </c>
      <c r="K1466" t="s">
        <v>36</v>
      </c>
      <c r="L1466">
        <v>2.3267899999999999</v>
      </c>
      <c r="M1466">
        <v>2.3267899999999999</v>
      </c>
      <c r="N1466">
        <v>1.45109</v>
      </c>
      <c r="O1466">
        <v>0.99393399999999998</v>
      </c>
      <c r="P1466">
        <v>-6.7862199999999998E-2</v>
      </c>
      <c r="Q1466" t="s">
        <v>38</v>
      </c>
      <c r="R1466">
        <v>6.6008399999999998</v>
      </c>
      <c r="S1466">
        <v>0.74135799999999996</v>
      </c>
      <c r="T1466">
        <v>1E-3</v>
      </c>
      <c r="U1466">
        <v>0</v>
      </c>
      <c r="V1466">
        <v>6.9</v>
      </c>
      <c r="W1466">
        <v>20.6982</v>
      </c>
      <c r="X1466">
        <v>84.512200000000007</v>
      </c>
    </row>
    <row r="1467" spans="1:24" x14ac:dyDescent="0.3">
      <c r="A1467">
        <v>1466</v>
      </c>
      <c r="B1467">
        <v>18</v>
      </c>
      <c r="C1467" s="1">
        <v>44971.476319444446</v>
      </c>
      <c r="D1467" t="s">
        <v>13</v>
      </c>
      <c r="E1467" s="5">
        <v>2023</v>
      </c>
      <c r="F1467" s="5">
        <v>2</v>
      </c>
      <c r="G1467" s="5">
        <v>14</v>
      </c>
      <c r="H1467" s="5" t="s">
        <v>35</v>
      </c>
      <c r="I1467" s="5">
        <v>59</v>
      </c>
      <c r="J1467" t="s">
        <v>22</v>
      </c>
      <c r="K1467" t="s">
        <v>37</v>
      </c>
      <c r="L1467">
        <v>2.7686199999999999</v>
      </c>
      <c r="M1467">
        <v>2.7686199999999999</v>
      </c>
      <c r="N1467">
        <v>1.38419</v>
      </c>
      <c r="O1467">
        <v>0.99638499999999997</v>
      </c>
      <c r="P1467">
        <v>-0.108877</v>
      </c>
      <c r="Q1467" t="s">
        <v>38</v>
      </c>
      <c r="R1467">
        <v>3.7665600000000001</v>
      </c>
      <c r="S1467">
        <v>0.906026</v>
      </c>
      <c r="T1467">
        <v>2E-3</v>
      </c>
      <c r="U1467">
        <v>0</v>
      </c>
      <c r="V1467">
        <v>6.9</v>
      </c>
      <c r="W1467">
        <v>20.7913</v>
      </c>
      <c r="X1467">
        <v>84.523700000000005</v>
      </c>
    </row>
    <row r="1468" spans="1:24" x14ac:dyDescent="0.3">
      <c r="A1468">
        <v>1467</v>
      </c>
      <c r="B1468">
        <v>19</v>
      </c>
      <c r="C1468" s="1">
        <v>44971.478472222225</v>
      </c>
      <c r="D1468" t="s">
        <v>13</v>
      </c>
      <c r="E1468" s="5">
        <v>2023</v>
      </c>
      <c r="F1468" s="5">
        <v>2</v>
      </c>
      <c r="G1468" s="5">
        <v>14</v>
      </c>
      <c r="H1468" s="5" t="s">
        <v>35</v>
      </c>
      <c r="I1468" s="5">
        <v>59</v>
      </c>
      <c r="J1468" t="s">
        <v>22</v>
      </c>
      <c r="K1468" t="s">
        <v>36</v>
      </c>
      <c r="L1468">
        <v>1.5586100000000001</v>
      </c>
      <c r="M1468">
        <v>1.5586100000000001</v>
      </c>
      <c r="N1468">
        <v>1.83596</v>
      </c>
      <c r="O1468">
        <v>0.98421800000000004</v>
      </c>
      <c r="P1468">
        <v>-6.8520600000000001E-2</v>
      </c>
      <c r="Q1468" t="s">
        <v>38</v>
      </c>
      <c r="R1468">
        <v>6.0491299999999999</v>
      </c>
      <c r="S1468">
        <v>0.77462600000000004</v>
      </c>
      <c r="T1468">
        <v>3.0000000000000001E-3</v>
      </c>
      <c r="U1468">
        <v>3.5000000000000003E-2</v>
      </c>
      <c r="V1468">
        <v>6.9</v>
      </c>
      <c r="W1468">
        <v>20.7988</v>
      </c>
      <c r="X1468">
        <v>84.520499999999998</v>
      </c>
    </row>
    <row r="1469" spans="1:24" x14ac:dyDescent="0.3">
      <c r="A1469">
        <v>1468</v>
      </c>
      <c r="B1469">
        <v>20</v>
      </c>
      <c r="C1469" s="1">
        <v>44971.480543981481</v>
      </c>
      <c r="D1469" t="s">
        <v>13</v>
      </c>
      <c r="E1469" s="5">
        <v>2023</v>
      </c>
      <c r="F1469" s="5">
        <v>2</v>
      </c>
      <c r="G1469" s="5">
        <v>14</v>
      </c>
      <c r="H1469" s="5" t="s">
        <v>35</v>
      </c>
      <c r="I1469" s="5">
        <v>59</v>
      </c>
      <c r="J1469" t="s">
        <v>22</v>
      </c>
      <c r="K1469" t="s">
        <v>36</v>
      </c>
      <c r="L1469">
        <v>3.2105999999999999</v>
      </c>
      <c r="M1469">
        <v>3.2105999999999999</v>
      </c>
      <c r="N1469">
        <v>1.4609700000000001</v>
      </c>
      <c r="O1469">
        <v>0.99383900000000003</v>
      </c>
      <c r="P1469">
        <v>-0.12361999999999999</v>
      </c>
      <c r="Q1469" t="s">
        <v>38</v>
      </c>
      <c r="R1469">
        <v>4.9956800000000001</v>
      </c>
      <c r="S1469">
        <v>0.83889899999999995</v>
      </c>
      <c r="T1469">
        <v>4.0000000000000001E-3</v>
      </c>
      <c r="U1469">
        <v>1.2999999999999999E-2</v>
      </c>
      <c r="V1469">
        <v>6.9</v>
      </c>
      <c r="W1469">
        <v>20.872599999999998</v>
      </c>
      <c r="X1469">
        <v>84.535399999999996</v>
      </c>
    </row>
    <row r="1470" spans="1:24" x14ac:dyDescent="0.3">
      <c r="A1470">
        <v>1469</v>
      </c>
      <c r="B1470">
        <v>21</v>
      </c>
      <c r="C1470" s="1">
        <v>44971.482719907406</v>
      </c>
      <c r="D1470" t="s">
        <v>13</v>
      </c>
      <c r="E1470" s="5">
        <v>2023</v>
      </c>
      <c r="F1470" s="5">
        <v>2</v>
      </c>
      <c r="G1470" s="5">
        <v>14</v>
      </c>
      <c r="H1470" s="5" t="s">
        <v>35</v>
      </c>
      <c r="I1470" s="5">
        <v>59</v>
      </c>
      <c r="J1470" t="s">
        <v>23</v>
      </c>
      <c r="K1470" t="s">
        <v>37</v>
      </c>
      <c r="L1470">
        <v>2.11978</v>
      </c>
      <c r="M1470">
        <v>2.11978</v>
      </c>
      <c r="N1470">
        <v>1.6364399999999999</v>
      </c>
      <c r="O1470">
        <v>0.98899599999999999</v>
      </c>
      <c r="P1470">
        <v>-0.20102500000000001</v>
      </c>
      <c r="Q1470" t="s">
        <v>38</v>
      </c>
      <c r="R1470">
        <v>3.1139800000000002</v>
      </c>
      <c r="S1470">
        <v>0.93728699999999998</v>
      </c>
      <c r="T1470">
        <v>2E-3</v>
      </c>
      <c r="U1470">
        <v>0</v>
      </c>
      <c r="V1470">
        <v>6.9</v>
      </c>
      <c r="W1470">
        <v>20.975899999999999</v>
      </c>
      <c r="X1470">
        <v>84.5488</v>
      </c>
    </row>
    <row r="1471" spans="1:24" x14ac:dyDescent="0.3">
      <c r="A1471">
        <v>1470</v>
      </c>
      <c r="B1471">
        <v>22</v>
      </c>
      <c r="C1471" s="1">
        <v>44971.484837962962</v>
      </c>
      <c r="D1471" t="s">
        <v>13</v>
      </c>
      <c r="E1471" s="5">
        <v>2023</v>
      </c>
      <c r="F1471" s="5">
        <v>2</v>
      </c>
      <c r="G1471" s="5">
        <v>14</v>
      </c>
      <c r="H1471" s="5" t="s">
        <v>35</v>
      </c>
      <c r="I1471" s="5">
        <v>59</v>
      </c>
      <c r="J1471" t="s">
        <v>23</v>
      </c>
      <c r="K1471" t="s">
        <v>36</v>
      </c>
      <c r="L1471">
        <v>1.59897</v>
      </c>
      <c r="M1471">
        <v>1.59897</v>
      </c>
      <c r="N1471">
        <v>1.6838900000000001</v>
      </c>
      <c r="O1471">
        <v>0.98869099999999999</v>
      </c>
      <c r="P1471">
        <v>-0.20810699999999999</v>
      </c>
      <c r="Q1471">
        <v>-0.20810699999999999</v>
      </c>
      <c r="R1471">
        <v>2.7826</v>
      </c>
      <c r="S1471">
        <v>0.951013</v>
      </c>
      <c r="T1471">
        <v>2E-3</v>
      </c>
      <c r="U1471">
        <v>0</v>
      </c>
      <c r="V1471">
        <v>6.9</v>
      </c>
      <c r="W1471">
        <v>20.978100000000001</v>
      </c>
      <c r="X1471">
        <v>84.549599999999998</v>
      </c>
    </row>
    <row r="1472" spans="1:24" x14ac:dyDescent="0.3">
      <c r="A1472">
        <v>1471</v>
      </c>
      <c r="B1472">
        <v>23</v>
      </c>
      <c r="C1472" s="1">
        <v>44971.487071759257</v>
      </c>
      <c r="D1472" t="s">
        <v>13</v>
      </c>
      <c r="E1472" s="5">
        <v>2023</v>
      </c>
      <c r="F1472" s="5">
        <v>2</v>
      </c>
      <c r="G1472" s="5">
        <v>14</v>
      </c>
      <c r="H1472" s="5" t="s">
        <v>35</v>
      </c>
      <c r="I1472" s="5">
        <v>59</v>
      </c>
      <c r="J1472" t="s">
        <v>23</v>
      </c>
      <c r="K1472" t="s">
        <v>36</v>
      </c>
      <c r="L1472">
        <v>2.2025999999999999</v>
      </c>
      <c r="M1472">
        <v>2.2025999999999999</v>
      </c>
      <c r="N1472">
        <v>1.6716299999999999</v>
      </c>
      <c r="O1472">
        <v>0.98783200000000004</v>
      </c>
      <c r="P1472">
        <v>-0.23746700000000001</v>
      </c>
      <c r="Q1472">
        <v>-0.23746700000000001</v>
      </c>
      <c r="R1472">
        <v>2.64344</v>
      </c>
      <c r="S1472">
        <v>0.95671499999999998</v>
      </c>
      <c r="T1472">
        <v>2E-3</v>
      </c>
      <c r="U1472">
        <v>0</v>
      </c>
      <c r="V1472">
        <v>7</v>
      </c>
      <c r="W1472">
        <v>21.041799999999999</v>
      </c>
      <c r="X1472">
        <v>84.551100000000005</v>
      </c>
    </row>
    <row r="1473" spans="1:24" x14ac:dyDescent="0.3">
      <c r="A1473">
        <v>1472</v>
      </c>
      <c r="B1473">
        <v>24</v>
      </c>
      <c r="C1473" s="1">
        <v>44971.489247685182</v>
      </c>
      <c r="D1473" t="s">
        <v>13</v>
      </c>
      <c r="E1473" s="5">
        <v>2023</v>
      </c>
      <c r="F1473" s="5">
        <v>2</v>
      </c>
      <c r="G1473" s="5">
        <v>14</v>
      </c>
      <c r="H1473" s="5" t="s">
        <v>35</v>
      </c>
      <c r="I1473" s="5">
        <v>59</v>
      </c>
      <c r="J1473" t="s">
        <v>23</v>
      </c>
      <c r="K1473" t="s">
        <v>36</v>
      </c>
      <c r="L1473">
        <v>2.0406</v>
      </c>
      <c r="M1473">
        <v>2.0406</v>
      </c>
      <c r="N1473">
        <v>1.6614599999999999</v>
      </c>
      <c r="O1473">
        <v>0.98815600000000003</v>
      </c>
      <c r="P1473">
        <v>-0.116188</v>
      </c>
      <c r="Q1473" t="s">
        <v>38</v>
      </c>
      <c r="R1473">
        <v>4.3570599999999997</v>
      </c>
      <c r="S1473">
        <v>0.87483900000000003</v>
      </c>
      <c r="T1473">
        <v>4.0000000000000001E-3</v>
      </c>
      <c r="U1473">
        <v>0.02</v>
      </c>
      <c r="V1473">
        <v>7.1</v>
      </c>
      <c r="W1473">
        <v>21.102699999999999</v>
      </c>
      <c r="X1473">
        <v>84.555199999999999</v>
      </c>
    </row>
    <row r="1474" spans="1:24" x14ac:dyDescent="0.3">
      <c r="A1474">
        <v>1473</v>
      </c>
      <c r="B1474">
        <v>1</v>
      </c>
      <c r="C1474" s="1">
        <v>44971.539953703701</v>
      </c>
      <c r="D1474" t="s">
        <v>15</v>
      </c>
      <c r="E1474" s="5">
        <v>2023</v>
      </c>
      <c r="F1474" s="5">
        <v>2</v>
      </c>
      <c r="G1474" s="5">
        <v>14</v>
      </c>
      <c r="H1474" s="5" t="s">
        <v>35</v>
      </c>
      <c r="I1474" s="5">
        <v>59</v>
      </c>
      <c r="J1474" t="s">
        <v>22</v>
      </c>
      <c r="K1474" t="s">
        <v>38</v>
      </c>
      <c r="L1474">
        <v>3.4467300000000001</v>
      </c>
      <c r="M1474">
        <v>3.4467300000000001</v>
      </c>
      <c r="N1474">
        <v>1.49936</v>
      </c>
      <c r="O1474">
        <v>0.99170199999999997</v>
      </c>
      <c r="P1474">
        <v>-0.64012800000000003</v>
      </c>
      <c r="Q1474">
        <v>-0.64012800000000003</v>
      </c>
      <c r="R1474">
        <v>1.63388</v>
      </c>
      <c r="S1474">
        <v>0.99106799999999995</v>
      </c>
      <c r="T1474">
        <v>8.0000000000000002E-3</v>
      </c>
      <c r="U1474">
        <v>0.216</v>
      </c>
      <c r="V1474">
        <v>13.1</v>
      </c>
      <c r="W1474">
        <v>18.525600000000001</v>
      </c>
      <c r="X1474">
        <v>83.461500000000001</v>
      </c>
    </row>
    <row r="1475" spans="1:24" x14ac:dyDescent="0.3">
      <c r="A1475">
        <v>1474</v>
      </c>
      <c r="B1475">
        <v>2</v>
      </c>
      <c r="C1475" s="1">
        <v>44971.542511574073</v>
      </c>
      <c r="D1475" t="s">
        <v>15</v>
      </c>
      <c r="E1475" s="5">
        <v>2023</v>
      </c>
      <c r="F1475" s="5">
        <v>2</v>
      </c>
      <c r="G1475" s="5">
        <v>14</v>
      </c>
      <c r="H1475" s="5" t="s">
        <v>35</v>
      </c>
      <c r="I1475" s="5">
        <v>59</v>
      </c>
      <c r="J1475" t="s">
        <v>22</v>
      </c>
      <c r="K1475" t="s">
        <v>38</v>
      </c>
      <c r="L1475">
        <v>2.7824900000000001</v>
      </c>
      <c r="M1475">
        <v>2.7824900000000001</v>
      </c>
      <c r="N1475">
        <v>1.5995299999999999</v>
      </c>
      <c r="O1475">
        <v>0.98909499999999995</v>
      </c>
      <c r="P1475">
        <v>-0.87756000000000001</v>
      </c>
      <c r="Q1475">
        <v>-0.87756000000000001</v>
      </c>
      <c r="R1475">
        <v>1.5460199999999999</v>
      </c>
      <c r="S1475">
        <v>0.99324299999999999</v>
      </c>
      <c r="T1475">
        <v>8.9999999999999993E-3</v>
      </c>
      <c r="U1475">
        <v>8.8999999999999996E-2</v>
      </c>
      <c r="V1475">
        <v>12.7</v>
      </c>
      <c r="W1475">
        <v>21.005600000000001</v>
      </c>
      <c r="X1475">
        <v>83.456800000000001</v>
      </c>
    </row>
    <row r="1476" spans="1:24" x14ac:dyDescent="0.3">
      <c r="A1476">
        <v>1475</v>
      </c>
      <c r="B1476">
        <v>3</v>
      </c>
      <c r="C1476" s="1">
        <v>44971.544675925928</v>
      </c>
      <c r="D1476" t="s">
        <v>15</v>
      </c>
      <c r="E1476" s="5">
        <v>2023</v>
      </c>
      <c r="F1476" s="5">
        <v>2</v>
      </c>
      <c r="G1476" s="5">
        <v>14</v>
      </c>
      <c r="H1476" s="5" t="s">
        <v>35</v>
      </c>
      <c r="I1476" s="5">
        <v>59</v>
      </c>
      <c r="J1476" t="s">
        <v>22</v>
      </c>
      <c r="K1476" t="s">
        <v>38</v>
      </c>
      <c r="L1476">
        <v>1.6826700000000001</v>
      </c>
      <c r="M1476">
        <v>1.6826700000000001</v>
      </c>
      <c r="N1476">
        <v>2.0323799999999999</v>
      </c>
      <c r="O1476">
        <v>0.969275</v>
      </c>
      <c r="P1476">
        <v>-0.43287599999999998</v>
      </c>
      <c r="Q1476">
        <v>-0.43287599999999998</v>
      </c>
      <c r="R1476">
        <v>1.9350099999999999</v>
      </c>
      <c r="S1476">
        <v>0.982491</v>
      </c>
      <c r="T1476">
        <v>3.0000000000000001E-3</v>
      </c>
      <c r="U1476">
        <v>3.5999999999999997E-2</v>
      </c>
      <c r="V1476">
        <v>12.4</v>
      </c>
      <c r="W1476">
        <v>22.180199999999999</v>
      </c>
      <c r="X1476">
        <v>83.453000000000003</v>
      </c>
    </row>
    <row r="1477" spans="1:24" x14ac:dyDescent="0.3">
      <c r="A1477">
        <v>1476</v>
      </c>
      <c r="B1477">
        <v>4</v>
      </c>
      <c r="C1477" s="1">
        <v>44971.546875</v>
      </c>
      <c r="D1477" t="s">
        <v>15</v>
      </c>
      <c r="E1477" s="5">
        <v>2023</v>
      </c>
      <c r="F1477" s="5">
        <v>2</v>
      </c>
      <c r="G1477" s="5">
        <v>14</v>
      </c>
      <c r="H1477" s="5" t="s">
        <v>35</v>
      </c>
      <c r="I1477" s="5">
        <v>59</v>
      </c>
      <c r="J1477" t="s">
        <v>23</v>
      </c>
      <c r="K1477" t="s">
        <v>38</v>
      </c>
      <c r="L1477">
        <v>1.0103800000000001</v>
      </c>
      <c r="M1477" t="s">
        <v>38</v>
      </c>
      <c r="N1477">
        <v>3.6364999999999998</v>
      </c>
      <c r="O1477">
        <v>0.83716299999999999</v>
      </c>
      <c r="P1477">
        <v>-0.31568600000000002</v>
      </c>
      <c r="Q1477">
        <v>-0.31568600000000002</v>
      </c>
      <c r="R1477">
        <v>2.4636300000000002</v>
      </c>
      <c r="S1477">
        <v>0.96400699999999995</v>
      </c>
      <c r="T1477">
        <v>5.0000000000000001E-3</v>
      </c>
      <c r="U1477">
        <v>0.191</v>
      </c>
      <c r="V1477">
        <v>11.9</v>
      </c>
      <c r="W1477">
        <v>22.818899999999999</v>
      </c>
      <c r="X1477">
        <v>83.462000000000003</v>
      </c>
    </row>
    <row r="1478" spans="1:24" x14ac:dyDescent="0.3">
      <c r="A1478">
        <v>1477</v>
      </c>
      <c r="B1478">
        <v>5</v>
      </c>
      <c r="C1478" s="1">
        <v>44971.548958333333</v>
      </c>
      <c r="D1478" t="s">
        <v>15</v>
      </c>
      <c r="E1478" s="5">
        <v>2023</v>
      </c>
      <c r="F1478" s="5">
        <v>2</v>
      </c>
      <c r="G1478" s="5">
        <v>14</v>
      </c>
      <c r="H1478" s="5" t="s">
        <v>35</v>
      </c>
      <c r="I1478" s="5">
        <v>59</v>
      </c>
      <c r="J1478" t="s">
        <v>23</v>
      </c>
      <c r="K1478" t="s">
        <v>38</v>
      </c>
      <c r="L1478">
        <v>0.85610699999999995</v>
      </c>
      <c r="M1478" t="s">
        <v>38</v>
      </c>
      <c r="N1478">
        <v>3.2704499999999999</v>
      </c>
      <c r="O1478">
        <v>0.91960900000000001</v>
      </c>
      <c r="P1478">
        <v>-0.29852600000000001</v>
      </c>
      <c r="Q1478">
        <v>-0.29852600000000001</v>
      </c>
      <c r="R1478">
        <v>2.4647999999999999</v>
      </c>
      <c r="S1478">
        <v>0.96395900000000001</v>
      </c>
      <c r="T1478">
        <v>3.0000000000000001E-3</v>
      </c>
      <c r="U1478">
        <v>6.9000000000000006E-2</v>
      </c>
      <c r="V1478">
        <v>11.1</v>
      </c>
      <c r="W1478">
        <v>23.3049</v>
      </c>
      <c r="X1478">
        <v>83.474699999999999</v>
      </c>
    </row>
    <row r="1479" spans="1:24" x14ac:dyDescent="0.3">
      <c r="A1479">
        <v>1478</v>
      </c>
      <c r="B1479">
        <v>6</v>
      </c>
      <c r="C1479" s="1">
        <v>44971.551018518519</v>
      </c>
      <c r="D1479" t="s">
        <v>15</v>
      </c>
      <c r="E1479" s="5">
        <v>2023</v>
      </c>
      <c r="F1479" s="5">
        <v>2</v>
      </c>
      <c r="G1479" s="5">
        <v>14</v>
      </c>
      <c r="H1479" s="5" t="s">
        <v>35</v>
      </c>
      <c r="I1479" s="5">
        <v>59</v>
      </c>
      <c r="J1479" t="s">
        <v>23</v>
      </c>
      <c r="K1479" t="s">
        <v>38</v>
      </c>
      <c r="L1479">
        <v>0.52665099999999998</v>
      </c>
      <c r="M1479" t="s">
        <v>38</v>
      </c>
      <c r="N1479">
        <v>5.9324199999999996</v>
      </c>
      <c r="O1479">
        <v>0.74524400000000002</v>
      </c>
      <c r="P1479">
        <v>-0.28246500000000002</v>
      </c>
      <c r="Q1479">
        <v>-0.28246500000000002</v>
      </c>
      <c r="R1479">
        <v>2.4499900000000001</v>
      </c>
      <c r="S1479">
        <v>0.96493399999999996</v>
      </c>
      <c r="T1479">
        <v>6.0000000000000001E-3</v>
      </c>
      <c r="U1479">
        <v>0.183</v>
      </c>
      <c r="V1479">
        <v>10.6</v>
      </c>
      <c r="W1479">
        <v>23.631</v>
      </c>
      <c r="X1479">
        <v>83.488699999999994</v>
      </c>
    </row>
    <row r="1480" spans="1:24" x14ac:dyDescent="0.3">
      <c r="A1480">
        <v>1479</v>
      </c>
      <c r="B1480">
        <v>10</v>
      </c>
      <c r="C1480" s="1">
        <v>44971.553668981483</v>
      </c>
      <c r="D1480" t="s">
        <v>15</v>
      </c>
      <c r="E1480" s="5">
        <v>2023</v>
      </c>
      <c r="F1480" s="5">
        <v>2</v>
      </c>
      <c r="G1480" s="5">
        <v>14</v>
      </c>
      <c r="H1480" s="5" t="s">
        <v>35</v>
      </c>
      <c r="I1480" s="5">
        <v>59</v>
      </c>
      <c r="J1480" t="s">
        <v>23</v>
      </c>
      <c r="K1480" t="s">
        <v>38</v>
      </c>
      <c r="L1480">
        <v>0.65457100000000001</v>
      </c>
      <c r="M1480" t="s">
        <v>38</v>
      </c>
      <c r="N1480">
        <v>5.2460699999999996</v>
      </c>
      <c r="O1480">
        <v>0.78309300000000004</v>
      </c>
      <c r="P1480">
        <v>-0.43219600000000002</v>
      </c>
      <c r="Q1480">
        <v>-0.43219600000000002</v>
      </c>
      <c r="R1480">
        <v>1.9319299999999999</v>
      </c>
      <c r="S1480">
        <v>0.98237200000000002</v>
      </c>
      <c r="T1480">
        <v>5.0000000000000001E-3</v>
      </c>
      <c r="U1480">
        <v>0.127</v>
      </c>
      <c r="V1480">
        <v>9.8000000000000007</v>
      </c>
      <c r="W1480">
        <v>23.5442</v>
      </c>
      <c r="X1480">
        <v>83.511099999999999</v>
      </c>
    </row>
    <row r="1481" spans="1:24" x14ac:dyDescent="0.3">
      <c r="A1481">
        <v>1480</v>
      </c>
      <c r="B1481">
        <v>11</v>
      </c>
      <c r="C1481" s="1">
        <v>44971.555763888886</v>
      </c>
      <c r="D1481" t="s">
        <v>15</v>
      </c>
      <c r="E1481" s="5">
        <v>2023</v>
      </c>
      <c r="F1481" s="5">
        <v>2</v>
      </c>
      <c r="G1481" s="5">
        <v>14</v>
      </c>
      <c r="H1481" s="5" t="s">
        <v>35</v>
      </c>
      <c r="I1481" s="5">
        <v>59</v>
      </c>
      <c r="J1481" t="s">
        <v>23</v>
      </c>
      <c r="K1481" t="s">
        <v>38</v>
      </c>
      <c r="L1481">
        <v>0.84269499999999997</v>
      </c>
      <c r="M1481" t="s">
        <v>38</v>
      </c>
      <c r="N1481">
        <v>5.2297700000000003</v>
      </c>
      <c r="O1481">
        <v>0.77507499999999996</v>
      </c>
      <c r="P1481">
        <v>-0.40244799999999997</v>
      </c>
      <c r="Q1481">
        <v>-0.40244799999999997</v>
      </c>
      <c r="R1481">
        <v>2.52826</v>
      </c>
      <c r="S1481">
        <v>0.96152000000000004</v>
      </c>
      <c r="T1481">
        <v>4.0000000000000001E-3</v>
      </c>
      <c r="U1481">
        <v>0.04</v>
      </c>
      <c r="V1481">
        <v>9.5</v>
      </c>
      <c r="W1481">
        <v>23.450600000000001</v>
      </c>
      <c r="X1481">
        <v>83.499600000000001</v>
      </c>
    </row>
    <row r="1482" spans="1:24" x14ac:dyDescent="0.3">
      <c r="A1482">
        <v>1481</v>
      </c>
      <c r="B1482">
        <v>12</v>
      </c>
      <c r="C1482" s="1">
        <v>44971.557858796295</v>
      </c>
      <c r="D1482" t="s">
        <v>15</v>
      </c>
      <c r="E1482" s="5">
        <v>2023</v>
      </c>
      <c r="F1482" s="5">
        <v>2</v>
      </c>
      <c r="G1482" s="5">
        <v>14</v>
      </c>
      <c r="H1482" s="5" t="s">
        <v>35</v>
      </c>
      <c r="I1482" s="5">
        <v>59</v>
      </c>
      <c r="J1482" t="s">
        <v>23</v>
      </c>
      <c r="K1482" t="s">
        <v>38</v>
      </c>
      <c r="L1482">
        <v>0.43296899999999999</v>
      </c>
      <c r="M1482" t="s">
        <v>38</v>
      </c>
      <c r="N1482">
        <v>8.1749600000000004</v>
      </c>
      <c r="O1482">
        <v>0.61461100000000002</v>
      </c>
      <c r="P1482">
        <v>-0.17280799999999999</v>
      </c>
      <c r="Q1482" t="s">
        <v>38</v>
      </c>
      <c r="R1482">
        <v>4.3306100000000001</v>
      </c>
      <c r="S1482">
        <v>0.87517999999999996</v>
      </c>
      <c r="T1482">
        <v>3.0000000000000001E-3</v>
      </c>
      <c r="U1482">
        <v>4.8000000000000001E-2</v>
      </c>
      <c r="V1482">
        <v>9.5</v>
      </c>
      <c r="W1482">
        <v>23.443100000000001</v>
      </c>
      <c r="X1482">
        <v>83.495999999999995</v>
      </c>
    </row>
    <row r="1483" spans="1:24" x14ac:dyDescent="0.3">
      <c r="A1483">
        <v>1482</v>
      </c>
      <c r="B1483">
        <v>7</v>
      </c>
      <c r="C1483" s="1">
        <v>44971.560196759259</v>
      </c>
      <c r="D1483" t="s">
        <v>15</v>
      </c>
      <c r="E1483" s="5">
        <v>2023</v>
      </c>
      <c r="F1483" s="5">
        <v>2</v>
      </c>
      <c r="G1483" s="5">
        <v>14</v>
      </c>
      <c r="H1483" s="5" t="s">
        <v>35</v>
      </c>
      <c r="I1483" s="5">
        <v>59</v>
      </c>
      <c r="J1483" t="s">
        <v>22</v>
      </c>
      <c r="K1483" t="s">
        <v>38</v>
      </c>
      <c r="L1483">
        <v>1.7888900000000001</v>
      </c>
      <c r="M1483">
        <v>1.7888900000000001</v>
      </c>
      <c r="N1483">
        <v>2.2859600000000002</v>
      </c>
      <c r="O1483">
        <v>0.96624299999999996</v>
      </c>
      <c r="P1483">
        <v>-0.82822700000000005</v>
      </c>
      <c r="Q1483">
        <v>-0.82822700000000005</v>
      </c>
      <c r="R1483">
        <v>1.54148</v>
      </c>
      <c r="S1483">
        <v>0.99336100000000005</v>
      </c>
      <c r="T1483">
        <v>7.0000000000000001E-3</v>
      </c>
      <c r="U1483">
        <v>0.17530000000000001</v>
      </c>
      <c r="V1483">
        <v>9.1</v>
      </c>
      <c r="W1483">
        <v>23.256</v>
      </c>
      <c r="X1483">
        <v>83.490099999999998</v>
      </c>
    </row>
    <row r="1484" spans="1:24" x14ac:dyDescent="0.3">
      <c r="A1484">
        <v>1483</v>
      </c>
      <c r="B1484">
        <v>8</v>
      </c>
      <c r="C1484" s="1">
        <v>44971.562395833331</v>
      </c>
      <c r="D1484" t="s">
        <v>15</v>
      </c>
      <c r="E1484" s="5">
        <v>2023</v>
      </c>
      <c r="F1484" s="5">
        <v>2</v>
      </c>
      <c r="G1484" s="5">
        <v>14</v>
      </c>
      <c r="H1484" s="5" t="s">
        <v>35</v>
      </c>
      <c r="I1484" s="5">
        <v>59</v>
      </c>
      <c r="J1484" t="s">
        <v>22</v>
      </c>
      <c r="K1484" t="s">
        <v>38</v>
      </c>
      <c r="L1484">
        <v>2.28586</v>
      </c>
      <c r="M1484">
        <v>2.28586</v>
      </c>
      <c r="N1484">
        <v>1.8507400000000001</v>
      </c>
      <c r="O1484">
        <v>0.98208200000000001</v>
      </c>
      <c r="P1484">
        <v>-0.49663000000000002</v>
      </c>
      <c r="Q1484">
        <v>-0.49663000000000002</v>
      </c>
      <c r="R1484">
        <v>1.91059</v>
      </c>
      <c r="S1484">
        <v>0.98323899999999997</v>
      </c>
      <c r="T1484">
        <v>5.0000000000000001E-3</v>
      </c>
      <c r="U1484">
        <v>0.105</v>
      </c>
      <c r="V1484">
        <v>9</v>
      </c>
      <c r="W1484">
        <v>23.219899999999999</v>
      </c>
      <c r="X1484">
        <v>83.474800000000002</v>
      </c>
    </row>
    <row r="1485" spans="1:24" x14ac:dyDescent="0.3">
      <c r="A1485">
        <v>1484</v>
      </c>
      <c r="B1485">
        <v>9</v>
      </c>
      <c r="C1485" s="1">
        <v>44971.56449074074</v>
      </c>
      <c r="D1485" t="s">
        <v>15</v>
      </c>
      <c r="E1485" s="5">
        <v>2023</v>
      </c>
      <c r="F1485" s="5">
        <v>2</v>
      </c>
      <c r="G1485" s="5">
        <v>14</v>
      </c>
      <c r="H1485" s="5" t="s">
        <v>35</v>
      </c>
      <c r="I1485" s="5">
        <v>59</v>
      </c>
      <c r="J1485" t="s">
        <v>22</v>
      </c>
      <c r="K1485" t="s">
        <v>38</v>
      </c>
      <c r="L1485">
        <v>1.8126500000000001</v>
      </c>
      <c r="M1485">
        <v>1.8126500000000001</v>
      </c>
      <c r="N1485">
        <v>2.2507199999999998</v>
      </c>
      <c r="O1485">
        <v>0.967615</v>
      </c>
      <c r="P1485">
        <v>-0.54297399999999996</v>
      </c>
      <c r="Q1485">
        <v>-0.54297399999999996</v>
      </c>
      <c r="R1485">
        <v>1.90916</v>
      </c>
      <c r="S1485">
        <v>0.98308499999999999</v>
      </c>
      <c r="T1485">
        <v>5.0000000000000001E-3</v>
      </c>
      <c r="U1485">
        <v>8.5000000000000006E-2</v>
      </c>
      <c r="V1485">
        <v>8.9</v>
      </c>
      <c r="W1485">
        <v>23.224299999999999</v>
      </c>
      <c r="X1485">
        <v>83.466999999999999</v>
      </c>
    </row>
    <row r="1486" spans="1:24" x14ac:dyDescent="0.3">
      <c r="A1486">
        <v>1485</v>
      </c>
      <c r="B1486">
        <v>13</v>
      </c>
      <c r="C1486" s="1">
        <v>44971.566828703704</v>
      </c>
      <c r="D1486" t="s">
        <v>15</v>
      </c>
      <c r="E1486" s="5">
        <v>2023</v>
      </c>
      <c r="F1486" s="5">
        <v>2</v>
      </c>
      <c r="G1486" s="5">
        <v>14</v>
      </c>
      <c r="H1486" s="5" t="s">
        <v>35</v>
      </c>
      <c r="I1486" s="5">
        <v>59</v>
      </c>
      <c r="J1486" t="s">
        <v>22</v>
      </c>
      <c r="K1486" t="s">
        <v>38</v>
      </c>
      <c r="L1486">
        <v>2.4200900000000001</v>
      </c>
      <c r="M1486">
        <v>2.4200900000000001</v>
      </c>
      <c r="N1486">
        <v>1.73281</v>
      </c>
      <c r="O1486">
        <v>0.98595600000000005</v>
      </c>
      <c r="P1486">
        <v>-0.51646400000000003</v>
      </c>
      <c r="Q1486">
        <v>-0.51646400000000003</v>
      </c>
      <c r="R1486">
        <v>1.75745</v>
      </c>
      <c r="S1486">
        <v>0.98771799999999998</v>
      </c>
      <c r="T1486">
        <v>4.0000000000000001E-3</v>
      </c>
      <c r="U1486">
        <v>3.5999999999999997E-2</v>
      </c>
      <c r="V1486">
        <v>8.8000000000000007</v>
      </c>
      <c r="W1486">
        <v>23.1738</v>
      </c>
      <c r="X1486">
        <v>83.446899999999999</v>
      </c>
    </row>
    <row r="1487" spans="1:24" x14ac:dyDescent="0.3">
      <c r="A1487">
        <v>1486</v>
      </c>
      <c r="B1487">
        <v>14</v>
      </c>
      <c r="C1487" s="1">
        <v>44971.569062499999</v>
      </c>
      <c r="D1487" t="s">
        <v>15</v>
      </c>
      <c r="E1487" s="5">
        <v>2023</v>
      </c>
      <c r="F1487" s="5">
        <v>2</v>
      </c>
      <c r="G1487" s="5">
        <v>14</v>
      </c>
      <c r="H1487" s="5" t="s">
        <v>35</v>
      </c>
      <c r="I1487" s="5">
        <v>59</v>
      </c>
      <c r="J1487" t="s">
        <v>22</v>
      </c>
      <c r="K1487" t="s">
        <v>38</v>
      </c>
      <c r="L1487">
        <v>1.39337</v>
      </c>
      <c r="M1487">
        <v>1.39337</v>
      </c>
      <c r="N1487">
        <v>2.3760699999999999</v>
      </c>
      <c r="O1487">
        <v>0.96454099999999998</v>
      </c>
      <c r="P1487">
        <v>-0.45111099999999998</v>
      </c>
      <c r="Q1487">
        <v>-0.45111099999999998</v>
      </c>
      <c r="R1487">
        <v>1.97925</v>
      </c>
      <c r="S1487">
        <v>0.98090699999999997</v>
      </c>
      <c r="T1487">
        <v>6.0000000000000001E-3</v>
      </c>
      <c r="U1487">
        <v>0.155</v>
      </c>
      <c r="V1487">
        <v>9.1</v>
      </c>
      <c r="W1487">
        <v>23.202500000000001</v>
      </c>
      <c r="X1487">
        <v>83.4285</v>
      </c>
    </row>
    <row r="1488" spans="1:24" x14ac:dyDescent="0.3">
      <c r="A1488">
        <v>1487</v>
      </c>
      <c r="B1488">
        <v>15</v>
      </c>
      <c r="C1488" s="1">
        <v>44971.571192129632</v>
      </c>
      <c r="D1488" t="s">
        <v>15</v>
      </c>
      <c r="E1488" s="5">
        <v>2023</v>
      </c>
      <c r="F1488" s="5">
        <v>2</v>
      </c>
      <c r="G1488" s="5">
        <v>14</v>
      </c>
      <c r="H1488" s="5" t="s">
        <v>35</v>
      </c>
      <c r="I1488" s="5">
        <v>59</v>
      </c>
      <c r="J1488" t="s">
        <v>22</v>
      </c>
      <c r="K1488" t="s">
        <v>38</v>
      </c>
      <c r="L1488">
        <v>1.4848600000000001</v>
      </c>
      <c r="M1488">
        <v>1.4848600000000001</v>
      </c>
      <c r="N1488">
        <v>2.4335300000000002</v>
      </c>
      <c r="O1488">
        <v>0.95924399999999999</v>
      </c>
      <c r="P1488">
        <v>-0.50494600000000001</v>
      </c>
      <c r="Q1488">
        <v>-0.50494600000000001</v>
      </c>
      <c r="R1488">
        <v>1.9638599999999999</v>
      </c>
      <c r="S1488">
        <v>0.98161299999999996</v>
      </c>
      <c r="T1488">
        <v>7.0000000000000001E-3</v>
      </c>
      <c r="U1488">
        <v>0.17799999999999999</v>
      </c>
      <c r="V1488">
        <v>9.1999999999999993</v>
      </c>
      <c r="W1488">
        <v>23.175999999999998</v>
      </c>
      <c r="X1488">
        <v>83.42</v>
      </c>
    </row>
    <row r="1489" spans="1:24" x14ac:dyDescent="0.3">
      <c r="A1489">
        <v>1488</v>
      </c>
      <c r="B1489">
        <v>16</v>
      </c>
      <c r="C1489" s="1">
        <v>44971.57335648148</v>
      </c>
      <c r="D1489" t="s">
        <v>15</v>
      </c>
      <c r="E1489" s="5">
        <v>2023</v>
      </c>
      <c r="F1489" s="5">
        <v>2</v>
      </c>
      <c r="G1489" s="5">
        <v>14</v>
      </c>
      <c r="H1489" s="5" t="s">
        <v>35</v>
      </c>
      <c r="I1489" s="5">
        <v>59</v>
      </c>
      <c r="J1489" t="s">
        <v>23</v>
      </c>
      <c r="K1489" t="s">
        <v>38</v>
      </c>
      <c r="L1489">
        <v>0.64210900000000004</v>
      </c>
      <c r="M1489" t="s">
        <v>38</v>
      </c>
      <c r="N1489">
        <v>6.0432199999999998</v>
      </c>
      <c r="O1489">
        <v>0.72943400000000003</v>
      </c>
      <c r="P1489">
        <v>-0.25874000000000003</v>
      </c>
      <c r="Q1489" t="s">
        <v>38</v>
      </c>
      <c r="R1489">
        <v>3.2166899999999998</v>
      </c>
      <c r="S1489">
        <v>0.93288400000000005</v>
      </c>
      <c r="T1489">
        <v>4.0000000000000001E-3</v>
      </c>
      <c r="U1489">
        <v>0.10100000000000001</v>
      </c>
      <c r="V1489">
        <v>9.3000000000000007</v>
      </c>
      <c r="W1489">
        <v>23.349399999999999</v>
      </c>
      <c r="X1489">
        <v>83.406899999999993</v>
      </c>
    </row>
    <row r="1490" spans="1:24" x14ac:dyDescent="0.3">
      <c r="A1490">
        <v>1489</v>
      </c>
      <c r="B1490">
        <v>17</v>
      </c>
      <c r="C1490" s="1">
        <v>44971.575486111113</v>
      </c>
      <c r="D1490" t="s">
        <v>15</v>
      </c>
      <c r="E1490" s="5">
        <v>2023</v>
      </c>
      <c r="F1490" s="5">
        <v>2</v>
      </c>
      <c r="G1490" s="5">
        <v>14</v>
      </c>
      <c r="H1490" s="5" t="s">
        <v>35</v>
      </c>
      <c r="I1490" s="5">
        <v>59</v>
      </c>
      <c r="J1490" t="s">
        <v>23</v>
      </c>
      <c r="K1490" t="s">
        <v>38</v>
      </c>
      <c r="L1490">
        <v>0.84297500000000003</v>
      </c>
      <c r="M1490" t="s">
        <v>38</v>
      </c>
      <c r="N1490">
        <v>4.15543</v>
      </c>
      <c r="O1490">
        <v>0.85643000000000002</v>
      </c>
      <c r="P1490">
        <v>-0.52685000000000004</v>
      </c>
      <c r="Q1490">
        <v>-0.52685000000000004</v>
      </c>
      <c r="R1490">
        <v>1.8386899999999999</v>
      </c>
      <c r="S1490">
        <v>0.98539200000000005</v>
      </c>
      <c r="T1490">
        <v>4.0000000000000001E-3</v>
      </c>
      <c r="U1490">
        <v>8.3000000000000004E-2</v>
      </c>
      <c r="V1490">
        <v>9.8000000000000007</v>
      </c>
      <c r="W1490">
        <v>23.4801</v>
      </c>
      <c r="X1490">
        <v>83.399100000000004</v>
      </c>
    </row>
    <row r="1491" spans="1:24" x14ac:dyDescent="0.3">
      <c r="A1491">
        <v>1490</v>
      </c>
      <c r="B1491">
        <v>18</v>
      </c>
      <c r="C1491" s="1">
        <v>44971.578229166669</v>
      </c>
      <c r="D1491" t="s">
        <v>15</v>
      </c>
      <c r="E1491" s="5">
        <v>2023</v>
      </c>
      <c r="F1491" s="5">
        <v>2</v>
      </c>
      <c r="G1491" s="5">
        <v>14</v>
      </c>
      <c r="H1491" s="5" t="s">
        <v>35</v>
      </c>
      <c r="I1491" s="5">
        <v>59</v>
      </c>
      <c r="J1491" t="s">
        <v>23</v>
      </c>
      <c r="K1491" t="s">
        <v>38</v>
      </c>
      <c r="L1491">
        <v>0.65786500000000003</v>
      </c>
      <c r="M1491" t="s">
        <v>38</v>
      </c>
      <c r="N1491">
        <v>5.7915799999999997</v>
      </c>
      <c r="O1491">
        <v>0.71476899999999999</v>
      </c>
      <c r="P1491">
        <v>-0.42565900000000001</v>
      </c>
      <c r="Q1491">
        <v>-0.42565900000000001</v>
      </c>
      <c r="R1491">
        <v>2.2025399999999999</v>
      </c>
      <c r="S1491">
        <v>0.97351299999999996</v>
      </c>
      <c r="T1491">
        <v>3.0000000000000001E-3</v>
      </c>
      <c r="U1491">
        <v>6.6000000000000003E-2</v>
      </c>
      <c r="V1491">
        <v>10.199999999999999</v>
      </c>
      <c r="W1491">
        <v>23.751000000000001</v>
      </c>
      <c r="X1491">
        <v>83.39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BD_SN</vt:lpstr>
      <vt:lpstr>BD_SN_NAN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GARCÍA - BERRO NAVARRO</cp:lastModifiedBy>
  <dcterms:created xsi:type="dcterms:W3CDTF">2023-03-16T11:34:50Z</dcterms:created>
  <dcterms:modified xsi:type="dcterms:W3CDTF">2023-09-11T15:51:52Z</dcterms:modified>
</cp:coreProperties>
</file>