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<sst xmlns="http://schemas.openxmlformats.org/spreadsheetml/2006/main" count="770" uniqueCount="438">
  <si>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</si>
  <si>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</si>
  <si>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</si>
  <si>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</si>
  <si>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</si>
  <si>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</si>
  <si>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</si>
  <si>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</si>
  <si>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</si>
  <si>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</si>
  <si>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</si>
  <si>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</si>
  <si>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</si>
  <si>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</si>
  <si>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</si>
  <si>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</si>
  <si>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</si>
  <si>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</si>
  <si>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</si>
  <si>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</si>
  <si>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</si>
  <si>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</si>
  <si>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</si>
  <si>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</si>
  <si>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</si>
  <si>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</si>
  <si>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</si>
  <si>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</si>
  <si>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</si>
  <si>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</si>
  <si>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</si>
  <si>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</si>
  <si>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</si>
  <si>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</si>
  <si>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</si>
  <si>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</si>
  <si>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</si>
  <si>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</si>
  <si>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</si>
  <si>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</si>
  <si>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</si>
  <si>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</si>
  <si>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</si>
  <si>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</si>
  <si>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</si>
  <si>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</si>
  <si>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</si>
  <si>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</si>
  <si>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</si>
  <si>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</si>
  <si>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</si>
  <si>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</si>
  <si>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</si>
  <si>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</si>
  <si>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</si>
  <si>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</si>
  <si>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</si>
  <si>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</si>
  <si>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</si>
  <si>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</si>
  <si>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</si>
  <si>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</si>
  <si>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</si>
  <si>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</si>
  <si>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</si>
  <si>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</si>
  <si>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</si>
  <si>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</si>
  <si>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</si>
  <si>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</si>
  <si>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</si>
  <si>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</si>
  <si>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</si>
  <si>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</si>
  <si>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</si>
  <si>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</si>
  <si>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</si>
  <si>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</si>
  <si>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</si>
  <si>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</si>
  <si>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</si>
  <si>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</si>
  <si>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</si>
  <si>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</si>
  <si>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</si>
  <si>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</si>
  <si>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</si>
  <si>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</si>
  <si>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</si>
  <si>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</si>
  <si>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</si>
  <si>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</si>
  <si>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</si>
  <si>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</si>
  <si>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</si>
  <si>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</si>
  <si>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</si>
  <si>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</si>
  <si>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</si>
  <si>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</si>
  <si>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</si>
  <si>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</si>
  <si>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</si>
  <si>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</si>
  <si>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</si>
  <si>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</si>
  <si>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</si>
  <si>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</si>
  <si>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</si>
  <si>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</si>
  <si>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</si>
  <si>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</si>
  <si>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</si>
  <si>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</si>
  <si>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</si>
  <si>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</si>
  <si>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</si>
  <si>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</si>
  <si>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</si>
  <si>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</si>
  <si>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</si>
  <si>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</si>
  <si>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</si>
  <si>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</si>
  <si>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</si>
  <si>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</si>
  <si>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</si>
  <si>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</si>
  <si>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</si>
  <si>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</si>
  <si>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</si>
  <si>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</si>
  <si>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</si>
  <si>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</si>
  <si>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</si>
  <si>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</si>
  <si>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</si>
  <si>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</si>
  <si>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</si>
  <si>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</si>
  <si>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</si>
  <si>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</si>
  <si>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</si>
  <si>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</si>
  <si>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</si>
  <si>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</si>
  <si>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</si>
  <si>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</si>
  <si>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</si>
  <si>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</si>
  <si>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</si>
  <si>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</si>
  <si>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</si>
  <si>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</si>
  <si>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</si>
  <si>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</si>
  <si>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</si>
  <si>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</si>
  <si>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</si>
  <si>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</si>
  <si>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</si>
  <si>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</si>
  <si>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</si>
  <si>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</si>
  <si>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</si>
  <si>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</si>
  <si>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</si>
  <si>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</si>
  <si>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</si>
  <si>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</si>
  <si>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</si>
  <si>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</si>
  <si>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</si>
  <si>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</si>
  <si>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</si>
  <si>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</si>
  <si>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</si>
  <si>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</si>
  <si>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</si>
  <si>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</si>
  <si>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</si>
  <si>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</si>
  <si>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</si>
  <si>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</si>
  <si>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</si>
  <si>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</si>
  <si>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</si>
  <si>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</si>
  <si>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</si>
  <si>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</si>
  <si>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</si>
  <si>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</si>
  <si>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</si>
  <si>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</si>
  <si>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</si>
  <si>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</si>
  <si>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</si>
  <si>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</si>
  <si>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</si>
  <si>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</si>
  <si>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</si>
  <si>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</si>
  <si>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</si>
  <si>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</si>
  <si>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</si>
  <si>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</si>
  <si>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</si>
  <si>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</si>
  <si>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</si>
  <si>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</si>
  <si>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</si>
  <si>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</si>
  <si>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</si>
  <si>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</si>
  <si>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</si>
  <si>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</si>
  <si>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</si>
  <si>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</si>
  <si>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</si>
  <si>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</si>
  <si>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</si>
  <si>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</si>
  <si>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</si>
  <si>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</si>
  <si>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</si>
  <si>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</si>
  <si>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</si>
  <si>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</si>
  <si>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</si>
  <si>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</si>
  <si>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3.43</t>
  </si>
  <si>
    <t>ITA</t>
  </si>
  <si>
    <t>0</t>
  </si>
  <si>
    <t>SPA</t>
  </si>
  <si>
    <t>2.21</t>
  </si>
  <si>
    <t>6.78</t>
  </si>
  <si>
    <t>3.01</t>
  </si>
  <si>
    <t>Country</t>
  </si>
  <si>
    <t>Correl ROI y Expected ROI</t>
  </si>
  <si>
    <t>3.56</t>
  </si>
  <si>
    <t>4.42</t>
  </si>
  <si>
    <t>mean</t>
  </si>
  <si>
    <t>9.04</t>
  </si>
  <si>
    <t>median</t>
  </si>
  <si>
    <t>3.92</t>
  </si>
  <si>
    <t>p25</t>
  </si>
  <si>
    <t>7.59</t>
  </si>
  <si>
    <t>p75</t>
  </si>
  <si>
    <t>4.70</t>
  </si>
  <si>
    <t>4.09</t>
  </si>
  <si>
    <t>7.28</t>
  </si>
  <si>
    <t>5.01</t>
  </si>
  <si>
    <t>3.91</t>
  </si>
  <si>
    <t>4.76</t>
  </si>
  <si>
    <t>8.82</t>
  </si>
  <si>
    <t>Gracias a las nuevas métricas de G/P sin bank en test, me di cuenta de que:</t>
  </si>
  <si>
    <t>1.57</t>
  </si>
  <si>
    <t>La rentabilidad en ITA está en el visitante y no en el empate como creía.</t>
  </si>
  <si>
    <t>2.53</t>
  </si>
  <si>
    <t>La rentabilidad en ENG y GER está en el empate tal como creía.</t>
  </si>
  <si>
    <t>2.08</t>
  </si>
  <si>
    <t>En SPA esta repartido aunque Empate saca una ventaja.</t>
  </si>
  <si>
    <t>0.34</t>
  </si>
  <si>
    <t>En FRA, depende el modelo. A veces local, a veces, empate.</t>
  </si>
  <si>
    <t>0.33</t>
  </si>
  <si>
    <t>Si en FRA empate no rinde, no tiene sentido exigirle una buena distrib en empate… → Tiene sentido pero al parecer si importa el empate puesto que el modelo que gana se basa en empate.</t>
  </si>
  <si>
    <t>0.31</t>
  </si>
  <si>
    <t>0.26</t>
  </si>
  <si>
    <t>0.24</t>
  </si>
  <si>
    <t>1.34</t>
  </si>
  <si>
    <t>0.57</t>
  </si>
  <si>
    <t>2.15</t>
  </si>
  <si>
    <t>1.68</t>
  </si>
  <si>
    <t>2.10</t>
  </si>
  <si>
    <t>1.70</t>
  </si>
  <si>
    <t>1.83</t>
  </si>
  <si>
    <t>3.33</t>
  </si>
  <si>
    <t>1.06</t>
  </si>
  <si>
    <t>0.77</t>
  </si>
  <si>
    <t>1.17</t>
  </si>
  <si>
    <t>0.69</t>
  </si>
  <si>
    <t>0.94</t>
  </si>
  <si>
    <t>0.53</t>
  </si>
  <si>
    <t>7.95</t>
  </si>
  <si>
    <t>4.43</t>
  </si>
  <si>
    <t>10.16</t>
  </si>
  <si>
    <t>0.76</t>
  </si>
  <si>
    <t>0.51</t>
  </si>
  <si>
    <t>0.60</t>
  </si>
  <si>
    <t>1.10</t>
  </si>
  <si>
    <t>0.54</t>
  </si>
  <si>
    <t>0.49</t>
  </si>
  <si>
    <t>1.39</t>
  </si>
  <si>
    <t>1.36</t>
  </si>
  <si>
    <t>1.51</t>
  </si>
  <si>
    <t>1.32</t>
  </si>
  <si>
    <t>1.43</t>
  </si>
  <si>
    <t>7.10</t>
  </si>
  <si>
    <t>8.11</t>
  </si>
  <si>
    <t>9.17</t>
  </si>
  <si>
    <t>12.41</t>
  </si>
  <si>
    <t>17.32</t>
  </si>
  <si>
    <t>11.79</t>
  </si>
  <si>
    <t>10.11</t>
  </si>
  <si>
    <t>13.73</t>
  </si>
  <si>
    <t>12.23</t>
  </si>
  <si>
    <t>13.33</t>
  </si>
  <si>
    <t>15.73</t>
  </si>
  <si>
    <t>13.16</t>
  </si>
  <si>
    <t>11.75</t>
  </si>
  <si>
    <t>16.22</t>
  </si>
  <si>
    <t>1.84</t>
  </si>
  <si>
    <t>5.18</t>
  </si>
  <si>
    <t>2.90</t>
  </si>
  <si>
    <t>4.07</t>
  </si>
  <si>
    <t>2.61</t>
  </si>
  <si>
    <t>5.08</t>
  </si>
  <si>
    <t>1.27</t>
  </si>
  <si>
    <t>4.13</t>
  </si>
  <si>
    <t>3.61</t>
  </si>
  <si>
    <t>4.60</t>
  </si>
  <si>
    <t>4.08</t>
  </si>
  <si>
    <t>4.88</t>
  </si>
  <si>
    <t>3.88</t>
  </si>
  <si>
    <t>4.20</t>
  </si>
  <si>
    <t>3.52</t>
  </si>
  <si>
    <t>3.22</t>
  </si>
  <si>
    <t>4.98</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</si>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</sst>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1"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245.0</v>
      </c>
      <c r="E4" s="16" t="s">
        <v>8</v>
      </c>
      <c r="F4" s="17"/>
    </row>
    <row r="5">
      <c r="A5" s="10">
        <v>55.0</v>
      </c>
      <c r="B5" s="15" t="s">
        <v>9</v>
      </c>
      <c r="C5" s="11">
        <v>45665.0</v>
      </c>
      <c r="D5" s="16">
        <v>828.0</v>
      </c>
      <c r="E5" s="16" t="s">
        <v>8</v>
      </c>
      <c r="F5" s="4"/>
    </row>
    <row r="6">
      <c r="A6" s="10">
        <v>59.0</v>
      </c>
      <c r="B6" s="10" t="s">
        <v>10</v>
      </c>
      <c r="C6" s="11">
        <v>45665.0</v>
      </c>
      <c r="D6" s="16">
        <v>1447.0</v>
      </c>
      <c r="E6" s="16" t="s">
        <v>8</v>
      </c>
    </row>
    <row r="7">
      <c r="A7" s="10">
        <v>77.0</v>
      </c>
      <c r="B7" s="10" t="s">
        <v>11</v>
      </c>
      <c r="C7" s="11">
        <v>45663.0</v>
      </c>
      <c r="D7" s="16">
        <v>1339.0</v>
      </c>
      <c r="E7" s="16" t="s">
        <v>8</v>
      </c>
    </row>
    <row r="8">
      <c r="A8" s="10">
        <v>148.0</v>
      </c>
      <c r="B8" s="10" t="s">
        <v>12</v>
      </c>
      <c r="C8" s="11">
        <v>45664.0</v>
      </c>
      <c r="D8" s="16">
        <v>75.0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13</v>
      </c>
      <c r="P1" s="19"/>
      <c r="Q1" s="19"/>
      <c r="R1" s="19"/>
      <c r="S1" s="19"/>
      <c r="T1" s="19"/>
      <c r="U1" s="19"/>
      <c r="V1" s="19"/>
      <c r="W1" s="19"/>
      <c r="X1" s="19"/>
      <c r="Y1" s="19"/>
      <c r="Z1" s="19"/>
      <c r="AA1" s="18" t="s">
        <v>14</v>
      </c>
      <c r="AB1" s="19"/>
      <c r="AC1" s="19"/>
      <c r="AD1" s="19"/>
      <c r="AE1" s="19"/>
      <c r="AF1" s="19"/>
      <c r="AG1" s="19"/>
      <c r="AH1" s="19"/>
      <c r="AI1" s="19"/>
      <c r="AJ1" s="19"/>
      <c r="AK1" s="19"/>
      <c r="AL1" s="19"/>
      <c r="AM1" s="19"/>
      <c r="AN1" s="19"/>
      <c r="AO1" s="19"/>
      <c r="AP1" s="18" t="s">
        <v>15</v>
      </c>
      <c r="AQ1" s="19"/>
      <c r="AR1" s="19"/>
      <c r="AS1" s="19"/>
      <c r="AT1" s="19"/>
      <c r="AU1" s="19"/>
      <c r="AV1" s="19"/>
      <c r="AW1" s="19"/>
      <c r="AX1" s="19"/>
      <c r="AY1" s="19"/>
      <c r="AZ1" s="19"/>
      <c r="BA1" s="19"/>
      <c r="BB1" s="19"/>
      <c r="BC1" s="19"/>
      <c r="BD1" s="19"/>
      <c r="BE1" s="18" t="s">
        <v>16</v>
      </c>
      <c r="BJ1" s="20" t="s">
        <v>17</v>
      </c>
      <c r="BK1" s="4"/>
      <c r="BL1" s="4"/>
      <c r="CK1" s="18" t="s">
        <v>18</v>
      </c>
    </row>
    <row r="2">
      <c r="B2" s="21" t="s">
        <v>19</v>
      </c>
      <c r="E2" s="22"/>
      <c r="G2" s="21" t="s">
        <v>20</v>
      </c>
      <c r="J2" s="19"/>
      <c r="L2" s="23" t="s">
        <v>21</v>
      </c>
      <c r="O2" s="22"/>
      <c r="P2" s="24"/>
      <c r="Q2" s="23" t="s">
        <v>22</v>
      </c>
      <c r="T2" s="22"/>
      <c r="U2" s="22"/>
      <c r="V2" s="25" t="s">
        <v>23</v>
      </c>
      <c r="W2" s="26"/>
      <c r="X2" s="26"/>
      <c r="Y2" s="26"/>
      <c r="Z2" s="24"/>
      <c r="AA2" s="21" t="s">
        <v>24</v>
      </c>
      <c r="AF2" s="23" t="s">
        <v>25</v>
      </c>
      <c r="AI2" s="19"/>
      <c r="AJ2" s="19"/>
      <c r="AK2" s="23" t="s">
        <v>26</v>
      </c>
      <c r="AN2" s="19"/>
      <c r="AO2" s="19"/>
      <c r="AP2" s="21" t="s">
        <v>24</v>
      </c>
      <c r="AU2" s="23" t="s">
        <v>21</v>
      </c>
      <c r="AX2" s="19"/>
      <c r="AY2" s="19"/>
      <c r="AZ2" s="23" t="s">
        <v>26</v>
      </c>
      <c r="BC2" s="19"/>
      <c r="BD2" s="24"/>
      <c r="BE2" s="21" t="s">
        <v>19</v>
      </c>
      <c r="BH2" s="22"/>
      <c r="BJ2" s="27" t="s">
        <v>21</v>
      </c>
      <c r="BK2" s="4"/>
      <c r="BM2" s="22"/>
      <c r="BP2" s="28" t="s">
        <v>27</v>
      </c>
      <c r="BQ2" s="4"/>
      <c r="BS2" s="22"/>
      <c r="BV2" s="23" t="s">
        <v>22</v>
      </c>
      <c r="CA2" s="23" t="s">
        <v>25</v>
      </c>
      <c r="CF2" s="23" t="s">
        <v>26</v>
      </c>
      <c r="CI2" s="19"/>
      <c r="CK2" s="21" t="s">
        <v>24</v>
      </c>
      <c r="CP2" s="23" t="s">
        <v>21</v>
      </c>
      <c r="CS2" s="19"/>
      <c r="CU2" s="23" t="s">
        <v>23</v>
      </c>
      <c r="CX2" s="19"/>
    </row>
    <row r="3">
      <c r="B3" s="24" t="s">
        <v>28</v>
      </c>
      <c r="C3" s="29">
        <f>COUNT(B11:B1715)</f>
        <v>1603</v>
      </c>
      <c r="G3" s="24" t="s">
        <v>28</v>
      </c>
      <c r="H3" s="29">
        <f>COUNT(G11:G1715)</f>
        <v>1615</v>
      </c>
      <c r="J3" s="19"/>
      <c r="L3" s="24" t="s">
        <v>28</v>
      </c>
      <c r="M3" s="29">
        <f>COUNT(L11:L1715)</f>
        <v>1451</v>
      </c>
      <c r="P3" s="24"/>
      <c r="Q3" s="24" t="s">
        <v>28</v>
      </c>
      <c r="R3" s="29">
        <f>COUNT(Q11:Q1715)</f>
        <v>1629</v>
      </c>
      <c r="V3" s="30" t="s">
        <v>28</v>
      </c>
      <c r="W3" s="31">
        <f>COUNT(V11:V1715)</f>
        <v>1228</v>
      </c>
      <c r="X3" s="30"/>
      <c r="Y3" s="30"/>
      <c r="Z3" s="24"/>
      <c r="AA3" s="24" t="s">
        <v>28</v>
      </c>
      <c r="AB3" s="29">
        <f>COUNT(AA11:AA1715)</f>
        <v>1488</v>
      </c>
      <c r="AD3" s="19"/>
      <c r="AF3" s="24" t="s">
        <v>28</v>
      </c>
      <c r="AG3" s="29">
        <f>COUNT(AF11:AF1715)</f>
        <v>1557</v>
      </c>
      <c r="AI3" s="19"/>
      <c r="AJ3" s="19"/>
      <c r="AK3" s="24" t="s">
        <v>28</v>
      </c>
      <c r="AL3" s="29">
        <f>COUNT(AK11:AK1715)</f>
        <v>1550</v>
      </c>
      <c r="AN3" s="19"/>
      <c r="AO3" s="19"/>
      <c r="AP3" s="24" t="s">
        <v>28</v>
      </c>
      <c r="AQ3" s="29">
        <f>COUNT(AP11:AP1715)</f>
        <v>1509</v>
      </c>
      <c r="AS3" s="19"/>
      <c r="AU3" s="24" t="s">
        <v>28</v>
      </c>
      <c r="AV3" s="29">
        <f>COUNT(AU11:AU1715)</f>
        <v>1561</v>
      </c>
      <c r="AX3" s="19"/>
      <c r="AY3" s="19"/>
      <c r="AZ3" s="24" t="s">
        <v>28</v>
      </c>
      <c r="BA3" s="29">
        <f>COUNT(AZ11:AZ1715)</f>
        <v>1566</v>
      </c>
      <c r="BC3" s="19"/>
      <c r="BD3" s="24"/>
      <c r="BE3" s="24" t="s">
        <v>28</v>
      </c>
      <c r="BF3" s="29">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4" t="s">
        <v>28</v>
      </c>
      <c r="CG3" s="29">
        <f>COUNT(CF11:CF1715)</f>
        <v>0</v>
      </c>
      <c r="CI3" s="19"/>
      <c r="CK3" s="24" t="s">
        <v>28</v>
      </c>
      <c r="CL3" s="29">
        <f>COUNT(CK11:CK1715)</f>
        <v>1627</v>
      </c>
      <c r="CN3" s="19"/>
      <c r="CP3" s="24" t="s">
        <v>28</v>
      </c>
      <c r="CQ3" s="29">
        <f>COUNT(CP11:CP1715)</f>
        <v>1661</v>
      </c>
      <c r="CS3" s="19"/>
      <c r="CU3" s="24" t="s">
        <v>28</v>
      </c>
      <c r="CV3" s="29">
        <f>COUNT(CU11:CU1715)</f>
        <v>1661</v>
      </c>
      <c r="CX3" s="19"/>
    </row>
    <row r="4">
      <c r="B4" s="32" t="s">
        <v>29</v>
      </c>
      <c r="C4" s="32" t="s">
        <v>30</v>
      </c>
      <c r="D4" s="32" t="s">
        <v>31</v>
      </c>
      <c r="E4" s="33" t="s">
        <v>32</v>
      </c>
      <c r="F4" s="33" t="s">
        <v>33</v>
      </c>
      <c r="G4" s="32" t="s">
        <v>29</v>
      </c>
      <c r="H4" s="32" t="s">
        <v>30</v>
      </c>
      <c r="I4" s="32" t="s">
        <v>31</v>
      </c>
      <c r="J4" s="33" t="s">
        <v>32</v>
      </c>
      <c r="L4" s="32" t="s">
        <v>29</v>
      </c>
      <c r="M4" s="32" t="s">
        <v>30</v>
      </c>
      <c r="N4" s="32" t="s">
        <v>31</v>
      </c>
      <c r="O4" s="33" t="s">
        <v>32</v>
      </c>
      <c r="P4" s="33"/>
      <c r="Q4" s="32" t="s">
        <v>29</v>
      </c>
      <c r="R4" s="32" t="s">
        <v>30</v>
      </c>
      <c r="S4" s="32" t="s">
        <v>31</v>
      </c>
      <c r="T4" s="33" t="s">
        <v>32</v>
      </c>
      <c r="U4" s="33"/>
      <c r="V4" s="32" t="s">
        <v>29</v>
      </c>
      <c r="W4" s="32" t="s">
        <v>30</v>
      </c>
      <c r="X4" s="32" t="s">
        <v>31</v>
      </c>
      <c r="Y4" s="33" t="s">
        <v>32</v>
      </c>
      <c r="Z4" s="33"/>
      <c r="AA4" s="32" t="s">
        <v>29</v>
      </c>
      <c r="AB4" s="32" t="s">
        <v>30</v>
      </c>
      <c r="AC4" s="32" t="s">
        <v>31</v>
      </c>
      <c r="AD4" s="33" t="s">
        <v>32</v>
      </c>
      <c r="AF4" s="32" t="s">
        <v>29</v>
      </c>
      <c r="AG4" s="32" t="s">
        <v>30</v>
      </c>
      <c r="AH4" s="32" t="s">
        <v>31</v>
      </c>
      <c r="AI4" s="33" t="s">
        <v>32</v>
      </c>
      <c r="AJ4" s="33"/>
      <c r="AK4" s="32" t="s">
        <v>29</v>
      </c>
      <c r="AL4" s="32" t="s">
        <v>30</v>
      </c>
      <c r="AM4" s="32" t="s">
        <v>31</v>
      </c>
      <c r="AN4" s="33" t="s">
        <v>32</v>
      </c>
      <c r="AO4" s="19"/>
      <c r="AP4" s="32" t="s">
        <v>29</v>
      </c>
      <c r="AQ4" s="32" t="s">
        <v>30</v>
      </c>
      <c r="AR4" s="32" t="s">
        <v>31</v>
      </c>
      <c r="AS4" s="33" t="s">
        <v>32</v>
      </c>
      <c r="AU4" s="32" t="s">
        <v>29</v>
      </c>
      <c r="AV4" s="32" t="s">
        <v>30</v>
      </c>
      <c r="AW4" s="32" t="s">
        <v>31</v>
      </c>
      <c r="AX4" s="33" t="s">
        <v>32</v>
      </c>
      <c r="AY4" s="33"/>
      <c r="AZ4" s="32" t="s">
        <v>29</v>
      </c>
      <c r="BA4" s="32" t="s">
        <v>30</v>
      </c>
      <c r="BB4" s="32" t="s">
        <v>31</v>
      </c>
      <c r="BC4" s="33" t="s">
        <v>32</v>
      </c>
      <c r="BD4" s="33"/>
      <c r="BE4" s="33" t="s">
        <v>29</v>
      </c>
      <c r="BF4" s="33" t="s">
        <v>30</v>
      </c>
      <c r="BG4" s="33" t="s">
        <v>31</v>
      </c>
      <c r="BH4" s="33" t="s">
        <v>32</v>
      </c>
      <c r="BJ4" s="32" t="s">
        <v>29</v>
      </c>
      <c r="BK4" s="32" t="s">
        <v>30</v>
      </c>
      <c r="BL4" s="32" t="s">
        <v>31</v>
      </c>
      <c r="BM4" s="33" t="s">
        <v>32</v>
      </c>
      <c r="BN4" s="33" t="s">
        <v>33</v>
      </c>
      <c r="BP4" s="32" t="s">
        <v>29</v>
      </c>
      <c r="BQ4" s="32" t="s">
        <v>30</v>
      </c>
      <c r="BR4" s="32" t="s">
        <v>31</v>
      </c>
      <c r="BS4" s="33" t="s">
        <v>32</v>
      </c>
      <c r="BT4" s="33" t="s">
        <v>33</v>
      </c>
      <c r="BV4" s="32" t="s">
        <v>29</v>
      </c>
      <c r="BW4" s="32" t="s">
        <v>30</v>
      </c>
      <c r="BX4" s="32" t="s">
        <v>31</v>
      </c>
      <c r="BY4" s="33" t="s">
        <v>32</v>
      </c>
      <c r="BZ4" s="33"/>
      <c r="CA4" s="32" t="s">
        <v>29</v>
      </c>
      <c r="CB4" s="32" t="s">
        <v>30</v>
      </c>
      <c r="CC4" s="32" t="s">
        <v>31</v>
      </c>
      <c r="CD4" s="33" t="s">
        <v>32</v>
      </c>
      <c r="CE4" s="33"/>
      <c r="CF4" s="32" t="s">
        <v>29</v>
      </c>
      <c r="CG4" s="32" t="s">
        <v>30</v>
      </c>
      <c r="CH4" s="32" t="s">
        <v>31</v>
      </c>
      <c r="CI4" s="33" t="s">
        <v>32</v>
      </c>
      <c r="CK4" s="32" t="s">
        <v>29</v>
      </c>
      <c r="CL4" s="32" t="s">
        <v>30</v>
      </c>
      <c r="CM4" s="32" t="s">
        <v>31</v>
      </c>
      <c r="CN4" s="33" t="s">
        <v>32</v>
      </c>
      <c r="CP4" s="32" t="s">
        <v>29</v>
      </c>
      <c r="CQ4" s="32" t="s">
        <v>30</v>
      </c>
      <c r="CR4" s="32" t="s">
        <v>31</v>
      </c>
      <c r="CS4" s="33" t="s">
        <v>32</v>
      </c>
      <c r="CT4" s="33"/>
      <c r="CU4" s="32" t="s">
        <v>29</v>
      </c>
      <c r="CV4" s="32" t="s">
        <v>30</v>
      </c>
      <c r="CW4" s="32" t="s">
        <v>31</v>
      </c>
      <c r="CX4" s="33" t="s">
        <v>32</v>
      </c>
      <c r="CY4" s="33"/>
    </row>
    <row r="5">
      <c r="A5" s="32" t="s">
        <v>34</v>
      </c>
      <c r="B5" s="34">
        <f>MAX(B11:B1613)*100</f>
        <v>64</v>
      </c>
      <c r="C5" s="34">
        <f t="shared" ref="C5:E5" si="1">MAX(C11:C1613)</f>
        <v>58</v>
      </c>
      <c r="D5" s="35">
        <f t="shared" si="1"/>
        <v>4.16</v>
      </c>
      <c r="E5" s="36">
        <f t="shared" si="1"/>
        <v>9.14</v>
      </c>
      <c r="G5" s="34">
        <f>MAX(G11:G1715)*100</f>
        <v>65</v>
      </c>
      <c r="H5" s="37">
        <f>MAX(H11:H1715)</f>
        <v>57</v>
      </c>
      <c r="I5" s="35">
        <f t="shared" ref="I5:J5" si="2">MAX(I11:I1613)</f>
        <v>4.96</v>
      </c>
      <c r="J5" s="36">
        <f t="shared" si="2"/>
        <v>6.65</v>
      </c>
      <c r="K5" s="38"/>
      <c r="L5" s="34">
        <f>MAX(L11:L1715)*100</f>
        <v>63</v>
      </c>
      <c r="M5" s="34">
        <f>MAX(M11:M1715)</f>
        <v>55</v>
      </c>
      <c r="N5" s="35">
        <f t="shared" ref="N5:O5" si="3">MAX(N11:N1613)</f>
        <v>5.16</v>
      </c>
      <c r="O5" s="36">
        <f t="shared" si="3"/>
        <v>3.66</v>
      </c>
      <c r="P5" s="39"/>
      <c r="Q5" s="34">
        <f>MAX(Q11:Q1715)*100</f>
        <v>68</v>
      </c>
      <c r="R5" s="34">
        <f>MAX(R11:R1715)</f>
        <v>60</v>
      </c>
      <c r="S5" s="35">
        <f t="shared" ref="S5:T5" si="4">MAX(S11:S1613)</f>
        <v>4.17</v>
      </c>
      <c r="T5" s="36">
        <f t="shared" si="4"/>
        <v>2.97</v>
      </c>
      <c r="U5" s="36"/>
      <c r="V5" s="34">
        <f>MAX(V11:V1715)*100</f>
        <v>62</v>
      </c>
      <c r="W5" s="34">
        <f>MAX(W11:W1715)</f>
        <v>59</v>
      </c>
      <c r="X5" s="35">
        <f t="shared" ref="X5:Y5" si="5">MAX(X11:X1613)</f>
        <v>5.41</v>
      </c>
      <c r="Y5" s="36">
        <f t="shared" si="5"/>
        <v>3.69</v>
      </c>
      <c r="Z5" s="39"/>
      <c r="AA5" s="34">
        <f>MAX(AA11:AA1715)*100</f>
        <v>64</v>
      </c>
      <c r="AB5" s="37">
        <f>MAX(AB11:AB1715)</f>
        <v>63</v>
      </c>
      <c r="AC5" s="35">
        <f t="shared" ref="AC5:AD5" si="6">MAX(AC11:AC1613)</f>
        <v>3.22</v>
      </c>
      <c r="AD5" s="36">
        <f t="shared" si="6"/>
        <v>3.57</v>
      </c>
      <c r="AE5" s="38"/>
      <c r="AF5" s="34">
        <f>MAX(AF11:AF1715)*100</f>
        <v>64</v>
      </c>
      <c r="AG5" s="37">
        <f>MAX(AG11:AG1715)</f>
        <v>62</v>
      </c>
      <c r="AH5" s="35">
        <f t="shared" ref="AH5:AI5" si="7">MAX(AH11:AH1613)</f>
        <v>2.55</v>
      </c>
      <c r="AI5" s="36">
        <f t="shared" si="7"/>
        <v>1.68</v>
      </c>
      <c r="AJ5" s="36"/>
      <c r="AK5" s="34">
        <f>MAX(AK11:AK1715)*100</f>
        <v>63</v>
      </c>
      <c r="AL5" s="37">
        <f>MAX(AL11:AL1715)</f>
        <v>63</v>
      </c>
      <c r="AM5" s="35">
        <f t="shared" ref="AM5:AN5" si="8">MAX(AM11:AM1613)</f>
        <v>2.75</v>
      </c>
      <c r="AN5" s="36">
        <f t="shared" si="8"/>
        <v>2.28</v>
      </c>
      <c r="AO5" s="19"/>
      <c r="AP5" s="34">
        <f>MAX(AP11:AP1715)*100</f>
        <v>67</v>
      </c>
      <c r="AQ5" s="37">
        <f>MAX(AQ11:AQ1715)</f>
        <v>61</v>
      </c>
      <c r="AR5" s="35">
        <f t="shared" ref="AR5:AS5" si="9">MAX(AR11:AR1613)</f>
        <v>2.2</v>
      </c>
      <c r="AS5" s="36">
        <f t="shared" si="9"/>
        <v>1.47</v>
      </c>
      <c r="AT5" s="38"/>
      <c r="AU5" s="34">
        <f>MAX(AU11:AU1715)*100</f>
        <v>70</v>
      </c>
      <c r="AV5" s="37">
        <f>MAX(AV11:AV1715)</f>
        <v>62</v>
      </c>
      <c r="AW5" s="35">
        <f t="shared" ref="AW5:AX5" si="10">MAX(AW11:AW1613)</f>
        <v>3.13</v>
      </c>
      <c r="AX5" s="36">
        <f t="shared" si="10"/>
        <v>1.65</v>
      </c>
      <c r="AY5" s="36"/>
      <c r="AZ5" s="34">
        <f>MAX(AZ11:AZ1715)*100</f>
        <v>65</v>
      </c>
      <c r="BA5" s="37">
        <f>MAX(BA11:BA1715)</f>
        <v>64</v>
      </c>
      <c r="BB5" s="35">
        <f t="shared" ref="BB5:BC5" si="11">MAX(BB11:BB1613)</f>
        <v>2.84</v>
      </c>
      <c r="BC5" s="36">
        <f t="shared" si="11"/>
        <v>1.94</v>
      </c>
      <c r="BD5" s="38"/>
      <c r="BE5" s="34">
        <f>MAX(BE11:BE1715)*100</f>
        <v>65</v>
      </c>
      <c r="BF5" s="37">
        <f>MAX(BF11:BF1715)</f>
        <v>66.67</v>
      </c>
      <c r="BG5" s="35">
        <f t="shared" ref="BG5:BH5" si="12">MAX(BG11:BG1613)</f>
        <v>5.55</v>
      </c>
      <c r="BH5" s="36">
        <f t="shared" si="12"/>
        <v>4.73</v>
      </c>
      <c r="BI5" s="38"/>
      <c r="BJ5" s="34">
        <f>MAX(BJ11:BJ1715)*100</f>
        <v>66</v>
      </c>
      <c r="BK5" s="37">
        <f>MAX(BK11:BK1715)</f>
        <v>62</v>
      </c>
      <c r="BL5" s="35">
        <f t="shared" ref="BL5:BM5" si="13">MAX(BL11:BL1613)</f>
        <v>4.3</v>
      </c>
      <c r="BM5" s="36">
        <f t="shared" si="13"/>
        <v>2.72</v>
      </c>
      <c r="BN5" s="38">
        <f>MAX(BN11:BN1715)</f>
        <v>4019</v>
      </c>
      <c r="BP5" s="34">
        <f>MAX(BP11:BP1715)*100</f>
        <v>63</v>
      </c>
      <c r="BQ5" s="37">
        <f>MAX(BQ11:BQ1715)</f>
        <v>62</v>
      </c>
      <c r="BR5" s="35">
        <f t="shared" ref="BR5:BS5" si="14">MAX(BR11:BR1613)</f>
        <v>3.43</v>
      </c>
      <c r="BS5" s="36">
        <f t="shared" si="14"/>
        <v>3.45</v>
      </c>
      <c r="BT5" s="38">
        <f>MAX(BT11:BT1715)</f>
        <v>0</v>
      </c>
      <c r="BV5" s="34">
        <f>MAX(BV11:BV1715)*100</f>
        <v>65</v>
      </c>
      <c r="BW5" s="37">
        <f>MAX(BW11:BW1715)</f>
        <v>64</v>
      </c>
      <c r="BX5" s="35">
        <f t="shared" ref="BX5:BY5" si="15">MAX(BX11:BX1613)</f>
        <v>3.52</v>
      </c>
      <c r="BY5" s="36">
        <f t="shared" si="15"/>
        <v>3.77</v>
      </c>
      <c r="BZ5" s="38"/>
      <c r="CA5" s="34">
        <f>MAX(CA11:CA1715)*100</f>
        <v>64</v>
      </c>
      <c r="CB5" s="37">
        <f>MAX(CB11:CB1715)</f>
        <v>66</v>
      </c>
      <c r="CC5" s="35">
        <f t="shared" ref="CC5:CD5" si="16">MAX(CC11:CC1613)</f>
        <v>5.15</v>
      </c>
      <c r="CD5" s="36">
        <f t="shared" si="16"/>
        <v>4.32</v>
      </c>
      <c r="CE5" s="36"/>
      <c r="CF5" s="34">
        <f>MAX(CF11:CF1715)*100</f>
        <v>0</v>
      </c>
      <c r="CG5" s="37">
        <f>MAX(CG11:CG1715)</f>
        <v>0</v>
      </c>
      <c r="CH5" s="35">
        <f t="shared" ref="CH5:CI5" si="17">MAX(CH11:CH1613)</f>
        <v>0</v>
      </c>
      <c r="CI5" s="36">
        <f t="shared" si="17"/>
        <v>0</v>
      </c>
      <c r="CK5" s="34">
        <f>MAX(CK11:CK1715)*100</f>
        <v>63</v>
      </c>
      <c r="CL5" s="37">
        <f>MAX(CL11:CL1715)</f>
        <v>59</v>
      </c>
      <c r="CM5" s="35">
        <f t="shared" ref="CM5:CN5" si="18">MAX(CM11:CM1613)</f>
        <v>1.29</v>
      </c>
      <c r="CN5" s="36">
        <f t="shared" si="18"/>
        <v>3.29</v>
      </c>
      <c r="CO5" s="38"/>
      <c r="CP5" s="34">
        <f>MAX(CP11:CP1715)*100</f>
        <v>62</v>
      </c>
      <c r="CQ5" s="37">
        <f>MAX(CQ11:CQ1715)</f>
        <v>58</v>
      </c>
      <c r="CR5" s="35">
        <f t="shared" ref="CR5:CS5" si="19">MAX(CR11:CR1613)</f>
        <v>1.19</v>
      </c>
      <c r="CS5" s="36">
        <f t="shared" si="19"/>
        <v>4.12</v>
      </c>
      <c r="CT5" s="38"/>
      <c r="CU5" s="34">
        <f>MAX(CU11:CU1715)*100</f>
        <v>65</v>
      </c>
      <c r="CV5" s="37">
        <f>MAX(CV11:CV1715)</f>
        <v>61</v>
      </c>
      <c r="CW5" s="35">
        <f t="shared" ref="CW5:CX5" si="20">MAX(CW11:CW1613)</f>
        <v>2.29</v>
      </c>
      <c r="CX5" s="36">
        <f t="shared" si="20"/>
        <v>1.41</v>
      </c>
      <c r="CY5" s="38"/>
    </row>
    <row r="6">
      <c r="A6" s="32" t="s">
        <v>35</v>
      </c>
      <c r="B6" s="34">
        <f>AVERAGE(B11:B78)*100</f>
        <v>49.5</v>
      </c>
      <c r="C6" s="40">
        <f t="shared" ref="C6:E6" si="21">AVERAGE(C11:C1715)</f>
        <v>44.64004991</v>
      </c>
      <c r="D6" s="41">
        <f t="shared" si="21"/>
        <v>-0.2491266376</v>
      </c>
      <c r="E6" s="41">
        <f t="shared" si="21"/>
        <v>0.818147224</v>
      </c>
      <c r="G6" s="34">
        <f>AVERAGE(G11:G78)*100</f>
        <v>50.75</v>
      </c>
      <c r="H6" s="42">
        <f t="shared" ref="H6:J6" si="22">AVERAGE(H11:H1715)</f>
        <v>43.41424149</v>
      </c>
      <c r="I6" s="41">
        <f t="shared" si="22"/>
        <v>-0.2970154799</v>
      </c>
      <c r="J6" s="41">
        <f t="shared" si="22"/>
        <v>0.3734489164</v>
      </c>
      <c r="K6" s="38"/>
      <c r="L6" s="34">
        <f>AVERAGE(L11:L78)*100</f>
        <v>49.67647059</v>
      </c>
      <c r="M6" s="40">
        <f t="shared" ref="M6:O6" si="23">AVERAGE(M11:M1715)</f>
        <v>42.21778084</v>
      </c>
      <c r="N6" s="41">
        <f t="shared" si="23"/>
        <v>-0.3988835286</v>
      </c>
      <c r="O6" s="41">
        <f t="shared" si="23"/>
        <v>0.02465196416</v>
      </c>
      <c r="P6" s="39"/>
      <c r="Q6" s="34">
        <f>AVERAGE(Q11:Q78)*100</f>
        <v>49.69117647</v>
      </c>
      <c r="R6" s="40">
        <f t="shared" ref="R6:T6" si="24">AVERAGE(R11:R1715)</f>
        <v>43.59607121</v>
      </c>
      <c r="S6" s="41">
        <f t="shared" si="24"/>
        <v>-0.3365316145</v>
      </c>
      <c r="T6" s="41">
        <f t="shared" si="24"/>
        <v>0.01573971762</v>
      </c>
      <c r="U6" s="41"/>
      <c r="V6" s="34">
        <f>AVERAGE(V11:V78)*100</f>
        <v>50.61764706</v>
      </c>
      <c r="W6" s="40">
        <f t="shared" ref="W6:Y6" si="25">AVERAGE(W11:W1715)</f>
        <v>45.48778502</v>
      </c>
      <c r="X6" s="41">
        <f t="shared" si="25"/>
        <v>-0.3272638436</v>
      </c>
      <c r="Y6" s="41">
        <f t="shared" si="25"/>
        <v>0.1051710098</v>
      </c>
      <c r="Z6" s="39"/>
      <c r="AA6" s="34">
        <f>AVERAGE(AA11:AA78)*100</f>
        <v>47.76470588</v>
      </c>
      <c r="AB6" s="43">
        <f t="shared" ref="AB6:AD6" si="26">AVERAGE(AB11:AB1715)</f>
        <v>48.39045699</v>
      </c>
      <c r="AC6" s="44">
        <f t="shared" si="26"/>
        <v>0.130766129</v>
      </c>
      <c r="AD6" s="41">
        <f t="shared" si="26"/>
        <v>0.333891129</v>
      </c>
      <c r="AE6" s="38"/>
      <c r="AF6" s="34">
        <f>AVERAGE(AF11:AF78)*100</f>
        <v>47.07352941</v>
      </c>
      <c r="AG6" s="43">
        <f t="shared" ref="AG6:AI6" si="27">AVERAGE(AG11:AG1715)</f>
        <v>52.73924213</v>
      </c>
      <c r="AH6" s="44">
        <f t="shared" si="27"/>
        <v>0.1725947335</v>
      </c>
      <c r="AI6" s="41">
        <f t="shared" si="27"/>
        <v>-0.2075786769</v>
      </c>
      <c r="AJ6" s="41"/>
      <c r="AK6" s="34">
        <f>AVERAGE(AK11:AK78)*100</f>
        <v>46.77941176</v>
      </c>
      <c r="AL6" s="43">
        <f t="shared" ref="AL6:AN6" si="28">AVERAGE(AL11:AL1715)</f>
        <v>52.6916129</v>
      </c>
      <c r="AM6" s="44">
        <f t="shared" si="28"/>
        <v>0.1533930858</v>
      </c>
      <c r="AN6" s="41">
        <f t="shared" si="28"/>
        <v>-0.1922072937</v>
      </c>
      <c r="AO6" s="19"/>
      <c r="AP6" s="34">
        <f>AVERAGE(AP11:AP78)*100</f>
        <v>51.16176471</v>
      </c>
      <c r="AQ6" s="43">
        <f t="shared" ref="AQ6:AS6" si="29">AVERAGE(AQ11:AQ1715)</f>
        <v>51.15639496</v>
      </c>
      <c r="AR6" s="44">
        <f t="shared" si="29"/>
        <v>-0.02058316766</v>
      </c>
      <c r="AS6" s="41">
        <f t="shared" si="29"/>
        <v>-0.448184228</v>
      </c>
      <c r="AT6" s="38"/>
      <c r="AU6" s="34">
        <f>AVERAGE(AU11:AU78)*100</f>
        <v>49.05882353</v>
      </c>
      <c r="AV6" s="43">
        <f t="shared" ref="AV6:AX6" si="30">AVERAGE(AV11:AV1715)</f>
        <v>51.87764254</v>
      </c>
      <c r="AW6" s="44">
        <f t="shared" si="30"/>
        <v>-0.01231262012</v>
      </c>
      <c r="AX6" s="41">
        <f t="shared" si="30"/>
        <v>-0.3846893017</v>
      </c>
      <c r="AY6" s="41"/>
      <c r="AZ6" s="34">
        <f>AVERAGE(AZ11:AZ78)*100</f>
        <v>50.86764706</v>
      </c>
      <c r="BA6" s="43">
        <f t="shared" ref="BA6:BC6" si="31">AVERAGE(BA11:BA1715)</f>
        <v>53.56257982</v>
      </c>
      <c r="BB6" s="44">
        <f t="shared" si="31"/>
        <v>0.04794272029</v>
      </c>
      <c r="BC6" s="41">
        <f t="shared" si="31"/>
        <v>-0.432458493</v>
      </c>
      <c r="BD6" s="38"/>
      <c r="BE6" s="34">
        <f>AVERAGE(BE11:BE78)*100</f>
        <v>49.66176471</v>
      </c>
      <c r="BF6" s="40">
        <f t="shared" ref="BF6:BH6" si="32">AVERAGE(BF11:BF1715)</f>
        <v>53.20211573</v>
      </c>
      <c r="BG6" s="44">
        <f t="shared" si="32"/>
        <v>0.4803375527</v>
      </c>
      <c r="BH6" s="41">
        <f t="shared" si="32"/>
        <v>0.8579987945</v>
      </c>
      <c r="BI6" s="38"/>
      <c r="BJ6" s="34">
        <f>AVERAGE(BJ11:BJ78)*100</f>
        <v>50.23529412</v>
      </c>
      <c r="BK6" s="40">
        <f t="shared" ref="BK6:BM6" si="33">AVERAGE(BK11:BK1715)</f>
        <v>51.65209472</v>
      </c>
      <c r="BL6" s="41">
        <f t="shared" si="33"/>
        <v>0.1565330905</v>
      </c>
      <c r="BM6" s="41">
        <f t="shared" si="33"/>
        <v>0.4683181542</v>
      </c>
      <c r="BN6" s="38">
        <f>MEDIAN(BN11:BN1715)</f>
        <v>0</v>
      </c>
      <c r="BP6" s="34">
        <f>AVERAGE(BP11:BP78)*100</f>
        <v>50.48529412</v>
      </c>
      <c r="BQ6" s="40">
        <f t="shared" ref="BQ6:BS6" si="34">AVERAGE(BQ11:BQ1715)</f>
        <v>51.96348884</v>
      </c>
      <c r="BR6" s="41">
        <f t="shared" si="34"/>
        <v>0.2494320487</v>
      </c>
      <c r="BS6" s="41">
        <f t="shared" si="34"/>
        <v>0.4534077079</v>
      </c>
      <c r="BT6" s="38" t="str">
        <f>MEDIAN(BT11:BT1715)</f>
        <v>#NUM!</v>
      </c>
      <c r="BV6" s="34">
        <f>AVERAGE(BV11:BV78)*100</f>
        <v>51.32352941</v>
      </c>
      <c r="BW6" s="40">
        <f t="shared" ref="BW6:BY6" si="35">AVERAGE(BW11:BW1715)</f>
        <v>51.50244499</v>
      </c>
      <c r="BX6" s="44">
        <f t="shared" si="35"/>
        <v>0.1888508557</v>
      </c>
      <c r="BY6" s="41">
        <f t="shared" si="35"/>
        <v>0.5967176039</v>
      </c>
      <c r="BZ6" s="38"/>
      <c r="CA6" s="34">
        <f>AVERAGE(CA11:CA78)*100</f>
        <v>50.14705882</v>
      </c>
      <c r="CB6" s="40">
        <f t="shared" ref="CB6:CD6" si="36">AVERAGE(CB11:CB1715)</f>
        <v>51.8185118</v>
      </c>
      <c r="CC6" s="44">
        <f t="shared" si="36"/>
        <v>0.2236479129</v>
      </c>
      <c r="CD6" s="41">
        <f t="shared" si="36"/>
        <v>0.4244948578</v>
      </c>
      <c r="CE6" s="41"/>
      <c r="CF6" s="34" t="str">
        <f>AVERAGE(CF11:CF78)*100</f>
        <v>#DIV/0!</v>
      </c>
      <c r="CG6" s="40" t="str">
        <f t="shared" ref="CG6:CI6" si="37">AVERAGE(CG11:CG1715)</f>
        <v>#DIV/0!</v>
      </c>
      <c r="CH6" s="44" t="str">
        <f t="shared" si="37"/>
        <v>#DIV/0!</v>
      </c>
      <c r="CI6" s="41" t="str">
        <f t="shared" si="37"/>
        <v>#DIV/0!</v>
      </c>
      <c r="CK6" s="34">
        <f>AVERAGE(CK11:CK78)*100</f>
        <v>46.58823529</v>
      </c>
      <c r="CL6" s="43">
        <f t="shared" ref="CL6:CN6" si="38">AVERAGE(CL11:CL1715)</f>
        <v>48.877689</v>
      </c>
      <c r="CM6" s="41">
        <f t="shared" si="38"/>
        <v>-0.08459127228</v>
      </c>
      <c r="CN6" s="41">
        <f t="shared" si="38"/>
        <v>-0.1103687769</v>
      </c>
      <c r="CO6" s="38"/>
      <c r="CP6" s="34">
        <f>AVERAGE(CP11:CP78)*100</f>
        <v>47.42647059</v>
      </c>
      <c r="CQ6" s="43">
        <f t="shared" ref="CQ6:CS6" si="39">AVERAGE(CQ11:CQ1715)</f>
        <v>49.51956653</v>
      </c>
      <c r="CR6" s="41">
        <f t="shared" si="39"/>
        <v>-0.06104154124</v>
      </c>
      <c r="CS6" s="41">
        <f t="shared" si="39"/>
        <v>-0.1774300254</v>
      </c>
      <c r="CT6" s="38"/>
      <c r="CU6" s="34">
        <f>AVERAGE(CU11:CU78)*100</f>
        <v>47.92647059</v>
      </c>
      <c r="CV6" s="43">
        <f t="shared" ref="CV6:CX6" si="40">AVERAGE(CV11:CV1715)</f>
        <v>50.9704997</v>
      </c>
      <c r="CW6" s="41">
        <f t="shared" si="40"/>
        <v>0.02231788079</v>
      </c>
      <c r="CX6" s="41">
        <f t="shared" si="40"/>
        <v>-0.2304394943</v>
      </c>
      <c r="CY6" s="38"/>
    </row>
    <row r="7">
      <c r="A7" s="32" t="s">
        <v>36</v>
      </c>
      <c r="B7" s="34">
        <f>MIN(B11:B1613)*100</f>
        <v>38</v>
      </c>
      <c r="C7" s="34">
        <f t="shared" ref="C7:E7" si="41">MIN(C11:C1613)</f>
        <v>36</v>
      </c>
      <c r="D7" s="36">
        <f t="shared" si="41"/>
        <v>-0.78</v>
      </c>
      <c r="E7" s="36">
        <f t="shared" si="41"/>
        <v>-0.65</v>
      </c>
      <c r="G7" s="34">
        <f>MIN(G11:G1715)*100</f>
        <v>32</v>
      </c>
      <c r="H7" s="37">
        <f>MIN(H11:H1715)</f>
        <v>33</v>
      </c>
      <c r="I7" s="36">
        <f t="shared" ref="I7:J7" si="42">MIN(I11:I1613)</f>
        <v>-0.83</v>
      </c>
      <c r="J7" s="36">
        <f t="shared" si="42"/>
        <v>-0.71</v>
      </c>
      <c r="K7" s="38"/>
      <c r="L7" s="34">
        <f>MIN(L11:L1715)*100</f>
        <v>31</v>
      </c>
      <c r="M7" s="34">
        <f>MIN(M11:M1715)</f>
        <v>32</v>
      </c>
      <c r="N7" s="36">
        <f t="shared" ref="N7:O7" si="43">MIN(N11:N1613)</f>
        <v>-0.84</v>
      </c>
      <c r="O7" s="36">
        <f t="shared" si="43"/>
        <v>-0.77</v>
      </c>
      <c r="P7" s="39"/>
      <c r="Q7" s="34">
        <f>MIN(Q11:Q1715)*100</f>
        <v>32</v>
      </c>
      <c r="R7" s="34">
        <f>MIN(R11:R1715)</f>
        <v>29</v>
      </c>
      <c r="S7" s="36">
        <f t="shared" ref="S7:T7" si="44">MIN(S11:S1613)</f>
        <v>-0.83</v>
      </c>
      <c r="T7" s="36">
        <f t="shared" si="44"/>
        <v>-0.82</v>
      </c>
      <c r="U7" s="36"/>
      <c r="V7" s="34">
        <f>MIN(V11:V1715)*100</f>
        <v>31</v>
      </c>
      <c r="W7" s="34">
        <f>MIN(W11:W1715)</f>
        <v>29</v>
      </c>
      <c r="X7" s="36">
        <f t="shared" ref="X7:Y7" si="45">MIN(X11:X1613)</f>
        <v>-0.85</v>
      </c>
      <c r="Y7" s="36">
        <f t="shared" si="45"/>
        <v>-0.7</v>
      </c>
      <c r="Z7" s="39"/>
      <c r="AA7" s="34">
        <f>MIN(AA11:AA1715)*100</f>
        <v>34</v>
      </c>
      <c r="AB7" s="37">
        <f>MIN(AB11:AB1715)</f>
        <v>24</v>
      </c>
      <c r="AC7" s="36">
        <f t="shared" ref="AC7:AD7" si="46">MIN(AC11:AC1613)</f>
        <v>-0.92</v>
      </c>
      <c r="AD7" s="36">
        <f t="shared" si="46"/>
        <v>-0.98</v>
      </c>
      <c r="AE7" s="38"/>
      <c r="AF7" s="34">
        <f>MIN(AF11:AF1715)*100</f>
        <v>30</v>
      </c>
      <c r="AG7" s="37">
        <f>MIN(AG11:AG1715)</f>
        <v>32</v>
      </c>
      <c r="AH7" s="36">
        <f t="shared" ref="AH7:AI7" si="47">MIN(AH11:AH1613)</f>
        <v>-0.77</v>
      </c>
      <c r="AI7" s="36">
        <f t="shared" si="47"/>
        <v>-0.81</v>
      </c>
      <c r="AJ7" s="36"/>
      <c r="AK7" s="34">
        <f>MIN(AK11:AK1715)*100</f>
        <v>34</v>
      </c>
      <c r="AL7" s="37">
        <f>MIN(AL11:AL1715)</f>
        <v>35</v>
      </c>
      <c r="AM7" s="36">
        <f t="shared" ref="AM7:AN7" si="48">MIN(AM11:AM1613)</f>
        <v>-0.83</v>
      </c>
      <c r="AN7" s="36">
        <f t="shared" si="48"/>
        <v>-0.83</v>
      </c>
      <c r="AO7" s="19"/>
      <c r="AP7" s="34">
        <f>MIN(AP11:AP1715)*100</f>
        <v>36</v>
      </c>
      <c r="AQ7" s="37">
        <f>MIN(AQ11:AQ1715)</f>
        <v>35</v>
      </c>
      <c r="AR7" s="36">
        <f t="shared" ref="AR7:AS7" si="49">MIN(AR11:AR1613)</f>
        <v>-0.73</v>
      </c>
      <c r="AS7" s="36">
        <f t="shared" si="49"/>
        <v>-0.91</v>
      </c>
      <c r="AT7" s="38"/>
      <c r="AU7" s="34">
        <f>MIN(AU11:AU1715)*100</f>
        <v>34</v>
      </c>
      <c r="AV7" s="37">
        <f>MIN(AV11:AV1715)</f>
        <v>36</v>
      </c>
      <c r="AW7" s="36">
        <f t="shared" ref="AW7:AX7" si="50">MIN(AW11:AW1613)</f>
        <v>-0.76</v>
      </c>
      <c r="AX7" s="36">
        <f t="shared" si="50"/>
        <v>-0.88</v>
      </c>
      <c r="AY7" s="36"/>
      <c r="AZ7" s="34">
        <f>MIN(AZ11:AZ1715)*100</f>
        <v>36</v>
      </c>
      <c r="BA7" s="37">
        <f>MIN(BA11:BA1715)</f>
        <v>35</v>
      </c>
      <c r="BB7" s="36">
        <f t="shared" ref="BB7:BC7" si="51">MIN(BB11:BB1613)</f>
        <v>-0.88</v>
      </c>
      <c r="BC7" s="36">
        <f t="shared" si="51"/>
        <v>-0.88</v>
      </c>
      <c r="BD7" s="38"/>
      <c r="BE7" s="34">
        <f>MIN(BE11:BE1715)*100</f>
        <v>35</v>
      </c>
      <c r="BF7" s="37">
        <f>MIN(BF11:BF1715)</f>
        <v>39</v>
      </c>
      <c r="BG7" s="36">
        <f t="shared" ref="BG7:BH7" si="52">MIN(BG11:BG1613)</f>
        <v>-0.67</v>
      </c>
      <c r="BH7" s="36">
        <f t="shared" si="52"/>
        <v>-0.63</v>
      </c>
      <c r="BI7" s="38"/>
      <c r="BJ7" s="34">
        <f>MIN(BJ11:BJ1715)*100</f>
        <v>37</v>
      </c>
      <c r="BK7" s="37">
        <f>MIN(BK11:BK1715)</f>
        <v>38</v>
      </c>
      <c r="BL7" s="36">
        <f t="shared" ref="BL7:BM7" si="53">MIN(BL11:BL1613)</f>
        <v>-0.64</v>
      </c>
      <c r="BM7" s="36">
        <f t="shared" si="53"/>
        <v>-0.68</v>
      </c>
      <c r="BN7" s="38">
        <f>MIN(BN11:BN1715)</f>
        <v>-6193</v>
      </c>
      <c r="BP7" s="34">
        <f>MIN(BP11:BP1715)*100</f>
        <v>37</v>
      </c>
      <c r="BQ7" s="37">
        <f>MIN(BQ11:BQ1715)</f>
        <v>37</v>
      </c>
      <c r="BR7" s="36">
        <f t="shared" ref="BR7:BS7" si="54">MIN(BR11:BR1613)</f>
        <v>-0.61</v>
      </c>
      <c r="BS7" s="36">
        <f t="shared" si="54"/>
        <v>-0.64</v>
      </c>
      <c r="BT7" s="38">
        <f>MIN(BT11:BT1715)</f>
        <v>0</v>
      </c>
      <c r="BV7" s="34">
        <f>MIN(BV11:BV1715)*100</f>
        <v>35</v>
      </c>
      <c r="BW7" s="37">
        <f>MIN(BW11:BW1715)</f>
        <v>39</v>
      </c>
      <c r="BX7" s="36">
        <f t="shared" ref="BX7:BY7" si="55">MIN(BX11:BX1613)</f>
        <v>-0.59</v>
      </c>
      <c r="BY7" s="36">
        <f t="shared" si="55"/>
        <v>-0.65</v>
      </c>
      <c r="BZ7" s="38"/>
      <c r="CA7" s="34">
        <f>MIN(CA11:CA1715)*100</f>
        <v>36</v>
      </c>
      <c r="CB7" s="37">
        <f>MIN(CB11:CB1715)</f>
        <v>34</v>
      </c>
      <c r="CC7" s="36">
        <f t="shared" ref="CC7:CD7" si="56">MIN(CC11:CC1613)</f>
        <v>-0.81</v>
      </c>
      <c r="CD7" s="36">
        <f t="shared" si="56"/>
        <v>-0.67</v>
      </c>
      <c r="CE7" s="36"/>
      <c r="CF7" s="34">
        <f>MIN(CF11:CF1715)*100</f>
        <v>0</v>
      </c>
      <c r="CG7" s="37">
        <f>MIN(CG11:CG1715)</f>
        <v>0</v>
      </c>
      <c r="CH7" s="36">
        <f t="shared" ref="CH7:CI7" si="57">MIN(CH11:CH1613)</f>
        <v>0</v>
      </c>
      <c r="CI7" s="36">
        <f t="shared" si="57"/>
        <v>0</v>
      </c>
      <c r="CK7" s="34">
        <f>MIN(CK11:CK1715)*100</f>
        <v>32</v>
      </c>
      <c r="CL7" s="37">
        <f>MIN(CL11:CL1715)</f>
        <v>38</v>
      </c>
      <c r="CM7" s="36">
        <f t="shared" ref="CM7:CN7" si="58">MIN(CM11:CM1613)</f>
        <v>-0.74</v>
      </c>
      <c r="CN7" s="36">
        <f t="shared" si="58"/>
        <v>-0.76</v>
      </c>
      <c r="CO7" s="38"/>
      <c r="CP7" s="34">
        <f>MIN(CP11:CP1715)*100</f>
        <v>34</v>
      </c>
      <c r="CQ7" s="37">
        <f>MIN(CQ11:CQ1715)</f>
        <v>35</v>
      </c>
      <c r="CR7" s="36">
        <f t="shared" ref="CR7:CS7" si="59">MIN(CR11:CR1613)</f>
        <v>-0.87</v>
      </c>
      <c r="CS7" s="36">
        <f t="shared" si="59"/>
        <v>-0.82</v>
      </c>
      <c r="CT7" s="38"/>
      <c r="CU7" s="34">
        <f>MIN(CU11:CU1715)*100</f>
        <v>35</v>
      </c>
      <c r="CV7" s="37">
        <f>MIN(CV11:CV1715)</f>
        <v>37</v>
      </c>
      <c r="CW7" s="36">
        <f t="shared" ref="CW7:CX7" si="60">MIN(CW11:CW1613)</f>
        <v>-0.77</v>
      </c>
      <c r="CX7" s="36">
        <f t="shared" si="60"/>
        <v>-0.8</v>
      </c>
      <c r="CY7" s="38"/>
    </row>
    <row r="8">
      <c r="A8" s="32" t="s">
        <v>37</v>
      </c>
      <c r="B8" s="45"/>
      <c r="C8" s="45">
        <f>CORREL(B11:B1715,C11:C1715)</f>
        <v>-0.01858098134</v>
      </c>
      <c r="D8" s="45">
        <f>CORREL(B11:B1715,D11:D1715)</f>
        <v>0.1033047882</v>
      </c>
      <c r="E8" s="45">
        <f>CORREL(B11:B1715,E11:E1715)</f>
        <v>0.06320175259</v>
      </c>
      <c r="G8" s="45"/>
      <c r="H8" s="45">
        <f>CORREL(G11:G1715,H11:H1715)</f>
        <v>-0.01841854409</v>
      </c>
      <c r="I8" s="45">
        <f>CORREL(G11:G1715,I11:I1715)</f>
        <v>0.04770429773</v>
      </c>
      <c r="J8" s="45">
        <f>CORREL(G11:G1715,J11:J1715)</f>
        <v>0.04516915962</v>
      </c>
      <c r="K8" s="19"/>
      <c r="L8" s="45"/>
      <c r="M8" s="45">
        <f>CORREL(L11:L1715,M11:M1715)</f>
        <v>0.1077411128</v>
      </c>
      <c r="N8" s="45">
        <f>CORREL(L11:L1715,N11:N1715)</f>
        <v>-0.03193366653</v>
      </c>
      <c r="O8" s="45">
        <f>CORREL(L11:L1715,O11:O1715)</f>
        <v>0.10138747</v>
      </c>
      <c r="P8" s="39"/>
      <c r="Q8" s="45"/>
      <c r="R8" s="45">
        <f>CORREL(Q11:Q1715,R11:R1715)</f>
        <v>0.08095606952</v>
      </c>
      <c r="S8" s="45">
        <f>CORREL(Q11:Q1715,S11:S1715)</f>
        <v>-0.06281950552</v>
      </c>
      <c r="T8" s="45">
        <f>CORREL(Q11:Q1715,T11:T1715)</f>
        <v>0.1449298323</v>
      </c>
      <c r="U8" s="45"/>
      <c r="V8" s="45"/>
      <c r="W8" s="45">
        <f>CORREL(V11:V1715,W11:W1715)</f>
        <v>0.2817056767</v>
      </c>
      <c r="X8" s="45">
        <f>CORREL(V11:V1715,X11:X1715)</f>
        <v>0.01129117061</v>
      </c>
      <c r="Y8" s="45">
        <f>CORREL(V11:V1715,Y11:Y1715)</f>
        <v>0.03958268597</v>
      </c>
      <c r="Z8" s="39"/>
      <c r="AA8" s="45"/>
      <c r="AB8" s="45">
        <f>CORREL(AA11:AA1715,AB11:AB1715)</f>
        <v>-0.1359717384</v>
      </c>
      <c r="AC8" s="45">
        <f>CORREL(AA11:AA1715,AC11:AC1715)</f>
        <v>-0.08122679133</v>
      </c>
      <c r="AD8" s="45">
        <f>CORREL(AA11:AA1715,AD11:AD1715)</f>
        <v>-0.06937182561</v>
      </c>
      <c r="AE8" s="38"/>
      <c r="AF8" s="45"/>
      <c r="AG8" s="45">
        <f>CORREL(AF11:AF1715,AG11:AG1715)</f>
        <v>-0.1118805853</v>
      </c>
      <c r="AH8" s="45">
        <f>CORREL(AF11:AF1715,AH11:AH1715)</f>
        <v>-0.1294711602</v>
      </c>
      <c r="AI8" s="45">
        <f>CORREL(AF11:AF1715,AI11:AI1715)</f>
        <v>-0.08221455479</v>
      </c>
      <c r="AJ8" s="45"/>
      <c r="AK8" s="45"/>
      <c r="AL8" s="45">
        <f>CORREL(AK11:AK1715,AL11:AL1715)</f>
        <v>-0.09240085461</v>
      </c>
      <c r="AM8" s="45">
        <f>CORREL(AK11:AK1715,AM11:AM1715)</f>
        <v>-0.1369331578</v>
      </c>
      <c r="AN8" s="45">
        <f>CORREL(AK11:AK1715,AN11:AN1715)</f>
        <v>-0.02964399031</v>
      </c>
      <c r="AO8" s="19"/>
      <c r="AP8" s="45"/>
      <c r="AQ8" s="45">
        <f>CORREL(AP11:AP1715,AQ11:AQ1715)</f>
        <v>-0.1421019136</v>
      </c>
      <c r="AR8" s="45">
        <f>CORREL(AP11:AP1715,AR11:AR1715)</f>
        <v>0.002734508674</v>
      </c>
      <c r="AS8" s="45">
        <f>CORREL(AP11:AP1715,AS11:AS1715)</f>
        <v>0.01663966446</v>
      </c>
      <c r="AT8" s="38"/>
      <c r="AU8" s="45"/>
      <c r="AV8" s="45">
        <f>CORREL(AU11:AU1715,AV11:AV1715)</f>
        <v>-0.1143914226</v>
      </c>
      <c r="AW8" s="45">
        <f>CORREL(AU11:AU1715,AW11:AW1715)</f>
        <v>0.01464468745</v>
      </c>
      <c r="AX8" s="45">
        <f>CORREL(AU11:AU1715,AX11:AX1715)</f>
        <v>0.02357221136</v>
      </c>
      <c r="AY8" s="45"/>
      <c r="AZ8" s="45"/>
      <c r="BA8" s="45">
        <f>CORREL(AZ11:AZ1715,BA11:BA1715)</f>
        <v>-0.111890174</v>
      </c>
      <c r="BB8" s="45">
        <f>CORREL(AZ11:AZ1715,BB11:BB1715)</f>
        <v>0.05771859277</v>
      </c>
      <c r="BC8" s="45">
        <f>CORREL(AZ11:AZ1715,BC11:BC1715)</f>
        <v>-0.04130386307</v>
      </c>
      <c r="BD8" s="19"/>
      <c r="BE8" s="46"/>
      <c r="BF8" s="45">
        <f>CORREL(BE11:BE1715,BF11:BF1715)</f>
        <v>-0.1713852465</v>
      </c>
      <c r="BG8" s="45">
        <f>CORREL(BE11:BE1715,BG11:BG1715)</f>
        <v>-0.143852337</v>
      </c>
      <c r="BH8" s="45">
        <f>CORREL(BE11:BE1715,BH11:BH1715)</f>
        <v>-0.04829379567</v>
      </c>
      <c r="BI8" s="38"/>
      <c r="BJ8" s="45"/>
      <c r="BK8" s="45">
        <f>CORREL(BJ11:BJ1715,BK11:BK1715)</f>
        <v>-0.03650235871</v>
      </c>
      <c r="BL8" s="45">
        <f>CORREL(BJ11:BJ1715,BL11:BL1715)</f>
        <v>0.1063854622</v>
      </c>
      <c r="BM8" s="45">
        <f>CORREL(BJ11:BJ1715,BM11:BM1715)</f>
        <v>0.06243228514</v>
      </c>
      <c r="BN8" s="38"/>
      <c r="BP8" s="45"/>
      <c r="BQ8" s="45">
        <f>CORREL(BP11:BP1715,BQ11:BQ1715)</f>
        <v>-0.07300526564</v>
      </c>
      <c r="BR8" s="45">
        <f>CORREL(BP11:BP1715,BR11:BR1715)</f>
        <v>0.01991102961</v>
      </c>
      <c r="BS8" s="45">
        <f>CORREL(BP11:BP1715,BS11:BS1715)</f>
        <v>0.0129931284</v>
      </c>
      <c r="BT8" s="38"/>
      <c r="BV8" s="45"/>
      <c r="BW8" s="45">
        <f>CORREL(BV11:BV1715,BW11:BW1715)</f>
        <v>-0.009485697555</v>
      </c>
      <c r="BX8" s="45">
        <f>CORREL(BV11:BV1715,BX11:BX1715)</f>
        <v>0.1045726169</v>
      </c>
      <c r="BY8" s="45">
        <f>CORREL(BV11:BV1715,BY11:BY1715)</f>
        <v>-0.01116903909</v>
      </c>
      <c r="BZ8" s="38"/>
      <c r="CA8" s="45"/>
      <c r="CB8" s="45">
        <f>CORREL(CA11:CA1715,CB11:CB1715)</f>
        <v>0.03032132494</v>
      </c>
      <c r="CC8" s="45">
        <f>CORREL(CA11:CA1715,CC11:CC1715)</f>
        <v>0.05826388702</v>
      </c>
      <c r="CD8" s="45">
        <f>CORREL(CA11:CA1715,CD11:CD1715)</f>
        <v>0.002968680561</v>
      </c>
      <c r="CE8" s="45"/>
      <c r="CF8" s="45"/>
      <c r="CG8" s="45" t="str">
        <f>CORREL(CF11:CF1715,CG11:CG1715)</f>
        <v>#DIV/0!</v>
      </c>
      <c r="CH8" s="45" t="str">
        <f>CORREL(CF11:CF1715,CH11:CH1715)</f>
        <v>#DIV/0!</v>
      </c>
      <c r="CI8" s="45" t="str">
        <f>CORREL(CF11:CF1715,CI11:CI1715)</f>
        <v>#DIV/0!</v>
      </c>
      <c r="CK8" s="45"/>
      <c r="CL8" s="45">
        <f>CORREL(CK11:CK1715,CL11:CL1715)</f>
        <v>-0.1386652172</v>
      </c>
      <c r="CM8" s="45">
        <f>CORREL(CK11:CK1715,CM11:CM1715)</f>
        <v>-0.1612145879</v>
      </c>
      <c r="CN8" s="45">
        <f>CORREL(CK11:CK1715,CN11:CN1715)</f>
        <v>-0.1165401345</v>
      </c>
      <c r="CO8" s="38"/>
      <c r="CP8" s="45"/>
      <c r="CQ8" s="45">
        <f>CORREL(CP11:CP1715,CQ11:CQ1715)</f>
        <v>-0.1388538449</v>
      </c>
      <c r="CR8" s="45">
        <f>CORREL(CP11:CP1715,CR11:CR1715)</f>
        <v>-0.126178067</v>
      </c>
      <c r="CS8" s="45">
        <f>CORREL(CP11:CP1715,CS11:CS1715)</f>
        <v>-0.07600522442</v>
      </c>
      <c r="CT8" s="38"/>
      <c r="CU8" s="45"/>
      <c r="CV8" s="45">
        <f>CORREL(CU11:CU1715,CV11:CV1715)</f>
        <v>-0.2049249039</v>
      </c>
      <c r="CW8" s="45">
        <f>CORREL(CU11:CU1715,CW11:CW1715)</f>
        <v>-0.2058217393</v>
      </c>
      <c r="CX8" s="45">
        <f>CORREL(CU11:CU1715,CX11:CX1715)</f>
        <v>0.03409214287</v>
      </c>
      <c r="CY8" s="38"/>
    </row>
    <row r="9">
      <c r="A9" s="32" t="s">
        <v>38</v>
      </c>
      <c r="B9" s="45"/>
      <c r="C9" s="45"/>
      <c r="D9" s="45">
        <f>CORREL(C11:C1715,D11:D1715)</f>
        <v>0.6347828317</v>
      </c>
      <c r="E9" s="45">
        <f>CORREL(C11:C1715,E11:E1715)</f>
        <v>0.2351724221</v>
      </c>
      <c r="G9" s="45"/>
      <c r="H9" s="45"/>
      <c r="I9" s="45">
        <f>CORREL(H11:H1715,I11:I1715)</f>
        <v>0.6595595827</v>
      </c>
      <c r="J9" s="45">
        <f>CORREL(H11:H1715,J11:J1715)</f>
        <v>0.1770808085</v>
      </c>
      <c r="K9" s="19"/>
      <c r="L9" s="45"/>
      <c r="M9" s="45"/>
      <c r="N9" s="45">
        <f>CORREL(M11:M1715,N11:N1715)</f>
        <v>0.6149931348</v>
      </c>
      <c r="O9" s="45">
        <f>CORREL(M11:M1715,O11:O1715)</f>
        <v>0.20388591</v>
      </c>
      <c r="P9" s="39"/>
      <c r="Q9" s="45"/>
      <c r="R9" s="45"/>
      <c r="S9" s="45">
        <f>CORREL(R11:R1715,S11:S1715)</f>
        <v>0.5724862163</v>
      </c>
      <c r="T9" s="45">
        <f>CORREL(R11:R1715,T11:T1715)</f>
        <v>0.103046485</v>
      </c>
      <c r="U9" s="45"/>
      <c r="V9" s="45"/>
      <c r="W9" s="45"/>
      <c r="X9" s="45">
        <f>CORREL(W11:W1715,X11:X1715)</f>
        <v>0.4339166255</v>
      </c>
      <c r="Y9" s="45">
        <f>CORREL(W11:W1715,Y11:Y1715)</f>
        <v>0.3426247916</v>
      </c>
      <c r="Z9" s="39"/>
      <c r="AA9" s="45"/>
      <c r="AB9" s="45"/>
      <c r="AC9" s="45">
        <f>CORREL(AB11:AB1715,AC11:AC1715)</f>
        <v>0.7919971429</v>
      </c>
      <c r="AD9" s="45">
        <f>CORREL(AB11:AB1715,AD11:AD1715)</f>
        <v>0.5142388784</v>
      </c>
      <c r="AE9" s="38"/>
      <c r="AF9" s="45"/>
      <c r="AG9" s="45"/>
      <c r="AH9" s="45">
        <f>CORREL(AG11:AG1715,AH11:AH1715)</f>
        <v>0.6958482664</v>
      </c>
      <c r="AI9" s="45">
        <f>CORREL(AG11:AG1715,AI11:AI1715)</f>
        <v>0.2815616811</v>
      </c>
      <c r="AJ9" s="45"/>
      <c r="AK9" s="45"/>
      <c r="AL9" s="45"/>
      <c r="AM9" s="45">
        <f>CORREL(AL11:AL1715,AM11:AM1715)</f>
        <v>0.6994740011</v>
      </c>
      <c r="AN9" s="45">
        <f>CORREL(AL11:AL1715,AN11:AN1715)</f>
        <v>0.2943175527</v>
      </c>
      <c r="AO9" s="39"/>
      <c r="AP9" s="45"/>
      <c r="AQ9" s="45"/>
      <c r="AR9" s="45">
        <f>CORREL(AQ11:AQ1715,AR11:AR1715)</f>
        <v>0.6477672366</v>
      </c>
      <c r="AS9" s="45">
        <f>CORREL(AQ11:AQ1715,AS11:AS1715)</f>
        <v>0.184339483</v>
      </c>
      <c r="AT9" s="38"/>
      <c r="AU9" s="45"/>
      <c r="AV9" s="45"/>
      <c r="AW9" s="45">
        <f>CORREL(AV11:AV1715,AW11:AW1715)</f>
        <v>0.5459229132</v>
      </c>
      <c r="AX9" s="45">
        <f>CORREL(AV11:AV1715,AX11:AX1715)</f>
        <v>0.2822185627</v>
      </c>
      <c r="AY9" s="45"/>
      <c r="AZ9" s="45"/>
      <c r="BA9" s="45"/>
      <c r="BB9" s="45">
        <f>CORREL(BA11:BA1715,BB11:BB1715)</f>
        <v>0.6296658389</v>
      </c>
      <c r="BC9" s="45">
        <f>CORREL(BA11:BA1715,BC11:BC1715)</f>
        <v>0.2562262949</v>
      </c>
      <c r="BD9" s="19"/>
      <c r="BE9" s="46"/>
      <c r="BF9" s="45"/>
      <c r="BG9" s="45">
        <f>CORREL(BF11:BF1715,BG11:BG1715)</f>
        <v>0.8346356584</v>
      </c>
      <c r="BH9" s="45">
        <f>CORREL(BF11:BF1715,BH11:BH1715)</f>
        <v>0.510066553</v>
      </c>
      <c r="BI9" s="38"/>
      <c r="BJ9" s="45"/>
      <c r="BK9" s="45"/>
      <c r="BL9" s="45">
        <f>CORREL(BK11:BK1715,BL11:BL1715)</f>
        <v>0.7826931855</v>
      </c>
      <c r="BM9" s="45">
        <f>CORREL(BK11:BK1715,BM11:BM1715)</f>
        <v>0.5091486609</v>
      </c>
      <c r="BN9" s="38"/>
      <c r="BP9" s="45"/>
      <c r="BQ9" s="45"/>
      <c r="BR9" s="45">
        <f>CORREL(BQ11:BQ1715,BR11:BR1715)</f>
        <v>0.7872553357</v>
      </c>
      <c r="BS9" s="45">
        <f>CORREL(BQ11:BQ1715,BS11:BS1715)</f>
        <v>0.4497188065</v>
      </c>
      <c r="BT9" s="38"/>
      <c r="BV9" s="45"/>
      <c r="BW9" s="45"/>
      <c r="BX9" s="45">
        <f>CORREL(BW11:BW1715,BX11:BX1715)</f>
        <v>0.8155893264</v>
      </c>
      <c r="BY9" s="45">
        <f>CORREL(BW11:BW1715,BY11:BY1715)</f>
        <v>0.5199911324</v>
      </c>
      <c r="BZ9" s="38"/>
      <c r="CA9" s="45"/>
      <c r="CB9" s="45"/>
      <c r="CC9" s="45">
        <f>CORREL(CB11:CB1715,CC11:CC1715)</f>
        <v>0.8501933317</v>
      </c>
      <c r="CD9" s="45">
        <f>CORREL(CB11:CB1715,CD11:CD1715)</f>
        <v>0.4420135644</v>
      </c>
      <c r="CE9" s="45"/>
      <c r="CF9" s="45"/>
      <c r="CG9" s="45"/>
      <c r="CH9" s="45" t="str">
        <f>CORREL(CG11:CG1715,CH11:CH1715)</f>
        <v>#DIV/0!</v>
      </c>
      <c r="CI9" s="45" t="str">
        <f>CORREL(CG11:CG1715,CI11:CI1715)</f>
        <v>#DIV/0!</v>
      </c>
      <c r="CK9" s="45"/>
      <c r="CL9" s="45"/>
      <c r="CM9" s="45">
        <f>CORREL(CL11:CL1715,CM11:CM1715)</f>
        <v>0.8287182663</v>
      </c>
      <c r="CN9" s="45">
        <f>CORREL(CL11:CL1715,CN11:CN1715)</f>
        <v>-0.03295680308</v>
      </c>
      <c r="CO9" s="38"/>
      <c r="CP9" s="45"/>
      <c r="CQ9" s="45"/>
      <c r="CR9" s="45">
        <f>CORREL(CQ11:CQ1715,CR11:CR1715)</f>
        <v>0.8781266359</v>
      </c>
      <c r="CS9" s="45">
        <f>CORREL(CQ11:CQ1715,CS11:CS1715)</f>
        <v>-0.0229358779</v>
      </c>
      <c r="CT9" s="38"/>
      <c r="CU9" s="45"/>
      <c r="CV9" s="45"/>
      <c r="CW9" s="45">
        <f>CORREL(CV11:CV1715,CW11:CW1715)</f>
        <v>0.8929459865</v>
      </c>
      <c r="CX9" s="45">
        <f>CORREL(CV11:CV1715,CX11:CX1715)</f>
        <v>0.03415213435</v>
      </c>
      <c r="CY9" s="38"/>
    </row>
    <row r="10">
      <c r="A10" s="47" t="s">
        <v>39</v>
      </c>
      <c r="B10" s="45"/>
      <c r="C10" s="45"/>
      <c r="D10" s="45"/>
      <c r="E10" s="45">
        <f>CORREL(D11:D1715,E11:E1715)</f>
        <v>0.3762325303</v>
      </c>
      <c r="G10" s="45"/>
      <c r="H10" s="45"/>
      <c r="I10" s="45"/>
      <c r="J10" s="45">
        <f>CORREL(I11:I1715,J11:J1715)</f>
        <v>0.1854334249</v>
      </c>
      <c r="K10" s="19"/>
      <c r="L10" s="45"/>
      <c r="M10" s="45"/>
      <c r="N10" s="45"/>
      <c r="O10" s="45">
        <f>CORREL(N11:N1715,O11:O1715)</f>
        <v>0.1693335709</v>
      </c>
      <c r="P10" s="39"/>
      <c r="Q10" s="45"/>
      <c r="R10" s="45"/>
      <c r="S10" s="45"/>
      <c r="T10" s="45">
        <f>CORREL(S11:S1715,T11:T1715)</f>
        <v>0.1281075682</v>
      </c>
      <c r="U10" s="45"/>
      <c r="V10" s="45"/>
      <c r="W10" s="45"/>
      <c r="X10" s="45"/>
      <c r="Y10" s="45">
        <f>CORREL(X11:X1715,Y11:Y1715)</f>
        <v>0.2493010626</v>
      </c>
      <c r="Z10" s="39"/>
      <c r="AA10" s="45"/>
      <c r="AB10" s="45"/>
      <c r="AC10" s="45"/>
      <c r="AD10" s="45">
        <f>CORREL(AC11:AC1715,AD11:AD1715)</f>
        <v>0.3669472213</v>
      </c>
      <c r="AE10" s="38"/>
      <c r="AF10" s="45"/>
      <c r="AG10" s="45"/>
      <c r="AH10" s="45"/>
      <c r="AI10" s="45">
        <f>CORREL(AH11:AH1715,AI11:AI1715)</f>
        <v>0.2267773933</v>
      </c>
      <c r="AJ10" s="45"/>
      <c r="AK10" s="45"/>
      <c r="AL10" s="45"/>
      <c r="AM10" s="45"/>
      <c r="AN10" s="45">
        <f>CORREL(AM11:AM1715,AN11:AN1715)</f>
        <v>0.1741044048</v>
      </c>
      <c r="AO10" s="39"/>
      <c r="AP10" s="45"/>
      <c r="AQ10" s="45"/>
      <c r="AR10" s="45"/>
      <c r="AS10" s="45">
        <f>CORREL(AR11:AR1715,AS11:AS1715)</f>
        <v>0.1424700629</v>
      </c>
      <c r="AT10" s="38"/>
      <c r="AU10" s="45"/>
      <c r="AV10" s="45"/>
      <c r="AW10" s="45"/>
      <c r="AX10" s="45">
        <f>CORREL(AW11:AW1715,AX11:AX1715)</f>
        <v>0.1329946419</v>
      </c>
      <c r="AY10" s="45"/>
      <c r="AZ10" s="45"/>
      <c r="BA10" s="45"/>
      <c r="BB10" s="45"/>
      <c r="BC10" s="45">
        <f>CORREL(BB11:BB1715,BC11:BC1715)</f>
        <v>0.07942089851</v>
      </c>
      <c r="BD10" s="19"/>
      <c r="BE10" s="46"/>
      <c r="BF10" s="45"/>
      <c r="BG10" s="45"/>
      <c r="BH10" s="45">
        <f>CORREL(BG11:BG1715,BH11:BH1715)</f>
        <v>0.4972874506</v>
      </c>
      <c r="BI10" s="38"/>
      <c r="BJ10" s="45"/>
      <c r="BK10" s="45"/>
      <c r="BL10" s="45"/>
      <c r="BM10" s="45">
        <f>CORREL(BL11:BL1715,BM11:BM1715)</f>
        <v>0.4921544016</v>
      </c>
      <c r="BN10" s="38"/>
      <c r="BP10" s="45"/>
      <c r="BQ10" s="45"/>
      <c r="BR10" s="45"/>
      <c r="BS10" s="45">
        <f>CORREL(BR11:BR1715,BS11:BS1715)</f>
        <v>0.4662396723</v>
      </c>
      <c r="BT10" s="38"/>
      <c r="BV10" s="45"/>
      <c r="BW10" s="45"/>
      <c r="BX10" s="45"/>
      <c r="BY10" s="45">
        <f>CORREL(BX11:BX1715,BY11:BY1715)</f>
        <v>0.4808497193</v>
      </c>
      <c r="BZ10" s="38"/>
      <c r="CA10" s="45"/>
      <c r="CB10" s="45"/>
      <c r="CC10" s="45"/>
      <c r="CD10" s="45">
        <f>CORREL(CC11:CC1715,CD11:CD1715)</f>
        <v>0.3897722902</v>
      </c>
      <c r="CE10" s="45"/>
      <c r="CF10" s="45"/>
      <c r="CG10" s="45"/>
      <c r="CH10" s="45"/>
      <c r="CI10" s="45" t="str">
        <f>CORREL(CH11:CH1715,CI11:CI1715)</f>
        <v>#DIV/0!</v>
      </c>
      <c r="CK10" s="45"/>
      <c r="CL10" s="45"/>
      <c r="CM10" s="45"/>
      <c r="CN10" s="45">
        <f>CORREL(CM11:CM1715,CN11:CN1715)</f>
        <v>0.2475961477</v>
      </c>
      <c r="CO10" s="38"/>
      <c r="CP10" s="45"/>
      <c r="CQ10" s="45"/>
      <c r="CR10" s="45"/>
      <c r="CS10" s="45">
        <f>CORREL(CR11:CR1715,CS11:CS1715)</f>
        <v>0.1716807926</v>
      </c>
      <c r="CT10" s="38"/>
      <c r="CU10" s="45"/>
      <c r="CV10" s="45"/>
      <c r="CW10" s="45"/>
      <c r="CX10" s="45">
        <f>CORREL(CW11:CW1715,CX11:CX1715)</f>
        <v>0.2167139934</v>
      </c>
      <c r="CY10" s="38"/>
    </row>
    <row r="11">
      <c r="B11" s="12">
        <v>0.43</v>
      </c>
      <c r="C11" s="12">
        <v>44.0</v>
      </c>
      <c r="D11" s="12">
        <v>-0.58</v>
      </c>
      <c r="E11" s="12">
        <v>0.07</v>
      </c>
      <c r="F11" s="4"/>
      <c r="G11" s="12">
        <v>0.55</v>
      </c>
      <c r="H11" s="12">
        <v>43.0</v>
      </c>
      <c r="I11" s="24">
        <v>-0.52</v>
      </c>
      <c r="J11" s="24">
        <v>0.2</v>
      </c>
      <c r="L11" s="12">
        <v>0.44</v>
      </c>
      <c r="M11" s="12">
        <v>48.0</v>
      </c>
      <c r="N11" s="12">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12">
        <v>0.46</v>
      </c>
      <c r="BK11" s="12">
        <v>45.0</v>
      </c>
      <c r="BL11" s="12">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12">
        <v>0.53</v>
      </c>
      <c r="C12" s="12">
        <v>58.0</v>
      </c>
      <c r="D12" s="12">
        <v>2.4</v>
      </c>
      <c r="E12" s="12">
        <v>3.23</v>
      </c>
      <c r="F12" s="4"/>
      <c r="G12" s="12">
        <v>0.49</v>
      </c>
      <c r="H12" s="12">
        <v>44.0</v>
      </c>
      <c r="I12" s="24">
        <v>-0.6</v>
      </c>
      <c r="J12" s="24">
        <v>0.78</v>
      </c>
      <c r="L12" s="12">
        <v>0.62</v>
      </c>
      <c r="M12" s="12">
        <v>46.0</v>
      </c>
      <c r="N12" s="12">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12">
        <v>0.53</v>
      </c>
      <c r="BK12" s="12">
        <v>45.0</v>
      </c>
      <c r="BL12" s="12">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12">
        <v>0.43</v>
      </c>
      <c r="C13" s="12">
        <v>46.0</v>
      </c>
      <c r="D13" s="12">
        <v>-0.42</v>
      </c>
      <c r="E13" s="12">
        <v>-0.16</v>
      </c>
      <c r="F13" s="4"/>
      <c r="G13" s="12">
        <v>0.53</v>
      </c>
      <c r="H13" s="12">
        <v>42.0</v>
      </c>
      <c r="I13" s="24">
        <v>-0.37</v>
      </c>
      <c r="J13" s="24">
        <v>0.01</v>
      </c>
      <c r="L13" s="12">
        <v>0.52</v>
      </c>
      <c r="M13" s="12">
        <v>42.0</v>
      </c>
      <c r="N13" s="12">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12">
        <v>0.57</v>
      </c>
      <c r="BK13" s="12">
        <v>45.0</v>
      </c>
      <c r="BL13" s="12">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12">
        <v>0.44</v>
      </c>
      <c r="C14" s="12">
        <v>42.0</v>
      </c>
      <c r="D14" s="12">
        <v>-0.67</v>
      </c>
      <c r="E14" s="12">
        <v>-0.36</v>
      </c>
      <c r="F14" s="4"/>
      <c r="G14" s="12">
        <v>0.59</v>
      </c>
      <c r="H14" s="12">
        <v>41.0</v>
      </c>
      <c r="I14" s="24">
        <v>-0.67</v>
      </c>
      <c r="J14" s="24">
        <v>0.27</v>
      </c>
      <c r="L14" s="12">
        <v>0.6</v>
      </c>
      <c r="M14" s="12">
        <v>46.0</v>
      </c>
      <c r="N14" s="12">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12">
        <v>0.49</v>
      </c>
      <c r="BK14" s="12">
        <v>52.0</v>
      </c>
      <c r="BL14" s="12">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12">
        <v>0.49</v>
      </c>
      <c r="C15" s="12">
        <v>45.0</v>
      </c>
      <c r="D15" s="12">
        <v>-0.55</v>
      </c>
      <c r="E15" s="12">
        <v>-0.03</v>
      </c>
      <c r="F15" s="4"/>
      <c r="G15" s="12">
        <v>0.48</v>
      </c>
      <c r="H15" s="12">
        <v>48.0</v>
      </c>
      <c r="I15" s="24">
        <v>0.12</v>
      </c>
      <c r="J15" s="24">
        <v>0.65</v>
      </c>
      <c r="L15" s="12">
        <v>0.47</v>
      </c>
      <c r="M15" s="12">
        <v>52.0</v>
      </c>
      <c r="N15" s="12">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12">
        <v>0.56</v>
      </c>
      <c r="BK15" s="12">
        <v>55.0</v>
      </c>
      <c r="BL15" s="12">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12">
        <v>0.53</v>
      </c>
      <c r="C16" s="12">
        <v>55.0</v>
      </c>
      <c r="D16" s="12">
        <v>4.16</v>
      </c>
      <c r="E16" s="12">
        <v>0.61</v>
      </c>
      <c r="F16" s="4"/>
      <c r="G16" s="12">
        <v>0.49</v>
      </c>
      <c r="H16" s="12">
        <v>42.0</v>
      </c>
      <c r="I16" s="24">
        <v>-0.61</v>
      </c>
      <c r="J16" s="24">
        <v>0.38</v>
      </c>
      <c r="L16" s="12">
        <v>0.5</v>
      </c>
      <c r="M16" s="12">
        <v>46.0</v>
      </c>
      <c r="N16" s="12">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12">
        <v>0.5</v>
      </c>
      <c r="BK16" s="12">
        <v>55.0</v>
      </c>
      <c r="BL16" s="12">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12">
        <v>0.43</v>
      </c>
      <c r="C17" s="12">
        <v>48.0</v>
      </c>
      <c r="D17" s="12">
        <v>0.14</v>
      </c>
      <c r="E17" s="12">
        <v>0.86</v>
      </c>
      <c r="F17" s="4"/>
      <c r="G17" s="12">
        <v>0.56</v>
      </c>
      <c r="H17" s="12">
        <v>55.0</v>
      </c>
      <c r="I17" s="24">
        <v>4.22</v>
      </c>
      <c r="J17" s="24">
        <v>0.1</v>
      </c>
      <c r="L17" s="12">
        <v>0.45</v>
      </c>
      <c r="M17" s="12">
        <v>40.0</v>
      </c>
      <c r="N17" s="12">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12">
        <v>0.59</v>
      </c>
      <c r="BK17" s="12">
        <v>46.0</v>
      </c>
      <c r="BL17" s="12">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12">
        <v>0.53</v>
      </c>
      <c r="C18" s="12">
        <v>48.0</v>
      </c>
      <c r="D18" s="12">
        <v>0.22</v>
      </c>
      <c r="E18" s="12">
        <v>1.24</v>
      </c>
      <c r="F18" s="4"/>
      <c r="G18" s="12">
        <v>0.5</v>
      </c>
      <c r="H18" s="12">
        <v>43.0</v>
      </c>
      <c r="I18" s="24">
        <v>-0.62</v>
      </c>
      <c r="J18" s="24">
        <v>-0.37</v>
      </c>
      <c r="L18" s="12">
        <v>0.45</v>
      </c>
      <c r="M18" s="12">
        <v>44.0</v>
      </c>
      <c r="N18" s="12">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12">
        <v>0.63</v>
      </c>
      <c r="BK18" s="12">
        <v>46.0</v>
      </c>
      <c r="BL18" s="12">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12">
        <v>0.55</v>
      </c>
      <c r="C19" s="12">
        <v>44.0</v>
      </c>
      <c r="D19" s="12">
        <v>-0.36</v>
      </c>
      <c r="E19" s="12">
        <v>-0.11</v>
      </c>
      <c r="F19" s="4"/>
      <c r="G19" s="12">
        <v>0.58</v>
      </c>
      <c r="H19" s="12">
        <v>43.0</v>
      </c>
      <c r="I19" s="24">
        <v>0.01</v>
      </c>
      <c r="J19" s="24">
        <v>0.5</v>
      </c>
      <c r="L19" s="12">
        <v>0.52</v>
      </c>
      <c r="M19" s="12">
        <v>40.0</v>
      </c>
      <c r="N19" s="12">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12">
        <v>0.44</v>
      </c>
      <c r="BK19" s="12">
        <v>44.0</v>
      </c>
      <c r="BL19" s="12">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12">
        <v>0.46</v>
      </c>
      <c r="C20" s="12">
        <v>43.0</v>
      </c>
      <c r="D20" s="12">
        <v>-0.49</v>
      </c>
      <c r="E20" s="12">
        <v>-0.07</v>
      </c>
      <c r="F20" s="4"/>
      <c r="G20" s="12">
        <v>0.55</v>
      </c>
      <c r="H20" s="12">
        <v>48.0</v>
      </c>
      <c r="I20" s="24">
        <v>-0.38</v>
      </c>
      <c r="J20" s="24">
        <v>0.06</v>
      </c>
      <c r="L20" s="12">
        <v>0.51</v>
      </c>
      <c r="M20" s="12">
        <v>41.0</v>
      </c>
      <c r="N20" s="12">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12">
        <v>0.55</v>
      </c>
      <c r="BK20" s="12">
        <v>55.0</v>
      </c>
      <c r="BL20" s="12">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12">
        <v>0.53</v>
      </c>
      <c r="C21" s="12">
        <v>43.0</v>
      </c>
      <c r="D21" s="12">
        <v>-0.53</v>
      </c>
      <c r="E21" s="12">
        <v>0.7</v>
      </c>
      <c r="F21" s="4"/>
      <c r="G21" s="12">
        <v>0.51</v>
      </c>
      <c r="H21" s="12">
        <v>43.0</v>
      </c>
      <c r="I21" s="24">
        <v>-0.45</v>
      </c>
      <c r="J21" s="24">
        <v>1.42</v>
      </c>
      <c r="L21" s="12">
        <v>0.45</v>
      </c>
      <c r="M21" s="12">
        <v>46.0</v>
      </c>
      <c r="N21" s="12">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12">
        <v>0.47</v>
      </c>
      <c r="BK21" s="12">
        <v>49.0</v>
      </c>
      <c r="BL21" s="12">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12">
        <v>0.51</v>
      </c>
      <c r="C22" s="12">
        <v>47.0</v>
      </c>
      <c r="D22" s="12">
        <v>-0.38</v>
      </c>
      <c r="E22" s="12">
        <v>0.14</v>
      </c>
      <c r="F22" s="4"/>
      <c r="G22" s="12">
        <v>0.49</v>
      </c>
      <c r="H22" s="12">
        <v>43.0</v>
      </c>
      <c r="I22" s="24">
        <v>-0.67</v>
      </c>
      <c r="J22" s="24">
        <v>-0.3</v>
      </c>
      <c r="L22" s="12">
        <v>0.48</v>
      </c>
      <c r="M22" s="12">
        <v>45.0</v>
      </c>
      <c r="N22" s="12">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12">
        <v>0.53</v>
      </c>
      <c r="BK22" s="12">
        <v>46.0</v>
      </c>
      <c r="BL22" s="12">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12">
        <v>0.52</v>
      </c>
      <c r="C23" s="12">
        <v>47.0</v>
      </c>
      <c r="D23" s="12">
        <v>0.22</v>
      </c>
      <c r="E23" s="12">
        <v>1.06</v>
      </c>
      <c r="F23" s="4"/>
      <c r="G23" s="12">
        <v>0.49</v>
      </c>
      <c r="H23" s="12">
        <v>40.0</v>
      </c>
      <c r="I23" s="24">
        <v>-0.69</v>
      </c>
      <c r="J23" s="24">
        <v>0.23</v>
      </c>
      <c r="L23" s="12">
        <v>0.48</v>
      </c>
      <c r="M23" s="12">
        <v>44.0</v>
      </c>
      <c r="N23" s="12">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12">
        <v>0.65</v>
      </c>
      <c r="BK23" s="12">
        <v>52.0</v>
      </c>
      <c r="BL23" s="12">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12">
        <v>0.53</v>
      </c>
      <c r="C24" s="12">
        <v>43.0</v>
      </c>
      <c r="D24" s="12">
        <v>-0.61</v>
      </c>
      <c r="E24" s="12">
        <v>-0.02</v>
      </c>
      <c r="F24" s="4"/>
      <c r="G24" s="12">
        <v>0.45</v>
      </c>
      <c r="H24" s="12">
        <v>41.0</v>
      </c>
      <c r="I24" s="24">
        <v>-0.63</v>
      </c>
      <c r="J24" s="24">
        <v>0.34</v>
      </c>
      <c r="L24" s="12">
        <v>0.56</v>
      </c>
      <c r="M24" s="12">
        <v>41.0</v>
      </c>
      <c r="N24" s="12">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12">
        <v>0.49</v>
      </c>
      <c r="BK24" s="12">
        <v>52.0</v>
      </c>
      <c r="BL24" s="12">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12">
        <v>0.45</v>
      </c>
      <c r="C25" s="12">
        <v>42.0</v>
      </c>
      <c r="D25" s="12">
        <v>-0.42</v>
      </c>
      <c r="E25" s="12">
        <v>0.17</v>
      </c>
      <c r="F25" s="4"/>
      <c r="G25" s="12">
        <v>0.54</v>
      </c>
      <c r="H25" s="12">
        <v>45.0</v>
      </c>
      <c r="I25" s="24">
        <v>-0.54</v>
      </c>
      <c r="J25" s="24">
        <v>0.35</v>
      </c>
      <c r="L25" s="12">
        <v>0.5</v>
      </c>
      <c r="M25" s="12">
        <v>42.0</v>
      </c>
      <c r="N25" s="12">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12">
        <v>0.48</v>
      </c>
      <c r="BK25" s="12">
        <v>53.0</v>
      </c>
      <c r="BL25" s="12">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12">
        <v>0.53</v>
      </c>
      <c r="C26" s="12">
        <v>43.0</v>
      </c>
      <c r="D26" s="12">
        <v>-0.6</v>
      </c>
      <c r="E26" s="12">
        <v>-0.13</v>
      </c>
      <c r="F26" s="4"/>
      <c r="G26" s="12">
        <v>0.55</v>
      </c>
      <c r="H26" s="12">
        <v>49.0</v>
      </c>
      <c r="I26" s="24">
        <v>1.33</v>
      </c>
      <c r="J26" s="24">
        <v>0.46</v>
      </c>
      <c r="L26" s="12">
        <v>0.5</v>
      </c>
      <c r="M26" s="12">
        <v>45.0</v>
      </c>
      <c r="N26" s="12">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12">
        <v>0.5</v>
      </c>
      <c r="BK26" s="12">
        <v>44.0</v>
      </c>
      <c r="BL26" s="12">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12">
        <v>0.52</v>
      </c>
      <c r="C27" s="12">
        <v>44.0</v>
      </c>
      <c r="D27" s="12">
        <v>-0.47</v>
      </c>
      <c r="E27" s="12">
        <v>0.51</v>
      </c>
      <c r="F27" s="4"/>
      <c r="G27" s="12">
        <v>0.51</v>
      </c>
      <c r="H27" s="12">
        <v>47.0</v>
      </c>
      <c r="I27" s="24">
        <v>-0.45</v>
      </c>
      <c r="J27" s="24">
        <v>0.1</v>
      </c>
      <c r="L27" s="12">
        <v>0.47</v>
      </c>
      <c r="M27" s="12">
        <v>52.0</v>
      </c>
      <c r="N27" s="12">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12">
        <v>0.43</v>
      </c>
      <c r="BK27" s="12">
        <v>55.0</v>
      </c>
      <c r="BL27" s="12">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12">
        <v>0.46</v>
      </c>
      <c r="C28" s="12">
        <v>45.0</v>
      </c>
      <c r="D28" s="12">
        <v>-0.41</v>
      </c>
      <c r="E28" s="12">
        <v>0.72</v>
      </c>
      <c r="F28" s="4"/>
      <c r="G28" s="12">
        <v>0.49</v>
      </c>
      <c r="H28" s="12">
        <v>53.0</v>
      </c>
      <c r="I28" s="24">
        <v>1.28</v>
      </c>
      <c r="J28" s="24">
        <v>-0.12</v>
      </c>
      <c r="L28" s="12">
        <v>0.46</v>
      </c>
      <c r="M28" s="12">
        <v>37.0</v>
      </c>
      <c r="N28" s="12">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12">
        <v>0.52</v>
      </c>
      <c r="BK28" s="12">
        <v>47.0</v>
      </c>
      <c r="BL28" s="12">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12">
        <v>0.52</v>
      </c>
      <c r="C29" s="12">
        <v>50.0</v>
      </c>
      <c r="D29" s="12">
        <v>1.43</v>
      </c>
      <c r="E29" s="12">
        <v>0.64</v>
      </c>
      <c r="F29" s="4"/>
      <c r="G29" s="12">
        <v>0.46</v>
      </c>
      <c r="H29" s="12">
        <v>49.0</v>
      </c>
      <c r="I29" s="24">
        <v>-0.08</v>
      </c>
      <c r="J29" s="24">
        <v>-0.01</v>
      </c>
      <c r="L29" s="12">
        <v>0.48</v>
      </c>
      <c r="M29" s="12">
        <v>48.0</v>
      </c>
      <c r="N29" s="12">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12">
        <v>0.46</v>
      </c>
      <c r="BK29" s="12">
        <v>54.0</v>
      </c>
      <c r="BL29" s="12">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12">
        <v>0.56</v>
      </c>
      <c r="C30" s="12">
        <v>49.0</v>
      </c>
      <c r="D30" s="12">
        <v>0.52</v>
      </c>
      <c r="E30" s="12">
        <v>1.49</v>
      </c>
      <c r="F30" s="4"/>
      <c r="G30" s="12">
        <v>0.46</v>
      </c>
      <c r="H30" s="12">
        <v>52.0</v>
      </c>
      <c r="I30" s="24">
        <v>4.96</v>
      </c>
      <c r="J30" s="24">
        <v>-0.55</v>
      </c>
      <c r="L30" s="12">
        <v>0.45</v>
      </c>
      <c r="M30" s="12">
        <v>46.0</v>
      </c>
      <c r="N30" s="12">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12">
        <v>0.5</v>
      </c>
      <c r="BK30" s="12">
        <v>40.0</v>
      </c>
      <c r="BL30" s="12">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12">
        <v>0.49</v>
      </c>
      <c r="C31" s="12">
        <v>46.0</v>
      </c>
      <c r="D31" s="12">
        <v>-0.42</v>
      </c>
      <c r="E31" s="12">
        <v>0.95</v>
      </c>
      <c r="F31" s="4"/>
      <c r="G31" s="12">
        <v>0.5</v>
      </c>
      <c r="H31" s="12">
        <v>47.0</v>
      </c>
      <c r="I31" s="24">
        <v>-0.27</v>
      </c>
      <c r="J31" s="24">
        <v>0.31</v>
      </c>
      <c r="L31" s="12">
        <v>0.49</v>
      </c>
      <c r="M31" s="12">
        <v>45.0</v>
      </c>
      <c r="N31" s="12">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12">
        <v>0.42</v>
      </c>
      <c r="BK31" s="12">
        <v>46.0</v>
      </c>
      <c r="BL31" s="12">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12">
        <v>0.48</v>
      </c>
      <c r="C32" s="12">
        <v>49.0</v>
      </c>
      <c r="D32" s="12">
        <v>0.57</v>
      </c>
      <c r="E32" s="12">
        <v>1.37</v>
      </c>
      <c r="F32" s="4"/>
      <c r="G32" s="12">
        <v>0.48</v>
      </c>
      <c r="H32" s="12">
        <v>45.0</v>
      </c>
      <c r="I32" s="24">
        <v>0.06</v>
      </c>
      <c r="J32" s="24">
        <v>0.33</v>
      </c>
      <c r="L32" s="12">
        <v>0.49</v>
      </c>
      <c r="M32" s="12">
        <v>42.0</v>
      </c>
      <c r="N32" s="12">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12">
        <v>0.52</v>
      </c>
      <c r="BK32" s="12">
        <v>49.0</v>
      </c>
      <c r="BL32" s="12">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12">
        <v>0.47</v>
      </c>
      <c r="C33" s="12">
        <v>48.0</v>
      </c>
      <c r="D33" s="12">
        <v>-0.34</v>
      </c>
      <c r="E33" s="12">
        <v>0.34</v>
      </c>
      <c r="F33" s="4"/>
      <c r="G33" s="12">
        <v>0.49</v>
      </c>
      <c r="H33" s="12">
        <v>46.0</v>
      </c>
      <c r="I33" s="24">
        <v>-0.46</v>
      </c>
      <c r="J33" s="24">
        <v>0.07</v>
      </c>
      <c r="L33" s="12">
        <v>0.43</v>
      </c>
      <c r="M33" s="12">
        <v>47.0</v>
      </c>
      <c r="N33" s="12">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12">
        <v>0.57</v>
      </c>
      <c r="BK33" s="12">
        <v>48.0</v>
      </c>
      <c r="BL33" s="12">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12">
        <v>0.54</v>
      </c>
      <c r="C34" s="12">
        <v>48.0</v>
      </c>
      <c r="D34" s="12">
        <v>-0.33</v>
      </c>
      <c r="E34" s="12">
        <v>-0.01</v>
      </c>
      <c r="F34" s="4"/>
      <c r="G34" s="12">
        <v>0.46</v>
      </c>
      <c r="H34" s="12">
        <v>47.0</v>
      </c>
      <c r="I34" s="24">
        <v>-0.46</v>
      </c>
      <c r="J34" s="24">
        <v>0.09</v>
      </c>
      <c r="L34" s="12">
        <v>0.49</v>
      </c>
      <c r="M34" s="12">
        <v>42.0</v>
      </c>
      <c r="N34" s="12">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12">
        <v>0.38</v>
      </c>
      <c r="BK34" s="12">
        <v>47.0</v>
      </c>
      <c r="BL34" s="12">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12">
        <v>0.52</v>
      </c>
      <c r="C35" s="12">
        <v>48.0</v>
      </c>
      <c r="D35" s="12">
        <v>-0.07</v>
      </c>
      <c r="E35" s="12">
        <v>1.27</v>
      </c>
      <c r="F35" s="4"/>
      <c r="G35" s="12">
        <v>0.45</v>
      </c>
      <c r="H35" s="12">
        <v>45.0</v>
      </c>
      <c r="I35" s="24">
        <v>-0.45</v>
      </c>
      <c r="J35" s="24">
        <v>0.46</v>
      </c>
      <c r="L35" s="12">
        <v>0.54</v>
      </c>
      <c r="M35" s="12">
        <v>52.0</v>
      </c>
      <c r="N35" s="12">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12">
        <v>0.45</v>
      </c>
      <c r="BK35" s="12">
        <v>53.0</v>
      </c>
      <c r="BL35" s="12">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12">
        <v>0.5</v>
      </c>
      <c r="C36" s="12">
        <v>50.0</v>
      </c>
      <c r="D36" s="12">
        <v>-0.01</v>
      </c>
      <c r="E36" s="12">
        <v>1.04</v>
      </c>
      <c r="F36" s="4"/>
      <c r="G36" s="12">
        <v>0.56</v>
      </c>
      <c r="H36" s="12">
        <v>41.0</v>
      </c>
      <c r="I36" s="24">
        <v>-0.63</v>
      </c>
      <c r="J36" s="24">
        <v>-0.1</v>
      </c>
      <c r="L36" s="12">
        <v>0.52</v>
      </c>
      <c r="M36" s="12">
        <v>51.0</v>
      </c>
      <c r="N36" s="12">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12">
        <v>0.51</v>
      </c>
      <c r="BK36" s="12">
        <v>50.0</v>
      </c>
      <c r="BL36" s="12">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12">
        <v>0.5</v>
      </c>
      <c r="C37" s="12">
        <v>45.0</v>
      </c>
      <c r="D37" s="12">
        <v>-0.37</v>
      </c>
      <c r="E37" s="12">
        <v>0.94</v>
      </c>
      <c r="F37" s="4"/>
      <c r="G37" s="12">
        <v>0.51</v>
      </c>
      <c r="H37" s="12">
        <v>42.0</v>
      </c>
      <c r="I37" s="24">
        <v>-0.58</v>
      </c>
      <c r="J37" s="24">
        <v>0.47</v>
      </c>
      <c r="L37" s="12">
        <v>0.52</v>
      </c>
      <c r="M37" s="12">
        <v>43.0</v>
      </c>
      <c r="N37" s="12">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12">
        <v>0.45</v>
      </c>
      <c r="BK37" s="12">
        <v>55.0</v>
      </c>
      <c r="BL37" s="12">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12">
        <v>0.51</v>
      </c>
      <c r="C38" s="12">
        <v>43.0</v>
      </c>
      <c r="D38" s="12">
        <v>-0.55</v>
      </c>
      <c r="E38" s="12">
        <v>1.17</v>
      </c>
      <c r="F38" s="4"/>
      <c r="G38" s="12">
        <v>0.55</v>
      </c>
      <c r="H38" s="12">
        <v>39.0</v>
      </c>
      <c r="I38" s="24">
        <v>-0.67</v>
      </c>
      <c r="J38" s="24">
        <v>0.28</v>
      </c>
      <c r="L38" s="12">
        <v>0.52</v>
      </c>
      <c r="M38" s="12">
        <v>47.0</v>
      </c>
      <c r="N38" s="12">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12">
        <v>0.49</v>
      </c>
      <c r="BK38" s="12">
        <v>53.0</v>
      </c>
      <c r="BL38" s="12">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12">
        <v>0.51</v>
      </c>
      <c r="C39" s="12">
        <v>45.0</v>
      </c>
      <c r="D39" s="12">
        <v>-0.38</v>
      </c>
      <c r="E39" s="12">
        <v>0.48</v>
      </c>
      <c r="F39" s="4"/>
      <c r="G39" s="12">
        <v>0.49</v>
      </c>
      <c r="H39" s="12">
        <v>38.0</v>
      </c>
      <c r="I39" s="24">
        <v>-0.69</v>
      </c>
      <c r="J39" s="24">
        <v>0.39</v>
      </c>
      <c r="L39" s="12">
        <v>0.43</v>
      </c>
      <c r="M39" s="12">
        <v>47.0</v>
      </c>
      <c r="N39" s="12">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12">
        <v>0.5</v>
      </c>
      <c r="BK39" s="12">
        <v>49.0</v>
      </c>
      <c r="BL39" s="12">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12">
        <v>0.49</v>
      </c>
      <c r="C40" s="12">
        <v>43.0</v>
      </c>
      <c r="D40" s="12">
        <v>-0.53</v>
      </c>
      <c r="E40" s="12">
        <v>0.34</v>
      </c>
      <c r="F40" s="4"/>
      <c r="G40" s="12">
        <v>0.55</v>
      </c>
      <c r="H40" s="12">
        <v>40.0</v>
      </c>
      <c r="I40" s="24">
        <v>-0.39</v>
      </c>
      <c r="J40" s="24">
        <v>0.97</v>
      </c>
      <c r="L40" s="12">
        <v>0.53</v>
      </c>
      <c r="M40" s="12">
        <v>48.0</v>
      </c>
      <c r="N40" s="12">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12">
        <v>0.5</v>
      </c>
      <c r="BK40" s="12">
        <v>56.0</v>
      </c>
      <c r="BL40" s="12">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12">
        <v>0.53</v>
      </c>
      <c r="C41" s="12">
        <v>48.0</v>
      </c>
      <c r="D41" s="12">
        <v>0.19</v>
      </c>
      <c r="E41" s="12">
        <v>1.37</v>
      </c>
      <c r="F41" s="4"/>
      <c r="G41" s="12">
        <v>0.49</v>
      </c>
      <c r="H41" s="12">
        <v>41.0</v>
      </c>
      <c r="I41" s="24">
        <v>-0.66</v>
      </c>
      <c r="J41" s="24">
        <v>-0.05</v>
      </c>
      <c r="L41" s="12">
        <v>0.43</v>
      </c>
      <c r="M41" s="12">
        <v>42.0</v>
      </c>
      <c r="N41" s="12">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12">
        <v>0.49</v>
      </c>
      <c r="BK41" s="12">
        <v>53.0</v>
      </c>
      <c r="BL41" s="12">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12">
        <v>0.51</v>
      </c>
      <c r="C42" s="12">
        <v>44.0</v>
      </c>
      <c r="D42" s="12">
        <v>-0.54</v>
      </c>
      <c r="E42" s="12">
        <v>0.33</v>
      </c>
      <c r="F42" s="4"/>
      <c r="G42" s="12">
        <v>0.47</v>
      </c>
      <c r="H42" s="12">
        <v>45.0</v>
      </c>
      <c r="I42" s="24">
        <v>-0.51</v>
      </c>
      <c r="J42" s="24">
        <v>-0.03</v>
      </c>
      <c r="L42" s="12">
        <v>0.55</v>
      </c>
      <c r="M42" s="12">
        <v>45.0</v>
      </c>
      <c r="N42" s="12">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12">
        <v>0.51</v>
      </c>
      <c r="BK42" s="12">
        <v>53.0</v>
      </c>
      <c r="BL42" s="12">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12">
        <v>0.47</v>
      </c>
      <c r="C43" s="12">
        <v>47.0</v>
      </c>
      <c r="D43" s="12">
        <v>-0.07</v>
      </c>
      <c r="E43" s="12">
        <v>0.91</v>
      </c>
      <c r="F43" s="4"/>
      <c r="G43" s="12">
        <v>0.47</v>
      </c>
      <c r="H43" s="12">
        <v>53.0</v>
      </c>
      <c r="I43" s="24">
        <v>0.79</v>
      </c>
      <c r="J43" s="24">
        <v>1.98</v>
      </c>
      <c r="L43" s="12">
        <v>0.53</v>
      </c>
      <c r="M43" s="12">
        <v>40.0</v>
      </c>
      <c r="N43" s="12">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12">
        <v>0.48</v>
      </c>
      <c r="BK43" s="12">
        <v>53.0</v>
      </c>
      <c r="BL43" s="12">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12">
        <v>0.48</v>
      </c>
      <c r="C44" s="12">
        <v>48.0</v>
      </c>
      <c r="D44" s="12">
        <v>-0.35</v>
      </c>
      <c r="E44" s="12">
        <v>0.37</v>
      </c>
      <c r="F44" s="4"/>
      <c r="G44" s="12">
        <v>0.55</v>
      </c>
      <c r="H44" s="12">
        <v>48.0</v>
      </c>
      <c r="I44" s="24">
        <v>-0.15</v>
      </c>
      <c r="J44" s="24">
        <v>0.4</v>
      </c>
      <c r="L44" s="12">
        <v>0.48</v>
      </c>
      <c r="M44" s="12">
        <v>43.0</v>
      </c>
      <c r="N44" s="12">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12">
        <v>0.49</v>
      </c>
      <c r="BK44" s="12">
        <v>47.0</v>
      </c>
      <c r="BL44" s="12">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12">
        <v>0.43</v>
      </c>
      <c r="C45" s="12">
        <v>47.0</v>
      </c>
      <c r="D45" s="12">
        <v>-0.39</v>
      </c>
      <c r="E45" s="12">
        <v>0.09</v>
      </c>
      <c r="F45" s="4"/>
      <c r="G45" s="12">
        <v>0.54</v>
      </c>
      <c r="H45" s="12">
        <v>41.0</v>
      </c>
      <c r="I45" s="24">
        <v>-0.63</v>
      </c>
      <c r="J45" s="24">
        <v>-0.05</v>
      </c>
      <c r="L45" s="12">
        <v>0.51</v>
      </c>
      <c r="M45" s="12">
        <v>51.0</v>
      </c>
      <c r="N45" s="12">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12">
        <v>0.46</v>
      </c>
      <c r="BK45" s="12">
        <v>52.0</v>
      </c>
      <c r="BL45" s="12">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12">
        <v>0.52</v>
      </c>
      <c r="C46" s="12">
        <v>48.0</v>
      </c>
      <c r="D46" s="12">
        <v>-0.12</v>
      </c>
      <c r="E46" s="12">
        <v>0.62</v>
      </c>
      <c r="F46" s="4"/>
      <c r="G46" s="12">
        <v>0.53</v>
      </c>
      <c r="H46" s="12">
        <v>45.0</v>
      </c>
      <c r="I46" s="24">
        <v>-0.41</v>
      </c>
      <c r="J46" s="24">
        <v>0.24</v>
      </c>
      <c r="L46" s="12">
        <v>0.53</v>
      </c>
      <c r="M46" s="12">
        <v>40.0</v>
      </c>
      <c r="N46" s="12">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12">
        <v>0.53</v>
      </c>
      <c r="BK46" s="12">
        <v>48.0</v>
      </c>
      <c r="BL46" s="12">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12">
        <v>0.51</v>
      </c>
      <c r="C47" s="12">
        <v>46.0</v>
      </c>
      <c r="D47" s="12">
        <v>-0.14</v>
      </c>
      <c r="E47" s="12">
        <v>1.62</v>
      </c>
      <c r="F47" s="4"/>
      <c r="G47" s="12">
        <v>0.46</v>
      </c>
      <c r="H47" s="12">
        <v>42.0</v>
      </c>
      <c r="I47" s="24">
        <v>-0.67</v>
      </c>
      <c r="J47" s="24">
        <v>0.2</v>
      </c>
      <c r="L47" s="12">
        <v>0.47</v>
      </c>
      <c r="M47" s="12">
        <v>42.0</v>
      </c>
      <c r="N47" s="12">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12">
        <v>0.6</v>
      </c>
      <c r="BK47" s="12">
        <v>49.0</v>
      </c>
      <c r="BL47" s="12">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12">
        <v>0.56</v>
      </c>
      <c r="C48" s="12">
        <v>47.0</v>
      </c>
      <c r="D48" s="12">
        <v>-0.4</v>
      </c>
      <c r="E48" s="12">
        <v>1.07</v>
      </c>
      <c r="F48" s="4"/>
      <c r="G48" s="12">
        <v>0.52</v>
      </c>
      <c r="H48" s="12">
        <v>45.0</v>
      </c>
      <c r="I48" s="24">
        <v>0.41</v>
      </c>
      <c r="J48" s="24">
        <v>-0.71</v>
      </c>
      <c r="L48" s="12">
        <v>0.45</v>
      </c>
      <c r="M48" s="12">
        <v>50.0</v>
      </c>
      <c r="N48" s="12">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12">
        <v>0.5</v>
      </c>
      <c r="BK48" s="12">
        <v>50.0</v>
      </c>
      <c r="BL48" s="12">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12">
        <v>0.44</v>
      </c>
      <c r="C49" s="12">
        <v>48.0</v>
      </c>
      <c r="D49" s="12">
        <v>-0.39</v>
      </c>
      <c r="E49" s="12">
        <v>-0.07</v>
      </c>
      <c r="F49" s="4"/>
      <c r="G49" s="12">
        <v>0.54</v>
      </c>
      <c r="H49" s="12">
        <v>42.0</v>
      </c>
      <c r="I49" s="24">
        <v>-0.5</v>
      </c>
      <c r="J49" s="24">
        <v>1.56</v>
      </c>
      <c r="L49" s="12">
        <v>0.46</v>
      </c>
      <c r="M49" s="12">
        <v>41.0</v>
      </c>
      <c r="N49" s="12">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12">
        <v>0.51</v>
      </c>
      <c r="BK49" s="12">
        <v>54.0</v>
      </c>
      <c r="BL49" s="12">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12">
        <v>0.38</v>
      </c>
      <c r="C50" s="12">
        <v>47.0</v>
      </c>
      <c r="D50" s="12">
        <v>-0.39</v>
      </c>
      <c r="E50" s="12">
        <v>0.23</v>
      </c>
      <c r="F50" s="4"/>
      <c r="G50" s="12">
        <v>0.49</v>
      </c>
      <c r="H50" s="12">
        <v>43.0</v>
      </c>
      <c r="I50" s="24">
        <v>-0.38</v>
      </c>
      <c r="J50" s="24">
        <v>1.18</v>
      </c>
      <c r="L50" s="12">
        <v>0.55</v>
      </c>
      <c r="M50" s="12">
        <v>41.0</v>
      </c>
      <c r="N50" s="12">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12">
        <v>0.51</v>
      </c>
      <c r="BK50" s="12">
        <v>55.0</v>
      </c>
      <c r="BL50" s="12">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12">
        <v>0.49</v>
      </c>
      <c r="C51" s="12">
        <v>45.0</v>
      </c>
      <c r="D51" s="12">
        <v>0.06</v>
      </c>
      <c r="E51" s="12">
        <v>-0.19</v>
      </c>
      <c r="F51" s="4"/>
      <c r="G51" s="12">
        <v>0.51</v>
      </c>
      <c r="H51" s="12">
        <v>42.0</v>
      </c>
      <c r="I51" s="24">
        <v>-0.61</v>
      </c>
      <c r="J51" s="24">
        <v>0.25</v>
      </c>
      <c r="L51" s="12">
        <v>0.39</v>
      </c>
      <c r="M51" s="12">
        <v>42.0</v>
      </c>
      <c r="N51" s="12">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12">
        <v>0.53</v>
      </c>
      <c r="BK51" s="12">
        <v>49.0</v>
      </c>
      <c r="BL51" s="12">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12">
        <v>0.53</v>
      </c>
      <c r="C52" s="12">
        <v>52.0</v>
      </c>
      <c r="D52" s="12">
        <v>0.31</v>
      </c>
      <c r="E52" s="12">
        <v>4.98</v>
      </c>
      <c r="F52" s="4"/>
      <c r="G52" s="12">
        <v>0.47</v>
      </c>
      <c r="H52" s="12">
        <v>41.0</v>
      </c>
      <c r="I52" s="24">
        <v>-0.57</v>
      </c>
      <c r="J52" s="24">
        <v>1.41</v>
      </c>
      <c r="L52" s="12">
        <v>0.52</v>
      </c>
      <c r="M52" s="12">
        <v>48.0</v>
      </c>
      <c r="N52" s="12">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12">
        <v>0.41</v>
      </c>
      <c r="BK52" s="12">
        <v>55.0</v>
      </c>
      <c r="BL52" s="12">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12">
        <v>0.51</v>
      </c>
      <c r="C53" s="12">
        <v>41.0</v>
      </c>
      <c r="D53" s="12">
        <v>-0.45</v>
      </c>
      <c r="E53" s="12">
        <v>0.88</v>
      </c>
      <c r="F53" s="4"/>
      <c r="G53" s="12">
        <v>0.51</v>
      </c>
      <c r="H53" s="12">
        <v>44.0</v>
      </c>
      <c r="I53" s="24">
        <v>-0.33</v>
      </c>
      <c r="J53" s="24">
        <v>-0.02</v>
      </c>
      <c r="L53" s="12">
        <v>0.55</v>
      </c>
      <c r="M53" s="12">
        <v>40.0</v>
      </c>
      <c r="N53" s="12">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12">
        <v>0.49</v>
      </c>
      <c r="BK53" s="12">
        <v>54.0</v>
      </c>
      <c r="BL53" s="12">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12">
        <v>0.49</v>
      </c>
      <c r="C54" s="12">
        <v>42.0</v>
      </c>
      <c r="D54" s="12">
        <v>-0.57</v>
      </c>
      <c r="E54" s="12">
        <v>-0.19</v>
      </c>
      <c r="F54" s="4"/>
      <c r="G54" s="12">
        <v>0.52</v>
      </c>
      <c r="H54" s="12">
        <v>42.0</v>
      </c>
      <c r="I54" s="24">
        <v>-0.59</v>
      </c>
      <c r="J54" s="24">
        <v>0.43</v>
      </c>
      <c r="L54" s="12">
        <v>0.52</v>
      </c>
      <c r="M54" s="12">
        <v>42.0</v>
      </c>
      <c r="N54" s="12">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12">
        <v>0.43</v>
      </c>
      <c r="BK54" s="12">
        <v>55.0</v>
      </c>
      <c r="BL54" s="12">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12">
        <v>0.49</v>
      </c>
      <c r="C55" s="12">
        <v>48.0</v>
      </c>
      <c r="D55" s="12">
        <v>0.07</v>
      </c>
      <c r="E55" s="12">
        <v>1.08</v>
      </c>
      <c r="F55" s="4"/>
      <c r="G55" s="12">
        <v>0.49</v>
      </c>
      <c r="H55" s="12">
        <v>46.0</v>
      </c>
      <c r="I55" s="24">
        <v>-0.43</v>
      </c>
      <c r="J55" s="24">
        <v>0.71</v>
      </c>
      <c r="L55" s="12">
        <v>0.53</v>
      </c>
      <c r="M55" s="12">
        <v>40.0</v>
      </c>
      <c r="N55" s="12">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12">
        <v>0.43</v>
      </c>
      <c r="BK55" s="12">
        <v>54.0</v>
      </c>
      <c r="BL55" s="12">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12">
        <v>0.54</v>
      </c>
      <c r="C56" s="12">
        <v>42.0</v>
      </c>
      <c r="D56" s="12">
        <v>-0.36</v>
      </c>
      <c r="E56" s="12">
        <v>1.6</v>
      </c>
      <c r="F56" s="4"/>
      <c r="G56" s="12">
        <v>0.51</v>
      </c>
      <c r="H56" s="12">
        <v>49.0</v>
      </c>
      <c r="I56" s="24">
        <v>0.5</v>
      </c>
      <c r="J56" s="24">
        <v>0.25</v>
      </c>
      <c r="L56" s="12">
        <v>0.48</v>
      </c>
      <c r="M56" s="12">
        <v>43.0</v>
      </c>
      <c r="N56" s="12">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12">
        <v>0.41</v>
      </c>
      <c r="BK56" s="12">
        <v>49.0</v>
      </c>
      <c r="BL56" s="12">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12">
        <v>0.45</v>
      </c>
      <c r="C57" s="12">
        <v>36.0</v>
      </c>
      <c r="D57" s="12">
        <v>-0.69</v>
      </c>
      <c r="E57" s="12">
        <v>0.75</v>
      </c>
      <c r="F57" s="4"/>
      <c r="G57" s="12">
        <v>0.53</v>
      </c>
      <c r="H57" s="12">
        <v>45.0</v>
      </c>
      <c r="I57" s="24">
        <v>-0.04</v>
      </c>
      <c r="J57" s="24">
        <v>1.2</v>
      </c>
      <c r="L57" s="12">
        <v>0.53</v>
      </c>
      <c r="M57" s="12">
        <v>45.0</v>
      </c>
      <c r="N57" s="12">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12">
        <v>0.5</v>
      </c>
      <c r="BK57" s="12">
        <v>47.0</v>
      </c>
      <c r="BL57" s="12">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12">
        <v>0.48</v>
      </c>
      <c r="C58" s="12">
        <v>45.0</v>
      </c>
      <c r="D58" s="12">
        <v>-0.31</v>
      </c>
      <c r="E58" s="12">
        <v>1.2</v>
      </c>
      <c r="F58" s="4"/>
      <c r="G58" s="12">
        <v>0.41</v>
      </c>
      <c r="H58" s="12">
        <v>46.0</v>
      </c>
      <c r="I58" s="24">
        <v>1.15</v>
      </c>
      <c r="J58" s="24">
        <v>-0.17</v>
      </c>
      <c r="L58" s="12">
        <v>0.46</v>
      </c>
      <c r="M58" s="12">
        <v>38.0</v>
      </c>
      <c r="N58" s="12">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12">
        <v>0.56</v>
      </c>
      <c r="BK58" s="12">
        <v>51.0</v>
      </c>
      <c r="BL58" s="12">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12">
        <v>0.53</v>
      </c>
      <c r="C59" s="12">
        <v>43.0</v>
      </c>
      <c r="D59" s="12">
        <v>-0.51</v>
      </c>
      <c r="E59" s="12">
        <v>1.03</v>
      </c>
      <c r="F59" s="4"/>
      <c r="G59" s="12">
        <v>0.51</v>
      </c>
      <c r="H59" s="12">
        <v>47.0</v>
      </c>
      <c r="I59" s="24">
        <v>-0.24</v>
      </c>
      <c r="J59" s="24">
        <v>0.61</v>
      </c>
      <c r="L59" s="12">
        <v>0.51</v>
      </c>
      <c r="M59" s="12">
        <v>40.0</v>
      </c>
      <c r="N59" s="12">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12">
        <v>0.5</v>
      </c>
      <c r="BK59" s="12">
        <v>49.0</v>
      </c>
      <c r="BL59" s="12">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12">
        <v>0.48</v>
      </c>
      <c r="C60" s="12">
        <v>37.0</v>
      </c>
      <c r="D60" s="12">
        <v>-0.65</v>
      </c>
      <c r="E60" s="12">
        <v>1.49</v>
      </c>
      <c r="F60" s="4"/>
      <c r="G60" s="12">
        <v>0.56</v>
      </c>
      <c r="H60" s="12">
        <v>43.0</v>
      </c>
      <c r="I60" s="24">
        <v>-0.34</v>
      </c>
      <c r="J60" s="24">
        <v>1.47</v>
      </c>
      <c r="L60" s="12">
        <v>0.5</v>
      </c>
      <c r="M60" s="12">
        <v>45.0</v>
      </c>
      <c r="N60" s="12">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12">
        <v>0.52</v>
      </c>
      <c r="BK60" s="12">
        <v>55.0</v>
      </c>
      <c r="BL60" s="12">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12">
        <v>0.51</v>
      </c>
      <c r="C61" s="12">
        <v>45.0</v>
      </c>
      <c r="D61" s="12">
        <v>-0.32</v>
      </c>
      <c r="E61" s="12">
        <v>0.23</v>
      </c>
      <c r="F61" s="4"/>
      <c r="G61" s="12">
        <v>0.5</v>
      </c>
      <c r="H61" s="12">
        <v>42.0</v>
      </c>
      <c r="I61" s="24">
        <v>0.07</v>
      </c>
      <c r="J61" s="24">
        <v>0.27</v>
      </c>
      <c r="L61" s="12">
        <v>0.44</v>
      </c>
      <c r="M61" s="12">
        <v>39.0</v>
      </c>
      <c r="N61" s="12">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12">
        <v>0.55</v>
      </c>
      <c r="BK61" s="12">
        <v>52.0</v>
      </c>
      <c r="BL61" s="12">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12">
        <v>0.49</v>
      </c>
      <c r="C62" s="12">
        <v>43.0</v>
      </c>
      <c r="D62" s="12">
        <v>-0.49</v>
      </c>
      <c r="E62" s="12">
        <v>-0.28</v>
      </c>
      <c r="F62" s="4"/>
      <c r="G62" s="12">
        <v>0.56</v>
      </c>
      <c r="H62" s="12">
        <v>49.0</v>
      </c>
      <c r="I62" s="24">
        <v>-0.08</v>
      </c>
      <c r="J62" s="24">
        <v>0.56</v>
      </c>
      <c r="L62" s="12">
        <v>0.47</v>
      </c>
      <c r="M62" s="12">
        <v>47.0</v>
      </c>
      <c r="N62" s="12">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12">
        <v>0.46</v>
      </c>
      <c r="BK62" s="12">
        <v>55.0</v>
      </c>
      <c r="BL62" s="12">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12">
        <v>0.52</v>
      </c>
      <c r="C63" s="12">
        <v>40.0</v>
      </c>
      <c r="D63" s="12">
        <v>-0.52</v>
      </c>
      <c r="E63" s="12">
        <v>0.79</v>
      </c>
      <c r="F63" s="4"/>
      <c r="G63" s="12">
        <v>0.42</v>
      </c>
      <c r="H63" s="12">
        <v>55.0</v>
      </c>
      <c r="I63" s="24">
        <v>3.61</v>
      </c>
      <c r="J63" s="24">
        <v>1.53</v>
      </c>
      <c r="L63" s="12">
        <v>0.47</v>
      </c>
      <c r="M63" s="12">
        <v>41.0</v>
      </c>
      <c r="N63" s="12">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12">
        <v>0.51</v>
      </c>
      <c r="BK63" s="12">
        <v>53.0</v>
      </c>
      <c r="BL63" s="12">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12">
        <v>0.43</v>
      </c>
      <c r="C64" s="12">
        <v>43.0</v>
      </c>
      <c r="D64" s="12">
        <v>-0.5</v>
      </c>
      <c r="E64" s="12">
        <v>1.35</v>
      </c>
      <c r="F64" s="4"/>
      <c r="G64" s="12">
        <v>0.5</v>
      </c>
      <c r="H64" s="12">
        <v>52.0</v>
      </c>
      <c r="I64" s="24">
        <v>1.14</v>
      </c>
      <c r="J64" s="24">
        <v>0.4</v>
      </c>
      <c r="L64" s="12">
        <v>0.5</v>
      </c>
      <c r="M64" s="12">
        <v>41.0</v>
      </c>
      <c r="N64" s="12">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12">
        <v>0.52</v>
      </c>
      <c r="BK64" s="12">
        <v>46.0</v>
      </c>
      <c r="BL64" s="12">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12">
        <v>0.55</v>
      </c>
      <c r="C65" s="12">
        <v>44.0</v>
      </c>
      <c r="D65" s="12">
        <v>-0.46</v>
      </c>
      <c r="E65" s="12">
        <v>1.1</v>
      </c>
      <c r="F65" s="4"/>
      <c r="G65" s="12">
        <v>0.53</v>
      </c>
      <c r="H65" s="12">
        <v>46.0</v>
      </c>
      <c r="I65" s="24">
        <v>0.01</v>
      </c>
      <c r="J65" s="24">
        <v>1.09</v>
      </c>
      <c r="L65" s="12">
        <v>0.53</v>
      </c>
      <c r="M65" s="12">
        <v>39.0</v>
      </c>
      <c r="N65" s="12">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12">
        <v>0.47</v>
      </c>
      <c r="BK65" s="12">
        <v>48.0</v>
      </c>
      <c r="BL65" s="12">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12">
        <v>0.53</v>
      </c>
      <c r="C66" s="12">
        <v>44.0</v>
      </c>
      <c r="D66" s="12">
        <v>-0.4</v>
      </c>
      <c r="E66" s="12">
        <v>1.26</v>
      </c>
      <c r="F66" s="4"/>
      <c r="G66" s="12">
        <v>0.48</v>
      </c>
      <c r="H66" s="12">
        <v>43.0</v>
      </c>
      <c r="I66" s="24">
        <v>-0.44</v>
      </c>
      <c r="J66" s="24">
        <v>2.08</v>
      </c>
      <c r="L66" s="12">
        <v>0.52</v>
      </c>
      <c r="M66" s="12">
        <v>41.0</v>
      </c>
      <c r="N66" s="12">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12">
        <v>0.54</v>
      </c>
      <c r="BK66" s="12">
        <v>55.0</v>
      </c>
      <c r="BL66" s="12">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12">
        <v>0.56</v>
      </c>
      <c r="C67" s="12">
        <v>47.0</v>
      </c>
      <c r="D67" s="12">
        <v>-0.22</v>
      </c>
      <c r="E67" s="12">
        <v>1.4</v>
      </c>
      <c r="F67" s="4"/>
      <c r="G67" s="12">
        <v>0.56</v>
      </c>
      <c r="H67" s="12">
        <v>50.0</v>
      </c>
      <c r="I67" s="24">
        <v>0.62</v>
      </c>
      <c r="J67" s="24">
        <v>1.07</v>
      </c>
      <c r="L67" s="12">
        <v>0.55</v>
      </c>
      <c r="M67" s="12">
        <v>39.0</v>
      </c>
      <c r="N67" s="12">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12">
        <v>0.53</v>
      </c>
      <c r="BK67" s="12">
        <v>55.0</v>
      </c>
      <c r="BL67" s="12">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12">
        <v>0.4</v>
      </c>
      <c r="C68" s="12">
        <v>54.0</v>
      </c>
      <c r="D68" s="12">
        <v>1.73</v>
      </c>
      <c r="E68" s="12">
        <v>2.78</v>
      </c>
      <c r="F68" s="4"/>
      <c r="G68" s="12">
        <v>0.54</v>
      </c>
      <c r="H68" s="12">
        <v>42.0</v>
      </c>
      <c r="I68" s="24">
        <v>-0.58</v>
      </c>
      <c r="J68" s="24">
        <v>1.3</v>
      </c>
      <c r="L68" s="12">
        <v>0.51</v>
      </c>
      <c r="M68" s="12">
        <v>48.0</v>
      </c>
      <c r="N68" s="12">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12">
        <v>0.57</v>
      </c>
      <c r="BK68" s="12">
        <v>52.0</v>
      </c>
      <c r="BL68" s="12">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12">
        <v>0.39</v>
      </c>
      <c r="C69" s="12">
        <v>45.0</v>
      </c>
      <c r="D69" s="12">
        <v>-0.23</v>
      </c>
      <c r="E69" s="12">
        <v>2.19</v>
      </c>
      <c r="F69" s="4"/>
      <c r="G69" s="12">
        <v>0.45</v>
      </c>
      <c r="H69" s="12">
        <v>44.0</v>
      </c>
      <c r="I69" s="24">
        <v>0.23</v>
      </c>
      <c r="J69" s="24">
        <v>0.22</v>
      </c>
      <c r="L69" s="12">
        <v>0.5</v>
      </c>
      <c r="M69" s="12">
        <v>41.0</v>
      </c>
      <c r="N69" s="12">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12">
        <v>0.47</v>
      </c>
      <c r="BK69" s="12">
        <v>49.0</v>
      </c>
      <c r="BL69" s="12">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12">
        <v>0.5</v>
      </c>
      <c r="C70" s="12">
        <v>46.0</v>
      </c>
      <c r="D70" s="12">
        <v>-0.22</v>
      </c>
      <c r="E70" s="12">
        <v>2.56</v>
      </c>
      <c r="F70" s="4"/>
      <c r="G70" s="12">
        <v>0.53</v>
      </c>
      <c r="H70" s="12">
        <v>42.0</v>
      </c>
      <c r="I70" s="24">
        <v>-0.52</v>
      </c>
      <c r="J70" s="24">
        <v>1.24</v>
      </c>
      <c r="L70" s="12">
        <v>0.49</v>
      </c>
      <c r="M70" s="12">
        <v>40.0</v>
      </c>
      <c r="N70" s="12">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12">
        <v>0.57</v>
      </c>
      <c r="BK70" s="12">
        <v>54.0</v>
      </c>
      <c r="BL70" s="12">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12">
        <v>0.52</v>
      </c>
      <c r="C71" s="12">
        <v>44.0</v>
      </c>
      <c r="D71" s="12">
        <v>-0.29</v>
      </c>
      <c r="E71" s="12">
        <v>1.21</v>
      </c>
      <c r="F71" s="4"/>
      <c r="G71" s="12">
        <v>0.52</v>
      </c>
      <c r="H71" s="12">
        <v>49.0</v>
      </c>
      <c r="I71" s="24">
        <v>1.33</v>
      </c>
      <c r="J71" s="24">
        <v>-0.07</v>
      </c>
      <c r="L71" s="12">
        <v>0.45</v>
      </c>
      <c r="M71" s="12">
        <v>40.0</v>
      </c>
      <c r="N71" s="12">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12">
        <v>0.5</v>
      </c>
      <c r="BK71" s="12">
        <v>52.0</v>
      </c>
      <c r="BL71" s="12">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12">
        <v>0.52</v>
      </c>
      <c r="C72" s="12">
        <v>47.0</v>
      </c>
      <c r="D72" s="12">
        <v>-0.35</v>
      </c>
      <c r="E72" s="12">
        <v>0.01</v>
      </c>
      <c r="F72" s="4"/>
      <c r="G72" s="12">
        <v>0.56</v>
      </c>
      <c r="H72" s="12">
        <v>43.0</v>
      </c>
      <c r="I72" s="24">
        <v>-0.36</v>
      </c>
      <c r="J72" s="24">
        <v>1.22</v>
      </c>
      <c r="L72" s="12">
        <v>0.54</v>
      </c>
      <c r="M72" s="12">
        <v>43.0</v>
      </c>
      <c r="N72" s="12">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12">
        <v>0.46</v>
      </c>
      <c r="BK72" s="12">
        <v>55.0</v>
      </c>
      <c r="BL72" s="12">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12">
        <v>0.48</v>
      </c>
      <c r="C73" s="12">
        <v>48.0</v>
      </c>
      <c r="D73" s="12">
        <v>-0.19</v>
      </c>
      <c r="E73" s="12">
        <v>1.95</v>
      </c>
      <c r="F73" s="4"/>
      <c r="G73" s="12">
        <v>0.47</v>
      </c>
      <c r="H73" s="12">
        <v>44.0</v>
      </c>
      <c r="I73" s="24">
        <v>0.24</v>
      </c>
      <c r="J73" s="24">
        <v>1.92</v>
      </c>
      <c r="L73" s="12">
        <v>0.53</v>
      </c>
      <c r="M73" s="12">
        <v>39.0</v>
      </c>
      <c r="N73" s="12">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12">
        <v>0.51</v>
      </c>
      <c r="BK73" s="12">
        <v>45.0</v>
      </c>
      <c r="BL73" s="12">
        <v>-0.12</v>
      </c>
      <c r="BM73" s="24">
        <v>-0.46</v>
      </c>
      <c r="BN73" s="48">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12">
        <v>0.5</v>
      </c>
      <c r="C74" s="12">
        <v>46.0</v>
      </c>
      <c r="D74" s="12">
        <v>-0.42</v>
      </c>
      <c r="E74" s="12">
        <v>0.7</v>
      </c>
      <c r="F74" s="4"/>
      <c r="G74" s="12">
        <v>0.44</v>
      </c>
      <c r="H74" s="12">
        <v>45.0</v>
      </c>
      <c r="I74" s="24">
        <v>0.2</v>
      </c>
      <c r="J74" s="24">
        <v>0.07</v>
      </c>
      <c r="L74" s="12">
        <v>0.51</v>
      </c>
      <c r="M74" s="12">
        <v>37.0</v>
      </c>
      <c r="N74" s="12">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12">
        <v>0.47</v>
      </c>
      <c r="BK74" s="12">
        <v>56.0</v>
      </c>
      <c r="BL74" s="12">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12">
        <v>0.48</v>
      </c>
      <c r="C75" s="12">
        <v>49.0</v>
      </c>
      <c r="D75" s="12">
        <v>0.03</v>
      </c>
      <c r="E75" s="12">
        <v>1.65</v>
      </c>
      <c r="F75" s="4"/>
      <c r="G75" s="12">
        <v>0.53</v>
      </c>
      <c r="H75" s="12">
        <v>44.0</v>
      </c>
      <c r="I75" s="24">
        <v>-0.3</v>
      </c>
      <c r="J75" s="24">
        <v>0.83</v>
      </c>
      <c r="L75" s="12">
        <v>0.48</v>
      </c>
      <c r="M75" s="12">
        <v>48.0</v>
      </c>
      <c r="N75" s="12">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12">
        <v>0.55</v>
      </c>
      <c r="BK75" s="12">
        <v>50.0</v>
      </c>
      <c r="BL75" s="12">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12">
        <v>0.49</v>
      </c>
      <c r="C76" s="12">
        <v>46.0</v>
      </c>
      <c r="D76" s="12">
        <v>-0.18</v>
      </c>
      <c r="E76" s="12">
        <v>2.2</v>
      </c>
      <c r="F76" s="4"/>
      <c r="G76" s="12">
        <v>0.51</v>
      </c>
      <c r="H76" s="12">
        <v>49.0</v>
      </c>
      <c r="I76" s="24">
        <v>0.63</v>
      </c>
      <c r="J76" s="24">
        <v>0.84</v>
      </c>
      <c r="L76" s="12">
        <v>0.48</v>
      </c>
      <c r="M76" s="12">
        <v>44.0</v>
      </c>
      <c r="N76" s="12">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12">
        <v>0.47</v>
      </c>
      <c r="BK76" s="12">
        <v>54.0</v>
      </c>
      <c r="BL76" s="12">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12">
        <v>0.54</v>
      </c>
      <c r="C77" s="12">
        <v>47.0</v>
      </c>
      <c r="D77" s="12">
        <v>-0.16</v>
      </c>
      <c r="E77" s="12">
        <v>0.97</v>
      </c>
      <c r="F77" s="4"/>
      <c r="G77" s="12">
        <v>0.5</v>
      </c>
      <c r="H77" s="12">
        <v>47.0</v>
      </c>
      <c r="I77" s="24">
        <v>0.06</v>
      </c>
      <c r="J77" s="24">
        <v>1.22</v>
      </c>
      <c r="L77" s="12">
        <v>0.49</v>
      </c>
      <c r="M77" s="12">
        <v>44.0</v>
      </c>
      <c r="N77" s="12">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12">
        <v>0.51</v>
      </c>
      <c r="BK77" s="12">
        <v>48.0</v>
      </c>
      <c r="BL77" s="12">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12">
        <v>0.47</v>
      </c>
      <c r="C78" s="12">
        <v>44.0</v>
      </c>
      <c r="D78" s="12">
        <v>-0.34</v>
      </c>
      <c r="E78" s="12">
        <v>1.15</v>
      </c>
      <c r="F78" s="4"/>
      <c r="G78" s="12">
        <v>0.52</v>
      </c>
      <c r="H78" s="12">
        <v>43.0</v>
      </c>
      <c r="I78" s="24">
        <v>-0.43</v>
      </c>
      <c r="J78" s="24">
        <v>1.65</v>
      </c>
      <c r="L78" s="12">
        <v>0.5</v>
      </c>
      <c r="M78" s="12">
        <v>39.0</v>
      </c>
      <c r="N78" s="12">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12">
        <v>0.5</v>
      </c>
      <c r="BK78" s="12">
        <v>48.0</v>
      </c>
      <c r="BL78" s="12">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12">
        <v>0.46</v>
      </c>
      <c r="M79" s="12">
        <v>40.0</v>
      </c>
      <c r="N79" s="12">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12">
        <v>0.49</v>
      </c>
      <c r="BK79" s="12">
        <v>54.0</v>
      </c>
      <c r="BL79" s="12">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12">
        <v>0.48</v>
      </c>
      <c r="M80" s="12">
        <v>44.0</v>
      </c>
      <c r="N80" s="12">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12">
        <v>0.48</v>
      </c>
      <c r="BK80" s="12">
        <v>50.0</v>
      </c>
      <c r="BL80" s="12">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12">
        <v>0.47</v>
      </c>
      <c r="M81" s="12">
        <v>38.0</v>
      </c>
      <c r="N81" s="12">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12">
        <v>0.49</v>
      </c>
      <c r="BK81" s="12">
        <v>54.0</v>
      </c>
      <c r="BL81" s="12">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12">
        <v>0.48</v>
      </c>
      <c r="M82" s="12">
        <v>48.0</v>
      </c>
      <c r="N82" s="12">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12">
        <v>0.47</v>
      </c>
      <c r="BK82" s="12">
        <v>50.0</v>
      </c>
      <c r="BL82" s="12">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12">
        <v>0.54</v>
      </c>
      <c r="M83" s="12">
        <v>44.0</v>
      </c>
      <c r="N83" s="12">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12">
        <v>0.51</v>
      </c>
      <c r="BK83" s="12">
        <v>52.0</v>
      </c>
      <c r="BL83" s="12">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12">
        <v>0.54</v>
      </c>
      <c r="M84" s="12">
        <v>40.0</v>
      </c>
      <c r="N84" s="12">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12">
        <v>0.48</v>
      </c>
      <c r="BK84" s="12">
        <v>57.0</v>
      </c>
      <c r="BL84" s="12">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12">
        <v>0.48</v>
      </c>
      <c r="M85" s="12">
        <v>37.0</v>
      </c>
      <c r="N85" s="12">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12">
        <v>0.49</v>
      </c>
      <c r="BK85" s="12">
        <v>55.0</v>
      </c>
      <c r="BL85" s="12">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12">
        <v>0.49</v>
      </c>
      <c r="M86" s="12">
        <v>38.0</v>
      </c>
      <c r="N86" s="12">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12">
        <v>0.56</v>
      </c>
      <c r="BK86" s="12">
        <v>54.0</v>
      </c>
      <c r="BL86" s="12">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12">
        <v>0.49</v>
      </c>
      <c r="M87" s="12">
        <v>48.0</v>
      </c>
      <c r="N87" s="12">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12">
        <v>0.48</v>
      </c>
      <c r="BK87" s="12">
        <v>53.0</v>
      </c>
      <c r="BL87" s="12">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12">
        <v>0.49</v>
      </c>
      <c r="M88" s="12">
        <v>40.0</v>
      </c>
      <c r="N88" s="12">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12">
        <v>0.45</v>
      </c>
      <c r="BK88" s="12">
        <v>53.0</v>
      </c>
      <c r="BL88" s="12">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12">
        <v>0.47</v>
      </c>
      <c r="M89" s="12">
        <v>41.0</v>
      </c>
      <c r="N89" s="12">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12">
        <v>0.47</v>
      </c>
      <c r="BK89" s="12">
        <v>45.0</v>
      </c>
      <c r="BL89" s="12">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12">
        <v>0.55</v>
      </c>
      <c r="M90" s="12">
        <v>42.0</v>
      </c>
      <c r="N90" s="12">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12">
        <v>0.53</v>
      </c>
      <c r="BK90" s="12">
        <v>53.0</v>
      </c>
      <c r="BL90" s="12">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12">
        <v>0.52</v>
      </c>
      <c r="M91" s="12">
        <v>39.0</v>
      </c>
      <c r="N91" s="12">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12">
        <v>0.53</v>
      </c>
      <c r="BK91" s="12">
        <v>50.0</v>
      </c>
      <c r="BL91" s="12">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12">
        <v>0.5</v>
      </c>
      <c r="M92" s="12">
        <v>42.0</v>
      </c>
      <c r="N92" s="12">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12">
        <v>0.56</v>
      </c>
      <c r="BK92" s="12">
        <v>46.0</v>
      </c>
      <c r="BL92" s="12">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12">
        <v>0.52</v>
      </c>
      <c r="M93" s="12">
        <v>48.0</v>
      </c>
      <c r="N93" s="12">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12">
        <v>0.54</v>
      </c>
      <c r="BK93" s="12">
        <v>53.0</v>
      </c>
      <c r="BL93" s="12">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12">
        <v>0.48</v>
      </c>
      <c r="M94" s="12">
        <v>48.0</v>
      </c>
      <c r="N94" s="12">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12">
        <v>0.5</v>
      </c>
      <c r="BK94" s="12">
        <v>52.0</v>
      </c>
      <c r="BL94" s="12">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12">
        <v>0.51</v>
      </c>
      <c r="M95" s="12">
        <v>52.0</v>
      </c>
      <c r="N95" s="12">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12">
        <v>0.5</v>
      </c>
      <c r="BK95" s="12">
        <v>50.0</v>
      </c>
      <c r="BL95" s="12">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12">
        <v>0.48</v>
      </c>
      <c r="M96" s="12">
        <v>45.0</v>
      </c>
      <c r="N96" s="12">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12">
        <v>0.53</v>
      </c>
      <c r="BK96" s="12">
        <v>44.0</v>
      </c>
      <c r="BL96" s="12">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12">
        <v>0.48</v>
      </c>
      <c r="M97" s="12">
        <v>45.0</v>
      </c>
      <c r="N97" s="12">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12">
        <v>0.52</v>
      </c>
      <c r="BK97" s="12">
        <v>52.0</v>
      </c>
      <c r="BL97" s="12">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12">
        <v>0.46</v>
      </c>
      <c r="M98" s="12">
        <v>42.0</v>
      </c>
      <c r="N98" s="12">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12">
        <v>0.53</v>
      </c>
      <c r="BK98" s="12">
        <v>50.0</v>
      </c>
      <c r="BL98" s="12">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12">
        <v>0.53</v>
      </c>
      <c r="M99" s="12">
        <v>50.0</v>
      </c>
      <c r="N99" s="12">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12">
        <v>0.56</v>
      </c>
      <c r="BK99" s="12">
        <v>56.0</v>
      </c>
      <c r="BL99" s="12">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12">
        <v>0.49</v>
      </c>
      <c r="M100" s="12">
        <v>39.0</v>
      </c>
      <c r="N100" s="12">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12">
        <v>0.48</v>
      </c>
      <c r="BK100" s="12">
        <v>55.0</v>
      </c>
      <c r="BL100" s="12">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12">
        <v>0.5</v>
      </c>
      <c r="M101" s="12">
        <v>37.0</v>
      </c>
      <c r="N101" s="12">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12">
        <v>0.51</v>
      </c>
      <c r="BK101" s="12">
        <v>56.0</v>
      </c>
      <c r="BL101" s="12">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12">
        <v>0.51</v>
      </c>
      <c r="M102" s="12">
        <v>43.0</v>
      </c>
      <c r="N102" s="12">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12">
        <v>0.55</v>
      </c>
      <c r="BK102" s="12">
        <v>56.0</v>
      </c>
      <c r="BL102" s="12">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12">
        <v>0.52</v>
      </c>
      <c r="M103" s="12">
        <v>36.0</v>
      </c>
      <c r="N103" s="12">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12">
        <v>0.48</v>
      </c>
      <c r="BK103" s="12">
        <v>58.0</v>
      </c>
      <c r="BL103" s="12">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12">
        <v>0.52</v>
      </c>
      <c r="M104" s="12">
        <v>42.0</v>
      </c>
      <c r="N104" s="12">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12">
        <v>0.45</v>
      </c>
      <c r="BK104" s="12">
        <v>53.0</v>
      </c>
      <c r="BL104" s="12">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12">
        <v>0.47</v>
      </c>
      <c r="M105" s="12">
        <v>44.0</v>
      </c>
      <c r="N105" s="12">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12">
        <v>0.51</v>
      </c>
      <c r="BK105" s="12">
        <v>52.0</v>
      </c>
      <c r="BL105" s="12">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12">
        <v>0.52</v>
      </c>
      <c r="M106" s="12">
        <v>43.0</v>
      </c>
      <c r="N106" s="12">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12">
        <v>0.55</v>
      </c>
      <c r="BK106" s="12">
        <v>54.0</v>
      </c>
      <c r="BL106" s="12">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12">
        <v>0.49</v>
      </c>
      <c r="M107" s="12">
        <v>47.0</v>
      </c>
      <c r="N107" s="12">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12">
        <v>0.51</v>
      </c>
      <c r="BK107" s="12">
        <v>51.0</v>
      </c>
      <c r="BL107" s="12">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12">
        <v>0.5</v>
      </c>
      <c r="M108" s="12">
        <v>49.0</v>
      </c>
      <c r="N108" s="12">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12">
        <v>0.51</v>
      </c>
      <c r="BK108" s="12">
        <v>50.0</v>
      </c>
      <c r="BL108" s="12">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12">
        <v>0.53</v>
      </c>
      <c r="M109" s="12">
        <v>39.0</v>
      </c>
      <c r="N109" s="12">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12">
        <v>0.55</v>
      </c>
      <c r="BK109" s="12">
        <v>56.0</v>
      </c>
      <c r="BL109" s="12">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12">
        <v>0.48</v>
      </c>
      <c r="M110" s="12">
        <v>48.0</v>
      </c>
      <c r="N110" s="12">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12">
        <v>0.55</v>
      </c>
      <c r="BK110" s="12">
        <v>52.0</v>
      </c>
      <c r="BL110" s="12">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12">
        <v>0.53</v>
      </c>
      <c r="M111" s="12">
        <v>43.0</v>
      </c>
      <c r="N111" s="12">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12">
        <v>0.47</v>
      </c>
      <c r="BK111" s="12">
        <v>56.0</v>
      </c>
      <c r="BL111" s="12">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12">
        <v>0.48</v>
      </c>
      <c r="M112" s="12">
        <v>44.0</v>
      </c>
      <c r="N112" s="12">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12">
        <v>0.52</v>
      </c>
      <c r="BK112" s="12">
        <v>54.0</v>
      </c>
      <c r="BL112" s="12">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12">
        <v>0.5</v>
      </c>
      <c r="M113" s="12">
        <v>38.0</v>
      </c>
      <c r="N113" s="12">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12">
        <v>0.54</v>
      </c>
      <c r="BK113" s="12">
        <v>57.0</v>
      </c>
      <c r="BL113" s="12">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12">
        <v>0.51</v>
      </c>
      <c r="M114" s="12">
        <v>46.0</v>
      </c>
      <c r="N114" s="12">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12">
        <v>0.55</v>
      </c>
      <c r="BK114" s="12">
        <v>51.0</v>
      </c>
      <c r="BL114" s="12">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12">
        <v>0.49</v>
      </c>
      <c r="M115" s="12">
        <v>42.0</v>
      </c>
      <c r="N115" s="12">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12">
        <v>0.51</v>
      </c>
      <c r="BK115" s="12">
        <v>56.0</v>
      </c>
      <c r="BL115" s="12">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12">
        <v>0.52</v>
      </c>
      <c r="M116" s="12">
        <v>45.0</v>
      </c>
      <c r="N116" s="12">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12">
        <v>0.5</v>
      </c>
      <c r="BK116" s="12">
        <v>50.0</v>
      </c>
      <c r="BL116" s="12">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12">
        <v>0.48</v>
      </c>
      <c r="M117" s="12">
        <v>42.0</v>
      </c>
      <c r="N117" s="12">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12">
        <v>0.49</v>
      </c>
      <c r="BK117" s="12">
        <v>53.0</v>
      </c>
      <c r="BL117" s="12">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12">
        <v>0.51</v>
      </c>
      <c r="M118" s="12">
        <v>44.0</v>
      </c>
      <c r="N118" s="12">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12">
        <v>0.53</v>
      </c>
      <c r="BK118" s="12">
        <v>50.0</v>
      </c>
      <c r="BL118" s="12">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12">
        <v>0.46</v>
      </c>
      <c r="M119" s="12">
        <v>41.0</v>
      </c>
      <c r="N119" s="12">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12">
        <v>0.51</v>
      </c>
      <c r="BK119" s="12">
        <v>50.0</v>
      </c>
      <c r="BL119" s="12">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12">
        <v>0.49</v>
      </c>
      <c r="M120" s="12">
        <v>41.0</v>
      </c>
      <c r="N120" s="12">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12">
        <v>0.55</v>
      </c>
      <c r="BK120" s="12">
        <v>53.0</v>
      </c>
      <c r="BL120" s="12">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12">
        <v>0.55</v>
      </c>
      <c r="M121" s="12">
        <v>52.0</v>
      </c>
      <c r="N121" s="12">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12">
        <v>0.48</v>
      </c>
      <c r="BK121" s="12">
        <v>48.0</v>
      </c>
      <c r="BL121" s="12">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12">
        <v>0.51</v>
      </c>
      <c r="M122" s="12">
        <v>44.0</v>
      </c>
      <c r="N122" s="12">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12">
        <v>0.49</v>
      </c>
      <c r="BK122" s="12">
        <v>49.0</v>
      </c>
      <c r="BL122" s="12">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12">
        <v>0.47</v>
      </c>
      <c r="M123" s="12">
        <v>43.0</v>
      </c>
      <c r="N123" s="12">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12">
        <v>0.5</v>
      </c>
      <c r="BK123" s="12">
        <v>51.0</v>
      </c>
      <c r="BL123" s="12">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12">
        <v>0.51</v>
      </c>
      <c r="M124" s="12">
        <v>44.0</v>
      </c>
      <c r="N124" s="12">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12">
        <v>0.49</v>
      </c>
      <c r="BK124" s="12">
        <v>52.0</v>
      </c>
      <c r="BL124" s="12">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12">
        <v>0.45</v>
      </c>
      <c r="M125" s="12">
        <v>47.0</v>
      </c>
      <c r="N125" s="12">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12">
        <v>0.53</v>
      </c>
      <c r="BK125" s="12">
        <v>52.0</v>
      </c>
      <c r="BL125" s="12">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12">
        <v>0.55</v>
      </c>
      <c r="M126" s="12">
        <v>45.0</v>
      </c>
      <c r="N126" s="12">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12">
        <v>0.55</v>
      </c>
      <c r="BK126" s="12">
        <v>55.0</v>
      </c>
      <c r="BL126" s="12">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12">
        <v>0.55</v>
      </c>
      <c r="M127" s="12">
        <v>47.0</v>
      </c>
      <c r="N127" s="12">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12">
        <v>0.5</v>
      </c>
      <c r="BK127" s="12">
        <v>56.0</v>
      </c>
      <c r="BL127" s="12">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12">
        <v>0.5</v>
      </c>
      <c r="M128" s="12">
        <v>47.0</v>
      </c>
      <c r="N128" s="12">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12">
        <v>0.54</v>
      </c>
      <c r="BK128" s="12">
        <v>49.0</v>
      </c>
      <c r="BL128" s="12">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12">
        <v>0.46</v>
      </c>
      <c r="M129" s="12">
        <v>41.0</v>
      </c>
      <c r="N129" s="12">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12">
        <v>0.46</v>
      </c>
      <c r="BK129" s="12">
        <v>54.0</v>
      </c>
      <c r="BL129" s="12">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12">
        <v>0.45</v>
      </c>
      <c r="M130" s="12">
        <v>44.0</v>
      </c>
      <c r="N130" s="12">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12">
        <v>0.56</v>
      </c>
      <c r="BK130" s="12">
        <v>53.0</v>
      </c>
      <c r="BL130" s="12">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12">
        <v>0.46</v>
      </c>
      <c r="M131" s="12">
        <v>46.0</v>
      </c>
      <c r="N131" s="12">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12">
        <v>0.51</v>
      </c>
      <c r="BK131" s="12">
        <v>51.0</v>
      </c>
      <c r="BL131" s="12">
        <v>-0.08</v>
      </c>
      <c r="BM131" s="24">
        <v>-0.13</v>
      </c>
      <c r="BN131" s="48">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12">
        <v>0.49</v>
      </c>
      <c r="M132" s="12">
        <v>45.0</v>
      </c>
      <c r="N132" s="12">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12">
        <v>0.55</v>
      </c>
      <c r="BK132" s="12">
        <v>45.0</v>
      </c>
      <c r="BL132" s="12">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12">
        <v>0.54</v>
      </c>
      <c r="M133" s="12">
        <v>45.0</v>
      </c>
      <c r="N133" s="12">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12">
        <v>0.53</v>
      </c>
      <c r="BK133" s="12">
        <v>49.0</v>
      </c>
      <c r="BL133" s="12">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12">
        <v>0.53</v>
      </c>
      <c r="M134" s="12">
        <v>41.0</v>
      </c>
      <c r="N134" s="12">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12">
        <v>0.52</v>
      </c>
      <c r="BK134" s="12">
        <v>50.0</v>
      </c>
      <c r="BL134" s="12">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12">
        <v>0.49</v>
      </c>
      <c r="M135" s="12">
        <v>47.0</v>
      </c>
      <c r="N135" s="12">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12">
        <v>0.52</v>
      </c>
      <c r="BK135" s="12">
        <v>56.0</v>
      </c>
      <c r="BL135" s="12">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12">
        <v>0.44</v>
      </c>
      <c r="M136" s="12">
        <v>48.0</v>
      </c>
      <c r="N136" s="12">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12">
        <v>0.55</v>
      </c>
      <c r="BK136" s="12">
        <v>54.0</v>
      </c>
      <c r="BL136" s="12">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12">
        <v>0.48</v>
      </c>
      <c r="M137" s="12">
        <v>45.0</v>
      </c>
      <c r="N137" s="12">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12">
        <v>0.48</v>
      </c>
      <c r="BK137" s="12">
        <v>53.0</v>
      </c>
      <c r="BL137" s="12">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12">
        <v>0.44</v>
      </c>
      <c r="M138" s="12">
        <v>45.0</v>
      </c>
      <c r="N138" s="12">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12">
        <v>0.44</v>
      </c>
      <c r="BK138" s="12">
        <v>48.0</v>
      </c>
      <c r="BL138" s="12">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12">
        <v>0.55</v>
      </c>
      <c r="M139" s="12">
        <v>46.0</v>
      </c>
      <c r="N139" s="12">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12">
        <v>0.51</v>
      </c>
      <c r="BK139" s="12">
        <v>52.0</v>
      </c>
      <c r="BL139" s="12">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12">
        <v>0.51</v>
      </c>
      <c r="M140" s="12">
        <v>44.0</v>
      </c>
      <c r="N140" s="12">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12">
        <v>0.49</v>
      </c>
      <c r="BK140" s="12">
        <v>53.0</v>
      </c>
      <c r="BL140" s="12">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12">
        <v>0.46</v>
      </c>
      <c r="M141" s="12">
        <v>46.0</v>
      </c>
      <c r="N141" s="12">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12">
        <v>0.56</v>
      </c>
      <c r="BK141" s="12">
        <v>54.0</v>
      </c>
      <c r="BL141" s="12">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12">
        <v>0.51</v>
      </c>
      <c r="M142" s="12">
        <v>41.0</v>
      </c>
      <c r="N142" s="12">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12">
        <v>0.55</v>
      </c>
      <c r="BK142" s="12">
        <v>38.0</v>
      </c>
      <c r="BL142" s="12">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12">
        <v>0.41</v>
      </c>
      <c r="M143" s="12">
        <v>41.0</v>
      </c>
      <c r="N143" s="12">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12">
        <v>0.52</v>
      </c>
      <c r="BK143" s="12">
        <v>54.0</v>
      </c>
      <c r="BL143" s="12">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12">
        <v>0.44</v>
      </c>
      <c r="M144" s="12">
        <v>52.0</v>
      </c>
      <c r="N144" s="12">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12">
        <v>0.51</v>
      </c>
      <c r="BK144" s="12">
        <v>46.0</v>
      </c>
      <c r="BL144" s="12">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12">
        <v>0.5</v>
      </c>
      <c r="M145" s="12">
        <v>44.0</v>
      </c>
      <c r="N145" s="12">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12">
        <v>0.41</v>
      </c>
      <c r="BK145" s="12">
        <v>47.0</v>
      </c>
      <c r="BL145" s="12">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12">
        <v>0.49</v>
      </c>
      <c r="M146" s="12">
        <v>40.0</v>
      </c>
      <c r="N146" s="12">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12">
        <v>0.56</v>
      </c>
      <c r="BK146" s="12">
        <v>44.0</v>
      </c>
      <c r="BL146" s="12">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12">
        <v>0.47</v>
      </c>
      <c r="M147" s="12">
        <v>52.0</v>
      </c>
      <c r="N147" s="12">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12">
        <v>0.44</v>
      </c>
      <c r="BK147" s="12">
        <v>53.0</v>
      </c>
      <c r="BL147" s="12">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12">
        <v>0.42</v>
      </c>
      <c r="M148" s="12">
        <v>49.0</v>
      </c>
      <c r="N148" s="12">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12">
        <v>0.48</v>
      </c>
      <c r="BK148" s="12">
        <v>50.0</v>
      </c>
      <c r="BL148" s="12">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12">
        <v>0.55</v>
      </c>
      <c r="M149" s="12">
        <v>44.0</v>
      </c>
      <c r="N149" s="12">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12">
        <v>0.48</v>
      </c>
      <c r="BK149" s="12">
        <v>51.0</v>
      </c>
      <c r="BL149" s="12">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12">
        <v>0.48</v>
      </c>
      <c r="M150" s="12">
        <v>45.0</v>
      </c>
      <c r="N150" s="12">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12">
        <v>0.49</v>
      </c>
      <c r="BK150" s="12">
        <v>51.0</v>
      </c>
      <c r="BL150" s="12">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12">
        <v>0.45</v>
      </c>
      <c r="M151" s="12">
        <v>47.0</v>
      </c>
      <c r="N151" s="12">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12">
        <v>0.5</v>
      </c>
      <c r="BK151" s="12">
        <v>52.0</v>
      </c>
      <c r="BL151" s="12">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12">
        <v>0.42</v>
      </c>
      <c r="M152" s="12">
        <v>47.0</v>
      </c>
      <c r="N152" s="12">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12">
        <v>0.44</v>
      </c>
      <c r="BK152" s="12">
        <v>49.0</v>
      </c>
      <c r="BL152" s="12">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12">
        <v>0.45</v>
      </c>
      <c r="M153" s="12">
        <v>44.0</v>
      </c>
      <c r="N153" s="12">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12">
        <v>0.54</v>
      </c>
      <c r="BK153" s="12">
        <v>47.0</v>
      </c>
      <c r="BL153" s="12">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12">
        <v>0.43</v>
      </c>
      <c r="M154" s="12">
        <v>39.0</v>
      </c>
      <c r="N154" s="12">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12">
        <v>0.55</v>
      </c>
      <c r="BK154" s="12">
        <v>55.0</v>
      </c>
      <c r="BL154" s="12">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12">
        <v>0.45</v>
      </c>
      <c r="M155" s="12">
        <v>40.0</v>
      </c>
      <c r="N155" s="12">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12">
        <v>0.44</v>
      </c>
      <c r="BK155" s="12">
        <v>52.0</v>
      </c>
      <c r="BL155" s="12">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12">
        <v>0.43</v>
      </c>
      <c r="M156" s="12">
        <v>41.0</v>
      </c>
      <c r="N156" s="12">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12">
        <v>0.59</v>
      </c>
      <c r="BK156" s="12">
        <v>52.0</v>
      </c>
      <c r="BL156" s="12">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12">
        <v>0.52</v>
      </c>
      <c r="M157" s="12">
        <v>39.0</v>
      </c>
      <c r="N157" s="12">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12">
        <v>0.48</v>
      </c>
      <c r="BK157" s="12">
        <v>56.0</v>
      </c>
      <c r="BL157" s="12">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12">
        <v>0.45</v>
      </c>
      <c r="M158" s="12">
        <v>50.0</v>
      </c>
      <c r="N158" s="12">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12">
        <v>0.51</v>
      </c>
      <c r="BK158" s="12">
        <v>54.0</v>
      </c>
      <c r="BL158" s="12">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12">
        <v>0.49</v>
      </c>
      <c r="M159" s="12">
        <v>41.0</v>
      </c>
      <c r="N159" s="12">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12">
        <v>0.47</v>
      </c>
      <c r="BK159" s="12">
        <v>48.0</v>
      </c>
      <c r="BL159" s="12">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12">
        <v>0.39</v>
      </c>
      <c r="M160" s="12">
        <v>43.0</v>
      </c>
      <c r="N160" s="12">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12">
        <v>0.53</v>
      </c>
      <c r="BK160" s="12">
        <v>54.0</v>
      </c>
      <c r="BL160" s="12">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12">
        <v>0.42</v>
      </c>
      <c r="M161" s="12">
        <v>41.0</v>
      </c>
      <c r="N161" s="12">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12">
        <v>0.46</v>
      </c>
      <c r="BK161" s="12">
        <v>45.0</v>
      </c>
      <c r="BL161" s="12">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12">
        <v>0.42</v>
      </c>
      <c r="M162" s="12">
        <v>49.0</v>
      </c>
      <c r="N162" s="12">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12">
        <v>0.49</v>
      </c>
      <c r="BK162" s="12">
        <v>47.0</v>
      </c>
      <c r="BL162" s="12">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12">
        <v>0.44</v>
      </c>
      <c r="M163" s="12">
        <v>42.0</v>
      </c>
      <c r="N163" s="12">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12">
        <v>0.52</v>
      </c>
      <c r="BK163" s="12">
        <v>42.0</v>
      </c>
      <c r="BL163" s="12">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12">
        <v>0.44</v>
      </c>
      <c r="M164" s="12">
        <v>44.0</v>
      </c>
      <c r="N164" s="12">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12">
        <v>0.55</v>
      </c>
      <c r="BK164" s="12">
        <v>49.0</v>
      </c>
      <c r="BL164" s="12">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12">
        <v>0.56</v>
      </c>
      <c r="M165" s="12">
        <v>47.0</v>
      </c>
      <c r="N165" s="12">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12">
        <v>0.47</v>
      </c>
      <c r="BK165" s="12">
        <v>43.0</v>
      </c>
      <c r="BL165" s="12">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12">
        <v>0.43</v>
      </c>
      <c r="M166" s="12">
        <v>50.0</v>
      </c>
      <c r="N166" s="12">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12">
        <v>0.52</v>
      </c>
      <c r="BK166" s="12">
        <v>46.0</v>
      </c>
      <c r="BL166" s="12">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12">
        <v>0.47</v>
      </c>
      <c r="M167" s="12">
        <v>41.0</v>
      </c>
      <c r="N167" s="12">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12">
        <v>0.47</v>
      </c>
      <c r="BK167" s="12">
        <v>57.0</v>
      </c>
      <c r="BL167" s="12">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12">
        <v>0.44</v>
      </c>
      <c r="M168" s="12">
        <v>45.0</v>
      </c>
      <c r="N168" s="12">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12">
        <v>0.49</v>
      </c>
      <c r="BK168" s="12">
        <v>49.0</v>
      </c>
      <c r="BL168" s="12">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12">
        <v>0.45</v>
      </c>
      <c r="M169" s="12">
        <v>34.0</v>
      </c>
      <c r="N169" s="12">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12">
        <v>0.54</v>
      </c>
      <c r="BK169" s="12">
        <v>48.0</v>
      </c>
      <c r="BL169" s="12">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12">
        <v>0.4</v>
      </c>
      <c r="M170" s="12">
        <v>43.0</v>
      </c>
      <c r="N170" s="12">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12">
        <v>0.5</v>
      </c>
      <c r="BK170" s="12">
        <v>51.0</v>
      </c>
      <c r="BL170" s="12">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12">
        <v>0.53</v>
      </c>
      <c r="M171" s="12">
        <v>47.0</v>
      </c>
      <c r="N171" s="12">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12">
        <v>0.52</v>
      </c>
      <c r="BK171" s="12">
        <v>55.0</v>
      </c>
      <c r="BL171" s="12">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12">
        <v>0.55</v>
      </c>
      <c r="M172" s="12">
        <v>52.0</v>
      </c>
      <c r="N172" s="12">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12">
        <v>0.47</v>
      </c>
      <c r="BK172" s="12">
        <v>47.0</v>
      </c>
      <c r="BL172" s="12">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12">
        <v>0.56</v>
      </c>
      <c r="M173" s="12">
        <v>45.0</v>
      </c>
      <c r="N173" s="12">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12">
        <v>0.47</v>
      </c>
      <c r="BK173" s="12">
        <v>45.0</v>
      </c>
      <c r="BL173" s="12">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12">
        <v>0.42</v>
      </c>
      <c r="M174" s="12">
        <v>47.0</v>
      </c>
      <c r="N174" s="12">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12">
        <v>0.54</v>
      </c>
      <c r="BK174" s="12">
        <v>48.0</v>
      </c>
      <c r="BL174" s="12">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12">
        <v>0.51</v>
      </c>
      <c r="M175" s="12">
        <v>51.0</v>
      </c>
      <c r="N175" s="12">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12">
        <v>0.51</v>
      </c>
      <c r="BK175" s="12">
        <v>47.0</v>
      </c>
      <c r="BL175" s="12">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12">
        <v>0.51</v>
      </c>
      <c r="M176" s="12">
        <v>39.0</v>
      </c>
      <c r="N176" s="12">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12">
        <v>0.5</v>
      </c>
      <c r="BK176" s="12">
        <v>49.0</v>
      </c>
      <c r="BL176" s="12">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12">
        <v>0.49</v>
      </c>
      <c r="M177" s="12">
        <v>43.0</v>
      </c>
      <c r="N177" s="12">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12">
        <v>0.45</v>
      </c>
      <c r="BK177" s="12">
        <v>46.0</v>
      </c>
      <c r="BL177" s="12">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12">
        <v>0.43</v>
      </c>
      <c r="M178" s="12">
        <v>41.0</v>
      </c>
      <c r="N178" s="12">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12">
        <v>0.5</v>
      </c>
      <c r="BK178" s="12">
        <v>50.0</v>
      </c>
      <c r="BL178" s="12">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12">
        <v>0.52</v>
      </c>
      <c r="M179" s="12">
        <v>45.0</v>
      </c>
      <c r="N179" s="12">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12">
        <v>0.57</v>
      </c>
      <c r="BK179" s="12">
        <v>54.0</v>
      </c>
      <c r="BL179" s="12">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12">
        <v>0.45</v>
      </c>
      <c r="M180" s="12">
        <v>43.0</v>
      </c>
      <c r="N180" s="12">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12">
        <v>0.5</v>
      </c>
      <c r="BK180" s="12">
        <v>54.0</v>
      </c>
      <c r="BL180" s="12">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12">
        <v>0.51</v>
      </c>
      <c r="M181" s="12">
        <v>46.0</v>
      </c>
      <c r="N181" s="12">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12">
        <v>0.5</v>
      </c>
      <c r="BK181" s="12">
        <v>45.0</v>
      </c>
      <c r="BL181" s="12">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12">
        <v>0.51</v>
      </c>
      <c r="M182" s="12">
        <v>49.0</v>
      </c>
      <c r="N182" s="12">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12">
        <v>0.55</v>
      </c>
      <c r="BK182" s="12">
        <v>54.0</v>
      </c>
      <c r="BL182" s="12">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12">
        <v>0.44</v>
      </c>
      <c r="M183" s="12">
        <v>48.0</v>
      </c>
      <c r="N183" s="12">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12">
        <v>0.58</v>
      </c>
      <c r="BK183" s="12">
        <v>50.0</v>
      </c>
      <c r="BL183" s="12">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12">
        <v>0.51</v>
      </c>
      <c r="M184" s="12">
        <v>39.0</v>
      </c>
      <c r="N184" s="12">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12">
        <v>0.54</v>
      </c>
      <c r="BK184" s="12">
        <v>48.0</v>
      </c>
      <c r="BL184" s="12">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12">
        <v>0.46</v>
      </c>
      <c r="M185" s="12">
        <v>38.0</v>
      </c>
      <c r="N185" s="12">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12">
        <v>0.48</v>
      </c>
      <c r="BK185" s="12">
        <v>46.0</v>
      </c>
      <c r="BL185" s="12">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12">
        <v>0.49</v>
      </c>
      <c r="M186" s="12">
        <v>43.0</v>
      </c>
      <c r="N186" s="12">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12">
        <v>0.55</v>
      </c>
      <c r="BK186" s="12">
        <v>46.0</v>
      </c>
      <c r="BL186" s="12">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12">
        <v>0.49</v>
      </c>
      <c r="M187" s="12">
        <v>50.0</v>
      </c>
      <c r="N187" s="12">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12">
        <v>0.49</v>
      </c>
      <c r="BK187" s="12">
        <v>44.0</v>
      </c>
      <c r="BL187" s="12">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12">
        <v>0.42</v>
      </c>
      <c r="M188" s="12">
        <v>41.0</v>
      </c>
      <c r="N188" s="12">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12">
        <v>0.52</v>
      </c>
      <c r="BK188" s="12">
        <v>51.0</v>
      </c>
      <c r="BL188" s="12">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12">
        <v>0.52</v>
      </c>
      <c r="M189" s="12">
        <v>44.0</v>
      </c>
      <c r="N189" s="12">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12">
        <v>0.53</v>
      </c>
      <c r="BK189" s="12">
        <v>55.0</v>
      </c>
      <c r="BL189" s="12">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12">
        <v>0.52</v>
      </c>
      <c r="M190" s="12">
        <v>41.0</v>
      </c>
      <c r="N190" s="12">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12">
        <v>0.52</v>
      </c>
      <c r="BK190" s="12">
        <v>49.0</v>
      </c>
      <c r="BL190" s="12">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12">
        <v>0.43</v>
      </c>
      <c r="M191" s="12">
        <v>48.0</v>
      </c>
      <c r="N191" s="12">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12">
        <v>0.56</v>
      </c>
      <c r="BK191" s="12">
        <v>52.0</v>
      </c>
      <c r="BL191" s="12">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12">
        <v>0.48</v>
      </c>
      <c r="M192" s="12">
        <v>41.0</v>
      </c>
      <c r="N192" s="12">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12">
        <v>0.5</v>
      </c>
      <c r="BK192" s="12">
        <v>54.0</v>
      </c>
      <c r="BL192" s="12">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12">
        <v>0.5</v>
      </c>
      <c r="M193" s="12">
        <v>41.0</v>
      </c>
      <c r="N193" s="12">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12">
        <v>0.54</v>
      </c>
      <c r="BK193" s="12">
        <v>53.0</v>
      </c>
      <c r="BL193" s="12">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12">
        <v>0.44</v>
      </c>
      <c r="M194" s="12">
        <v>45.0</v>
      </c>
      <c r="N194" s="12">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12">
        <v>0.5</v>
      </c>
      <c r="BK194" s="12">
        <v>55.0</v>
      </c>
      <c r="BL194" s="12">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12">
        <v>0.51</v>
      </c>
      <c r="M195" s="12">
        <v>43.0</v>
      </c>
      <c r="N195" s="12">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12">
        <v>0.49</v>
      </c>
      <c r="BK195" s="12">
        <v>55.0</v>
      </c>
      <c r="BL195" s="12">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12">
        <v>0.46</v>
      </c>
      <c r="M196" s="12">
        <v>46.0</v>
      </c>
      <c r="N196" s="12">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12">
        <v>0.49</v>
      </c>
      <c r="BK196" s="12">
        <v>52.0</v>
      </c>
      <c r="BL196" s="12">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12">
        <v>0.47</v>
      </c>
      <c r="M197" s="12">
        <v>42.0</v>
      </c>
      <c r="N197" s="12">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12">
        <v>0.49</v>
      </c>
      <c r="BK197" s="12">
        <v>46.0</v>
      </c>
      <c r="BL197" s="12">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12">
        <v>0.47</v>
      </c>
      <c r="M198" s="12">
        <v>53.0</v>
      </c>
      <c r="N198" s="12">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12">
        <v>0.55</v>
      </c>
      <c r="BK198" s="12">
        <v>54.0</v>
      </c>
      <c r="BL198" s="12">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12">
        <v>0.48</v>
      </c>
      <c r="M199" s="12">
        <v>38.0</v>
      </c>
      <c r="N199" s="12">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12">
        <v>0.53</v>
      </c>
      <c r="BK199" s="12">
        <v>51.0</v>
      </c>
      <c r="BL199" s="12">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12">
        <v>0.45</v>
      </c>
      <c r="M200" s="12">
        <v>36.0</v>
      </c>
      <c r="N200" s="12">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12">
        <v>0.56</v>
      </c>
      <c r="BK200" s="12">
        <v>50.0</v>
      </c>
      <c r="BL200" s="12">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12">
        <v>0.45</v>
      </c>
      <c r="M201" s="12">
        <v>42.0</v>
      </c>
      <c r="N201" s="12">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12">
        <v>0.46</v>
      </c>
      <c r="BK201" s="12">
        <v>46.0</v>
      </c>
      <c r="BL201" s="12">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12">
        <v>0.49</v>
      </c>
      <c r="M202" s="12">
        <v>39.0</v>
      </c>
      <c r="N202" s="12">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12">
        <v>0.51</v>
      </c>
      <c r="BK202" s="12">
        <v>53.0</v>
      </c>
      <c r="BL202" s="12">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12">
        <v>0.5</v>
      </c>
      <c r="M203" s="12">
        <v>46.0</v>
      </c>
      <c r="N203" s="12">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12">
        <v>0.5</v>
      </c>
      <c r="BK203" s="12">
        <v>56.0</v>
      </c>
      <c r="BL203" s="12">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12">
        <v>0.5</v>
      </c>
      <c r="M204" s="12">
        <v>45.0</v>
      </c>
      <c r="N204" s="12">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12">
        <v>0.54</v>
      </c>
      <c r="BK204" s="12">
        <v>51.0</v>
      </c>
      <c r="BL204" s="12">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12">
        <v>0.46</v>
      </c>
      <c r="M205" s="12">
        <v>37.0</v>
      </c>
      <c r="N205" s="12">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12">
        <v>0.53</v>
      </c>
      <c r="BK205" s="12">
        <v>48.0</v>
      </c>
      <c r="BL205" s="12">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12">
        <v>0.46</v>
      </c>
      <c r="M206" s="12">
        <v>51.0</v>
      </c>
      <c r="N206" s="12">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12">
        <v>0.51</v>
      </c>
      <c r="BK206" s="12">
        <v>51.0</v>
      </c>
      <c r="BL206" s="12">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12">
        <v>0.48</v>
      </c>
      <c r="M207" s="12">
        <v>50.0</v>
      </c>
      <c r="N207" s="12">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12">
        <v>0.52</v>
      </c>
      <c r="BK207" s="12">
        <v>51.0</v>
      </c>
      <c r="BL207" s="12">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12">
        <v>0.47</v>
      </c>
      <c r="M208" s="12">
        <v>43.0</v>
      </c>
      <c r="N208" s="12">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12">
        <v>0.53</v>
      </c>
      <c r="BK208" s="12">
        <v>54.0</v>
      </c>
      <c r="BL208" s="12">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12">
        <v>0.47</v>
      </c>
      <c r="M209" s="12">
        <v>41.0</v>
      </c>
      <c r="N209" s="12">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12">
        <v>0.58</v>
      </c>
      <c r="BK209" s="12">
        <v>53.0</v>
      </c>
      <c r="BL209" s="12">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12">
        <v>0.47</v>
      </c>
      <c r="M210" s="12">
        <v>42.0</v>
      </c>
      <c r="N210" s="12">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12">
        <v>0.57</v>
      </c>
      <c r="BK210" s="12">
        <v>47.0</v>
      </c>
      <c r="BL210" s="12">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12">
        <v>0.47</v>
      </c>
      <c r="M211" s="12">
        <v>39.0</v>
      </c>
      <c r="N211" s="12">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12">
        <v>0.47</v>
      </c>
      <c r="BK211" s="12">
        <v>54.0</v>
      </c>
      <c r="BL211" s="12">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12">
        <v>0.49</v>
      </c>
      <c r="M212" s="12">
        <v>47.0</v>
      </c>
      <c r="N212" s="12">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12">
        <v>0.45</v>
      </c>
      <c r="BK212" s="12">
        <v>48.0</v>
      </c>
      <c r="BL212" s="12">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12">
        <v>0.5</v>
      </c>
      <c r="M213" s="12">
        <v>44.0</v>
      </c>
      <c r="N213" s="12">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12">
        <v>0.54</v>
      </c>
      <c r="BK213" s="12">
        <v>53.0</v>
      </c>
      <c r="BL213" s="12">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12">
        <v>0.48</v>
      </c>
      <c r="M214" s="12">
        <v>40.0</v>
      </c>
      <c r="N214" s="12">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12">
        <v>0.48</v>
      </c>
      <c r="BK214" s="12">
        <v>53.0</v>
      </c>
      <c r="BL214" s="12">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12">
        <v>0.48</v>
      </c>
      <c r="M215" s="12">
        <v>45.0</v>
      </c>
      <c r="N215" s="12">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12">
        <v>0.47</v>
      </c>
      <c r="BK215" s="12">
        <v>47.0</v>
      </c>
      <c r="BL215" s="12">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12">
        <v>0.49</v>
      </c>
      <c r="M216" s="12">
        <v>42.0</v>
      </c>
      <c r="N216" s="12">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12">
        <v>0.53</v>
      </c>
      <c r="BK216" s="12">
        <v>55.0</v>
      </c>
      <c r="BL216" s="12">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12">
        <v>0.48</v>
      </c>
      <c r="M217" s="12">
        <v>41.0</v>
      </c>
      <c r="N217" s="12">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12">
        <v>0.48</v>
      </c>
      <c r="BK217" s="12">
        <v>56.0</v>
      </c>
      <c r="BL217" s="12">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12">
        <v>0.41</v>
      </c>
      <c r="M218" s="12">
        <v>45.0</v>
      </c>
      <c r="N218" s="12">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12">
        <v>0.57</v>
      </c>
      <c r="BK218" s="12">
        <v>50.0</v>
      </c>
      <c r="BL218" s="12">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12">
        <v>0.44</v>
      </c>
      <c r="M219" s="12">
        <v>51.0</v>
      </c>
      <c r="N219" s="12">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12">
        <v>0.47</v>
      </c>
      <c r="BK219" s="12">
        <v>47.0</v>
      </c>
      <c r="BL219" s="12">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12">
        <v>0.5</v>
      </c>
      <c r="M220" s="12">
        <v>51.0</v>
      </c>
      <c r="N220" s="12">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12">
        <v>0.5</v>
      </c>
      <c r="BK220" s="12">
        <v>53.0</v>
      </c>
      <c r="BL220" s="12">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12">
        <v>0.46</v>
      </c>
      <c r="M221" s="12">
        <v>35.0</v>
      </c>
      <c r="N221" s="12">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12">
        <v>0.46</v>
      </c>
      <c r="BK221" s="12">
        <v>51.0</v>
      </c>
      <c r="BL221" s="12">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12">
        <v>0.46</v>
      </c>
      <c r="M222" s="12">
        <v>40.0</v>
      </c>
      <c r="N222" s="12">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12">
        <v>0.48</v>
      </c>
      <c r="BK222" s="12">
        <v>52.0</v>
      </c>
      <c r="BL222" s="12">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12">
        <v>0.48</v>
      </c>
      <c r="M223" s="12">
        <v>48.0</v>
      </c>
      <c r="N223" s="12">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12">
        <v>0.51</v>
      </c>
      <c r="BK223" s="12">
        <v>54.0</v>
      </c>
      <c r="BL223" s="12">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12">
        <v>0.44</v>
      </c>
      <c r="M224" s="12">
        <v>43.0</v>
      </c>
      <c r="N224" s="12">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12">
        <v>0.54</v>
      </c>
      <c r="BK224" s="12">
        <v>56.0</v>
      </c>
      <c r="BL224" s="12">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12">
        <v>0.45</v>
      </c>
      <c r="M225" s="12">
        <v>39.0</v>
      </c>
      <c r="N225" s="12">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12">
        <v>0.48</v>
      </c>
      <c r="BK225" s="12">
        <v>46.0</v>
      </c>
      <c r="BL225" s="12">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12">
        <v>0.47</v>
      </c>
      <c r="M226" s="12">
        <v>32.0</v>
      </c>
      <c r="N226" s="12">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12">
        <v>0.54</v>
      </c>
      <c r="BK226" s="12">
        <v>51.0</v>
      </c>
      <c r="BL226" s="12">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12">
        <v>0.47</v>
      </c>
      <c r="M227" s="12">
        <v>43.0</v>
      </c>
      <c r="N227" s="12">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12">
        <v>0.53</v>
      </c>
      <c r="BK227" s="12">
        <v>54.0</v>
      </c>
      <c r="BL227" s="12">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12">
        <v>0.44</v>
      </c>
      <c r="M228" s="12">
        <v>42.0</v>
      </c>
      <c r="N228" s="12">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12">
        <v>0.51</v>
      </c>
      <c r="BK228" s="12">
        <v>52.0</v>
      </c>
      <c r="BL228" s="12">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12">
        <v>0.47</v>
      </c>
      <c r="M229" s="12">
        <v>35.0</v>
      </c>
      <c r="N229" s="12">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12">
        <v>0.47</v>
      </c>
      <c r="BK229" s="12">
        <v>56.0</v>
      </c>
      <c r="BL229" s="12">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12">
        <v>0.51</v>
      </c>
      <c r="BK230" s="12">
        <v>49.0</v>
      </c>
      <c r="BL230" s="12">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12">
        <v>0.49</v>
      </c>
      <c r="BK231" s="12">
        <v>48.0</v>
      </c>
      <c r="BL231" s="12">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12">
        <v>0.52</v>
      </c>
      <c r="BK232" s="12">
        <v>59.0</v>
      </c>
      <c r="BL232" s="12">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12">
        <v>0.54</v>
      </c>
      <c r="BK233" s="12">
        <v>50.0</v>
      </c>
      <c r="BL233" s="12">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12">
        <v>0.48</v>
      </c>
      <c r="BK234" s="12">
        <v>54.0</v>
      </c>
      <c r="BL234" s="12">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12">
        <v>0.51</v>
      </c>
      <c r="BK235" s="12">
        <v>56.0</v>
      </c>
      <c r="BL235" s="12">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12">
        <v>0.5</v>
      </c>
      <c r="BK236" s="12">
        <v>60.0</v>
      </c>
      <c r="BL236" s="12">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12">
        <v>0.51</v>
      </c>
      <c r="BK237" s="12">
        <v>49.0</v>
      </c>
      <c r="BL237" s="12">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12">
        <v>0.52</v>
      </c>
      <c r="BK238" s="12">
        <v>50.0</v>
      </c>
      <c r="BL238" s="12">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12">
        <v>0.48</v>
      </c>
      <c r="BK239" s="12">
        <v>48.0</v>
      </c>
      <c r="BL239" s="12">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12">
        <v>0.54</v>
      </c>
      <c r="BK240" s="12">
        <v>57.0</v>
      </c>
      <c r="BL240" s="12">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12">
        <v>0.52</v>
      </c>
      <c r="BK241" s="12">
        <v>51.0</v>
      </c>
      <c r="BL241" s="12">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12">
        <v>0.5</v>
      </c>
      <c r="BK242" s="12">
        <v>57.0</v>
      </c>
      <c r="BL242" s="12">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12">
        <v>0.5</v>
      </c>
      <c r="BK243" s="12">
        <v>54.0</v>
      </c>
      <c r="BL243" s="12">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12">
        <v>0.53</v>
      </c>
      <c r="BK244" s="12">
        <v>55.0</v>
      </c>
      <c r="BL244" s="12">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12">
        <v>0.52</v>
      </c>
      <c r="BK245" s="12">
        <v>51.0</v>
      </c>
      <c r="BL245" s="12">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12">
        <v>0.51</v>
      </c>
      <c r="BK246" s="12">
        <v>53.0</v>
      </c>
      <c r="BL246" s="12">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12">
        <v>0.5</v>
      </c>
      <c r="BK247" s="12">
        <v>55.0</v>
      </c>
      <c r="BL247" s="12">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12">
        <v>0.54</v>
      </c>
      <c r="BK248" s="12">
        <v>50.0</v>
      </c>
      <c r="BL248" s="12">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12">
        <v>0.51</v>
      </c>
      <c r="BK249" s="12">
        <v>53.0</v>
      </c>
      <c r="BL249" s="12">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12">
        <v>0.5</v>
      </c>
      <c r="BK250" s="12">
        <v>53.0</v>
      </c>
      <c r="BL250" s="12">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12">
        <v>0.49</v>
      </c>
      <c r="BK251" s="12">
        <v>54.0</v>
      </c>
      <c r="BL251" s="12">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12">
        <v>0.47</v>
      </c>
      <c r="BK252" s="12">
        <v>55.0</v>
      </c>
      <c r="BL252" s="12">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12">
        <v>0.52</v>
      </c>
      <c r="BK253" s="12">
        <v>48.0</v>
      </c>
      <c r="BL253" s="12">
        <v>-0.1</v>
      </c>
      <c r="BM253" s="24">
        <v>0.23</v>
      </c>
      <c r="BN253" s="48">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12">
        <v>0.52</v>
      </c>
      <c r="BK254" s="12">
        <v>53.0</v>
      </c>
      <c r="BL254" s="12">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12">
        <v>0.54</v>
      </c>
      <c r="BK255" s="12">
        <v>54.0</v>
      </c>
      <c r="BL255" s="12">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12">
        <v>0.49</v>
      </c>
      <c r="BK256" s="12">
        <v>56.0</v>
      </c>
      <c r="BL256" s="12">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12">
        <v>0.55</v>
      </c>
      <c r="BK257" s="12">
        <v>54.0</v>
      </c>
      <c r="BL257" s="12">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12">
        <v>0.53</v>
      </c>
      <c r="BK258" s="12">
        <v>42.0</v>
      </c>
      <c r="BL258" s="12">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12">
        <v>0.47</v>
      </c>
      <c r="BK259" s="12">
        <v>49.0</v>
      </c>
      <c r="BL259" s="12">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12">
        <v>0.51</v>
      </c>
      <c r="BK260" s="12">
        <v>51.0</v>
      </c>
      <c r="BL260" s="12">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12">
        <v>0.45</v>
      </c>
      <c r="BK261" s="12">
        <v>51.0</v>
      </c>
      <c r="BL261" s="12">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12">
        <v>0.45</v>
      </c>
      <c r="BK262" s="12">
        <v>48.0</v>
      </c>
      <c r="BL262" s="12">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12">
        <v>0.49</v>
      </c>
      <c r="BK263" s="12">
        <v>49.0</v>
      </c>
      <c r="BL263" s="12">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12">
        <v>0.44</v>
      </c>
      <c r="BK264" s="12">
        <v>55.0</v>
      </c>
      <c r="BL264" s="12">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12">
        <v>0.45</v>
      </c>
      <c r="BK265" s="12">
        <v>47.0</v>
      </c>
      <c r="BL265" s="12">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12">
        <v>0.39</v>
      </c>
      <c r="BK266" s="12">
        <v>54.0</v>
      </c>
      <c r="BL266" s="12">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12">
        <v>0.5</v>
      </c>
      <c r="BK267" s="12">
        <v>54.0</v>
      </c>
      <c r="BL267" s="12">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12">
        <v>0.5</v>
      </c>
      <c r="BK268" s="12">
        <v>56.0</v>
      </c>
      <c r="BL268" s="12">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12">
        <v>0.44</v>
      </c>
      <c r="BK269" s="12">
        <v>54.0</v>
      </c>
      <c r="BL269" s="12">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12">
        <v>0.46</v>
      </c>
      <c r="BK270" s="12">
        <v>52.0</v>
      </c>
      <c r="BL270" s="12">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12">
        <v>0.48</v>
      </c>
      <c r="BK271" s="12">
        <v>54.0</v>
      </c>
      <c r="BL271" s="12">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12">
        <v>0.49</v>
      </c>
      <c r="BK272" s="12">
        <v>55.0</v>
      </c>
      <c r="BL272" s="12">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12">
        <v>0.46</v>
      </c>
      <c r="BK273" s="12">
        <v>53.0</v>
      </c>
      <c r="BL273" s="12">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12">
        <v>0.46</v>
      </c>
      <c r="BK274" s="12">
        <v>51.0</v>
      </c>
      <c r="BL274" s="12">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12">
        <v>0.51</v>
      </c>
      <c r="BK275" s="12">
        <v>53.0</v>
      </c>
      <c r="BL275" s="12">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12">
        <v>0.49</v>
      </c>
      <c r="BK276" s="12">
        <v>48.0</v>
      </c>
      <c r="BL276" s="12">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12">
        <v>0.39</v>
      </c>
      <c r="BK277" s="12">
        <v>51.0</v>
      </c>
      <c r="BL277" s="12">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12">
        <v>0.5</v>
      </c>
      <c r="BK278" s="12">
        <v>51.0</v>
      </c>
      <c r="BL278" s="12">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12">
        <v>0.52</v>
      </c>
      <c r="BK279" s="12">
        <v>54.0</v>
      </c>
      <c r="BL279" s="12">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12">
        <v>0.48</v>
      </c>
      <c r="BK280" s="12">
        <v>51.0</v>
      </c>
      <c r="BL280" s="12">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12">
        <v>0.45</v>
      </c>
      <c r="BK281" s="12">
        <v>52.0</v>
      </c>
      <c r="BL281" s="12">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12">
        <v>0.46</v>
      </c>
      <c r="BK282" s="12">
        <v>52.0</v>
      </c>
      <c r="BL282" s="12">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12">
        <v>0.5</v>
      </c>
      <c r="BK283" s="12">
        <v>52.0</v>
      </c>
      <c r="BL283" s="12">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12">
        <v>0.54</v>
      </c>
      <c r="BK284" s="12">
        <v>56.0</v>
      </c>
      <c r="BL284" s="12">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12">
        <v>0.44</v>
      </c>
      <c r="BK285" s="12">
        <v>56.0</v>
      </c>
      <c r="BL285" s="12">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12">
        <v>0.5</v>
      </c>
      <c r="BK286" s="12">
        <v>51.0</v>
      </c>
      <c r="BL286" s="12">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12">
        <v>0.45</v>
      </c>
      <c r="BK287" s="12">
        <v>53.0</v>
      </c>
      <c r="BL287" s="12">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12">
        <v>0.43</v>
      </c>
      <c r="BK288" s="12">
        <v>53.0</v>
      </c>
      <c r="BL288" s="12">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12">
        <v>0.47</v>
      </c>
      <c r="BK289" s="12">
        <v>48.0</v>
      </c>
      <c r="BL289" s="12">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12">
        <v>0.49</v>
      </c>
      <c r="BK290" s="12">
        <v>54.0</v>
      </c>
      <c r="BL290" s="12">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12">
        <v>0.47</v>
      </c>
      <c r="BK291" s="12">
        <v>50.0</v>
      </c>
      <c r="BL291" s="12">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12">
        <v>0.61</v>
      </c>
      <c r="BK292" s="12">
        <v>50.0</v>
      </c>
      <c r="BL292" s="12">
        <v>-0.07</v>
      </c>
      <c r="BM292" s="24">
        <v>-0.16</v>
      </c>
      <c r="BN292" s="48">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12">
        <v>0.44</v>
      </c>
      <c r="BK293" s="12">
        <v>51.0</v>
      </c>
      <c r="BL293" s="12">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12">
        <v>0.46</v>
      </c>
      <c r="BK294" s="12">
        <v>51.0</v>
      </c>
      <c r="BL294" s="12">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12">
        <v>0.47</v>
      </c>
      <c r="BK295" s="12">
        <v>55.0</v>
      </c>
      <c r="BL295" s="12">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12">
        <v>0.55</v>
      </c>
      <c r="BK296" s="12">
        <v>58.0</v>
      </c>
      <c r="BL296" s="12">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12">
        <v>0.45</v>
      </c>
      <c r="BK297" s="12">
        <v>56.0</v>
      </c>
      <c r="BL297" s="12">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12">
        <v>0.42</v>
      </c>
      <c r="BK298" s="12">
        <v>46.0</v>
      </c>
      <c r="BL298" s="12">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12">
        <v>0.5</v>
      </c>
      <c r="BK299" s="12">
        <v>51.0</v>
      </c>
      <c r="BL299" s="12">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12">
        <v>0.45</v>
      </c>
      <c r="BK300" s="12">
        <v>53.0</v>
      </c>
      <c r="BL300" s="12">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12">
        <v>0.43</v>
      </c>
      <c r="BK301" s="12">
        <v>51.0</v>
      </c>
      <c r="BL301" s="12">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12">
        <v>0.48</v>
      </c>
      <c r="BK302" s="12">
        <v>53.0</v>
      </c>
      <c r="BL302" s="12">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12">
        <v>0.42</v>
      </c>
      <c r="BK303" s="12">
        <v>48.0</v>
      </c>
      <c r="BL303" s="12">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12">
        <v>0.51</v>
      </c>
      <c r="BK304" s="12">
        <v>51.0</v>
      </c>
      <c r="BL304" s="12">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12">
        <v>0.44</v>
      </c>
      <c r="BK305" s="12">
        <v>51.0</v>
      </c>
      <c r="BL305" s="12">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12">
        <v>0.45</v>
      </c>
      <c r="BK306" s="12">
        <v>55.0</v>
      </c>
      <c r="BL306" s="12">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12">
        <v>0.46</v>
      </c>
      <c r="BK307" s="12">
        <v>52.0</v>
      </c>
      <c r="BL307" s="12">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12">
        <v>0.43</v>
      </c>
      <c r="BK308" s="12">
        <v>52.0</v>
      </c>
      <c r="BL308" s="12">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12">
        <v>0.44</v>
      </c>
      <c r="BK309" s="12">
        <v>49.0</v>
      </c>
      <c r="BL309" s="12">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12">
        <v>0.51</v>
      </c>
      <c r="BK310" s="12">
        <v>51.0</v>
      </c>
      <c r="BL310" s="12">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12">
        <v>0.48</v>
      </c>
      <c r="BK311" s="12">
        <v>50.0</v>
      </c>
      <c r="BL311" s="12">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12">
        <v>0.51</v>
      </c>
      <c r="BK312" s="12">
        <v>48.0</v>
      </c>
      <c r="BL312" s="12">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12">
        <v>0.46</v>
      </c>
      <c r="BK313" s="12">
        <v>54.0</v>
      </c>
      <c r="BL313" s="12">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12">
        <v>0.5</v>
      </c>
      <c r="BK314" s="12">
        <v>54.0</v>
      </c>
      <c r="BL314" s="12">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12">
        <v>0.47</v>
      </c>
      <c r="BK315" s="12">
        <v>54.0</v>
      </c>
      <c r="BL315" s="12">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12">
        <v>0.49</v>
      </c>
      <c r="BK316" s="12">
        <v>50.0</v>
      </c>
      <c r="BL316" s="12">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12">
        <v>0.48</v>
      </c>
      <c r="BK317" s="12">
        <v>53.0</v>
      </c>
      <c r="BL317" s="12">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12">
        <v>0.5</v>
      </c>
      <c r="BK318" s="12">
        <v>52.0</v>
      </c>
      <c r="BL318" s="12">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12">
        <v>0.46</v>
      </c>
      <c r="BK319" s="12">
        <v>56.0</v>
      </c>
      <c r="BL319" s="12">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12">
        <v>0.49</v>
      </c>
      <c r="BK320" s="12">
        <v>50.0</v>
      </c>
      <c r="BL320" s="12">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12">
        <v>0.4</v>
      </c>
      <c r="BK321" s="12">
        <v>49.0</v>
      </c>
      <c r="BL321" s="12">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12">
        <v>0.52</v>
      </c>
      <c r="BK322" s="12">
        <v>47.0</v>
      </c>
      <c r="BL322" s="12">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12">
        <v>0.45</v>
      </c>
      <c r="BK323" s="12">
        <v>53.0</v>
      </c>
      <c r="BL323" s="12">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12">
        <v>0.49</v>
      </c>
      <c r="BK324" s="12">
        <v>51.0</v>
      </c>
      <c r="BL324" s="12">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12">
        <v>0.45</v>
      </c>
      <c r="BK325" s="12">
        <v>52.0</v>
      </c>
      <c r="BL325" s="12">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12">
        <v>0.51</v>
      </c>
      <c r="BK326" s="12">
        <v>54.0</v>
      </c>
      <c r="BL326" s="12">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12">
        <v>0.45</v>
      </c>
      <c r="BK327" s="12">
        <v>48.0</v>
      </c>
      <c r="BL327" s="12">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12">
        <v>0.45</v>
      </c>
      <c r="BK328" s="12">
        <v>50.0</v>
      </c>
      <c r="BL328" s="12">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12">
        <v>0.47</v>
      </c>
      <c r="BK329" s="12">
        <v>51.0</v>
      </c>
      <c r="BL329" s="12">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12">
        <v>0.47</v>
      </c>
      <c r="BK330" s="12">
        <v>50.0</v>
      </c>
      <c r="BL330" s="12">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12">
        <v>0.45</v>
      </c>
      <c r="BK331" s="12">
        <v>53.0</v>
      </c>
      <c r="BL331" s="12">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12">
        <v>0.46</v>
      </c>
      <c r="BK332" s="12">
        <v>50.0</v>
      </c>
      <c r="BL332" s="12">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12">
        <v>0.51</v>
      </c>
      <c r="BK333" s="12">
        <v>50.0</v>
      </c>
      <c r="BL333" s="12">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12">
        <v>0.47</v>
      </c>
      <c r="BK334" s="12">
        <v>55.0</v>
      </c>
      <c r="BL334" s="12">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12">
        <v>0.47</v>
      </c>
      <c r="BK335" s="12">
        <v>54.0</v>
      </c>
      <c r="BL335" s="12">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12">
        <v>0.49</v>
      </c>
      <c r="BK336" s="12">
        <v>57.0</v>
      </c>
      <c r="BL336" s="12">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12">
        <v>0.48</v>
      </c>
      <c r="BK337" s="12">
        <v>53.0</v>
      </c>
      <c r="BL337" s="12">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12">
        <v>0.51</v>
      </c>
      <c r="BK338" s="12">
        <v>53.0</v>
      </c>
      <c r="BL338" s="12">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12">
        <v>0.49</v>
      </c>
      <c r="BK339" s="12">
        <v>56.0</v>
      </c>
      <c r="BL339" s="12">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12">
        <v>0.45</v>
      </c>
      <c r="BK340" s="12">
        <v>55.0</v>
      </c>
      <c r="BL340" s="12">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12">
        <v>0.46</v>
      </c>
      <c r="BK341" s="12">
        <v>53.0</v>
      </c>
      <c r="BL341" s="12">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12">
        <v>0.51</v>
      </c>
      <c r="BK342" s="12">
        <v>58.0</v>
      </c>
      <c r="BL342" s="12">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12">
        <v>0.51</v>
      </c>
      <c r="BK343" s="12">
        <v>54.0</v>
      </c>
      <c r="BL343" s="12">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12">
        <v>0.45</v>
      </c>
      <c r="BK344" s="12">
        <v>54.0</v>
      </c>
      <c r="BL344" s="12">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12">
        <v>0.47</v>
      </c>
      <c r="BK345" s="12">
        <v>49.0</v>
      </c>
      <c r="BL345" s="12">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12">
        <v>0.49</v>
      </c>
      <c r="BK346" s="12">
        <v>53.0</v>
      </c>
      <c r="BL346" s="12">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12">
        <v>0.44</v>
      </c>
      <c r="BK347" s="12">
        <v>51.0</v>
      </c>
      <c r="BL347" s="12">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12">
        <v>0.47</v>
      </c>
      <c r="BK348" s="12">
        <v>55.0</v>
      </c>
      <c r="BL348" s="12">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12">
        <v>0.47</v>
      </c>
      <c r="BK349" s="12">
        <v>51.0</v>
      </c>
      <c r="BL349" s="12">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12">
        <v>0.48</v>
      </c>
      <c r="BK350" s="12">
        <v>52.0</v>
      </c>
      <c r="BL350" s="12">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12">
        <v>0.5</v>
      </c>
      <c r="BK351" s="12">
        <v>50.0</v>
      </c>
      <c r="BL351" s="12">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12">
        <v>0.46</v>
      </c>
      <c r="BK352" s="12">
        <v>50.0</v>
      </c>
      <c r="BL352" s="12">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12">
        <v>0.47</v>
      </c>
      <c r="BK353" s="12">
        <v>51.0</v>
      </c>
      <c r="BL353" s="12">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12">
        <v>0.45</v>
      </c>
      <c r="BK354" s="12">
        <v>52.0</v>
      </c>
      <c r="BL354" s="12">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12">
        <v>0.47</v>
      </c>
      <c r="BK355" s="12">
        <v>49.0</v>
      </c>
      <c r="BL355" s="12">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12">
        <v>0.45</v>
      </c>
      <c r="BK356" s="12">
        <v>49.0</v>
      </c>
      <c r="BL356" s="12">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12">
        <v>0.49</v>
      </c>
      <c r="BK357" s="12">
        <v>54.0</v>
      </c>
      <c r="BL357" s="12">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12">
        <v>0.45</v>
      </c>
      <c r="BK358" s="12">
        <v>51.0</v>
      </c>
      <c r="BL358" s="12">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12">
        <v>0.46</v>
      </c>
      <c r="BK359" s="12">
        <v>54.0</v>
      </c>
      <c r="BL359" s="12">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12">
        <v>0.45</v>
      </c>
      <c r="BK360" s="12">
        <v>49.0</v>
      </c>
      <c r="BL360" s="12">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12">
        <v>0.49</v>
      </c>
      <c r="BK361" s="12">
        <v>51.0</v>
      </c>
      <c r="BL361" s="12">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12">
        <v>0.45</v>
      </c>
      <c r="BK362" s="12">
        <v>49.0</v>
      </c>
      <c r="BL362" s="12">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12">
        <v>0.48</v>
      </c>
      <c r="BK363" s="12">
        <v>54.0</v>
      </c>
      <c r="BL363" s="12">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12">
        <v>0.48</v>
      </c>
      <c r="BK364" s="12">
        <v>50.0</v>
      </c>
      <c r="BL364" s="12">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12">
        <v>0.48</v>
      </c>
      <c r="BK365" s="12">
        <v>49.0</v>
      </c>
      <c r="BL365" s="12">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12">
        <v>0.44</v>
      </c>
      <c r="BK366" s="12">
        <v>54.0</v>
      </c>
      <c r="BL366" s="12">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12">
        <v>0.51</v>
      </c>
      <c r="BK367" s="12">
        <v>53.0</v>
      </c>
      <c r="BL367" s="12">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12">
        <v>0.53</v>
      </c>
      <c r="BK368" s="12">
        <v>51.0</v>
      </c>
      <c r="BL368" s="12">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12">
        <v>0.49</v>
      </c>
      <c r="BK369" s="12">
        <v>55.0</v>
      </c>
      <c r="BL369" s="12">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12">
        <v>0.47</v>
      </c>
      <c r="BK370" s="12">
        <v>54.0</v>
      </c>
      <c r="BL370" s="12">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12">
        <v>0.45</v>
      </c>
      <c r="BK371" s="12">
        <v>55.0</v>
      </c>
      <c r="BL371" s="12">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12">
        <v>0.45</v>
      </c>
      <c r="BK372" s="12">
        <v>53.0</v>
      </c>
      <c r="BL372" s="12">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12">
        <v>0.47</v>
      </c>
      <c r="BK373" s="12">
        <v>52.0</v>
      </c>
      <c r="BL373" s="12">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12">
        <v>0.45</v>
      </c>
      <c r="BK374" s="12">
        <v>54.0</v>
      </c>
      <c r="BL374" s="12">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12">
        <v>0.47</v>
      </c>
      <c r="BK375" s="12">
        <v>53.0</v>
      </c>
      <c r="BL375" s="12">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12">
        <v>0.44</v>
      </c>
      <c r="BK376" s="12">
        <v>50.0</v>
      </c>
      <c r="BL376" s="12">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12">
        <v>0.47</v>
      </c>
      <c r="BK377" s="12">
        <v>56.0</v>
      </c>
      <c r="BL377" s="12">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12">
        <v>0.47</v>
      </c>
      <c r="BK378" s="12">
        <v>53.0</v>
      </c>
      <c r="BL378" s="12">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12">
        <v>0.45</v>
      </c>
      <c r="BK379" s="12">
        <v>52.0</v>
      </c>
      <c r="BL379" s="12">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12">
        <v>0.46</v>
      </c>
      <c r="BK380" s="12">
        <v>51.0</v>
      </c>
      <c r="BL380" s="12">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12">
        <v>0.48</v>
      </c>
      <c r="BK381" s="12">
        <v>50.0</v>
      </c>
      <c r="BL381" s="12">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12">
        <v>0.5</v>
      </c>
      <c r="BK382" s="12">
        <v>51.0</v>
      </c>
      <c r="BL382" s="12">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12">
        <v>0.44</v>
      </c>
      <c r="BK383" s="12">
        <v>53.0</v>
      </c>
      <c r="BL383" s="12">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12">
        <v>0.46</v>
      </c>
      <c r="BK384" s="12">
        <v>52.0</v>
      </c>
      <c r="BL384" s="12">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12">
        <v>0.46</v>
      </c>
      <c r="BK385" s="12">
        <v>52.0</v>
      </c>
      <c r="BL385" s="12">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12">
        <v>0.46</v>
      </c>
      <c r="BK386" s="12">
        <v>53.0</v>
      </c>
      <c r="BL386" s="12">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12">
        <v>0.46</v>
      </c>
      <c r="BK387" s="12">
        <v>50.0</v>
      </c>
      <c r="BL387" s="12">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12">
        <v>0.47</v>
      </c>
      <c r="BK388" s="12">
        <v>53.0</v>
      </c>
      <c r="BL388" s="12">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12">
        <v>0.48</v>
      </c>
      <c r="BK389" s="12">
        <v>52.0</v>
      </c>
      <c r="BL389" s="12">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12">
        <v>0.49</v>
      </c>
      <c r="BK390" s="12">
        <v>52.0</v>
      </c>
      <c r="BL390" s="12">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12">
        <v>0.45</v>
      </c>
      <c r="BK391" s="12">
        <v>50.0</v>
      </c>
      <c r="BL391" s="12">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12">
        <v>0.47</v>
      </c>
      <c r="BK392" s="12">
        <v>51.0</v>
      </c>
      <c r="BL392" s="12">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12">
        <v>0.45</v>
      </c>
      <c r="BK393" s="12">
        <v>55.0</v>
      </c>
      <c r="BL393" s="12">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12">
        <v>0.51</v>
      </c>
      <c r="BK394" s="12">
        <v>56.0</v>
      </c>
      <c r="BL394" s="12">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12">
        <v>0.46</v>
      </c>
      <c r="BK395" s="12">
        <v>55.0</v>
      </c>
      <c r="BL395" s="12">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12">
        <v>0.48</v>
      </c>
      <c r="BK396" s="12">
        <v>55.0</v>
      </c>
      <c r="BL396" s="12">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12">
        <v>0.44</v>
      </c>
      <c r="BK397" s="12">
        <v>54.0</v>
      </c>
      <c r="BL397" s="12">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12">
        <v>0.44</v>
      </c>
      <c r="BK398" s="12">
        <v>50.0</v>
      </c>
      <c r="BL398" s="12">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12">
        <v>0.47</v>
      </c>
      <c r="BK399" s="12">
        <v>51.0</v>
      </c>
      <c r="BL399" s="12">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12">
        <v>0.47</v>
      </c>
      <c r="BK400" s="12">
        <v>50.0</v>
      </c>
      <c r="BL400" s="12">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12">
        <v>0.5</v>
      </c>
      <c r="BK401" s="12">
        <v>51.0</v>
      </c>
      <c r="BL401" s="12">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12">
        <v>0.46</v>
      </c>
      <c r="BK402" s="12">
        <v>54.0</v>
      </c>
      <c r="BL402" s="12">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12">
        <v>0.45</v>
      </c>
      <c r="BK403" s="12">
        <v>52.0</v>
      </c>
      <c r="BL403" s="12">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12">
        <v>0.42</v>
      </c>
      <c r="BK404" s="12">
        <v>52.0</v>
      </c>
      <c r="BL404" s="12">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12">
        <v>0.47</v>
      </c>
      <c r="BK405" s="12">
        <v>42.0</v>
      </c>
      <c r="BL405" s="12">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12">
        <v>0.42</v>
      </c>
      <c r="BK406" s="12">
        <v>47.0</v>
      </c>
      <c r="BL406" s="12">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12">
        <v>0.5</v>
      </c>
      <c r="BK407" s="12">
        <v>41.0</v>
      </c>
      <c r="BL407" s="12">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12">
        <v>0.51</v>
      </c>
      <c r="BK408" s="12">
        <v>49.0</v>
      </c>
      <c r="BL408" s="12">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12">
        <v>0.46</v>
      </c>
      <c r="BK409" s="12">
        <v>51.0</v>
      </c>
      <c r="BL409" s="12">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12">
        <v>0.54</v>
      </c>
      <c r="BK410" s="12">
        <v>52.0</v>
      </c>
      <c r="BL410" s="12">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12">
        <v>0.54</v>
      </c>
      <c r="BK411" s="12">
        <v>55.0</v>
      </c>
      <c r="BL411" s="12">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12">
        <v>0.5</v>
      </c>
      <c r="BK412" s="12">
        <v>52.0</v>
      </c>
      <c r="BL412" s="12">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12">
        <v>0.42</v>
      </c>
      <c r="BK413" s="12">
        <v>45.0</v>
      </c>
      <c r="BL413" s="12">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12">
        <v>0.56</v>
      </c>
      <c r="BK414" s="12">
        <v>50.0</v>
      </c>
      <c r="BL414" s="12">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12">
        <v>0.53</v>
      </c>
      <c r="BK415" s="12">
        <v>54.0</v>
      </c>
      <c r="BL415" s="12">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12">
        <v>0.37</v>
      </c>
      <c r="BK416" s="12">
        <v>55.0</v>
      </c>
      <c r="BL416" s="12">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12">
        <v>0.52</v>
      </c>
      <c r="BK417" s="12">
        <v>53.0</v>
      </c>
      <c r="BL417" s="12">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12">
        <v>0.49</v>
      </c>
      <c r="BK418" s="12">
        <v>53.0</v>
      </c>
      <c r="BL418" s="12">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12">
        <v>0.51</v>
      </c>
      <c r="BK419" s="12">
        <v>47.0</v>
      </c>
      <c r="BL419" s="12">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12">
        <v>0.43</v>
      </c>
      <c r="BK420" s="12">
        <v>51.0</v>
      </c>
      <c r="BL420" s="12">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12">
        <v>0.55</v>
      </c>
      <c r="BK421" s="12">
        <v>50.0</v>
      </c>
      <c r="BL421" s="12">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12">
        <v>0.52</v>
      </c>
      <c r="BK422" s="12">
        <v>44.0</v>
      </c>
      <c r="BL422" s="12">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12">
        <v>0.52</v>
      </c>
      <c r="BK423" s="12">
        <v>49.0</v>
      </c>
      <c r="BL423" s="12">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12">
        <v>0.55</v>
      </c>
      <c r="BK424" s="12">
        <v>46.0</v>
      </c>
      <c r="BL424" s="12">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12">
        <v>0.59</v>
      </c>
      <c r="BK425" s="12">
        <v>48.0</v>
      </c>
      <c r="BL425" s="12">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12">
        <v>0.55</v>
      </c>
      <c r="BK426" s="12">
        <v>52.0</v>
      </c>
      <c r="BL426" s="12">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12">
        <v>0.54</v>
      </c>
      <c r="BK427" s="12">
        <v>44.0</v>
      </c>
      <c r="BL427" s="12">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12">
        <v>0.56</v>
      </c>
      <c r="BK428" s="12">
        <v>52.0</v>
      </c>
      <c r="BL428" s="12">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12">
        <v>0.43</v>
      </c>
      <c r="BK429" s="12">
        <v>52.0</v>
      </c>
      <c r="BL429" s="12">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12">
        <v>0.48</v>
      </c>
      <c r="BK430" s="12">
        <v>55.0</v>
      </c>
      <c r="BL430" s="12">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12">
        <v>0.5</v>
      </c>
      <c r="BK431" s="12">
        <v>55.0</v>
      </c>
      <c r="BL431" s="12">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12">
        <v>0.47</v>
      </c>
      <c r="BK432" s="12">
        <v>48.0</v>
      </c>
      <c r="BL432" s="12">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12">
        <v>0.52</v>
      </c>
      <c r="BK433" s="12">
        <v>52.0</v>
      </c>
      <c r="BL433" s="12">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12">
        <v>0.48</v>
      </c>
      <c r="BK434" s="12">
        <v>49.0</v>
      </c>
      <c r="BL434" s="12">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12">
        <v>0.51</v>
      </c>
      <c r="BK435" s="12">
        <v>49.0</v>
      </c>
      <c r="BL435" s="12">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12">
        <v>0.52</v>
      </c>
      <c r="BK436" s="12">
        <v>51.0</v>
      </c>
      <c r="BL436" s="12">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12">
        <v>0.56</v>
      </c>
      <c r="BK437" s="12">
        <v>49.0</v>
      </c>
      <c r="BL437" s="12">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12">
        <v>0.51</v>
      </c>
      <c r="BK438" s="12">
        <v>47.0</v>
      </c>
      <c r="BL438" s="12">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12">
        <v>0.56</v>
      </c>
      <c r="BK439" s="12">
        <v>54.0</v>
      </c>
      <c r="BL439" s="12">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12">
        <v>0.52</v>
      </c>
      <c r="BK440" s="12">
        <v>51.0</v>
      </c>
      <c r="BL440" s="12">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12">
        <v>0.49</v>
      </c>
      <c r="BK441" s="12">
        <v>55.0</v>
      </c>
      <c r="BL441" s="12">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12">
        <v>0.52</v>
      </c>
      <c r="BK442" s="12">
        <v>53.0</v>
      </c>
      <c r="BL442" s="12">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12">
        <v>0.59</v>
      </c>
      <c r="BK443" s="12">
        <v>46.0</v>
      </c>
      <c r="BL443" s="12">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12">
        <v>0.55</v>
      </c>
      <c r="BK444" s="12">
        <v>49.0</v>
      </c>
      <c r="BL444" s="12">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12">
        <v>0.53</v>
      </c>
      <c r="BK445" s="12">
        <v>53.0</v>
      </c>
      <c r="BL445" s="12">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12">
        <v>0.5</v>
      </c>
      <c r="BK446" s="12">
        <v>51.0</v>
      </c>
      <c r="BL446" s="12">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12">
        <v>0.44</v>
      </c>
      <c r="BK447" s="12">
        <v>45.0</v>
      </c>
      <c r="BL447" s="12">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12">
        <v>0.56</v>
      </c>
      <c r="BK448" s="12">
        <v>48.0</v>
      </c>
      <c r="BL448" s="12">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12">
        <v>0.49</v>
      </c>
      <c r="BK449" s="12">
        <v>48.0</v>
      </c>
      <c r="BL449" s="12">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12">
        <v>0.47</v>
      </c>
      <c r="BK450" s="12">
        <v>49.0</v>
      </c>
      <c r="BL450" s="12">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12">
        <v>0.48</v>
      </c>
      <c r="BK451" s="12">
        <v>55.0</v>
      </c>
      <c r="BL451" s="12">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12">
        <v>0.5</v>
      </c>
      <c r="BK452" s="12">
        <v>51.0</v>
      </c>
      <c r="BL452" s="12">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12">
        <v>0.46</v>
      </c>
      <c r="BK453" s="12">
        <v>52.0</v>
      </c>
      <c r="BL453" s="12">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12">
        <v>0.5</v>
      </c>
      <c r="BK454" s="12">
        <v>45.0</v>
      </c>
      <c r="BL454" s="12">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12">
        <v>0.47</v>
      </c>
      <c r="BK455" s="12">
        <v>46.0</v>
      </c>
      <c r="BL455" s="12">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12">
        <v>0.48</v>
      </c>
      <c r="BK456" s="12">
        <v>49.0</v>
      </c>
      <c r="BL456" s="12">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12">
        <v>0.52</v>
      </c>
      <c r="BK457" s="12">
        <v>50.0</v>
      </c>
      <c r="BL457" s="12">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12">
        <v>0.41</v>
      </c>
      <c r="BK458" s="12">
        <v>40.0</v>
      </c>
      <c r="BL458" s="12">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12">
        <v>0.57</v>
      </c>
      <c r="BK459" s="12">
        <v>45.0</v>
      </c>
      <c r="BL459" s="12">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12">
        <v>0.44</v>
      </c>
      <c r="BK460" s="12">
        <v>51.0</v>
      </c>
      <c r="BL460" s="12">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12">
        <v>0.55</v>
      </c>
      <c r="BK461" s="12">
        <v>51.0</v>
      </c>
      <c r="BL461" s="12">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12">
        <v>0.53</v>
      </c>
      <c r="BK462" s="12">
        <v>54.0</v>
      </c>
      <c r="BL462" s="12">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12">
        <v>0.48</v>
      </c>
      <c r="BK463" s="12">
        <v>56.0</v>
      </c>
      <c r="BL463" s="12">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12">
        <v>0.47</v>
      </c>
      <c r="BK464" s="12">
        <v>53.0</v>
      </c>
      <c r="BL464" s="12">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12">
        <v>0.43</v>
      </c>
      <c r="BK465" s="12">
        <v>49.0</v>
      </c>
      <c r="BL465" s="12">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12">
        <v>0.51</v>
      </c>
      <c r="BK466" s="12">
        <v>47.0</v>
      </c>
      <c r="BL466" s="12">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12">
        <v>0.56</v>
      </c>
      <c r="BK467" s="12">
        <v>51.0</v>
      </c>
      <c r="BL467" s="12">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12">
        <v>0.45</v>
      </c>
      <c r="BK468" s="12">
        <v>48.0</v>
      </c>
      <c r="BL468" s="12">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12">
        <v>0.49</v>
      </c>
      <c r="BK469" s="12">
        <v>49.0</v>
      </c>
      <c r="BL469" s="12">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12">
        <v>0.48</v>
      </c>
      <c r="BK470" s="12">
        <v>47.0</v>
      </c>
      <c r="BL470" s="12">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12">
        <v>0.49</v>
      </c>
      <c r="BK471" s="12">
        <v>49.0</v>
      </c>
      <c r="BL471" s="12">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12">
        <v>0.49</v>
      </c>
      <c r="BK472" s="12">
        <v>46.0</v>
      </c>
      <c r="BL472" s="12">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12">
        <v>0.45</v>
      </c>
      <c r="BK473" s="12">
        <v>50.0</v>
      </c>
      <c r="BL473" s="12">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12">
        <v>0.53</v>
      </c>
      <c r="BK474" s="12">
        <v>53.0</v>
      </c>
      <c r="BL474" s="12">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12">
        <v>0.49</v>
      </c>
      <c r="BK475" s="12">
        <v>45.0</v>
      </c>
      <c r="BL475" s="12">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12">
        <v>0.54</v>
      </c>
      <c r="BK476" s="12">
        <v>47.0</v>
      </c>
      <c r="BL476" s="12">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12">
        <v>0.51</v>
      </c>
      <c r="BK477" s="12">
        <v>47.0</v>
      </c>
      <c r="BL477" s="12">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12">
        <v>0.47</v>
      </c>
      <c r="BK478" s="12">
        <v>53.0</v>
      </c>
      <c r="BL478" s="12">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12">
        <v>0.52</v>
      </c>
      <c r="BK479" s="12">
        <v>56.0</v>
      </c>
      <c r="BL479" s="12">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12">
        <v>0.49</v>
      </c>
      <c r="BK480" s="12">
        <v>53.0</v>
      </c>
      <c r="BL480" s="12">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12">
        <v>0.55</v>
      </c>
      <c r="BK481" s="12">
        <v>44.0</v>
      </c>
      <c r="BL481" s="12">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12">
        <v>0.51</v>
      </c>
      <c r="BK482" s="12">
        <v>51.0</v>
      </c>
      <c r="BL482" s="12">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12">
        <v>0.49</v>
      </c>
      <c r="BK483" s="12">
        <v>48.0</v>
      </c>
      <c r="BL483" s="12">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12">
        <v>0.5</v>
      </c>
      <c r="BK484" s="12">
        <v>51.0</v>
      </c>
      <c r="BL484" s="12">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12">
        <v>0.49</v>
      </c>
      <c r="BK485" s="12">
        <v>49.0</v>
      </c>
      <c r="BL485" s="12">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12">
        <v>0.51</v>
      </c>
      <c r="BK486" s="12">
        <v>45.0</v>
      </c>
      <c r="BL486" s="12">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12">
        <v>0.46</v>
      </c>
      <c r="BK487" s="12">
        <v>47.0</v>
      </c>
      <c r="BL487" s="12">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12">
        <v>0.5</v>
      </c>
      <c r="BK488" s="12">
        <v>53.0</v>
      </c>
      <c r="BL488" s="12">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12">
        <v>0.49</v>
      </c>
      <c r="BK489" s="12">
        <v>45.0</v>
      </c>
      <c r="BL489" s="12">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12">
        <v>0.47</v>
      </c>
      <c r="BK490" s="12">
        <v>47.0</v>
      </c>
      <c r="BL490" s="12">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12">
        <v>0.53</v>
      </c>
      <c r="BK491" s="12">
        <v>53.0</v>
      </c>
      <c r="BL491" s="12">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12">
        <v>0.52</v>
      </c>
      <c r="BK492" s="12">
        <v>49.0</v>
      </c>
      <c r="BL492" s="12">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12">
        <v>0.51</v>
      </c>
      <c r="BK493" s="12">
        <v>55.0</v>
      </c>
      <c r="BL493" s="12">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12">
        <v>0.56</v>
      </c>
      <c r="BK494" s="12">
        <v>47.0</v>
      </c>
      <c r="BL494" s="12">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12">
        <v>0.59</v>
      </c>
      <c r="BK495" s="12">
        <v>51.0</v>
      </c>
      <c r="BL495" s="12">
        <v>-0.06</v>
      </c>
      <c r="BM495" s="24">
        <v>0.05</v>
      </c>
      <c r="BN495" s="48">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12">
        <v>0.54</v>
      </c>
      <c r="BK496" s="12">
        <v>49.0</v>
      </c>
      <c r="BL496" s="12">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12">
        <v>0.57</v>
      </c>
      <c r="BK497" s="12">
        <v>48.0</v>
      </c>
      <c r="BL497" s="12">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12">
        <v>0.52</v>
      </c>
      <c r="BK498" s="12">
        <v>52.0</v>
      </c>
      <c r="BL498" s="12">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12">
        <v>0.53</v>
      </c>
      <c r="BK499" s="12">
        <v>56.0</v>
      </c>
      <c r="BL499" s="12">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12">
        <v>0.47</v>
      </c>
      <c r="BK500" s="12">
        <v>55.0</v>
      </c>
      <c r="BL500" s="12">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12">
        <v>0.53</v>
      </c>
      <c r="BK501" s="12">
        <v>48.0</v>
      </c>
      <c r="BL501" s="12">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12">
        <v>0.49</v>
      </c>
      <c r="BK502" s="12">
        <v>49.0</v>
      </c>
      <c r="BL502" s="12">
        <v>-0.05</v>
      </c>
      <c r="BM502" s="24">
        <v>0.89</v>
      </c>
      <c r="BN502" s="48">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12">
        <v>0.5</v>
      </c>
      <c r="BK503" s="12">
        <v>44.0</v>
      </c>
      <c r="BL503" s="12">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12">
        <v>0.5</v>
      </c>
      <c r="BK504" s="12">
        <v>50.0</v>
      </c>
      <c r="BL504" s="12">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12">
        <v>0.44</v>
      </c>
      <c r="BK505" s="12">
        <v>55.0</v>
      </c>
      <c r="BL505" s="12">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12">
        <v>0.51</v>
      </c>
      <c r="BK506" s="12">
        <v>49.0</v>
      </c>
      <c r="BL506" s="12">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12">
        <v>0.54</v>
      </c>
      <c r="BK507" s="12">
        <v>50.0</v>
      </c>
      <c r="BL507" s="12">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12">
        <v>0.51</v>
      </c>
      <c r="BK508" s="12">
        <v>52.0</v>
      </c>
      <c r="BL508" s="12">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12">
        <v>0.52</v>
      </c>
      <c r="BK509" s="12">
        <v>47.0</v>
      </c>
      <c r="BL509" s="12">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12">
        <v>0.5</v>
      </c>
      <c r="BK510" s="12">
        <v>53.0</v>
      </c>
      <c r="BL510" s="12">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12">
        <v>0.5</v>
      </c>
      <c r="BK511" s="12">
        <v>49.0</v>
      </c>
      <c r="BL511" s="12">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12">
        <v>0.55</v>
      </c>
      <c r="BK512" s="12">
        <v>53.0</v>
      </c>
      <c r="BL512" s="12">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12">
        <v>0.52</v>
      </c>
      <c r="BK513" s="12">
        <v>54.0</v>
      </c>
      <c r="BL513" s="12">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12">
        <v>0.51</v>
      </c>
      <c r="BK514" s="12">
        <v>50.0</v>
      </c>
      <c r="BL514" s="12">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12">
        <v>0.57</v>
      </c>
      <c r="BK515" s="12">
        <v>56.0</v>
      </c>
      <c r="BL515" s="12">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12">
        <v>0.5</v>
      </c>
      <c r="BK516" s="12">
        <v>51.0</v>
      </c>
      <c r="BL516" s="12">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12">
        <v>0.53</v>
      </c>
      <c r="BK517" s="12">
        <v>51.0</v>
      </c>
      <c r="BL517" s="12">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12">
        <v>0.49</v>
      </c>
      <c r="BK518" s="12">
        <v>52.0</v>
      </c>
      <c r="BL518" s="12">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12">
        <v>0.5</v>
      </c>
      <c r="BK519" s="12">
        <v>50.0</v>
      </c>
      <c r="BL519" s="12">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12">
        <v>0.51</v>
      </c>
      <c r="BK520" s="12">
        <v>53.0</v>
      </c>
      <c r="BL520" s="12">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12">
        <v>0.5</v>
      </c>
      <c r="BK521" s="12">
        <v>50.0</v>
      </c>
      <c r="BL521" s="12">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12">
        <v>0.52</v>
      </c>
      <c r="BK522" s="12">
        <v>52.0</v>
      </c>
      <c r="BL522" s="12">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12">
        <v>0.53</v>
      </c>
      <c r="BK523" s="12">
        <v>51.0</v>
      </c>
      <c r="BL523" s="12">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12">
        <v>0.5</v>
      </c>
      <c r="BK524" s="12">
        <v>48.0</v>
      </c>
      <c r="BL524" s="12">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12">
        <v>0.55</v>
      </c>
      <c r="BK525" s="12">
        <v>48.0</v>
      </c>
      <c r="BL525" s="12">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12">
        <v>0.48</v>
      </c>
      <c r="BK526" s="12">
        <v>50.0</v>
      </c>
      <c r="BL526" s="12">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12">
        <v>0.53</v>
      </c>
      <c r="BK527" s="12">
        <v>53.0</v>
      </c>
      <c r="BL527" s="12">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12">
        <v>0.52</v>
      </c>
      <c r="BK528" s="12">
        <v>50.0</v>
      </c>
      <c r="BL528" s="12">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12">
        <v>0.54</v>
      </c>
      <c r="BK529" s="12">
        <v>55.0</v>
      </c>
      <c r="BL529" s="12">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12">
        <v>0.51</v>
      </c>
      <c r="BK530" s="12">
        <v>51.0</v>
      </c>
      <c r="BL530" s="12">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12">
        <v>0.51</v>
      </c>
      <c r="BK531" s="12">
        <v>49.0</v>
      </c>
      <c r="BL531" s="12">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12">
        <v>0.51</v>
      </c>
      <c r="BK532" s="12">
        <v>52.0</v>
      </c>
      <c r="BL532" s="12">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12">
        <v>0.48</v>
      </c>
      <c r="BK533" s="12">
        <v>50.0</v>
      </c>
      <c r="BL533" s="12">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12">
        <v>0.49</v>
      </c>
      <c r="BK534" s="12">
        <v>54.0</v>
      </c>
      <c r="BL534" s="12">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12">
        <v>0.56</v>
      </c>
      <c r="BK535" s="12">
        <v>52.0</v>
      </c>
      <c r="BL535" s="12">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12">
        <v>0.5</v>
      </c>
      <c r="BK536" s="12">
        <v>50.0</v>
      </c>
      <c r="BL536" s="12">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12">
        <v>0.5</v>
      </c>
      <c r="BK537" s="12">
        <v>51.0</v>
      </c>
      <c r="BL537" s="12">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12">
        <v>0.48</v>
      </c>
      <c r="BK538" s="12">
        <v>51.0</v>
      </c>
      <c r="BL538" s="12">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12">
        <v>0.49</v>
      </c>
      <c r="BK539" s="12">
        <v>51.0</v>
      </c>
      <c r="BL539" s="12">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12">
        <v>0.5</v>
      </c>
      <c r="BK540" s="12">
        <v>53.0</v>
      </c>
      <c r="BL540" s="12">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12">
        <v>0.61</v>
      </c>
      <c r="BK541" s="12">
        <v>52.0</v>
      </c>
      <c r="BL541" s="12">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12">
        <v>0.52</v>
      </c>
      <c r="BK542" s="12">
        <v>48.0</v>
      </c>
      <c r="BL542" s="12">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12">
        <v>0.52</v>
      </c>
      <c r="BK543" s="12">
        <v>48.0</v>
      </c>
      <c r="BL543" s="12">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12">
        <v>0.52</v>
      </c>
      <c r="BK544" s="12">
        <v>50.0</v>
      </c>
      <c r="BL544" s="12">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12">
        <v>0.49</v>
      </c>
      <c r="BK545" s="12">
        <v>50.0</v>
      </c>
      <c r="BL545" s="12">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12">
        <v>0.47</v>
      </c>
      <c r="BK546" s="12">
        <v>54.0</v>
      </c>
      <c r="BL546" s="12">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12">
        <v>0.51</v>
      </c>
      <c r="BK547" s="12">
        <v>46.0</v>
      </c>
      <c r="BL547" s="12">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12">
        <v>0.52</v>
      </c>
      <c r="BK548" s="12">
        <v>49.0</v>
      </c>
      <c r="BL548" s="12">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12">
        <v>0.47</v>
      </c>
      <c r="BK549" s="12">
        <v>50.0</v>
      </c>
      <c r="BL549" s="12">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12">
        <v>0.49</v>
      </c>
      <c r="BK550" s="12">
        <v>55.0</v>
      </c>
      <c r="BL550" s="12">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12">
        <v>0.56</v>
      </c>
      <c r="BK551" s="12">
        <v>47.0</v>
      </c>
      <c r="BL551" s="12">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12">
        <v>0.44</v>
      </c>
      <c r="BK552" s="12">
        <v>48.0</v>
      </c>
      <c r="BL552" s="12">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12">
        <v>0.5</v>
      </c>
      <c r="BK553" s="12">
        <v>49.0</v>
      </c>
      <c r="BL553" s="12">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12">
        <v>0.57</v>
      </c>
      <c r="BK554" s="12">
        <v>46.0</v>
      </c>
      <c r="BL554" s="12">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12">
        <v>0.55</v>
      </c>
      <c r="BK555" s="12">
        <v>45.0</v>
      </c>
      <c r="BL555" s="12">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12">
        <v>0.57</v>
      </c>
      <c r="BK556" s="12">
        <v>48.0</v>
      </c>
      <c r="BL556" s="12">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12">
        <v>0.55</v>
      </c>
      <c r="BK557" s="12">
        <v>50.0</v>
      </c>
      <c r="BL557" s="12">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12">
        <v>0.5</v>
      </c>
      <c r="BK558" s="12">
        <v>45.0</v>
      </c>
      <c r="BL558" s="12">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12">
        <v>0.44</v>
      </c>
      <c r="BK559" s="12">
        <v>45.0</v>
      </c>
      <c r="BL559" s="12">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12">
        <v>0.66</v>
      </c>
      <c r="BK560" s="12">
        <v>49.0</v>
      </c>
      <c r="BL560" s="12">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12">
        <v>0.5</v>
      </c>
      <c r="BK561" s="12">
        <v>55.0</v>
      </c>
      <c r="BL561" s="12">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12">
        <v>0.56</v>
      </c>
      <c r="BK562" s="12">
        <v>46.0</v>
      </c>
      <c r="BL562" s="12">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12">
        <v>0.49</v>
      </c>
      <c r="BK563" s="12">
        <v>40.0</v>
      </c>
      <c r="BL563" s="12">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12">
        <v>0.56</v>
      </c>
      <c r="BK564" s="12">
        <v>43.0</v>
      </c>
      <c r="BL564" s="12">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12">
        <v>0.54</v>
      </c>
      <c r="BK565" s="12">
        <v>49.0</v>
      </c>
      <c r="BL565" s="12">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12">
        <v>0.52</v>
      </c>
      <c r="BK566" s="12">
        <v>46.0</v>
      </c>
      <c r="BL566" s="12">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12">
        <v>0.59</v>
      </c>
      <c r="BK567" s="12">
        <v>51.0</v>
      </c>
      <c r="BL567" s="12">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12">
        <v>0.51</v>
      </c>
      <c r="BK568" s="12">
        <v>54.0</v>
      </c>
      <c r="BL568" s="12">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12">
        <v>0.46</v>
      </c>
      <c r="BK569" s="12">
        <v>55.0</v>
      </c>
      <c r="BL569" s="12">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12">
        <v>0.48</v>
      </c>
      <c r="BK570" s="12">
        <v>51.0</v>
      </c>
      <c r="BL570" s="12">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12">
        <v>0.42</v>
      </c>
      <c r="BK571" s="12">
        <v>54.0</v>
      </c>
      <c r="BL571" s="12">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12">
        <v>0.6</v>
      </c>
      <c r="BK572" s="12">
        <v>45.0</v>
      </c>
      <c r="BL572" s="12">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12">
        <v>0.51</v>
      </c>
      <c r="BK573" s="12">
        <v>48.0</v>
      </c>
      <c r="BL573" s="12">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12">
        <v>0.51</v>
      </c>
      <c r="BK574" s="12">
        <v>41.0</v>
      </c>
      <c r="BL574" s="12">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12">
        <v>0.45</v>
      </c>
      <c r="BK575" s="12">
        <v>51.0</v>
      </c>
      <c r="BL575" s="12">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12">
        <v>0.5</v>
      </c>
      <c r="BK576" s="12">
        <v>51.0</v>
      </c>
      <c r="BL576" s="12">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12">
        <v>0.5</v>
      </c>
      <c r="BK577" s="12">
        <v>46.0</v>
      </c>
      <c r="BL577" s="12">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12">
        <v>0.52</v>
      </c>
      <c r="BK578" s="12">
        <v>42.0</v>
      </c>
      <c r="BL578" s="12">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12">
        <v>0.49</v>
      </c>
      <c r="BK579" s="12">
        <v>52.0</v>
      </c>
      <c r="BL579" s="12">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12">
        <v>0.54</v>
      </c>
      <c r="BK580" s="12">
        <v>53.0</v>
      </c>
      <c r="BL580" s="12">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12">
        <v>0.51</v>
      </c>
      <c r="BK581" s="12">
        <v>47.0</v>
      </c>
      <c r="BL581" s="12">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12">
        <v>0.5</v>
      </c>
      <c r="BK582" s="12">
        <v>51.0</v>
      </c>
      <c r="BL582" s="12">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12">
        <v>0.52</v>
      </c>
      <c r="BK583" s="12">
        <v>57.0</v>
      </c>
      <c r="BL583" s="12">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12">
        <v>0.51</v>
      </c>
      <c r="BK584" s="12">
        <v>45.0</v>
      </c>
      <c r="BL584" s="12">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12">
        <v>0.55</v>
      </c>
      <c r="BK585" s="12">
        <v>57.0</v>
      </c>
      <c r="BL585" s="12">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12">
        <v>0.4</v>
      </c>
      <c r="BK586" s="12">
        <v>50.0</v>
      </c>
      <c r="BL586" s="12">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12">
        <v>0.44</v>
      </c>
      <c r="BK587" s="12">
        <v>44.0</v>
      </c>
      <c r="BL587" s="12">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12">
        <v>0.54</v>
      </c>
      <c r="BK588" s="12">
        <v>49.0</v>
      </c>
      <c r="BL588" s="12">
        <v>-0.09</v>
      </c>
      <c r="BM588" s="24">
        <v>0.53</v>
      </c>
      <c r="BN588" s="48">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12">
        <v>0.52</v>
      </c>
      <c r="BK589" s="12">
        <v>53.0</v>
      </c>
      <c r="BL589" s="12">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12">
        <v>0.53</v>
      </c>
      <c r="BK590" s="12">
        <v>51.0</v>
      </c>
      <c r="BL590" s="12">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12">
        <v>0.49</v>
      </c>
      <c r="BK591" s="12">
        <v>51.0</v>
      </c>
      <c r="BL591" s="12">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12">
        <v>0.52</v>
      </c>
      <c r="BK592" s="12">
        <v>49.0</v>
      </c>
      <c r="BL592" s="12">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12">
        <v>0.46</v>
      </c>
      <c r="BK593" s="12">
        <v>52.0</v>
      </c>
      <c r="BL593" s="12">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12">
        <v>0.53</v>
      </c>
      <c r="BK594" s="12">
        <v>52.0</v>
      </c>
      <c r="BL594" s="12">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12">
        <v>0.44</v>
      </c>
      <c r="BK595" s="12">
        <v>53.0</v>
      </c>
      <c r="BL595" s="12">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12">
        <v>0.48</v>
      </c>
      <c r="BK596" s="12">
        <v>51.0</v>
      </c>
      <c r="BL596" s="12">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12">
        <v>0.52</v>
      </c>
      <c r="BK597" s="12">
        <v>48.0</v>
      </c>
      <c r="BL597" s="12">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12">
        <v>0.6</v>
      </c>
      <c r="BK598" s="12">
        <v>49.0</v>
      </c>
      <c r="BL598" s="12">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12">
        <v>0.5</v>
      </c>
      <c r="BK599" s="12">
        <v>41.0</v>
      </c>
      <c r="BL599" s="12">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12">
        <v>0.53</v>
      </c>
      <c r="BK600" s="12">
        <v>52.0</v>
      </c>
      <c r="BL600" s="12">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12">
        <v>0.47</v>
      </c>
      <c r="BK601" s="12">
        <v>52.0</v>
      </c>
      <c r="BL601" s="12">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12">
        <v>0.44</v>
      </c>
      <c r="BK602" s="12">
        <v>53.0</v>
      </c>
      <c r="BL602" s="12">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12">
        <v>0.51</v>
      </c>
      <c r="BK603" s="12">
        <v>51.0</v>
      </c>
      <c r="BL603" s="12">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12">
        <v>0.46</v>
      </c>
      <c r="BK604" s="12">
        <v>48.0</v>
      </c>
      <c r="BL604" s="12">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12">
        <v>0.46</v>
      </c>
      <c r="BK605" s="12">
        <v>50.0</v>
      </c>
      <c r="BL605" s="12">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12">
        <v>0.53</v>
      </c>
      <c r="BK606" s="12">
        <v>51.0</v>
      </c>
      <c r="BL606" s="12">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12">
        <v>0.58</v>
      </c>
      <c r="BK607" s="12">
        <v>44.0</v>
      </c>
      <c r="BL607" s="12">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12">
        <v>0.5</v>
      </c>
      <c r="BK608" s="12">
        <v>48.0</v>
      </c>
      <c r="BL608" s="12">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12">
        <v>0.48</v>
      </c>
      <c r="BK609" s="12">
        <v>48.0</v>
      </c>
      <c r="BL609" s="12">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12">
        <v>0.48</v>
      </c>
      <c r="BK610" s="12">
        <v>47.0</v>
      </c>
      <c r="BL610" s="12">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12">
        <v>0.47</v>
      </c>
      <c r="BK611" s="12">
        <v>40.0</v>
      </c>
      <c r="BL611" s="12">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12">
        <v>0.5</v>
      </c>
      <c r="BK612" s="12">
        <v>50.0</v>
      </c>
      <c r="BL612" s="12">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12">
        <v>0.47</v>
      </c>
      <c r="BK613" s="12">
        <v>47.0</v>
      </c>
      <c r="BL613" s="12">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12">
        <v>0.47</v>
      </c>
      <c r="BK614" s="12">
        <v>47.0</v>
      </c>
      <c r="BL614" s="12">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12">
        <v>0.51</v>
      </c>
      <c r="BK615" s="12">
        <v>44.0</v>
      </c>
      <c r="BL615" s="12">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12">
        <v>0.48</v>
      </c>
      <c r="BK616" s="12">
        <v>54.0</v>
      </c>
      <c r="BL616" s="12">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12">
        <v>0.53</v>
      </c>
      <c r="BK617" s="12">
        <v>51.0</v>
      </c>
      <c r="BL617" s="12">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12">
        <v>0.48</v>
      </c>
      <c r="BK618" s="12">
        <v>54.0</v>
      </c>
      <c r="BL618" s="12">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12">
        <v>0.53</v>
      </c>
      <c r="BK619" s="12">
        <v>40.0</v>
      </c>
      <c r="BL619" s="12">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12">
        <v>0.48</v>
      </c>
      <c r="BK620" s="12">
        <v>56.0</v>
      </c>
      <c r="BL620" s="12">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12">
        <v>0.53</v>
      </c>
      <c r="BK621" s="12">
        <v>49.0</v>
      </c>
      <c r="BL621" s="12">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12">
        <v>0.48</v>
      </c>
      <c r="BK622" s="12">
        <v>54.0</v>
      </c>
      <c r="BL622" s="12">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12">
        <v>0.53</v>
      </c>
      <c r="BK623" s="12">
        <v>50.0</v>
      </c>
      <c r="BL623" s="12">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12">
        <v>0.48</v>
      </c>
      <c r="BK624" s="12">
        <v>50.0</v>
      </c>
      <c r="BL624" s="12">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12">
        <v>0.57</v>
      </c>
      <c r="BK625" s="12">
        <v>54.0</v>
      </c>
      <c r="BL625" s="12">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12">
        <v>0.54</v>
      </c>
      <c r="BK626" s="12">
        <v>52.0</v>
      </c>
      <c r="BL626" s="12">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12">
        <v>0.53</v>
      </c>
      <c r="BK627" s="12">
        <v>45.0</v>
      </c>
      <c r="BL627" s="12">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12">
        <v>0.47</v>
      </c>
      <c r="BK628" s="12">
        <v>54.0</v>
      </c>
      <c r="BL628" s="12">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12">
        <v>0.48</v>
      </c>
      <c r="BK629" s="12">
        <v>54.0</v>
      </c>
      <c r="BL629" s="12">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12">
        <v>0.57</v>
      </c>
      <c r="BK630" s="12">
        <v>48.0</v>
      </c>
      <c r="BL630" s="12">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12">
        <v>0.47</v>
      </c>
      <c r="BK631" s="12">
        <v>56.0</v>
      </c>
      <c r="BL631" s="12">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12">
        <v>0.51</v>
      </c>
      <c r="BK632" s="12">
        <v>43.0</v>
      </c>
      <c r="BL632" s="12">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12">
        <v>0.49</v>
      </c>
      <c r="BK633" s="12">
        <v>52.0</v>
      </c>
      <c r="BL633" s="12">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12">
        <v>0.47</v>
      </c>
      <c r="BK634" s="12">
        <v>55.0</v>
      </c>
      <c r="BL634" s="12">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12">
        <v>0.49</v>
      </c>
      <c r="BK635" s="12">
        <v>49.0</v>
      </c>
      <c r="BL635" s="12">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12">
        <v>0.54</v>
      </c>
      <c r="BK636" s="12">
        <v>51.0</v>
      </c>
      <c r="BL636" s="12">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12">
        <v>0.57</v>
      </c>
      <c r="BK637" s="12">
        <v>53.0</v>
      </c>
      <c r="BL637" s="12">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12">
        <v>0.46</v>
      </c>
      <c r="BK638" s="12">
        <v>48.0</v>
      </c>
      <c r="BL638" s="12">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12">
        <v>0.51</v>
      </c>
      <c r="BK639" s="12">
        <v>54.0</v>
      </c>
      <c r="BL639" s="12">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12">
        <v>0.47</v>
      </c>
      <c r="BK640" s="12">
        <v>51.0</v>
      </c>
      <c r="BL640" s="12">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12">
        <v>0.53</v>
      </c>
      <c r="BK641" s="12">
        <v>52.0</v>
      </c>
      <c r="BL641" s="12">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12">
        <v>0.52</v>
      </c>
      <c r="BK642" s="12">
        <v>52.0</v>
      </c>
      <c r="BL642" s="12">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12">
        <v>0.52</v>
      </c>
      <c r="BK643" s="12">
        <v>47.0</v>
      </c>
      <c r="BL643" s="12">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12">
        <v>0.53</v>
      </c>
      <c r="BK644" s="12">
        <v>53.0</v>
      </c>
      <c r="BL644" s="12">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12">
        <v>0.5</v>
      </c>
      <c r="BK645" s="12">
        <v>55.0</v>
      </c>
      <c r="BL645" s="12">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12">
        <v>0.51</v>
      </c>
      <c r="BK646" s="12">
        <v>47.0</v>
      </c>
      <c r="BL646" s="12">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12">
        <v>0.44</v>
      </c>
      <c r="BK647" s="12">
        <v>46.0</v>
      </c>
      <c r="BL647" s="12">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12">
        <v>0.49</v>
      </c>
      <c r="BK648" s="12">
        <v>51.0</v>
      </c>
      <c r="BL648" s="12">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12">
        <v>0.48</v>
      </c>
      <c r="BK649" s="12">
        <v>50.0</v>
      </c>
      <c r="BL649" s="12">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12">
        <v>0.51</v>
      </c>
      <c r="BK650" s="12">
        <v>53.0</v>
      </c>
      <c r="BL650" s="12">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12">
        <v>0.53</v>
      </c>
      <c r="BK651" s="12">
        <v>54.0</v>
      </c>
      <c r="BL651" s="12">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12">
        <v>0.52</v>
      </c>
      <c r="BK652" s="12">
        <v>52.0</v>
      </c>
      <c r="BL652" s="12">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12">
        <v>0.55</v>
      </c>
      <c r="BK653" s="12">
        <v>48.0</v>
      </c>
      <c r="BL653" s="12">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12">
        <v>0.5</v>
      </c>
      <c r="BK654" s="12">
        <v>45.0</v>
      </c>
      <c r="BL654" s="12">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12">
        <v>0.54</v>
      </c>
      <c r="BK655" s="12">
        <v>49.0</v>
      </c>
      <c r="BL655" s="12">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12">
        <v>0.5</v>
      </c>
      <c r="BK656" s="12">
        <v>54.0</v>
      </c>
      <c r="BL656" s="12">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12">
        <v>0.54</v>
      </c>
      <c r="BK657" s="12">
        <v>53.0</v>
      </c>
      <c r="BL657" s="12">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12">
        <v>0.5</v>
      </c>
      <c r="BK658" s="12">
        <v>51.0</v>
      </c>
      <c r="BL658" s="12">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12">
        <v>0.49</v>
      </c>
      <c r="BK659" s="12">
        <v>46.0</v>
      </c>
      <c r="BL659" s="12">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12">
        <v>0.53</v>
      </c>
      <c r="BK660" s="12">
        <v>51.0</v>
      </c>
      <c r="BL660" s="12">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12">
        <v>0.52</v>
      </c>
      <c r="BK661" s="12">
        <v>56.0</v>
      </c>
      <c r="BL661" s="12">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12">
        <v>0.55</v>
      </c>
      <c r="BK662" s="12">
        <v>55.0</v>
      </c>
      <c r="BL662" s="12">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12">
        <v>0.51</v>
      </c>
      <c r="BK663" s="12">
        <v>49.0</v>
      </c>
      <c r="BL663" s="12">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12">
        <v>0.53</v>
      </c>
      <c r="BK664" s="12">
        <v>48.0</v>
      </c>
      <c r="BL664" s="12">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12">
        <v>0.51</v>
      </c>
      <c r="BK665" s="12">
        <v>53.0</v>
      </c>
      <c r="BL665" s="12">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12">
        <v>0.45</v>
      </c>
      <c r="BK666" s="12">
        <v>51.0</v>
      </c>
      <c r="BL666" s="12">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12">
        <v>0.48</v>
      </c>
      <c r="BK667" s="12">
        <v>50.0</v>
      </c>
      <c r="BL667" s="12">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12">
        <v>0.52</v>
      </c>
      <c r="BK668" s="12">
        <v>49.0</v>
      </c>
      <c r="BL668" s="12">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12">
        <v>0.5</v>
      </c>
      <c r="BK669" s="12">
        <v>50.0</v>
      </c>
      <c r="BL669" s="12">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12">
        <v>0.48</v>
      </c>
      <c r="BK670" s="12">
        <v>54.0</v>
      </c>
      <c r="BL670" s="12">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12">
        <v>0.47</v>
      </c>
      <c r="BK671" s="12">
        <v>52.0</v>
      </c>
      <c r="BL671" s="12">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12">
        <v>0.55</v>
      </c>
      <c r="BK672" s="12">
        <v>52.0</v>
      </c>
      <c r="BL672" s="12">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12">
        <v>0.47</v>
      </c>
      <c r="BK673" s="12">
        <v>54.0</v>
      </c>
      <c r="BL673" s="12">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12">
        <v>0.51</v>
      </c>
      <c r="BK674" s="12">
        <v>50.0</v>
      </c>
      <c r="BL674" s="12">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12">
        <v>0.53</v>
      </c>
      <c r="BK675" s="12">
        <v>53.0</v>
      </c>
      <c r="BL675" s="12">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12">
        <v>0.52</v>
      </c>
      <c r="BK676" s="12">
        <v>52.0</v>
      </c>
      <c r="BL676" s="12">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12">
        <v>0.52</v>
      </c>
      <c r="BK677" s="12">
        <v>53.0</v>
      </c>
      <c r="BL677" s="12">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12">
        <v>0.52</v>
      </c>
      <c r="BK678" s="12">
        <v>54.0</v>
      </c>
      <c r="BL678" s="12">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12">
        <v>0.47</v>
      </c>
      <c r="BK679" s="12">
        <v>50.0</v>
      </c>
      <c r="BL679" s="12">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12">
        <v>0.54</v>
      </c>
      <c r="BK680" s="12">
        <v>53.0</v>
      </c>
      <c r="BL680" s="12">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12">
        <v>0.48</v>
      </c>
      <c r="BK681" s="12">
        <v>52.0</v>
      </c>
      <c r="BL681" s="12">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12">
        <v>0.47</v>
      </c>
      <c r="BK682" s="12">
        <v>52.0</v>
      </c>
      <c r="BL682" s="12">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12">
        <v>0.5</v>
      </c>
      <c r="BK683" s="12">
        <v>48.0</v>
      </c>
      <c r="BL683" s="12">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12">
        <v>0.51</v>
      </c>
      <c r="BK684" s="12">
        <v>51.0</v>
      </c>
      <c r="BL684" s="12">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12">
        <v>0.52</v>
      </c>
      <c r="BK685" s="12">
        <v>49.0</v>
      </c>
      <c r="BL685" s="12">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12">
        <v>0.49</v>
      </c>
      <c r="BK686" s="12">
        <v>51.0</v>
      </c>
      <c r="BL686" s="12">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12">
        <v>0.43</v>
      </c>
      <c r="BK687" s="12">
        <v>52.0</v>
      </c>
      <c r="BL687" s="12">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12">
        <v>0.42</v>
      </c>
      <c r="BK688" s="12">
        <v>48.0</v>
      </c>
      <c r="BL688" s="12">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12">
        <v>0.48</v>
      </c>
      <c r="BK689" s="12">
        <v>50.0</v>
      </c>
      <c r="BL689" s="12">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12">
        <v>0.43</v>
      </c>
      <c r="BK690" s="12">
        <v>55.0</v>
      </c>
      <c r="BL690" s="12">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12">
        <v>0.51</v>
      </c>
      <c r="BK691" s="12">
        <v>49.0</v>
      </c>
      <c r="BL691" s="12">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12">
        <v>0.44</v>
      </c>
      <c r="BK692" s="12">
        <v>52.0</v>
      </c>
      <c r="BL692" s="12">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12">
        <v>0.53</v>
      </c>
      <c r="BK693" s="12">
        <v>46.0</v>
      </c>
      <c r="BL693" s="12">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12">
        <v>0.45</v>
      </c>
      <c r="BK694" s="12">
        <v>53.0</v>
      </c>
      <c r="BL694" s="12">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12">
        <v>0.43</v>
      </c>
      <c r="BK695" s="12">
        <v>52.0</v>
      </c>
      <c r="BL695" s="12">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12">
        <v>0.48</v>
      </c>
      <c r="BK696" s="12">
        <v>53.0</v>
      </c>
      <c r="BL696" s="12">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12">
        <v>0.41</v>
      </c>
      <c r="BK697" s="12">
        <v>50.0</v>
      </c>
      <c r="BL697" s="12">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12">
        <v>0.49</v>
      </c>
      <c r="BK698" s="12">
        <v>50.0</v>
      </c>
      <c r="BL698" s="12">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12">
        <v>0.45</v>
      </c>
      <c r="BK699" s="12">
        <v>56.0</v>
      </c>
      <c r="BL699" s="12">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12">
        <v>0.43</v>
      </c>
      <c r="BK700" s="12">
        <v>53.0</v>
      </c>
      <c r="BL700" s="12">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12">
        <v>0.53</v>
      </c>
      <c r="BK701" s="12">
        <v>49.0</v>
      </c>
      <c r="BL701" s="12">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12">
        <v>0.46</v>
      </c>
      <c r="BK702" s="12">
        <v>56.0</v>
      </c>
      <c r="BL702" s="12">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12">
        <v>0.5</v>
      </c>
      <c r="BK703" s="12">
        <v>48.0</v>
      </c>
      <c r="BL703" s="12">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12">
        <v>0.46</v>
      </c>
      <c r="BK704" s="12">
        <v>50.0</v>
      </c>
      <c r="BL704" s="12">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12">
        <v>0.47</v>
      </c>
      <c r="BK705" s="12">
        <v>50.0</v>
      </c>
      <c r="BL705" s="12">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12">
        <v>0.46</v>
      </c>
      <c r="BK706" s="12">
        <v>48.0</v>
      </c>
      <c r="BL706" s="12">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12">
        <v>0.44</v>
      </c>
      <c r="BK707" s="12">
        <v>45.0</v>
      </c>
      <c r="BL707" s="12">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12">
        <v>0.49</v>
      </c>
      <c r="BK708" s="12">
        <v>52.0</v>
      </c>
      <c r="BL708" s="12">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12">
        <v>0.5</v>
      </c>
      <c r="BK709" s="12">
        <v>51.0</v>
      </c>
      <c r="BL709" s="12">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12">
        <v>0.42</v>
      </c>
      <c r="BK710" s="12">
        <v>52.0</v>
      </c>
      <c r="BL710" s="12">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12">
        <v>0.49</v>
      </c>
      <c r="BK711" s="12">
        <v>50.0</v>
      </c>
      <c r="BL711" s="12">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12">
        <v>0.48</v>
      </c>
      <c r="BK712" s="12">
        <v>50.0</v>
      </c>
      <c r="BL712" s="12">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12">
        <v>0.5</v>
      </c>
      <c r="BK713" s="12">
        <v>47.0</v>
      </c>
      <c r="BL713" s="12">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12">
        <v>0.45</v>
      </c>
      <c r="BK714" s="12">
        <v>53.0</v>
      </c>
      <c r="BL714" s="12">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12">
        <v>0.48</v>
      </c>
      <c r="BK715" s="12">
        <v>49.0</v>
      </c>
      <c r="BL715" s="12">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12">
        <v>0.49</v>
      </c>
      <c r="BK716" s="12">
        <v>50.0</v>
      </c>
      <c r="BL716" s="12">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12">
        <v>0.45</v>
      </c>
      <c r="BK717" s="12">
        <v>49.0</v>
      </c>
      <c r="BL717" s="12">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12">
        <v>0.49</v>
      </c>
      <c r="BK718" s="12">
        <v>49.0</v>
      </c>
      <c r="BL718" s="12">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12">
        <v>0.48</v>
      </c>
      <c r="BK719" s="12">
        <v>51.0</v>
      </c>
      <c r="BL719" s="12">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12">
        <v>0.45</v>
      </c>
      <c r="BK720" s="12">
        <v>52.0</v>
      </c>
      <c r="BL720" s="12">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12">
        <v>0.42</v>
      </c>
      <c r="BK721" s="12">
        <v>49.0</v>
      </c>
      <c r="BL721" s="12">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12">
        <v>0.52</v>
      </c>
      <c r="BK722" s="12">
        <v>53.0</v>
      </c>
      <c r="BL722" s="12">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12">
        <v>0.43</v>
      </c>
      <c r="BK723" s="12">
        <v>51.0</v>
      </c>
      <c r="BL723" s="12">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12">
        <v>0.44</v>
      </c>
      <c r="BK724" s="12">
        <v>50.0</v>
      </c>
      <c r="BL724" s="12">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12">
        <v>0.46</v>
      </c>
      <c r="BK725" s="12">
        <v>50.0</v>
      </c>
      <c r="BL725" s="12">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12">
        <v>0.48</v>
      </c>
      <c r="BK726" s="12">
        <v>50.0</v>
      </c>
      <c r="BL726" s="12">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12">
        <v>0.45</v>
      </c>
      <c r="BK727" s="12">
        <v>49.0</v>
      </c>
      <c r="BL727" s="12">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12">
        <v>0.48</v>
      </c>
      <c r="BK728" s="12">
        <v>51.0</v>
      </c>
      <c r="BL728" s="12">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12">
        <v>0.46</v>
      </c>
      <c r="BK729" s="12">
        <v>51.0</v>
      </c>
      <c r="BL729" s="12">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12">
        <v>0.42</v>
      </c>
      <c r="BK730" s="12">
        <v>51.0</v>
      </c>
      <c r="BL730" s="12">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12">
        <v>0.43</v>
      </c>
      <c r="BK731" s="12">
        <v>55.0</v>
      </c>
      <c r="BL731" s="12">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12">
        <v>0.5</v>
      </c>
      <c r="BK732" s="12">
        <v>53.0</v>
      </c>
      <c r="BL732" s="12">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12">
        <v>0.4</v>
      </c>
      <c r="BK733" s="12">
        <v>52.0</v>
      </c>
      <c r="BL733" s="12">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12">
        <v>0.46</v>
      </c>
      <c r="BK734" s="12">
        <v>50.0</v>
      </c>
      <c r="BL734" s="12">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12">
        <v>0.48</v>
      </c>
      <c r="BK735" s="12">
        <v>53.0</v>
      </c>
      <c r="BL735" s="12">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12">
        <v>0.5</v>
      </c>
      <c r="BK736" s="12">
        <v>54.0</v>
      </c>
      <c r="BL736" s="12">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12">
        <v>0.47</v>
      </c>
      <c r="BK737" s="12">
        <v>50.0</v>
      </c>
      <c r="BL737" s="12">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12">
        <v>0.44</v>
      </c>
      <c r="BK738" s="12">
        <v>52.0</v>
      </c>
      <c r="BL738" s="12">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12">
        <v>0.46</v>
      </c>
      <c r="BK739" s="12">
        <v>51.0</v>
      </c>
      <c r="BL739" s="12">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12">
        <v>0.43</v>
      </c>
      <c r="BK740" s="12">
        <v>49.0</v>
      </c>
      <c r="BL740" s="12">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12">
        <v>0.49</v>
      </c>
      <c r="BK741" s="12">
        <v>54.0</v>
      </c>
      <c r="BL741" s="12">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12">
        <v>0.45</v>
      </c>
      <c r="BK742" s="12">
        <v>48.0</v>
      </c>
      <c r="BL742" s="12">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12">
        <v>0.41</v>
      </c>
      <c r="BK743" s="12">
        <v>51.0</v>
      </c>
      <c r="BL743" s="12">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12">
        <v>0.4</v>
      </c>
      <c r="BK744" s="12">
        <v>50.0</v>
      </c>
      <c r="BL744" s="12">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12">
        <v>0.51</v>
      </c>
      <c r="BK745" s="12">
        <v>52.0</v>
      </c>
      <c r="BL745" s="12">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12">
        <v>0.43</v>
      </c>
      <c r="BK746" s="12">
        <v>51.0</v>
      </c>
      <c r="BL746" s="12">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12">
        <v>0.44</v>
      </c>
      <c r="BK747" s="12">
        <v>51.0</v>
      </c>
      <c r="BL747" s="12">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12">
        <v>0.49</v>
      </c>
      <c r="BK748" s="12">
        <v>49.0</v>
      </c>
      <c r="BL748" s="12">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12">
        <v>0.49</v>
      </c>
      <c r="BK749" s="12">
        <v>51.0</v>
      </c>
      <c r="BL749" s="12">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12">
        <v>0.46</v>
      </c>
      <c r="BK750" s="12">
        <v>48.0</v>
      </c>
      <c r="BL750" s="12">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12">
        <v>0.45</v>
      </c>
      <c r="BK751" s="12">
        <v>50.0</v>
      </c>
      <c r="BL751" s="12">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12">
        <v>0.44</v>
      </c>
      <c r="BK752" s="12">
        <v>51.0</v>
      </c>
      <c r="BL752" s="12">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12">
        <v>0.47</v>
      </c>
      <c r="BK753" s="12">
        <v>49.0</v>
      </c>
      <c r="BL753" s="12">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12">
        <v>0.47</v>
      </c>
      <c r="BK754" s="12">
        <v>51.0</v>
      </c>
      <c r="BL754" s="12">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12">
        <v>0.47</v>
      </c>
      <c r="BK755" s="12">
        <v>49.0</v>
      </c>
      <c r="BL755" s="12">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12">
        <v>0.49</v>
      </c>
      <c r="BK756" s="12">
        <v>50.0</v>
      </c>
      <c r="BL756" s="12">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12">
        <v>0.52</v>
      </c>
      <c r="BK757" s="12">
        <v>53.0</v>
      </c>
      <c r="BL757" s="12">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12">
        <v>0.44</v>
      </c>
      <c r="BK758" s="12">
        <v>51.0</v>
      </c>
      <c r="BL758" s="12">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12">
        <v>0.47</v>
      </c>
      <c r="BK759" s="12">
        <v>49.0</v>
      </c>
      <c r="BL759" s="12">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12">
        <v>0.52</v>
      </c>
      <c r="BK760" s="12">
        <v>53.0</v>
      </c>
      <c r="BL760" s="12">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12">
        <v>0.47</v>
      </c>
      <c r="BK761" s="12">
        <v>53.0</v>
      </c>
      <c r="BL761" s="12">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12">
        <v>0.46</v>
      </c>
      <c r="BK762" s="12">
        <v>52.0</v>
      </c>
      <c r="BL762" s="12">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12">
        <v>0.46</v>
      </c>
      <c r="BK763" s="12">
        <v>52.0</v>
      </c>
      <c r="BL763" s="12">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12">
        <v>0.48</v>
      </c>
      <c r="BK764" s="12">
        <v>49.0</v>
      </c>
      <c r="BL764" s="12">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12">
        <v>0.5</v>
      </c>
      <c r="BK765" s="12">
        <v>50.0</v>
      </c>
      <c r="BL765" s="12">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12">
        <v>0.48</v>
      </c>
      <c r="BK766" s="12">
        <v>51.0</v>
      </c>
      <c r="BL766" s="12">
        <v>-0.08</v>
      </c>
      <c r="BM766" s="24">
        <v>0.18</v>
      </c>
      <c r="BN766" s="48">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12">
        <v>0.47</v>
      </c>
      <c r="BK767" s="12">
        <v>49.0</v>
      </c>
      <c r="BL767" s="12">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12">
        <v>0.52</v>
      </c>
      <c r="BK768" s="12">
        <v>48.0</v>
      </c>
      <c r="BL768" s="12">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12">
        <v>0.47</v>
      </c>
      <c r="BK769" s="12">
        <v>50.0</v>
      </c>
      <c r="BL769" s="12">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12">
        <v>0.5</v>
      </c>
      <c r="BK770" s="12">
        <v>49.0</v>
      </c>
      <c r="BL770" s="12">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12">
        <v>0.47</v>
      </c>
      <c r="BK771" s="12">
        <v>52.0</v>
      </c>
      <c r="BL771" s="12">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12">
        <v>0.48</v>
      </c>
      <c r="BK772" s="12">
        <v>51.0</v>
      </c>
      <c r="BL772" s="12">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12">
        <v>0.45</v>
      </c>
      <c r="BK773" s="12">
        <v>51.0</v>
      </c>
      <c r="BL773" s="12">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12">
        <v>0.44</v>
      </c>
      <c r="BK774" s="12">
        <v>53.0</v>
      </c>
      <c r="BL774" s="12">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12">
        <v>0.42</v>
      </c>
      <c r="BK775" s="12">
        <v>49.0</v>
      </c>
      <c r="BL775" s="12">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12">
        <v>0.51</v>
      </c>
      <c r="BK776" s="12">
        <v>47.0</v>
      </c>
      <c r="BL776" s="12">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12">
        <v>0.47</v>
      </c>
      <c r="BK777" s="12">
        <v>49.0</v>
      </c>
      <c r="BL777" s="12">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12">
        <v>0.48</v>
      </c>
      <c r="BK778" s="12">
        <v>50.0</v>
      </c>
      <c r="BL778" s="12">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12">
        <v>0.49</v>
      </c>
      <c r="BK779" s="12">
        <v>47.0</v>
      </c>
      <c r="BL779" s="12">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12">
        <v>0.44</v>
      </c>
      <c r="BK780" s="12">
        <v>50.0</v>
      </c>
      <c r="BL780" s="12">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12">
        <v>0.5</v>
      </c>
      <c r="BK781" s="12">
        <v>50.0</v>
      </c>
      <c r="BL781" s="12">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12">
        <v>0.46</v>
      </c>
      <c r="BK782" s="12">
        <v>49.0</v>
      </c>
      <c r="BL782" s="12">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12">
        <v>0.47</v>
      </c>
      <c r="BK783" s="12">
        <v>54.0</v>
      </c>
      <c r="BL783" s="12">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12">
        <v>0.49</v>
      </c>
      <c r="BK784" s="12">
        <v>55.0</v>
      </c>
      <c r="BL784" s="12">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12">
        <v>0.48</v>
      </c>
      <c r="BK785" s="12">
        <v>56.0</v>
      </c>
      <c r="BL785" s="12">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12">
        <v>0.46</v>
      </c>
      <c r="BK786" s="12">
        <v>49.0</v>
      </c>
      <c r="BL786" s="12">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12">
        <v>0.5</v>
      </c>
      <c r="BK787" s="12">
        <v>51.0</v>
      </c>
      <c r="BL787" s="12">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12">
        <v>0.51</v>
      </c>
      <c r="BK788" s="12">
        <v>50.0</v>
      </c>
      <c r="BL788" s="12">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12">
        <v>0.48</v>
      </c>
      <c r="BK789" s="12">
        <v>49.0</v>
      </c>
      <c r="BL789" s="12">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12">
        <v>0.53</v>
      </c>
      <c r="BK790" s="12">
        <v>52.0</v>
      </c>
      <c r="BL790" s="12">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12">
        <v>0.47</v>
      </c>
      <c r="BK791" s="12">
        <v>48.0</v>
      </c>
      <c r="BL791" s="12">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12">
        <v>0.45</v>
      </c>
      <c r="BK792" s="12">
        <v>50.0</v>
      </c>
      <c r="BL792" s="12">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12">
        <v>0.49</v>
      </c>
      <c r="BK793" s="12">
        <v>50.0</v>
      </c>
      <c r="BL793" s="12">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12">
        <v>0.47</v>
      </c>
      <c r="BK794" s="12">
        <v>49.0</v>
      </c>
      <c r="BL794" s="12">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12">
        <v>0.49</v>
      </c>
      <c r="BK795" s="12">
        <v>53.0</v>
      </c>
      <c r="BL795" s="12">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12">
        <v>0.49</v>
      </c>
      <c r="BK796" s="12">
        <v>52.0</v>
      </c>
      <c r="BL796" s="12">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12">
        <v>0.47</v>
      </c>
      <c r="BK797" s="12">
        <v>54.0</v>
      </c>
      <c r="BL797" s="12">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12">
        <v>0.48</v>
      </c>
      <c r="BK798" s="12">
        <v>57.0</v>
      </c>
      <c r="BL798" s="12">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12">
        <v>0.44</v>
      </c>
      <c r="BK799" s="12">
        <v>49.0</v>
      </c>
      <c r="BL799" s="12">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12">
        <v>0.48</v>
      </c>
      <c r="BK800" s="12">
        <v>51.0</v>
      </c>
      <c r="BL800" s="12">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12">
        <v>0.46</v>
      </c>
      <c r="BK801" s="12">
        <v>52.0</v>
      </c>
      <c r="BL801" s="12">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12">
        <v>0.47</v>
      </c>
      <c r="BK802" s="12">
        <v>52.0</v>
      </c>
      <c r="BL802" s="12">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12">
        <v>0.47</v>
      </c>
      <c r="BK803" s="12">
        <v>53.0</v>
      </c>
      <c r="BL803" s="12">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12">
        <v>0.44</v>
      </c>
      <c r="BK804" s="12">
        <v>52.0</v>
      </c>
      <c r="BL804" s="12">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12">
        <v>0.49</v>
      </c>
      <c r="BK805" s="12">
        <v>49.0</v>
      </c>
      <c r="BL805" s="12">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12">
        <v>0.47</v>
      </c>
      <c r="BK806" s="12">
        <v>52.0</v>
      </c>
      <c r="BL806" s="12">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12">
        <v>0.5</v>
      </c>
      <c r="BK807" s="12">
        <v>53.0</v>
      </c>
      <c r="BL807" s="12">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12">
        <v>0.49</v>
      </c>
      <c r="BK808" s="12">
        <v>55.0</v>
      </c>
      <c r="BL808" s="12">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12">
        <v>0.46</v>
      </c>
      <c r="BK809" s="12">
        <v>57.0</v>
      </c>
      <c r="BL809" s="12">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12">
        <v>0.49</v>
      </c>
      <c r="BK810" s="12">
        <v>56.0</v>
      </c>
      <c r="BL810" s="12">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12">
        <v>0.47</v>
      </c>
      <c r="BK811" s="12">
        <v>55.0</v>
      </c>
      <c r="BL811" s="12">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12">
        <v>0.45</v>
      </c>
      <c r="BK812" s="12">
        <v>55.0</v>
      </c>
      <c r="BL812" s="12">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12">
        <v>0.5</v>
      </c>
      <c r="BK813" s="12">
        <v>51.0</v>
      </c>
      <c r="BL813" s="12">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12">
        <v>0.44</v>
      </c>
      <c r="BK814" s="12">
        <v>53.0</v>
      </c>
      <c r="BL814" s="12">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12">
        <v>0.46</v>
      </c>
      <c r="BK815" s="12">
        <v>49.0</v>
      </c>
      <c r="BL815" s="12">
        <v>-0.08</v>
      </c>
      <c r="BM815" s="24">
        <v>0.31</v>
      </c>
      <c r="BN815" s="48">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12">
        <v>0.49</v>
      </c>
      <c r="BK816" s="12">
        <v>50.0</v>
      </c>
      <c r="BL816" s="12">
        <v>-0.06</v>
      </c>
      <c r="BM816" s="24">
        <v>0.1</v>
      </c>
      <c r="BN816" s="48">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12">
        <v>0.48</v>
      </c>
      <c r="BK817" s="12">
        <v>48.0</v>
      </c>
      <c r="BL817" s="12">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12">
        <v>0.44</v>
      </c>
      <c r="BK818" s="12">
        <v>50.0</v>
      </c>
      <c r="BL818" s="12">
        <v>-0.08</v>
      </c>
      <c r="BM818" s="24">
        <v>0.69</v>
      </c>
      <c r="BN818" s="48">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12">
        <v>0.5</v>
      </c>
      <c r="BK819" s="12">
        <v>54.0</v>
      </c>
      <c r="BL819" s="12">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12">
        <v>0.48</v>
      </c>
      <c r="BK820" s="12">
        <v>58.0</v>
      </c>
      <c r="BL820" s="12">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12">
        <v>0.49</v>
      </c>
      <c r="BK821" s="12">
        <v>55.0</v>
      </c>
      <c r="BL821" s="12">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12">
        <v>0.48</v>
      </c>
      <c r="BK822" s="12">
        <v>53.0</v>
      </c>
      <c r="BL822" s="12">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12">
        <v>0.49</v>
      </c>
      <c r="BK823" s="12">
        <v>54.0</v>
      </c>
      <c r="BL823" s="12">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12">
        <v>0.48</v>
      </c>
      <c r="BK824" s="12">
        <v>53.0</v>
      </c>
      <c r="BL824" s="12">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12">
        <v>0.46</v>
      </c>
      <c r="BK825" s="12">
        <v>53.0</v>
      </c>
      <c r="BL825" s="12">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12">
        <v>0.47</v>
      </c>
      <c r="BK826" s="12">
        <v>50.0</v>
      </c>
      <c r="BL826" s="12">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12">
        <v>0.46</v>
      </c>
      <c r="BK827" s="12">
        <v>53.0</v>
      </c>
      <c r="BL827" s="12">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12">
        <v>0.46</v>
      </c>
      <c r="BK828" s="12">
        <v>52.0</v>
      </c>
      <c r="BL828" s="12">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12">
        <v>0.47</v>
      </c>
      <c r="BK829" s="12">
        <v>51.0</v>
      </c>
      <c r="BL829" s="12">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12">
        <v>0.45</v>
      </c>
      <c r="BK830" s="12">
        <v>52.0</v>
      </c>
      <c r="BL830" s="12">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12">
        <v>0.44</v>
      </c>
      <c r="BK831" s="12">
        <v>55.0</v>
      </c>
      <c r="BL831" s="12">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12">
        <v>0.52</v>
      </c>
      <c r="BK832" s="12">
        <v>55.0</v>
      </c>
      <c r="BL832" s="12">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12">
        <v>0.49</v>
      </c>
      <c r="BK833" s="12">
        <v>57.0</v>
      </c>
      <c r="BL833" s="12">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12">
        <v>0.52</v>
      </c>
      <c r="BK834" s="12">
        <v>55.0</v>
      </c>
      <c r="BL834" s="12">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12">
        <v>0.52</v>
      </c>
      <c r="BK835" s="12">
        <v>55.0</v>
      </c>
      <c r="BL835" s="12">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12">
        <v>0.52</v>
      </c>
      <c r="BK836" s="12">
        <v>58.0</v>
      </c>
      <c r="BL836" s="12">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12">
        <v>0.46</v>
      </c>
      <c r="BK837" s="12">
        <v>51.0</v>
      </c>
      <c r="BL837" s="12">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12">
        <v>0.44</v>
      </c>
      <c r="BK838" s="12">
        <v>55.0</v>
      </c>
      <c r="BL838" s="12">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12">
        <v>0.51</v>
      </c>
      <c r="BK839" s="12">
        <v>56.0</v>
      </c>
      <c r="BL839" s="12">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12">
        <v>0.48</v>
      </c>
      <c r="BK840" s="12">
        <v>50.0</v>
      </c>
      <c r="BL840" s="12">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12">
        <v>0.55</v>
      </c>
      <c r="BK841" s="12">
        <v>54.0</v>
      </c>
      <c r="BL841" s="12">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12">
        <v>0.54</v>
      </c>
      <c r="BK842" s="12">
        <v>48.0</v>
      </c>
      <c r="BL842" s="12">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12">
        <v>0.51</v>
      </c>
      <c r="BK843" s="12">
        <v>55.0</v>
      </c>
      <c r="BL843" s="12">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12">
        <v>0.43</v>
      </c>
      <c r="BK844" s="12">
        <v>56.0</v>
      </c>
      <c r="BL844" s="12">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12">
        <v>0.52</v>
      </c>
      <c r="BK845" s="12">
        <v>57.0</v>
      </c>
      <c r="BL845" s="12">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12">
        <v>0.48</v>
      </c>
      <c r="BK846" s="12">
        <v>53.0</v>
      </c>
      <c r="BL846" s="12">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12">
        <v>0.49</v>
      </c>
      <c r="BK847" s="12">
        <v>53.0</v>
      </c>
      <c r="BL847" s="12">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12">
        <v>0.53</v>
      </c>
      <c r="BK848" s="12">
        <v>51.0</v>
      </c>
      <c r="BL848" s="12">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12">
        <v>0.44</v>
      </c>
      <c r="BK849" s="12">
        <v>54.0</v>
      </c>
      <c r="BL849" s="12">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12">
        <v>0.43</v>
      </c>
      <c r="BK850" s="12">
        <v>52.0</v>
      </c>
      <c r="BL850" s="12">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12">
        <v>0.52</v>
      </c>
      <c r="BK851" s="12">
        <v>53.0</v>
      </c>
      <c r="BL851" s="12">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12">
        <v>0.47</v>
      </c>
      <c r="BK852" s="12">
        <v>59.0</v>
      </c>
      <c r="BL852" s="12">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12">
        <v>0.51</v>
      </c>
      <c r="BK853" s="12">
        <v>61.0</v>
      </c>
      <c r="BL853" s="12">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12">
        <v>0.49</v>
      </c>
      <c r="BK854" s="12">
        <v>58.0</v>
      </c>
      <c r="BL854" s="12">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12">
        <v>0.49</v>
      </c>
      <c r="BK855" s="12">
        <v>53.0</v>
      </c>
      <c r="BL855" s="12">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12">
        <v>0.54</v>
      </c>
      <c r="BK856" s="12">
        <v>49.0</v>
      </c>
      <c r="BL856" s="12">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12">
        <v>0.49</v>
      </c>
      <c r="BK857" s="12">
        <v>48.0</v>
      </c>
      <c r="BL857" s="12">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12">
        <v>0.46</v>
      </c>
      <c r="BK858" s="12">
        <v>50.0</v>
      </c>
      <c r="BL858" s="12">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12">
        <v>0.46</v>
      </c>
      <c r="BK859" s="12">
        <v>56.0</v>
      </c>
      <c r="BL859" s="12">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12">
        <v>0.53</v>
      </c>
      <c r="BK860" s="12">
        <v>53.0</v>
      </c>
      <c r="BL860" s="12">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12">
        <v>0.53</v>
      </c>
      <c r="BK861" s="12">
        <v>52.0</v>
      </c>
      <c r="BL861" s="12">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12">
        <v>0.5</v>
      </c>
      <c r="BK862" s="12">
        <v>57.0</v>
      </c>
      <c r="BL862" s="12">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12">
        <v>0.49</v>
      </c>
      <c r="BK863" s="12">
        <v>55.0</v>
      </c>
      <c r="BL863" s="12">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12">
        <v>0.51</v>
      </c>
      <c r="BK864" s="12">
        <v>54.0</v>
      </c>
      <c r="BL864" s="12">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12">
        <v>0.55</v>
      </c>
      <c r="BK865" s="12">
        <v>55.0</v>
      </c>
      <c r="BL865" s="12">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12">
        <v>0.58</v>
      </c>
      <c r="BK866" s="12">
        <v>53.0</v>
      </c>
      <c r="BL866" s="12">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12">
        <v>0.49</v>
      </c>
      <c r="BK867" s="12">
        <v>55.0</v>
      </c>
      <c r="BL867" s="12">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12">
        <v>0.51</v>
      </c>
      <c r="BK868" s="12">
        <v>50.0</v>
      </c>
      <c r="BL868" s="12">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12">
        <v>0.49</v>
      </c>
      <c r="BK869" s="12">
        <v>50.0</v>
      </c>
      <c r="BL869" s="12">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12">
        <v>0.5</v>
      </c>
      <c r="BK870" s="12">
        <v>51.0</v>
      </c>
      <c r="BL870" s="12">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12">
        <v>0.45</v>
      </c>
      <c r="BK871" s="12">
        <v>47.0</v>
      </c>
      <c r="BL871" s="12">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12">
        <v>0.57</v>
      </c>
      <c r="BK872" s="12">
        <v>54.0</v>
      </c>
      <c r="BL872" s="12">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12">
        <v>0.56</v>
      </c>
      <c r="BK873" s="12">
        <v>51.0</v>
      </c>
      <c r="BL873" s="12">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12">
        <v>0.47</v>
      </c>
      <c r="BK874" s="12">
        <v>53.0</v>
      </c>
      <c r="BL874" s="12">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12">
        <v>0.39</v>
      </c>
      <c r="BK875" s="12">
        <v>61.0</v>
      </c>
      <c r="BL875" s="12">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12">
        <v>0.52</v>
      </c>
      <c r="BK876" s="12">
        <v>50.0</v>
      </c>
      <c r="BL876" s="12">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12">
        <v>0.47</v>
      </c>
      <c r="BK877" s="12">
        <v>57.0</v>
      </c>
      <c r="BL877" s="12">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12">
        <v>0.54</v>
      </c>
      <c r="BK878" s="12">
        <v>45.0</v>
      </c>
      <c r="BL878" s="12">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12">
        <v>0.53</v>
      </c>
      <c r="BK879" s="12">
        <v>56.0</v>
      </c>
      <c r="BL879" s="12">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12">
        <v>0.54</v>
      </c>
      <c r="BK880" s="12">
        <v>54.0</v>
      </c>
      <c r="BL880" s="12">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12">
        <v>0.55</v>
      </c>
      <c r="BK881" s="12">
        <v>49.0</v>
      </c>
      <c r="BL881" s="12">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12">
        <v>0.5</v>
      </c>
      <c r="BK882" s="12">
        <v>57.0</v>
      </c>
      <c r="BL882" s="12">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12">
        <v>0.44</v>
      </c>
      <c r="BK883" s="12">
        <v>50.0</v>
      </c>
      <c r="BL883" s="12">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12">
        <v>0.49</v>
      </c>
      <c r="BK884" s="12">
        <v>56.0</v>
      </c>
      <c r="BL884" s="12">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12">
        <v>0.44</v>
      </c>
      <c r="BK885" s="12">
        <v>52.0</v>
      </c>
      <c r="BL885" s="12">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12">
        <v>0.46</v>
      </c>
      <c r="BK886" s="12">
        <v>56.0</v>
      </c>
      <c r="BL886" s="12">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12">
        <v>0.49</v>
      </c>
      <c r="BK887" s="12">
        <v>53.0</v>
      </c>
      <c r="BL887" s="12">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12">
        <v>0.45</v>
      </c>
      <c r="BK888" s="12">
        <v>53.0</v>
      </c>
      <c r="BL888" s="12">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12">
        <v>0.54</v>
      </c>
      <c r="BK889" s="12">
        <v>53.0</v>
      </c>
      <c r="BL889" s="12">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12">
        <v>0.47</v>
      </c>
      <c r="BK890" s="12">
        <v>54.0</v>
      </c>
      <c r="BL890" s="12">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12">
        <v>0.58</v>
      </c>
      <c r="BK891" s="12">
        <v>50.0</v>
      </c>
      <c r="BL891" s="12">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12">
        <v>0.52</v>
      </c>
      <c r="BK892" s="12">
        <v>54.0</v>
      </c>
      <c r="BL892" s="12">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12">
        <v>0.53</v>
      </c>
      <c r="BK893" s="12">
        <v>54.0</v>
      </c>
      <c r="BL893" s="12">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12">
        <v>0.54</v>
      </c>
      <c r="BK894" s="12">
        <v>57.0</v>
      </c>
      <c r="BL894" s="12">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12">
        <v>0.54</v>
      </c>
      <c r="BK895" s="12">
        <v>53.0</v>
      </c>
      <c r="BL895" s="12">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12">
        <v>0.57</v>
      </c>
      <c r="BK896" s="12">
        <v>53.0</v>
      </c>
      <c r="BL896" s="12">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12">
        <v>0.52</v>
      </c>
      <c r="BK897" s="12">
        <v>53.0</v>
      </c>
      <c r="BL897" s="12">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12">
        <v>0.54</v>
      </c>
      <c r="BK898" s="12">
        <v>56.0</v>
      </c>
      <c r="BL898" s="12">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12">
        <v>0.46</v>
      </c>
      <c r="BK899" s="12">
        <v>59.0</v>
      </c>
      <c r="BL899" s="12">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12">
        <v>0.53</v>
      </c>
      <c r="BK900" s="12">
        <v>56.0</v>
      </c>
      <c r="BL900" s="12">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12">
        <v>0.51</v>
      </c>
      <c r="BK901" s="12">
        <v>56.0</v>
      </c>
      <c r="BL901" s="12">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12">
        <v>0.47</v>
      </c>
      <c r="BK902" s="12">
        <v>51.0</v>
      </c>
      <c r="BL902" s="12">
        <v>-0.07</v>
      </c>
      <c r="BM902" s="24">
        <v>0.81</v>
      </c>
      <c r="BN902" s="48">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12">
        <v>0.48</v>
      </c>
      <c r="BK903" s="12">
        <v>45.0</v>
      </c>
      <c r="BL903" s="12">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12">
        <v>0.53</v>
      </c>
      <c r="BK904" s="12">
        <v>50.0</v>
      </c>
      <c r="BL904" s="12">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12">
        <v>0.54</v>
      </c>
      <c r="BK905" s="12">
        <v>54.0</v>
      </c>
      <c r="BL905" s="12">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12">
        <v>0.52</v>
      </c>
      <c r="BK906" s="12">
        <v>49.0</v>
      </c>
      <c r="BL906" s="12">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12">
        <v>0.47</v>
      </c>
      <c r="BK907" s="12">
        <v>47.0</v>
      </c>
      <c r="BL907" s="12">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12">
        <v>0.45</v>
      </c>
      <c r="BK908" s="12">
        <v>48.0</v>
      </c>
      <c r="BL908" s="12">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12">
        <v>0.48</v>
      </c>
      <c r="BK909" s="12">
        <v>49.0</v>
      </c>
      <c r="BL909" s="12">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12">
        <v>0.48</v>
      </c>
      <c r="BK910" s="12">
        <v>55.0</v>
      </c>
      <c r="BL910" s="12">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12">
        <v>0.47</v>
      </c>
      <c r="BK911" s="12">
        <v>60.0</v>
      </c>
      <c r="BL911" s="12">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12">
        <v>0.51</v>
      </c>
      <c r="BK912" s="12">
        <v>55.0</v>
      </c>
      <c r="BL912" s="12">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12">
        <v>0.48</v>
      </c>
      <c r="BK913" s="12">
        <v>54.0</v>
      </c>
      <c r="BL913" s="12">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12">
        <v>0.49</v>
      </c>
      <c r="BK914" s="12">
        <v>57.0</v>
      </c>
      <c r="BL914" s="12">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12">
        <v>0.5</v>
      </c>
      <c r="BK915" s="12">
        <v>49.0</v>
      </c>
      <c r="BL915" s="12">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12">
        <v>0.5</v>
      </c>
      <c r="BK916" s="12">
        <v>53.0</v>
      </c>
      <c r="BL916" s="12">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12">
        <v>0.52</v>
      </c>
      <c r="BK917" s="12">
        <v>52.0</v>
      </c>
      <c r="BL917" s="12">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12">
        <v>0.5</v>
      </c>
      <c r="BK918" s="12">
        <v>46.0</v>
      </c>
      <c r="BL918" s="12">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12">
        <v>0.56</v>
      </c>
      <c r="BK919" s="12">
        <v>49.0</v>
      </c>
      <c r="BL919" s="12">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12">
        <v>0.48</v>
      </c>
      <c r="BK920" s="12">
        <v>48.0</v>
      </c>
      <c r="BL920" s="12">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12">
        <v>0.52</v>
      </c>
      <c r="BK921" s="12">
        <v>52.0</v>
      </c>
      <c r="BL921" s="12">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12">
        <v>0.49</v>
      </c>
      <c r="BK922" s="12">
        <v>49.0</v>
      </c>
      <c r="BL922" s="12">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12">
        <v>0.51</v>
      </c>
      <c r="BK923" s="12">
        <v>57.0</v>
      </c>
      <c r="BL923" s="12">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12">
        <v>0.51</v>
      </c>
      <c r="BK924" s="12">
        <v>56.0</v>
      </c>
      <c r="BL924" s="12">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12">
        <v>0.5</v>
      </c>
      <c r="BK925" s="12">
        <v>52.0</v>
      </c>
      <c r="BL925" s="12">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12">
        <v>0.48</v>
      </c>
      <c r="BK926" s="12">
        <v>52.0</v>
      </c>
      <c r="BL926" s="12">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12">
        <v>0.51</v>
      </c>
      <c r="BK927" s="12">
        <v>55.0</v>
      </c>
      <c r="BL927" s="12">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12">
        <v>0.52</v>
      </c>
      <c r="BK928" s="12">
        <v>53.0</v>
      </c>
      <c r="BL928" s="12">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12">
        <v>0.52</v>
      </c>
      <c r="BK929" s="12">
        <v>52.0</v>
      </c>
      <c r="BL929" s="12">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12">
        <v>0.5</v>
      </c>
      <c r="BK930" s="12">
        <v>54.0</v>
      </c>
      <c r="BL930" s="12">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12">
        <v>0.52</v>
      </c>
      <c r="BK931" s="12">
        <v>55.0</v>
      </c>
      <c r="BL931" s="12">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12">
        <v>0.52</v>
      </c>
      <c r="BK932" s="12">
        <v>48.0</v>
      </c>
      <c r="BL932" s="12">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12">
        <v>0.5</v>
      </c>
      <c r="BK933" s="12">
        <v>53.0</v>
      </c>
      <c r="BL933" s="12">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12">
        <v>0.49</v>
      </c>
      <c r="BK934" s="12">
        <v>51.0</v>
      </c>
      <c r="BL934" s="12">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12">
        <v>0.51</v>
      </c>
      <c r="BK935" s="12">
        <v>52.0</v>
      </c>
      <c r="BL935" s="12">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12">
        <v>0.52</v>
      </c>
      <c r="BK936" s="12">
        <v>55.0</v>
      </c>
      <c r="BL936" s="12">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12">
        <v>0.51</v>
      </c>
      <c r="BK937" s="12">
        <v>56.0</v>
      </c>
      <c r="BL937" s="12">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12">
        <v>0.51</v>
      </c>
      <c r="BK938" s="12">
        <v>54.0</v>
      </c>
      <c r="BL938" s="12">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12">
        <v>0.47</v>
      </c>
      <c r="BK939" s="12">
        <v>53.0</v>
      </c>
      <c r="BL939" s="12">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12">
        <v>0.45</v>
      </c>
      <c r="BK940" s="12">
        <v>53.0</v>
      </c>
      <c r="BL940" s="12">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12">
        <v>0.54</v>
      </c>
      <c r="BK941" s="12">
        <v>53.0</v>
      </c>
      <c r="BL941" s="12">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12">
        <v>0.52</v>
      </c>
      <c r="BK942" s="12">
        <v>54.0</v>
      </c>
      <c r="BL942" s="12">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12">
        <v>0.49</v>
      </c>
      <c r="BK943" s="12">
        <v>53.0</v>
      </c>
      <c r="BL943" s="12">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12">
        <v>0.5</v>
      </c>
      <c r="BK944" s="12">
        <v>49.0</v>
      </c>
      <c r="BL944" s="12">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12">
        <v>0.5</v>
      </c>
      <c r="BK945" s="12">
        <v>48.0</v>
      </c>
      <c r="BL945" s="12">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12">
        <v>0.5</v>
      </c>
      <c r="BK946" s="12">
        <v>51.0</v>
      </c>
      <c r="BL946" s="12">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12">
        <v>0.51</v>
      </c>
      <c r="BK947" s="12">
        <v>54.0</v>
      </c>
      <c r="BL947" s="12">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12">
        <v>0.51</v>
      </c>
      <c r="BK948" s="12">
        <v>54.0</v>
      </c>
      <c r="BL948" s="12">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12">
        <v>0.51</v>
      </c>
      <c r="BK949" s="12">
        <v>51.0</v>
      </c>
      <c r="BL949" s="12">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12">
        <v>0.52</v>
      </c>
      <c r="BK950" s="12">
        <v>54.0</v>
      </c>
      <c r="BL950" s="12">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12">
        <v>0.47</v>
      </c>
      <c r="BK951" s="12">
        <v>55.0</v>
      </c>
      <c r="BL951" s="12">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12">
        <v>0.48</v>
      </c>
      <c r="BK952" s="12">
        <v>52.0</v>
      </c>
      <c r="BL952" s="12">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12">
        <v>0.5</v>
      </c>
      <c r="BK953" s="12">
        <v>48.0</v>
      </c>
      <c r="BL953" s="12">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12">
        <v>0.52</v>
      </c>
      <c r="BK954" s="12">
        <v>50.0</v>
      </c>
      <c r="BL954" s="12">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12">
        <v>0.51</v>
      </c>
      <c r="BK955" s="12">
        <v>56.0</v>
      </c>
      <c r="BL955" s="12">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12">
        <v>0.52</v>
      </c>
      <c r="BK956" s="12">
        <v>52.0</v>
      </c>
      <c r="BL956" s="12">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12">
        <v>0.54</v>
      </c>
      <c r="BK957" s="12">
        <v>55.0</v>
      </c>
      <c r="BL957" s="12">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12">
        <v>0.5</v>
      </c>
      <c r="BK958" s="12">
        <v>56.0</v>
      </c>
      <c r="BL958" s="12">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12">
        <v>0.46</v>
      </c>
      <c r="BK959" s="12">
        <v>55.0</v>
      </c>
      <c r="BL959" s="12">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12">
        <v>0.47</v>
      </c>
      <c r="BK960" s="12">
        <v>53.0</v>
      </c>
      <c r="BL960" s="12">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12">
        <v>0.55</v>
      </c>
      <c r="BK961" s="12">
        <v>55.0</v>
      </c>
      <c r="BL961" s="12">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12">
        <v>0.51</v>
      </c>
      <c r="BK962" s="12">
        <v>57.0</v>
      </c>
      <c r="BL962" s="12">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12">
        <v>0.53</v>
      </c>
      <c r="BK963" s="12">
        <v>58.0</v>
      </c>
      <c r="BL963" s="12">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12">
        <v>0.49</v>
      </c>
      <c r="BK964" s="12">
        <v>53.0</v>
      </c>
      <c r="BL964" s="12">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12">
        <v>0.49</v>
      </c>
      <c r="BK965" s="12">
        <v>46.0</v>
      </c>
      <c r="BL965" s="12">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12">
        <v>0.57</v>
      </c>
      <c r="BK966" s="12">
        <v>55.0</v>
      </c>
      <c r="BL966" s="12">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12">
        <v>0.43</v>
      </c>
      <c r="BK967" s="12">
        <v>53.0</v>
      </c>
      <c r="BL967" s="12">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12">
        <v>0.58</v>
      </c>
      <c r="BK968" s="12">
        <v>47.0</v>
      </c>
      <c r="BL968" s="12">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12">
        <v>0.5</v>
      </c>
      <c r="BK969" s="12">
        <v>45.0</v>
      </c>
      <c r="BL969" s="12">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12">
        <v>0.49</v>
      </c>
      <c r="BK970" s="12">
        <v>55.0</v>
      </c>
      <c r="BL970" s="12">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12">
        <v>0.48</v>
      </c>
      <c r="BK971" s="12">
        <v>52.0</v>
      </c>
      <c r="BL971" s="12">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12">
        <v>0.56</v>
      </c>
      <c r="BK972" s="12">
        <v>49.0</v>
      </c>
      <c r="BL972" s="12">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12">
        <v>0.45</v>
      </c>
      <c r="BK973" s="12">
        <v>57.0</v>
      </c>
      <c r="BL973" s="12">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12">
        <v>0.52</v>
      </c>
      <c r="BK974" s="12">
        <v>43.0</v>
      </c>
      <c r="BL974" s="12">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12">
        <v>0.52</v>
      </c>
      <c r="BK975" s="12">
        <v>46.0</v>
      </c>
      <c r="BL975" s="12">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12">
        <v>0.47</v>
      </c>
      <c r="BK976" s="12">
        <v>55.0</v>
      </c>
      <c r="BL976" s="12">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12">
        <v>0.49</v>
      </c>
      <c r="BK977" s="12">
        <v>51.0</v>
      </c>
      <c r="BL977" s="12">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12">
        <v>0.52</v>
      </c>
      <c r="BK978" s="12">
        <v>43.0</v>
      </c>
      <c r="BL978" s="12">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12">
        <v>0.55</v>
      </c>
      <c r="BK979" s="12">
        <v>52.0</v>
      </c>
      <c r="BL979" s="12">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12">
        <v>0.55</v>
      </c>
      <c r="BK980" s="12">
        <v>55.0</v>
      </c>
      <c r="BL980" s="12">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12">
        <v>0.49</v>
      </c>
      <c r="BK981" s="12">
        <v>61.0</v>
      </c>
      <c r="BL981" s="12">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12">
        <v>0.44</v>
      </c>
      <c r="BK982" s="12">
        <v>60.0</v>
      </c>
      <c r="BL982" s="12">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12">
        <v>0.5</v>
      </c>
      <c r="BK983" s="12">
        <v>49.0</v>
      </c>
      <c r="BL983" s="12">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12">
        <v>0.45</v>
      </c>
      <c r="BK984" s="12">
        <v>57.0</v>
      </c>
      <c r="BL984" s="12">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12">
        <v>0.53</v>
      </c>
      <c r="BK985" s="12">
        <v>54.0</v>
      </c>
      <c r="BL985" s="12">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12">
        <v>0.55</v>
      </c>
      <c r="BK986" s="12">
        <v>53.0</v>
      </c>
      <c r="BL986" s="12">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12">
        <v>0.51</v>
      </c>
      <c r="BK987" s="12">
        <v>58.0</v>
      </c>
      <c r="BL987" s="12">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12">
        <v>0.53</v>
      </c>
      <c r="BK988" s="12">
        <v>51.0</v>
      </c>
      <c r="BL988" s="12">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12">
        <v>0.5</v>
      </c>
      <c r="BK989" s="12">
        <v>52.0</v>
      </c>
      <c r="BL989" s="12">
        <v>0.06</v>
      </c>
      <c r="BM989" s="24">
        <v>0.45</v>
      </c>
      <c r="BN989" s="24">
        <v>-63.0</v>
      </c>
      <c r="BP989" s="24">
        <v>0.46</v>
      </c>
      <c r="BQ989" s="24">
        <v>56.0</v>
      </c>
      <c r="BR989" s="24">
        <v>1.3</v>
      </c>
      <c r="BS989" s="24">
        <v>0.82</v>
      </c>
      <c r="BU989" s="44">
        <f>MAX(BJ11:BJ996)</f>
        <v>0.66</v>
      </c>
      <c r="BV989" s="49">
        <v>0.47</v>
      </c>
      <c r="BW989" s="49">
        <v>58.0</v>
      </c>
      <c r="BX989" s="49">
        <v>1.06</v>
      </c>
      <c r="BY989" s="49">
        <v>1.7</v>
      </c>
      <c r="BZ989" s="44"/>
      <c r="CA989" s="49">
        <v>0.44</v>
      </c>
      <c r="CB989" s="49">
        <v>61.0</v>
      </c>
      <c r="CC989" s="49">
        <v>2.78</v>
      </c>
      <c r="CD989" s="49">
        <v>0.98</v>
      </c>
      <c r="CE989" s="49"/>
      <c r="CF989" s="49"/>
      <c r="CG989" s="49"/>
      <c r="CH989" s="49"/>
      <c r="CI989" s="44"/>
      <c r="CJ989" s="44">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12">
        <v>0.45</v>
      </c>
      <c r="BK990" s="12">
        <v>49.0</v>
      </c>
      <c r="BL990" s="12">
        <v>-0.18</v>
      </c>
      <c r="BM990" s="24">
        <v>-0.05</v>
      </c>
      <c r="BN990" s="24">
        <v>37.0</v>
      </c>
      <c r="BP990" s="24">
        <v>0.53</v>
      </c>
      <c r="BQ990" s="24">
        <v>57.0</v>
      </c>
      <c r="BR990" s="24">
        <v>1.19</v>
      </c>
      <c r="BS990" s="24">
        <v>1.92</v>
      </c>
      <c r="BU990" s="44">
        <f>AVERAGE(BJ11:BJ997)</f>
        <v>0.4955927052</v>
      </c>
      <c r="BV990" s="49">
        <v>0.58</v>
      </c>
      <c r="BW990" s="49">
        <v>52.0</v>
      </c>
      <c r="BX990" s="49">
        <v>0.29</v>
      </c>
      <c r="BY990" s="49">
        <v>0.64</v>
      </c>
      <c r="BZ990" s="44"/>
      <c r="CA990" s="49">
        <v>0.48</v>
      </c>
      <c r="CB990" s="49">
        <v>50.0</v>
      </c>
      <c r="CC990" s="49">
        <v>-0.17</v>
      </c>
      <c r="CD990" s="49">
        <v>0.07</v>
      </c>
      <c r="CE990" s="49"/>
      <c r="CF990" s="49"/>
      <c r="CG990" s="49"/>
      <c r="CH990" s="49"/>
      <c r="CI990" s="44"/>
      <c r="CJ990" s="44">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12">
        <v>0.49</v>
      </c>
      <c r="BK991" s="12">
        <v>54.0</v>
      </c>
      <c r="BL991" s="12">
        <v>0.08</v>
      </c>
      <c r="BM991" s="24">
        <v>0.32</v>
      </c>
      <c r="BN991" s="24">
        <v>20.0</v>
      </c>
      <c r="BP991" s="24">
        <v>0.5</v>
      </c>
      <c r="BQ991" s="24">
        <v>55.0</v>
      </c>
      <c r="BR991" s="24">
        <v>0.47</v>
      </c>
      <c r="BS991" s="24">
        <v>1.61</v>
      </c>
      <c r="BU991" s="44">
        <f>MIN(BJ11:BJ996)</f>
        <v>0.37</v>
      </c>
      <c r="BV991" s="49">
        <v>0.48</v>
      </c>
      <c r="BW991" s="49">
        <v>49.0</v>
      </c>
      <c r="BX991" s="49">
        <v>-0.16</v>
      </c>
      <c r="BY991" s="49">
        <v>0.41</v>
      </c>
      <c r="BZ991" s="44"/>
      <c r="CA991" s="49">
        <v>0.49</v>
      </c>
      <c r="CB991" s="49">
        <v>62.0</v>
      </c>
      <c r="CC991" s="49">
        <v>2.7</v>
      </c>
      <c r="CD991" s="49">
        <v>0.94</v>
      </c>
      <c r="CE991" s="49"/>
      <c r="CF991" s="49"/>
      <c r="CG991" s="49"/>
      <c r="CH991" s="49"/>
      <c r="CI991" s="44"/>
      <c r="CJ991" s="44">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12">
        <v>0.53</v>
      </c>
      <c r="BK992" s="12">
        <v>55.0</v>
      </c>
      <c r="BL992" s="12">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12">
        <v>0.53</v>
      </c>
      <c r="BK993" s="12">
        <v>54.0</v>
      </c>
      <c r="BL993" s="12">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12">
        <v>0.5</v>
      </c>
      <c r="BK994" s="12">
        <v>52.0</v>
      </c>
      <c r="BL994" s="12">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12">
        <v>0.47</v>
      </c>
      <c r="BK995" s="12">
        <v>53.0</v>
      </c>
      <c r="BL995" s="12">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12">
        <v>0.53</v>
      </c>
      <c r="BK996" s="12">
        <v>57.0</v>
      </c>
      <c r="BL996" s="12">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12">
        <v>0.5</v>
      </c>
      <c r="BK997" s="12">
        <v>53.0</v>
      </c>
      <c r="BL997" s="12">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12">
        <v>0.45</v>
      </c>
      <c r="BK998" s="12">
        <v>57.0</v>
      </c>
      <c r="BL998" s="12">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12">
        <v>0.42</v>
      </c>
      <c r="BK999" s="12">
        <v>48.0</v>
      </c>
      <c r="BL999" s="12">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12">
        <v>0.52</v>
      </c>
      <c r="BK1000" s="12">
        <v>52.0</v>
      </c>
      <c r="BL1000" s="12">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12">
        <v>0.48</v>
      </c>
      <c r="BK1001" s="12">
        <v>57.0</v>
      </c>
      <c r="BL1001" s="12">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12">
        <v>0.52</v>
      </c>
      <c r="BK1002" s="12">
        <v>48.0</v>
      </c>
      <c r="BL1002" s="12">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12">
        <v>0.55</v>
      </c>
      <c r="BK1003" s="12">
        <v>48.0</v>
      </c>
      <c r="BL1003" s="12">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12">
        <v>0.51</v>
      </c>
      <c r="BK1004" s="12">
        <v>59.0</v>
      </c>
      <c r="BL1004" s="12">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12">
        <v>0.52</v>
      </c>
      <c r="BK1005" s="12">
        <v>55.0</v>
      </c>
      <c r="BL1005" s="12">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12">
        <v>0.5</v>
      </c>
      <c r="BK1006" s="12">
        <v>52.0</v>
      </c>
      <c r="BL1006" s="12">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12">
        <v>0.57</v>
      </c>
      <c r="BK1007" s="12">
        <v>53.0</v>
      </c>
      <c r="BL1007" s="12">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12">
        <v>0.55</v>
      </c>
      <c r="BK1008" s="12">
        <v>54.0</v>
      </c>
      <c r="BL1008" s="12">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12">
        <v>0.48</v>
      </c>
      <c r="BK1009" s="12">
        <v>46.0</v>
      </c>
      <c r="BL1009" s="12">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12">
        <v>0.55</v>
      </c>
      <c r="BK1010" s="12">
        <v>54.0</v>
      </c>
      <c r="BL1010" s="12">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12">
        <v>0.52</v>
      </c>
      <c r="BK1011" s="12">
        <v>55.0</v>
      </c>
      <c r="BL1011" s="12">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12">
        <v>0.56</v>
      </c>
      <c r="BK1012" s="12">
        <v>46.0</v>
      </c>
      <c r="BL1012" s="12">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12">
        <v>0.46</v>
      </c>
      <c r="BK1013" s="12">
        <v>49.0</v>
      </c>
      <c r="BL1013" s="12">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12">
        <v>0.46</v>
      </c>
      <c r="BK1014" s="12">
        <v>50.0</v>
      </c>
      <c r="BL1014" s="12">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12">
        <v>0.45</v>
      </c>
      <c r="BK1015" s="12">
        <v>53.0</v>
      </c>
      <c r="BL1015" s="12">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12">
        <v>0.5</v>
      </c>
      <c r="BK1016" s="12">
        <v>55.0</v>
      </c>
      <c r="BL1016" s="12">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12">
        <v>0.46</v>
      </c>
      <c r="BK1017" s="12">
        <v>54.0</v>
      </c>
      <c r="BL1017" s="12">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12">
        <v>0.53</v>
      </c>
      <c r="BK1018" s="12">
        <v>61.0</v>
      </c>
      <c r="BL1018" s="12">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12">
        <v>0.54</v>
      </c>
      <c r="BK1019" s="12">
        <v>55.0</v>
      </c>
      <c r="BL1019" s="12">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12">
        <v>0.52</v>
      </c>
      <c r="BK1020" s="12">
        <v>60.0</v>
      </c>
      <c r="BL1020" s="12">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12">
        <v>0.53</v>
      </c>
      <c r="BK1021" s="12">
        <v>55.0</v>
      </c>
      <c r="BL1021" s="12">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12">
        <v>0.5</v>
      </c>
      <c r="BK1022" s="12">
        <v>55.0</v>
      </c>
      <c r="BL1022" s="12">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12">
        <v>0.52</v>
      </c>
      <c r="BK1023" s="12">
        <v>54.0</v>
      </c>
      <c r="BL1023" s="12">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12">
        <v>0.46</v>
      </c>
      <c r="BK1024" s="12">
        <v>51.0</v>
      </c>
      <c r="BL1024" s="12">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12">
        <v>0.48</v>
      </c>
      <c r="BK1025" s="12">
        <v>49.0</v>
      </c>
      <c r="BL1025" s="12">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12">
        <v>0.49</v>
      </c>
      <c r="BK1026" s="12">
        <v>49.0</v>
      </c>
      <c r="BL1026" s="12">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12">
        <v>0.55</v>
      </c>
      <c r="BK1027" s="12">
        <v>52.0</v>
      </c>
      <c r="BL1027" s="12">
        <v>-0.07</v>
      </c>
      <c r="BM1027" s="24">
        <v>0.6</v>
      </c>
      <c r="BN1027" s="48">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12">
        <v>0.5</v>
      </c>
      <c r="BK1028" s="12">
        <v>56.0</v>
      </c>
      <c r="BL1028" s="12">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12">
        <v>0.49</v>
      </c>
      <c r="BK1029" s="12">
        <v>51.0</v>
      </c>
      <c r="BL1029" s="12">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12">
        <v>0.47</v>
      </c>
      <c r="BK1030" s="12">
        <v>54.0</v>
      </c>
      <c r="BL1030" s="12">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12">
        <v>0.47</v>
      </c>
      <c r="BK1031" s="12">
        <v>51.0</v>
      </c>
      <c r="BL1031" s="12">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12">
        <v>0.49</v>
      </c>
      <c r="BK1032" s="12">
        <v>49.0</v>
      </c>
      <c r="BL1032" s="12">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12">
        <v>0.51</v>
      </c>
      <c r="BK1033" s="12">
        <v>48.0</v>
      </c>
      <c r="BL1033" s="12">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12">
        <v>0.52</v>
      </c>
      <c r="BK1034" s="12">
        <v>45.0</v>
      </c>
      <c r="BL1034" s="12">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12">
        <v>0.52</v>
      </c>
      <c r="BK1035" s="12">
        <v>44.0</v>
      </c>
      <c r="BL1035" s="12">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12">
        <v>0.5</v>
      </c>
      <c r="BK1036" s="12">
        <v>52.0</v>
      </c>
      <c r="BL1036" s="12">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12">
        <v>0.52</v>
      </c>
      <c r="BK1037" s="12">
        <v>51.0</v>
      </c>
      <c r="BL1037" s="12">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12">
        <v>0.51</v>
      </c>
      <c r="BK1038" s="12">
        <v>50.0</v>
      </c>
      <c r="BL1038" s="12">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12">
        <v>0.48</v>
      </c>
      <c r="BK1039" s="12">
        <v>46.0</v>
      </c>
      <c r="BL1039" s="12">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12">
        <v>0.51</v>
      </c>
      <c r="BK1040" s="12">
        <v>54.0</v>
      </c>
      <c r="BL1040" s="12">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12">
        <v>0.53</v>
      </c>
      <c r="BK1041" s="12">
        <v>56.0</v>
      </c>
      <c r="BL1041" s="12">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12">
        <v>0.49</v>
      </c>
      <c r="BK1042" s="12">
        <v>56.0</v>
      </c>
      <c r="BL1042" s="12">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12">
        <v>0.53</v>
      </c>
      <c r="BK1043" s="12">
        <v>53.0</v>
      </c>
      <c r="BL1043" s="12">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12">
        <v>0.5</v>
      </c>
      <c r="BK1044" s="12">
        <v>49.0</v>
      </c>
      <c r="BL1044" s="12">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12">
        <v>0.49</v>
      </c>
      <c r="BK1045" s="12">
        <v>47.0</v>
      </c>
      <c r="BL1045" s="12">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12">
        <v>0.54</v>
      </c>
      <c r="BK1046" s="12">
        <v>47.0</v>
      </c>
      <c r="BL1046" s="12">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12">
        <v>0.48</v>
      </c>
      <c r="BK1047" s="12">
        <v>49.0</v>
      </c>
      <c r="BL1047" s="12">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12">
        <v>0.55</v>
      </c>
      <c r="BK1048" s="12">
        <v>51.0</v>
      </c>
      <c r="BL1048" s="12">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12">
        <v>0.52</v>
      </c>
      <c r="BK1049" s="12">
        <v>53.0</v>
      </c>
      <c r="BL1049" s="12">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12">
        <v>0.51</v>
      </c>
      <c r="BK1050" s="12">
        <v>52.0</v>
      </c>
      <c r="BL1050" s="12">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12">
        <v>0.51</v>
      </c>
      <c r="BK1051" s="12">
        <v>52.0</v>
      </c>
      <c r="BL1051" s="12">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12">
        <v>0.53</v>
      </c>
      <c r="BK1052" s="12">
        <v>54.0</v>
      </c>
      <c r="BL1052" s="12">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12">
        <v>0.5</v>
      </c>
      <c r="BK1053" s="12">
        <v>56.0</v>
      </c>
      <c r="BL1053" s="12">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12">
        <v>0.54</v>
      </c>
      <c r="BK1054" s="12">
        <v>55.0</v>
      </c>
      <c r="BL1054" s="12">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12">
        <v>0.55</v>
      </c>
      <c r="BK1055" s="12">
        <v>52.0</v>
      </c>
      <c r="BL1055" s="12">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12">
        <v>0.5</v>
      </c>
      <c r="BK1056" s="12">
        <v>53.0</v>
      </c>
      <c r="BL1056" s="12">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12">
        <v>0.53</v>
      </c>
      <c r="BK1057" s="12">
        <v>54.0</v>
      </c>
      <c r="BL1057" s="12">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12">
        <v>0.52</v>
      </c>
      <c r="BK1058" s="12">
        <v>52.0</v>
      </c>
      <c r="BL1058" s="12">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12">
        <v>0.54</v>
      </c>
      <c r="BK1059" s="12">
        <v>50.0</v>
      </c>
      <c r="BL1059" s="12">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12">
        <v>0.5</v>
      </c>
      <c r="BK1060" s="12">
        <v>51.0</v>
      </c>
      <c r="BL1060" s="12">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12">
        <v>0.51</v>
      </c>
      <c r="BK1061" s="12">
        <v>52.0</v>
      </c>
      <c r="BL1061" s="12">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12">
        <v>0.51</v>
      </c>
      <c r="BK1062" s="12">
        <v>50.0</v>
      </c>
      <c r="BL1062" s="12">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12">
        <v>0.5</v>
      </c>
      <c r="BK1063" s="12">
        <v>48.0</v>
      </c>
      <c r="BL1063" s="12">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12">
        <v>0.48</v>
      </c>
      <c r="BK1064" s="12">
        <v>53.0</v>
      </c>
      <c r="BL1064" s="12">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12">
        <v>0.49</v>
      </c>
      <c r="BK1065" s="12">
        <v>54.0</v>
      </c>
      <c r="BL1065" s="12">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12">
        <v>0.52</v>
      </c>
      <c r="BK1066" s="12">
        <v>56.0</v>
      </c>
      <c r="BL1066" s="12">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12">
        <v>0.51</v>
      </c>
      <c r="BK1067" s="12">
        <v>51.0</v>
      </c>
      <c r="BL1067" s="12">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12">
        <v>0.53</v>
      </c>
      <c r="BK1068" s="12">
        <v>56.0</v>
      </c>
      <c r="BL1068" s="12">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12">
        <v>0.52</v>
      </c>
      <c r="BK1069" s="12">
        <v>53.0</v>
      </c>
      <c r="BL1069" s="12">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12">
        <v>0.49</v>
      </c>
      <c r="BK1070" s="12">
        <v>53.0</v>
      </c>
      <c r="BL1070" s="12">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12">
        <v>0.5</v>
      </c>
      <c r="BK1071" s="12">
        <v>53.0</v>
      </c>
      <c r="BL1071" s="12">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12">
        <v>0.52</v>
      </c>
      <c r="BK1072" s="12">
        <v>48.0</v>
      </c>
      <c r="BL1072" s="12">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12">
        <v>0.54</v>
      </c>
      <c r="BK1073" s="12">
        <v>50.0</v>
      </c>
      <c r="BL1073" s="12">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12">
        <v>0.49</v>
      </c>
      <c r="BK1074" s="12">
        <v>52.0</v>
      </c>
      <c r="BL1074" s="12">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12">
        <v>0.48</v>
      </c>
      <c r="BK1075" s="12">
        <v>51.0</v>
      </c>
      <c r="BL1075" s="12">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12">
        <v>0.47</v>
      </c>
      <c r="BK1076" s="12">
        <v>56.0</v>
      </c>
      <c r="BL1076" s="12">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12">
        <v>0.48</v>
      </c>
      <c r="BK1077" s="12">
        <v>51.0</v>
      </c>
      <c r="BL1077" s="12">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12">
        <v>0.49</v>
      </c>
      <c r="BK1078" s="12">
        <v>53.0</v>
      </c>
      <c r="BL1078" s="12">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12">
        <v>0.51</v>
      </c>
      <c r="BK1079" s="12">
        <v>52.0</v>
      </c>
      <c r="BL1079" s="12">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12">
        <v>0.48</v>
      </c>
      <c r="BK1080" s="12">
        <v>53.0</v>
      </c>
      <c r="BL1080" s="12">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12">
        <v>0.51</v>
      </c>
      <c r="BK1081" s="12">
        <v>52.0</v>
      </c>
      <c r="BL1081" s="12">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12">
        <v>0.51</v>
      </c>
      <c r="BK1082" s="12">
        <v>54.0</v>
      </c>
      <c r="BL1082" s="12">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12">
        <v>0.51</v>
      </c>
      <c r="BK1083" s="12">
        <v>49.0</v>
      </c>
      <c r="BL1083" s="12">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12">
        <v>0.54</v>
      </c>
      <c r="BK1084" s="12">
        <v>51.0</v>
      </c>
      <c r="BL1084" s="12">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12">
        <v>0.51</v>
      </c>
      <c r="BK1085" s="12">
        <v>51.0</v>
      </c>
      <c r="BL1085" s="12">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12">
        <v>0.53</v>
      </c>
      <c r="BK1086" s="12">
        <v>53.0</v>
      </c>
      <c r="BL1086" s="12">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12">
        <v>0.53</v>
      </c>
      <c r="BK1087" s="12">
        <v>53.0</v>
      </c>
      <c r="BL1087" s="12">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12">
        <v>0.43</v>
      </c>
      <c r="BK1088" s="12">
        <v>54.0</v>
      </c>
      <c r="BL1088" s="12">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12">
        <v>0.42</v>
      </c>
      <c r="BK1089" s="12">
        <v>57.0</v>
      </c>
      <c r="BL1089" s="12">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12">
        <v>0.53</v>
      </c>
      <c r="BK1090" s="12">
        <v>52.0</v>
      </c>
      <c r="BL1090" s="12">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12">
        <v>0.39</v>
      </c>
      <c r="BK1091" s="12">
        <v>55.0</v>
      </c>
      <c r="BL1091" s="12">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12">
        <v>0.46</v>
      </c>
      <c r="BK1092" s="12">
        <v>52.0</v>
      </c>
      <c r="BL1092" s="12">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12">
        <v>0.49</v>
      </c>
      <c r="BK1093" s="12">
        <v>50.0</v>
      </c>
      <c r="BL1093" s="12">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12">
        <v>0.45</v>
      </c>
      <c r="BK1094" s="12">
        <v>53.0</v>
      </c>
      <c r="BL1094" s="12">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12">
        <v>0.54</v>
      </c>
      <c r="BK1095" s="12">
        <v>51.0</v>
      </c>
      <c r="BL1095" s="12">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12">
        <v>0.46</v>
      </c>
      <c r="BK1096" s="12">
        <v>48.0</v>
      </c>
      <c r="BL1096" s="12">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12">
        <v>0.52</v>
      </c>
      <c r="BK1097" s="12">
        <v>45.0</v>
      </c>
      <c r="BL1097" s="12">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12">
        <v>0.54</v>
      </c>
      <c r="BK1098" s="12">
        <v>52.0</v>
      </c>
      <c r="BL1098" s="12">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12">
        <v>0.43</v>
      </c>
      <c r="BK1099" s="12">
        <v>54.0</v>
      </c>
      <c r="BL1099" s="12">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12">
        <v>0.46</v>
      </c>
      <c r="BK1100" s="12">
        <v>53.0</v>
      </c>
      <c r="BL1100" s="12">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12">
        <v>0.45</v>
      </c>
      <c r="BK1101" s="12">
        <v>48.0</v>
      </c>
      <c r="BL1101" s="12">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12">
        <v>0.46</v>
      </c>
      <c r="BK1102" s="12">
        <v>55.0</v>
      </c>
      <c r="BL1102" s="12">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12">
        <v>0.49</v>
      </c>
      <c r="BK1103" s="12">
        <v>51.0</v>
      </c>
      <c r="BL1103" s="12">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12">
        <v>0.46</v>
      </c>
      <c r="BK1104" s="12">
        <v>53.0</v>
      </c>
      <c r="BL1104" s="12">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12">
        <v>0.45</v>
      </c>
      <c r="BK1105" s="12">
        <v>52.0</v>
      </c>
      <c r="BL1105" s="12">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12">
        <v>0.46</v>
      </c>
      <c r="BK1106" s="12">
        <v>47.0</v>
      </c>
      <c r="BL1106" s="12">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12">
        <v>0.49</v>
      </c>
      <c r="BK1107" s="12">
        <v>51.0</v>
      </c>
      <c r="BL1107" s="12">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12">
        <v>0.43</v>
      </c>
      <c r="BK1108" s="12">
        <v>56.0</v>
      </c>
      <c r="BL1108" s="12">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12">
        <v>0.4</v>
      </c>
      <c r="BK1109" s="12">
        <v>53.0</v>
      </c>
      <c r="BL1109" s="12">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12">
        <v>0.53</v>
      </c>
      <c r="BK1110" s="12">
        <v>53.0</v>
      </c>
      <c r="BL1110" s="12">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12">
        <v>0.46</v>
      </c>
      <c r="BK1111" s="12">
        <v>52.0</v>
      </c>
      <c r="BL1111" s="12">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12">
        <v>0.45</v>
      </c>
      <c r="BK1112" s="12">
        <v>54.0</v>
      </c>
      <c r="BL1112" s="12">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12">
        <v>0.43</v>
      </c>
      <c r="BK1113" s="12">
        <v>53.0</v>
      </c>
      <c r="BL1113" s="12">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12">
        <v>0.54</v>
      </c>
      <c r="BK1114" s="12">
        <v>52.0</v>
      </c>
      <c r="BL1114" s="12">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12">
        <v>0.43</v>
      </c>
      <c r="BK1115" s="12">
        <v>52.0</v>
      </c>
      <c r="BL1115" s="12">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12">
        <v>0.45</v>
      </c>
      <c r="BK1116" s="12">
        <v>53.0</v>
      </c>
      <c r="BL1116" s="12">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12">
        <v>0.49</v>
      </c>
      <c r="BK1117" s="12">
        <v>54.0</v>
      </c>
      <c r="BL1117" s="12">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12">
        <v>0.46</v>
      </c>
      <c r="BK1118" s="12">
        <v>53.0</v>
      </c>
      <c r="BL1118" s="12">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12">
        <v>0.51</v>
      </c>
      <c r="BK1119" s="12">
        <v>52.0</v>
      </c>
      <c r="BL1119" s="12">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12">
        <v>0.55</v>
      </c>
      <c r="BK1120" s="12">
        <v>54.0</v>
      </c>
      <c r="BL1120" s="12">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12">
        <v>0.49</v>
      </c>
      <c r="BK1121" s="12">
        <v>49.0</v>
      </c>
      <c r="BL1121" s="12">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12">
        <v>0.47</v>
      </c>
      <c r="BK1122" s="12">
        <v>53.0</v>
      </c>
      <c r="BL1122" s="12">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12">
        <v>0.47</v>
      </c>
      <c r="BK1123" s="12">
        <v>51.0</v>
      </c>
      <c r="BL1123" s="12">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12">
        <v>0.48</v>
      </c>
      <c r="BK1124" s="12">
        <v>55.0</v>
      </c>
      <c r="BL1124" s="12">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12">
        <v>0.47</v>
      </c>
      <c r="BK1125" s="12">
        <v>54.0</v>
      </c>
      <c r="BL1125" s="12">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12">
        <v>0.5</v>
      </c>
      <c r="BK1126" s="12">
        <v>54.0</v>
      </c>
      <c r="BL1126" s="12">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12">
        <v>0.45</v>
      </c>
      <c r="BK1127" s="12">
        <v>49.0</v>
      </c>
      <c r="BL1127" s="12">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12">
        <v>0.46</v>
      </c>
      <c r="BK1128" s="12">
        <v>50.0</v>
      </c>
      <c r="BL1128" s="12">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12">
        <v>0.53</v>
      </c>
      <c r="BK1129" s="12">
        <v>53.0</v>
      </c>
      <c r="BL1129" s="12">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12">
        <v>0.43</v>
      </c>
      <c r="BK1130" s="12">
        <v>49.0</v>
      </c>
      <c r="BL1130" s="12">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12">
        <v>0.46</v>
      </c>
      <c r="BK1131" s="12">
        <v>52.0</v>
      </c>
      <c r="BL1131" s="12">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12">
        <v>0.44</v>
      </c>
      <c r="BK1132" s="12">
        <v>51.0</v>
      </c>
      <c r="BL1132" s="12">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12">
        <v>0.41</v>
      </c>
      <c r="BK1133" s="12">
        <v>49.0</v>
      </c>
      <c r="BL1133" s="12">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12">
        <v>0.53</v>
      </c>
      <c r="BK1134" s="12">
        <v>50.0</v>
      </c>
      <c r="BL1134" s="12">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12">
        <v>0.43</v>
      </c>
      <c r="BK1135" s="12">
        <v>50.0</v>
      </c>
      <c r="BL1135" s="12">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12">
        <v>0.47</v>
      </c>
      <c r="BK1136" s="12">
        <v>55.0</v>
      </c>
      <c r="BL1136" s="12">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12">
        <v>0.48</v>
      </c>
      <c r="BK1137" s="12">
        <v>52.0</v>
      </c>
      <c r="BL1137" s="12">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12">
        <v>0.43</v>
      </c>
      <c r="BK1138" s="12">
        <v>54.0</v>
      </c>
      <c r="BL1138" s="12">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12">
        <v>0.46</v>
      </c>
      <c r="BK1139" s="12">
        <v>53.0</v>
      </c>
      <c r="BL1139" s="12">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12">
        <v>0.45</v>
      </c>
      <c r="BK1140" s="12">
        <v>48.0</v>
      </c>
      <c r="BL1140" s="12">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12">
        <v>0.45</v>
      </c>
      <c r="BK1141" s="12">
        <v>50.0</v>
      </c>
      <c r="BL1141" s="12">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12">
        <v>0.5</v>
      </c>
      <c r="BK1142" s="12">
        <v>52.0</v>
      </c>
      <c r="BL1142" s="12">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12">
        <v>0.39</v>
      </c>
      <c r="BK1143" s="12">
        <v>50.0</v>
      </c>
      <c r="BL1143" s="12">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12">
        <v>0.49</v>
      </c>
      <c r="BK1144" s="12">
        <v>50.0</v>
      </c>
      <c r="BL1144" s="12">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12">
        <v>0.5</v>
      </c>
      <c r="BK1145" s="12">
        <v>52.0</v>
      </c>
      <c r="BL1145" s="12">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12">
        <v>0.49</v>
      </c>
      <c r="BK1146" s="12">
        <v>48.0</v>
      </c>
      <c r="BL1146" s="12">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12">
        <v>0.49</v>
      </c>
      <c r="BK1147" s="12">
        <v>50.0</v>
      </c>
      <c r="BL1147" s="12">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12">
        <v>0.49</v>
      </c>
      <c r="BK1148" s="12">
        <v>53.0</v>
      </c>
      <c r="BL1148" s="12">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12">
        <v>0.46</v>
      </c>
      <c r="BK1149" s="12">
        <v>54.0</v>
      </c>
      <c r="BL1149" s="12">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12">
        <v>0.5</v>
      </c>
      <c r="BK1150" s="12">
        <v>57.0</v>
      </c>
      <c r="BL1150" s="12">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12">
        <v>0.46</v>
      </c>
      <c r="BK1151" s="12">
        <v>56.0</v>
      </c>
      <c r="BL1151" s="12">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12">
        <v>0.46</v>
      </c>
      <c r="BK1152" s="12">
        <v>49.0</v>
      </c>
      <c r="BL1152" s="12">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12">
        <v>0.52</v>
      </c>
      <c r="BK1153" s="12">
        <v>55.0</v>
      </c>
      <c r="BL1153" s="12">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12">
        <v>0.46</v>
      </c>
      <c r="BK1154" s="12">
        <v>50.0</v>
      </c>
      <c r="BL1154" s="12">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12">
        <v>0.49</v>
      </c>
      <c r="BK1155" s="12">
        <v>50.0</v>
      </c>
      <c r="BL1155" s="12">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12">
        <v>0.47</v>
      </c>
      <c r="BK1156" s="12">
        <v>50.0</v>
      </c>
      <c r="BL1156" s="12">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12">
        <v>0.49</v>
      </c>
      <c r="BK1157" s="12">
        <v>49.0</v>
      </c>
      <c r="BL1157" s="12">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12">
        <v>0.49</v>
      </c>
      <c r="BK1158" s="12">
        <v>48.0</v>
      </c>
      <c r="BL1158" s="12">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12">
        <v>0.46</v>
      </c>
      <c r="BK1159" s="12">
        <v>50.0</v>
      </c>
      <c r="BL1159" s="12">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12">
        <v>0.5</v>
      </c>
      <c r="BK1160" s="12">
        <v>54.0</v>
      </c>
      <c r="BL1160" s="12">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12">
        <v>0.48</v>
      </c>
      <c r="BK1161" s="12">
        <v>53.0</v>
      </c>
      <c r="BL1161" s="12">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12">
        <v>0.51</v>
      </c>
      <c r="BK1162" s="12">
        <v>54.0</v>
      </c>
      <c r="BL1162" s="12">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12">
        <v>0.5</v>
      </c>
      <c r="BK1163" s="12">
        <v>54.0</v>
      </c>
      <c r="BL1163" s="12">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12">
        <v>0.46</v>
      </c>
      <c r="BK1164" s="12">
        <v>49.0</v>
      </c>
      <c r="BL1164" s="12">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12">
        <v>0.48</v>
      </c>
      <c r="BK1165" s="12">
        <v>53.0</v>
      </c>
      <c r="BL1165" s="12">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12">
        <v>0.49</v>
      </c>
      <c r="BK1166" s="12">
        <v>54.0</v>
      </c>
      <c r="BL1166" s="12">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12">
        <v>0.52</v>
      </c>
      <c r="BK1167" s="12">
        <v>54.0</v>
      </c>
      <c r="BL1167" s="12">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12">
        <v>0.48</v>
      </c>
      <c r="BK1168" s="12">
        <v>51.0</v>
      </c>
      <c r="BL1168" s="12">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12">
        <v>0.52</v>
      </c>
      <c r="BK1169" s="12">
        <v>50.0</v>
      </c>
      <c r="BL1169" s="12">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12">
        <v>0.49</v>
      </c>
      <c r="BK1170" s="12">
        <v>49.0</v>
      </c>
      <c r="BL1170" s="12">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12">
        <v>0.49</v>
      </c>
      <c r="BK1171" s="12">
        <v>55.0</v>
      </c>
      <c r="BL1171" s="12">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12">
        <v>0.49</v>
      </c>
      <c r="BK1172" s="12">
        <v>51.0</v>
      </c>
      <c r="BL1172" s="12">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12">
        <v>0.46</v>
      </c>
      <c r="BK1173" s="12">
        <v>51.0</v>
      </c>
      <c r="BL1173" s="12">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12">
        <v>0.48</v>
      </c>
      <c r="BK1174" s="12">
        <v>52.0</v>
      </c>
      <c r="BL1174" s="12">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12">
        <v>0.49</v>
      </c>
      <c r="BK1175" s="12">
        <v>51.0</v>
      </c>
      <c r="BL1175" s="12">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12">
        <v>0.47</v>
      </c>
      <c r="BK1176" s="12">
        <v>50.0</v>
      </c>
      <c r="BL1176" s="12">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12">
        <v>0.47</v>
      </c>
      <c r="BK1177" s="12">
        <v>51.0</v>
      </c>
      <c r="BL1177" s="12">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12">
        <v>0.51</v>
      </c>
      <c r="BK1178" s="12">
        <v>49.0</v>
      </c>
      <c r="BL1178" s="12">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12">
        <v>0.47</v>
      </c>
      <c r="BK1179" s="12">
        <v>53.0</v>
      </c>
      <c r="BL1179" s="12">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12">
        <v>0.52</v>
      </c>
      <c r="BK1180" s="12">
        <v>49.0</v>
      </c>
      <c r="BL1180" s="12">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12">
        <v>0.48</v>
      </c>
      <c r="BK1181" s="12">
        <v>51.0</v>
      </c>
      <c r="BL1181" s="12">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12">
        <v>0.49</v>
      </c>
      <c r="BK1182" s="12">
        <v>49.0</v>
      </c>
      <c r="BL1182" s="12">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12">
        <v>0.44</v>
      </c>
      <c r="BK1183" s="12">
        <v>54.0</v>
      </c>
      <c r="BL1183" s="12">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12">
        <v>0.41</v>
      </c>
      <c r="BK1184" s="12">
        <v>51.0</v>
      </c>
      <c r="BL1184" s="12">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12">
        <v>0.52</v>
      </c>
      <c r="BK1185" s="12">
        <v>54.0</v>
      </c>
      <c r="BL1185" s="12">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12">
        <v>0.47</v>
      </c>
      <c r="BK1186" s="12">
        <v>52.0</v>
      </c>
      <c r="BL1186" s="12">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12">
        <v>0.48</v>
      </c>
      <c r="BK1187" s="12">
        <v>55.0</v>
      </c>
      <c r="BL1187" s="12">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12">
        <v>0.44</v>
      </c>
      <c r="BK1188" s="12">
        <v>51.0</v>
      </c>
      <c r="BL1188" s="12">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12">
        <v>0.49</v>
      </c>
      <c r="BK1189" s="12">
        <v>49.0</v>
      </c>
      <c r="BL1189" s="12">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12">
        <v>0.48</v>
      </c>
      <c r="BK1190" s="12">
        <v>49.0</v>
      </c>
      <c r="BL1190" s="12">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12">
        <v>0.49</v>
      </c>
      <c r="BK1191" s="12">
        <v>51.0</v>
      </c>
      <c r="BL1191" s="12">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12">
        <v>0.49</v>
      </c>
      <c r="BK1192" s="12">
        <v>49.0</v>
      </c>
      <c r="BL1192" s="12">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12">
        <v>0.47</v>
      </c>
      <c r="BK1193" s="12">
        <v>47.0</v>
      </c>
      <c r="BL1193" s="12">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12">
        <v>0.51</v>
      </c>
      <c r="BK1194" s="12">
        <v>50.0</v>
      </c>
      <c r="BL1194" s="12">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12">
        <v>0.48</v>
      </c>
      <c r="BK1195" s="12">
        <v>50.0</v>
      </c>
      <c r="BL1195" s="12">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12">
        <v>0.5</v>
      </c>
      <c r="BK1196" s="12">
        <v>55.0</v>
      </c>
      <c r="BL1196" s="12">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12">
        <v>0.47</v>
      </c>
      <c r="BK1197" s="12">
        <v>50.0</v>
      </c>
      <c r="BL1197" s="12">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12">
        <v>0.45</v>
      </c>
      <c r="BK1198" s="12">
        <v>52.0</v>
      </c>
      <c r="BL1198" s="12">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12">
        <v>0.45</v>
      </c>
      <c r="BK1199" s="12">
        <v>51.0</v>
      </c>
      <c r="BL1199" s="12">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12">
        <v>0.46</v>
      </c>
      <c r="BK1200" s="12">
        <v>51.0</v>
      </c>
      <c r="BL1200" s="12">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12">
        <v>0.48</v>
      </c>
      <c r="BK1201" s="12">
        <v>52.0</v>
      </c>
      <c r="BL1201" s="12">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12">
        <v>0.47</v>
      </c>
      <c r="BK1202" s="12">
        <v>49.0</v>
      </c>
      <c r="BL1202" s="12">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12">
        <v>0.47</v>
      </c>
      <c r="BK1203" s="12">
        <v>52.0</v>
      </c>
      <c r="BL1203" s="12">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12">
        <v>0.44</v>
      </c>
      <c r="BK1204" s="12">
        <v>50.0</v>
      </c>
      <c r="BL1204" s="12">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12">
        <v>0.49</v>
      </c>
      <c r="BK1205" s="12">
        <v>52.0</v>
      </c>
      <c r="BL1205" s="12">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12">
        <v>0.46</v>
      </c>
      <c r="BK1206" s="12">
        <v>51.0</v>
      </c>
      <c r="BL1206" s="12">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12">
        <v>0.49</v>
      </c>
      <c r="BK1207" s="12">
        <v>52.0</v>
      </c>
      <c r="BL1207" s="12">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12">
        <v>0.44</v>
      </c>
      <c r="BK1208" s="12">
        <v>53.0</v>
      </c>
      <c r="BL1208" s="12">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12">
        <v>0.46</v>
      </c>
      <c r="BK1209" s="12">
        <v>52.0</v>
      </c>
      <c r="BL1209" s="12">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12">
        <v>0.47</v>
      </c>
      <c r="BK1210" s="12">
        <v>52.0</v>
      </c>
      <c r="BL1210" s="12">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12">
        <v>0.45</v>
      </c>
      <c r="BK1211" s="12">
        <v>53.0</v>
      </c>
      <c r="BL1211" s="12">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12">
        <v>0.45</v>
      </c>
      <c r="BK1212" s="12">
        <v>51.0</v>
      </c>
      <c r="BL1212" s="12">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12">
        <v>0.48</v>
      </c>
      <c r="BK1213" s="12">
        <v>50.0</v>
      </c>
      <c r="BL1213" s="12">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12">
        <v>0.45</v>
      </c>
      <c r="BK1214" s="12">
        <v>54.0</v>
      </c>
      <c r="BL1214" s="12">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12">
        <v>0.46</v>
      </c>
      <c r="BK1215" s="12">
        <v>52.0</v>
      </c>
      <c r="BL1215" s="12">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12">
        <v>0.49</v>
      </c>
      <c r="BK1216" s="12">
        <v>52.0</v>
      </c>
      <c r="BL1216" s="12">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12">
        <v>0.48</v>
      </c>
      <c r="BK1217" s="12">
        <v>51.0</v>
      </c>
      <c r="BL1217" s="12">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12">
        <v>0.46</v>
      </c>
      <c r="BK1218" s="12">
        <v>51.0</v>
      </c>
      <c r="BL1218" s="12">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12">
        <v>0.44</v>
      </c>
      <c r="BK1219" s="12">
        <v>49.0</v>
      </c>
      <c r="BL1219" s="12">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12">
        <v>0.44</v>
      </c>
      <c r="BK1220" s="12">
        <v>56.0</v>
      </c>
      <c r="BL1220" s="12">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12">
        <v>0.43</v>
      </c>
      <c r="BK1221" s="12">
        <v>51.0</v>
      </c>
      <c r="BL1221" s="12">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12">
        <v>0.46</v>
      </c>
      <c r="BK1222" s="12">
        <v>52.0</v>
      </c>
      <c r="BL1222" s="12">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12">
        <v>0.42</v>
      </c>
      <c r="BK1223" s="12">
        <v>52.0</v>
      </c>
      <c r="BL1223" s="12">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12">
        <v>0.48</v>
      </c>
      <c r="BK1224" s="12">
        <v>50.0</v>
      </c>
      <c r="BL1224" s="12">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12">
        <v>0.46</v>
      </c>
      <c r="BK1225" s="12">
        <v>50.0</v>
      </c>
      <c r="BL1225" s="12">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12">
        <v>0.49</v>
      </c>
      <c r="BK1226" s="12">
        <v>49.0</v>
      </c>
      <c r="BL1226" s="12">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12">
        <v>0.43</v>
      </c>
      <c r="BK1227" s="12">
        <v>54.0</v>
      </c>
      <c r="BL1227" s="12">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12">
        <v>0.47</v>
      </c>
      <c r="BK1228" s="12">
        <v>52.0</v>
      </c>
      <c r="BL1228" s="12">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12">
        <v>0.46</v>
      </c>
      <c r="BK1229" s="12">
        <v>51.0</v>
      </c>
      <c r="BL1229" s="12">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12">
        <v>0.47</v>
      </c>
      <c r="BK1230" s="12">
        <v>51.0</v>
      </c>
      <c r="BL1230" s="12">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12">
        <v>0.44</v>
      </c>
      <c r="BK1231" s="12">
        <v>50.0</v>
      </c>
      <c r="BL1231" s="12">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12">
        <v>0.5</v>
      </c>
      <c r="BK1232" s="12">
        <v>52.0</v>
      </c>
      <c r="BL1232" s="12">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12">
        <v>0.52</v>
      </c>
      <c r="BK1233" s="12">
        <v>56.0</v>
      </c>
      <c r="BL1233" s="12">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12">
        <v>0.49</v>
      </c>
      <c r="BK1234" s="12">
        <v>53.0</v>
      </c>
      <c r="BL1234" s="12">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12">
        <v>0.56</v>
      </c>
      <c r="BK1235" s="12">
        <v>59.0</v>
      </c>
      <c r="BL1235" s="12">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12">
        <v>0.53</v>
      </c>
      <c r="BK1236" s="12">
        <v>56.0</v>
      </c>
      <c r="BL1236" s="12">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12">
        <v>0.56</v>
      </c>
      <c r="BK1237" s="12">
        <v>44.0</v>
      </c>
      <c r="BL1237" s="12">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12">
        <v>0.49</v>
      </c>
      <c r="BK1238" s="12">
        <v>57.0</v>
      </c>
      <c r="BL1238" s="12">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12">
        <v>0.5</v>
      </c>
      <c r="BK1239" s="12">
        <v>55.0</v>
      </c>
      <c r="BL1239" s="12">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12">
        <v>0.48</v>
      </c>
      <c r="BK1240" s="12">
        <v>49.0</v>
      </c>
      <c r="BL1240" s="12">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12">
        <v>0.55</v>
      </c>
      <c r="BK1241" s="12">
        <v>51.0</v>
      </c>
      <c r="BL1241" s="12">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12">
        <v>0.41</v>
      </c>
      <c r="BK1242" s="12">
        <v>55.0</v>
      </c>
      <c r="BL1242" s="12">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12">
        <v>0.48</v>
      </c>
      <c r="BK1243" s="12">
        <v>52.0</v>
      </c>
      <c r="BL1243" s="12">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12">
        <v>0.49</v>
      </c>
      <c r="BK1244" s="12">
        <v>53.0</v>
      </c>
      <c r="BL1244" s="12">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12">
        <v>0.52</v>
      </c>
      <c r="BK1245" s="12">
        <v>59.0</v>
      </c>
      <c r="BL1245" s="12">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12">
        <v>0.59</v>
      </c>
      <c r="BK1246" s="12">
        <v>52.0</v>
      </c>
      <c r="BL1246" s="12">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12">
        <v>0.51</v>
      </c>
      <c r="BK1247" s="12">
        <v>52.0</v>
      </c>
      <c r="BL1247" s="12">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12">
        <v>0.59</v>
      </c>
      <c r="BK1248" s="12">
        <v>60.0</v>
      </c>
      <c r="BL1248" s="12">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12">
        <v>0.43</v>
      </c>
      <c r="BK1249" s="12">
        <v>54.0</v>
      </c>
      <c r="BL1249" s="12">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12">
        <v>0.56</v>
      </c>
      <c r="BK1250" s="12">
        <v>52.0</v>
      </c>
      <c r="BL1250" s="12">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12">
        <v>0.5</v>
      </c>
      <c r="BK1251" s="12">
        <v>50.0</v>
      </c>
      <c r="BL1251" s="12">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12">
        <v>0.58</v>
      </c>
      <c r="BK1252" s="12">
        <v>51.0</v>
      </c>
      <c r="BL1252" s="12">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12">
        <v>0.54</v>
      </c>
      <c r="BK1253" s="12">
        <v>48.0</v>
      </c>
      <c r="BL1253" s="12">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12">
        <v>0.41</v>
      </c>
      <c r="BK1254" s="12">
        <v>54.0</v>
      </c>
      <c r="BL1254" s="12">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12">
        <v>0.49</v>
      </c>
      <c r="BK1255" s="12">
        <v>59.0</v>
      </c>
      <c r="BL1255" s="12">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12">
        <v>0.41</v>
      </c>
      <c r="BK1256" s="12">
        <v>56.0</v>
      </c>
      <c r="BL1256" s="12">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12">
        <v>0.52</v>
      </c>
      <c r="BK1257" s="12">
        <v>57.0</v>
      </c>
      <c r="BL1257" s="12">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12">
        <v>0.52</v>
      </c>
      <c r="BK1258" s="12">
        <v>55.0</v>
      </c>
      <c r="BL1258" s="12">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12">
        <v>0.48</v>
      </c>
      <c r="BK1259" s="12">
        <v>59.0</v>
      </c>
      <c r="BL1259" s="12">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12">
        <v>0.43</v>
      </c>
      <c r="BK1260" s="12">
        <v>49.0</v>
      </c>
      <c r="BL1260" s="12">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12">
        <v>0.57</v>
      </c>
      <c r="BK1261" s="12">
        <v>58.0</v>
      </c>
      <c r="BL1261" s="12">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12">
        <v>0.52</v>
      </c>
      <c r="BK1262" s="12">
        <v>50.0</v>
      </c>
      <c r="BL1262" s="12">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12">
        <v>0.54</v>
      </c>
      <c r="BK1263" s="12">
        <v>47.0</v>
      </c>
      <c r="BL1263" s="12">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12">
        <v>0.53</v>
      </c>
      <c r="BK1264" s="12">
        <v>53.0</v>
      </c>
      <c r="BL1264" s="12">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12">
        <v>0.45</v>
      </c>
      <c r="BK1265" s="12">
        <v>50.0</v>
      </c>
      <c r="BL1265" s="12">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12">
        <v>0.45</v>
      </c>
      <c r="BK1266" s="12">
        <v>61.0</v>
      </c>
      <c r="BL1266" s="12">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12">
        <v>0.49</v>
      </c>
      <c r="BK1267" s="12">
        <v>59.0</v>
      </c>
      <c r="BL1267" s="12">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12">
        <v>0.51</v>
      </c>
      <c r="BK1268" s="12">
        <v>60.0</v>
      </c>
      <c r="BL1268" s="12">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12">
        <v>0.44</v>
      </c>
      <c r="BK1269" s="12">
        <v>57.0</v>
      </c>
      <c r="BL1269" s="12">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12">
        <v>0.52</v>
      </c>
      <c r="BK1270" s="12">
        <v>57.0</v>
      </c>
      <c r="BL1270" s="12">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12">
        <v>0.53</v>
      </c>
      <c r="BK1271" s="12">
        <v>57.0</v>
      </c>
      <c r="BL1271" s="12">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12">
        <v>0.53</v>
      </c>
      <c r="BK1272" s="12">
        <v>49.0</v>
      </c>
      <c r="BL1272" s="12">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12">
        <v>0.51</v>
      </c>
      <c r="BK1273" s="12">
        <v>50.0</v>
      </c>
      <c r="BL1273" s="12">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12">
        <v>0.46</v>
      </c>
      <c r="BK1274" s="12">
        <v>52.0</v>
      </c>
      <c r="BL1274" s="12">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12">
        <v>0.48</v>
      </c>
      <c r="BK1275" s="12">
        <v>49.0</v>
      </c>
      <c r="BL1275" s="12">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12">
        <v>0.47</v>
      </c>
      <c r="BK1276" s="12">
        <v>49.0</v>
      </c>
      <c r="BL1276" s="12">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12">
        <v>0.47</v>
      </c>
      <c r="BK1277" s="12">
        <v>56.0</v>
      </c>
      <c r="BL1277" s="12">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12">
        <v>0.52</v>
      </c>
      <c r="BK1278" s="12">
        <v>59.0</v>
      </c>
      <c r="BL1278" s="12">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12">
        <v>0.49</v>
      </c>
      <c r="BK1279" s="12">
        <v>62.0</v>
      </c>
      <c r="BL1279" s="12">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12">
        <v>0.54</v>
      </c>
      <c r="BK1280" s="12">
        <v>61.0</v>
      </c>
      <c r="BL1280" s="12">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12">
        <v>0.5</v>
      </c>
      <c r="BK1281" s="12">
        <v>52.0</v>
      </c>
      <c r="BL1281" s="12">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12">
        <v>0.49</v>
      </c>
      <c r="BK1282" s="12">
        <v>51.0</v>
      </c>
      <c r="BL1282" s="12">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12">
        <v>0.49</v>
      </c>
      <c r="BK1283" s="12">
        <v>53.0</v>
      </c>
      <c r="BL1283" s="12">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12">
        <v>0.49</v>
      </c>
      <c r="BK1284" s="12">
        <v>52.0</v>
      </c>
      <c r="BL1284" s="12">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12">
        <v>0.51</v>
      </c>
      <c r="BK1285" s="12">
        <v>50.0</v>
      </c>
      <c r="BL1285" s="12">
        <v>-0.09</v>
      </c>
      <c r="BM1285" s="24">
        <v>0.17</v>
      </c>
      <c r="BN1285" s="48">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12">
        <v>0.57</v>
      </c>
      <c r="BK1286" s="12">
        <v>52.0</v>
      </c>
      <c r="BL1286" s="12">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12">
        <v>0.53</v>
      </c>
      <c r="BK1287" s="12">
        <v>52.0</v>
      </c>
      <c r="BL1287" s="12">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12">
        <v>0.55</v>
      </c>
      <c r="BK1288" s="12">
        <v>49.0</v>
      </c>
      <c r="BL1288" s="12">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12">
        <v>0.52</v>
      </c>
      <c r="BK1289" s="12">
        <v>56.0</v>
      </c>
      <c r="BL1289" s="12">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12">
        <v>0.49</v>
      </c>
      <c r="BK1290" s="12">
        <v>58.0</v>
      </c>
      <c r="BL1290" s="12">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12">
        <v>0.56</v>
      </c>
      <c r="BK1291" s="12">
        <v>62.0</v>
      </c>
      <c r="BL1291" s="12">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12">
        <v>0.5</v>
      </c>
      <c r="BK1292" s="12">
        <v>56.0</v>
      </c>
      <c r="BL1292" s="12">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12">
        <v>0.53</v>
      </c>
      <c r="BK1293" s="12">
        <v>52.0</v>
      </c>
      <c r="BL1293" s="12">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12">
        <v>0.5</v>
      </c>
      <c r="BK1294" s="12">
        <v>55.0</v>
      </c>
      <c r="BL1294" s="12">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12">
        <v>0.54</v>
      </c>
      <c r="BK1295" s="12">
        <v>55.0</v>
      </c>
      <c r="BL1295" s="12">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12">
        <v>0.49</v>
      </c>
      <c r="BK1296" s="12">
        <v>53.0</v>
      </c>
      <c r="BL1296" s="12">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12">
        <v>0.49</v>
      </c>
      <c r="BK1297" s="12">
        <v>54.0</v>
      </c>
      <c r="BL1297" s="12">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12">
        <v>0.53</v>
      </c>
      <c r="BK1298" s="12">
        <v>55.0</v>
      </c>
      <c r="BL1298" s="12">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12">
        <v>0.53</v>
      </c>
      <c r="BK1299" s="12">
        <v>46.0</v>
      </c>
      <c r="BL1299" s="12">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12">
        <v>0.49</v>
      </c>
      <c r="BK1300" s="12">
        <v>46.0</v>
      </c>
      <c r="BL1300" s="12">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12">
        <v>0.47</v>
      </c>
      <c r="BK1301" s="12">
        <v>55.0</v>
      </c>
      <c r="BL1301" s="12">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12">
        <v>0.47</v>
      </c>
      <c r="BK1302" s="12">
        <v>56.0</v>
      </c>
      <c r="BL1302" s="12">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12">
        <v>0.53</v>
      </c>
      <c r="BK1303" s="12">
        <v>59.0</v>
      </c>
      <c r="BL1303" s="12">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12">
        <v>0.47</v>
      </c>
      <c r="BK1304" s="12">
        <v>56.0</v>
      </c>
      <c r="BL1304" s="12">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12">
        <v>0.52</v>
      </c>
      <c r="BK1305" s="12">
        <v>53.0</v>
      </c>
      <c r="BL1305" s="12">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12">
        <v>0.44</v>
      </c>
      <c r="BK1306" s="12">
        <v>56.0</v>
      </c>
      <c r="BL1306" s="12">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12">
        <v>0.5</v>
      </c>
      <c r="BK1307" s="12">
        <v>54.0</v>
      </c>
      <c r="BL1307" s="12">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12">
        <v>0.58</v>
      </c>
      <c r="BK1308" s="12">
        <v>52.0</v>
      </c>
      <c r="BL1308" s="12">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12">
        <v>0.52</v>
      </c>
      <c r="BK1309" s="12">
        <v>50.0</v>
      </c>
      <c r="BL1309" s="12">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12">
        <v>0.49</v>
      </c>
      <c r="BK1310" s="12">
        <v>52.0</v>
      </c>
      <c r="BL1310" s="12">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12">
        <v>0.5</v>
      </c>
      <c r="BK1311" s="12">
        <v>52.0</v>
      </c>
      <c r="BL1311" s="12">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12">
        <v>0.53</v>
      </c>
      <c r="BK1312" s="12">
        <v>52.0</v>
      </c>
      <c r="BL1312" s="12">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12">
        <v>0.55</v>
      </c>
      <c r="BK1313" s="12">
        <v>54.0</v>
      </c>
      <c r="BL1313" s="12">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12">
        <v>0.54</v>
      </c>
      <c r="BK1314" s="12">
        <v>47.0</v>
      </c>
      <c r="BL1314" s="12">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12">
        <v>0.51</v>
      </c>
      <c r="BK1315" s="12">
        <v>53.0</v>
      </c>
      <c r="BL1315" s="12">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12">
        <v>0.48</v>
      </c>
      <c r="BK1316" s="12">
        <v>54.0</v>
      </c>
      <c r="BL1316" s="12">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12">
        <v>0.58</v>
      </c>
      <c r="BK1317" s="12">
        <v>50.0</v>
      </c>
      <c r="BL1317" s="12">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12">
        <v>0.44</v>
      </c>
      <c r="BK1318" s="12">
        <v>53.0</v>
      </c>
      <c r="BL1318" s="12">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12">
        <v>0.53</v>
      </c>
      <c r="BK1319" s="12">
        <v>52.0</v>
      </c>
      <c r="BL1319" s="12">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12">
        <v>0.47</v>
      </c>
      <c r="BK1320" s="12">
        <v>55.0</v>
      </c>
      <c r="BL1320" s="12">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12">
        <v>0.5</v>
      </c>
      <c r="BK1321" s="12">
        <v>50.0</v>
      </c>
      <c r="BL1321" s="12">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12">
        <v>0.57</v>
      </c>
      <c r="BK1322" s="12">
        <v>49.0</v>
      </c>
      <c r="BL1322" s="12">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12">
        <v>0.54</v>
      </c>
      <c r="BK1323" s="12">
        <v>52.0</v>
      </c>
      <c r="BL1323" s="12">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12">
        <v>0.57</v>
      </c>
      <c r="BK1324" s="12">
        <v>54.0</v>
      </c>
      <c r="BL1324" s="12">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12">
        <v>0.55</v>
      </c>
      <c r="BK1325" s="12">
        <v>53.0</v>
      </c>
      <c r="BL1325" s="12">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12">
        <v>0.51</v>
      </c>
      <c r="BK1326" s="12">
        <v>52.0</v>
      </c>
      <c r="BL1326" s="12">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12">
        <v>0.53</v>
      </c>
      <c r="BK1327" s="12">
        <v>53.0</v>
      </c>
      <c r="BL1327" s="12">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12">
        <v>0.46</v>
      </c>
      <c r="BK1328" s="12">
        <v>53.0</v>
      </c>
      <c r="BL1328" s="12">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12">
        <v>0.53</v>
      </c>
      <c r="BK1329" s="12">
        <v>50.0</v>
      </c>
      <c r="BL1329" s="12">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12">
        <v>0.55</v>
      </c>
      <c r="BK1330" s="12">
        <v>56.0</v>
      </c>
      <c r="BL1330" s="12">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12">
        <v>0.51</v>
      </c>
      <c r="BK1331" s="12">
        <v>55.0</v>
      </c>
      <c r="BL1331" s="12">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12">
        <v>0.5</v>
      </c>
      <c r="BK1332" s="12">
        <v>51.0</v>
      </c>
      <c r="BL1332" s="12">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12">
        <v>0.55</v>
      </c>
      <c r="BK1333" s="12">
        <v>50.0</v>
      </c>
      <c r="BL1333" s="12">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12">
        <v>0.53</v>
      </c>
      <c r="BK1334" s="12">
        <v>48.0</v>
      </c>
      <c r="BL1334" s="12">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12">
        <v>0.6</v>
      </c>
      <c r="BK1335" s="12">
        <v>51.0</v>
      </c>
      <c r="BL1335" s="12">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12">
        <v>0.48</v>
      </c>
      <c r="BK1336" s="12">
        <v>48.0</v>
      </c>
      <c r="BL1336" s="12">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12">
        <v>0.52</v>
      </c>
      <c r="BK1337" s="12">
        <v>52.0</v>
      </c>
      <c r="BL1337" s="12">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12">
        <v>0.52</v>
      </c>
      <c r="BK1338" s="12">
        <v>56.0</v>
      </c>
      <c r="BL1338" s="12">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12">
        <v>0.52</v>
      </c>
      <c r="BK1339" s="12">
        <v>52.0</v>
      </c>
      <c r="BL1339" s="12">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12">
        <v>0.53</v>
      </c>
      <c r="BK1340" s="12">
        <v>53.0</v>
      </c>
      <c r="BL1340" s="12">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12">
        <v>0.51</v>
      </c>
      <c r="BK1341" s="12">
        <v>49.0</v>
      </c>
      <c r="BL1341" s="12">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12">
        <v>0.53</v>
      </c>
      <c r="BK1342" s="12">
        <v>56.0</v>
      </c>
      <c r="BL1342" s="12">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12">
        <v>0.51</v>
      </c>
      <c r="BK1343" s="12">
        <v>54.0</v>
      </c>
      <c r="BL1343" s="12">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12">
        <v>0.52</v>
      </c>
      <c r="BK1344" s="12">
        <v>51.0</v>
      </c>
      <c r="BL1344" s="12">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12">
        <v>0.47</v>
      </c>
      <c r="BK1345" s="12">
        <v>48.0</v>
      </c>
      <c r="BL1345" s="12">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12">
        <v>0.53</v>
      </c>
      <c r="BK1346" s="12">
        <v>49.0</v>
      </c>
      <c r="BL1346" s="12">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12">
        <v>0.53</v>
      </c>
      <c r="BK1347" s="12">
        <v>49.0</v>
      </c>
      <c r="BL1347" s="12">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12">
        <v>0.54</v>
      </c>
      <c r="BK1348" s="12">
        <v>52.0</v>
      </c>
      <c r="BL1348" s="12">
        <v>-0.08</v>
      </c>
      <c r="BM1348" s="24">
        <v>1.61</v>
      </c>
      <c r="BN1348" s="48">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12">
        <v>0.49</v>
      </c>
      <c r="BK1349" s="12">
        <v>53.0</v>
      </c>
      <c r="BL1349" s="12">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12">
        <v>0.48</v>
      </c>
      <c r="BK1350" s="12">
        <v>51.0</v>
      </c>
      <c r="BL1350" s="12">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12">
        <v>0.46</v>
      </c>
      <c r="BK1351" s="12">
        <v>53.0</v>
      </c>
      <c r="BL1351" s="12">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12">
        <v>0.52</v>
      </c>
      <c r="BK1352" s="12">
        <v>47.0</v>
      </c>
      <c r="BL1352" s="12">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12">
        <v>0.45</v>
      </c>
      <c r="BK1353" s="12">
        <v>57.0</v>
      </c>
      <c r="BL1353" s="12">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12">
        <v>0.5</v>
      </c>
      <c r="BK1354" s="12">
        <v>52.0</v>
      </c>
      <c r="BL1354" s="12">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12">
        <v>0.48</v>
      </c>
      <c r="BK1355" s="12">
        <v>56.0</v>
      </c>
      <c r="BL1355" s="12">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12">
        <v>0.53</v>
      </c>
      <c r="BK1356" s="12">
        <v>54.0</v>
      </c>
      <c r="BL1356" s="12">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12">
        <v>0.49</v>
      </c>
      <c r="BK1357" s="12">
        <v>53.0</v>
      </c>
      <c r="BL1357" s="12">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12">
        <v>0.51</v>
      </c>
      <c r="BK1358" s="12">
        <v>50.0</v>
      </c>
      <c r="BL1358" s="12">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12">
        <v>0.5</v>
      </c>
      <c r="BK1359" s="12">
        <v>51.0</v>
      </c>
      <c r="BL1359" s="12">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12">
        <v>0.55</v>
      </c>
      <c r="BK1360" s="12">
        <v>51.0</v>
      </c>
      <c r="BL1360" s="12">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12">
        <v>0.49</v>
      </c>
      <c r="BK1361" s="12">
        <v>51.0</v>
      </c>
      <c r="BL1361" s="12">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12">
        <v>0.51</v>
      </c>
      <c r="BK1362" s="12">
        <v>54.0</v>
      </c>
      <c r="BL1362" s="12">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12">
        <v>0.5</v>
      </c>
      <c r="BK1363" s="12">
        <v>52.0</v>
      </c>
      <c r="BL1363" s="12">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12">
        <v>0.47</v>
      </c>
      <c r="BK1364" s="12">
        <v>49.0</v>
      </c>
      <c r="BL1364" s="12">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12">
        <v>0.49</v>
      </c>
      <c r="BK1365" s="12">
        <v>55.0</v>
      </c>
      <c r="BL1365" s="12">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12">
        <v>0.52</v>
      </c>
      <c r="BK1366" s="12">
        <v>55.0</v>
      </c>
      <c r="BL1366" s="12">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12">
        <v>0.51</v>
      </c>
      <c r="BK1367" s="12">
        <v>51.0</v>
      </c>
      <c r="BL1367" s="12">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12">
        <v>0.47</v>
      </c>
      <c r="BK1368" s="12">
        <v>58.0</v>
      </c>
      <c r="BL1368" s="12">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12">
        <v>0.47</v>
      </c>
      <c r="BK1369" s="12">
        <v>51.0</v>
      </c>
      <c r="BL1369" s="12">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12">
        <v>0.51</v>
      </c>
      <c r="BK1370" s="12">
        <v>54.0</v>
      </c>
      <c r="BL1370" s="12">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12">
        <v>0.51</v>
      </c>
      <c r="BK1371" s="12">
        <v>54.0</v>
      </c>
      <c r="BL1371" s="12">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12">
        <v>0.49</v>
      </c>
      <c r="BK1372" s="12">
        <v>54.0</v>
      </c>
      <c r="BL1372" s="12">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12">
        <v>0.43</v>
      </c>
      <c r="BK1373" s="12">
        <v>49.0</v>
      </c>
      <c r="BL1373" s="12">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12">
        <v>0.44</v>
      </c>
      <c r="BK1374" s="12">
        <v>52.0</v>
      </c>
      <c r="BL1374" s="12">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12">
        <v>0.49</v>
      </c>
      <c r="BK1375" s="12">
        <v>53.0</v>
      </c>
      <c r="BL1375" s="12">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12">
        <v>0.53</v>
      </c>
      <c r="BK1376" s="12">
        <v>51.0</v>
      </c>
      <c r="BL1376" s="12">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12">
        <v>0.42</v>
      </c>
      <c r="BK1377" s="12">
        <v>57.0</v>
      </c>
      <c r="BL1377" s="12">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12">
        <v>0.55</v>
      </c>
      <c r="BK1378" s="12">
        <v>58.0</v>
      </c>
      <c r="BL1378" s="12">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12">
        <v>0.46</v>
      </c>
      <c r="BK1379" s="12">
        <v>51.0</v>
      </c>
      <c r="BL1379" s="12">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12">
        <v>0.57</v>
      </c>
      <c r="BK1380" s="12">
        <v>50.0</v>
      </c>
      <c r="BL1380" s="12">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12">
        <v>0.52</v>
      </c>
      <c r="BK1381" s="12">
        <v>50.0</v>
      </c>
      <c r="BL1381" s="12">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12">
        <v>0.56</v>
      </c>
      <c r="BK1382" s="12">
        <v>51.0</v>
      </c>
      <c r="BL1382" s="12">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12">
        <v>0.44</v>
      </c>
      <c r="BK1383" s="12">
        <v>54.0</v>
      </c>
      <c r="BL1383" s="12">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12">
        <v>0.5</v>
      </c>
      <c r="BK1384" s="12">
        <v>54.0</v>
      </c>
      <c r="BL1384" s="12">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12">
        <v>0.58</v>
      </c>
      <c r="BK1385" s="12">
        <v>52.0</v>
      </c>
      <c r="BL1385" s="12">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12">
        <v>0.54</v>
      </c>
      <c r="BK1386" s="12">
        <v>58.0</v>
      </c>
      <c r="BL1386" s="12">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12">
        <v>0.41</v>
      </c>
      <c r="BK1387" s="12">
        <v>52.0</v>
      </c>
      <c r="BL1387" s="12">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12">
        <v>0.56</v>
      </c>
      <c r="BK1388" s="12">
        <v>48.0</v>
      </c>
      <c r="BL1388" s="12">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12">
        <v>0.45</v>
      </c>
      <c r="BK1389" s="12">
        <v>54.0</v>
      </c>
      <c r="BL1389" s="12">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12">
        <v>0.45</v>
      </c>
      <c r="BK1390" s="12">
        <v>50.0</v>
      </c>
      <c r="BL1390" s="12">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12">
        <v>0.56</v>
      </c>
      <c r="BK1391" s="12">
        <v>44.0</v>
      </c>
      <c r="BL1391" s="12">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12">
        <v>0.49</v>
      </c>
      <c r="BK1392" s="12">
        <v>50.0</v>
      </c>
      <c r="BL1392" s="12">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12">
        <v>0.42</v>
      </c>
      <c r="BK1393" s="12">
        <v>51.0</v>
      </c>
      <c r="BL1393" s="12">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12">
        <v>0.58</v>
      </c>
      <c r="BK1394" s="12">
        <v>51.0</v>
      </c>
      <c r="BL1394" s="12">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12">
        <v>0.54</v>
      </c>
      <c r="BK1395" s="12">
        <v>51.0</v>
      </c>
      <c r="BL1395" s="12">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12">
        <v>0.48</v>
      </c>
      <c r="BK1396" s="12">
        <v>53.0</v>
      </c>
      <c r="BL1396" s="12">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12">
        <v>0.52</v>
      </c>
      <c r="BK1397" s="12">
        <v>56.0</v>
      </c>
      <c r="BL1397" s="12">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12">
        <v>0.52</v>
      </c>
      <c r="BK1398" s="12">
        <v>54.0</v>
      </c>
      <c r="BL1398" s="12">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12">
        <v>0.51</v>
      </c>
      <c r="BK1399" s="12">
        <v>50.0</v>
      </c>
      <c r="BL1399" s="12">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12">
        <v>0.5</v>
      </c>
      <c r="BK1400" s="12">
        <v>53.0</v>
      </c>
      <c r="BL1400" s="12">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12">
        <v>0.52</v>
      </c>
      <c r="BK1401" s="12">
        <v>55.0</v>
      </c>
      <c r="BL1401" s="12">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12">
        <v>0.44</v>
      </c>
      <c r="BK1402" s="12">
        <v>46.0</v>
      </c>
      <c r="BL1402" s="12">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12">
        <v>0.46</v>
      </c>
      <c r="BK1403" s="12">
        <v>53.0</v>
      </c>
      <c r="BL1403" s="12">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12">
        <v>0.5</v>
      </c>
      <c r="BK1404" s="12">
        <v>50.0</v>
      </c>
      <c r="BL1404" s="12">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12">
        <v>0.53</v>
      </c>
      <c r="BK1405" s="12">
        <v>48.0</v>
      </c>
      <c r="BL1405" s="12">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12">
        <v>0.54</v>
      </c>
      <c r="BK1406" s="12">
        <v>52.0</v>
      </c>
      <c r="BL1406" s="12">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12">
        <v>0.5</v>
      </c>
      <c r="BK1407" s="12">
        <v>55.0</v>
      </c>
      <c r="BL1407" s="12">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12">
        <v>0.46</v>
      </c>
      <c r="BK1408" s="12">
        <v>57.0</v>
      </c>
      <c r="BL1408" s="12">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12">
        <v>0.48</v>
      </c>
      <c r="BK1409" s="12">
        <v>57.0</v>
      </c>
      <c r="BL1409" s="12">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12">
        <v>0.52</v>
      </c>
      <c r="BK1410" s="12">
        <v>52.0</v>
      </c>
      <c r="BL1410" s="12">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12">
        <v>0.54</v>
      </c>
      <c r="BK1411" s="12">
        <v>58.0</v>
      </c>
      <c r="BL1411" s="12">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12">
        <v>0.46</v>
      </c>
      <c r="BK1412" s="12">
        <v>54.0</v>
      </c>
      <c r="BL1412" s="12">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12">
        <v>0.42</v>
      </c>
      <c r="BK1413" s="12">
        <v>54.0</v>
      </c>
      <c r="BL1413" s="12">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12">
        <v>0.49</v>
      </c>
      <c r="BK1414" s="12">
        <v>51.0</v>
      </c>
      <c r="BL1414" s="12">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12">
        <v>0.53</v>
      </c>
      <c r="BK1415" s="12">
        <v>54.0</v>
      </c>
      <c r="BL1415" s="12">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12">
        <v>0.44</v>
      </c>
      <c r="BK1416" s="12">
        <v>48.0</v>
      </c>
      <c r="BL1416" s="12">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12">
        <v>0.41</v>
      </c>
      <c r="BK1417" s="12">
        <v>48.0</v>
      </c>
      <c r="BL1417" s="12">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12">
        <v>0.55</v>
      </c>
      <c r="BK1418" s="12">
        <v>50.0</v>
      </c>
      <c r="BL1418" s="12">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12">
        <v>0.49</v>
      </c>
      <c r="BK1419" s="12">
        <v>59.0</v>
      </c>
      <c r="BL1419" s="12">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12">
        <v>0.55</v>
      </c>
      <c r="BK1420" s="12">
        <v>58.0</v>
      </c>
      <c r="BL1420" s="12">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12">
        <v>0.54</v>
      </c>
      <c r="BK1421" s="12">
        <v>60.0</v>
      </c>
      <c r="BL1421" s="12">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12">
        <v>0.56</v>
      </c>
      <c r="BK1422" s="12">
        <v>48.0</v>
      </c>
      <c r="BL1422" s="12">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12">
        <v>0.54</v>
      </c>
      <c r="BK1423" s="12">
        <v>54.0</v>
      </c>
      <c r="BL1423" s="12">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12">
        <v>0.59</v>
      </c>
      <c r="BK1424" s="12">
        <v>53.0</v>
      </c>
      <c r="BL1424" s="12">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12">
        <v>0.57</v>
      </c>
      <c r="BK1425" s="12">
        <v>52.0</v>
      </c>
      <c r="BL1425" s="12">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12">
        <v>0.52</v>
      </c>
      <c r="BK1426" s="12">
        <v>48.0</v>
      </c>
      <c r="BL1426" s="12">
        <v>-0.1</v>
      </c>
      <c r="BM1426" s="24">
        <v>0.45</v>
      </c>
      <c r="BN1426" s="48">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12">
        <v>0.5</v>
      </c>
      <c r="BK1427" s="12">
        <v>49.0</v>
      </c>
      <c r="BL1427" s="12">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12">
        <v>0.47</v>
      </c>
      <c r="BK1428" s="12">
        <v>50.0</v>
      </c>
      <c r="BL1428" s="12">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12">
        <v>0.48</v>
      </c>
      <c r="BK1429" s="12">
        <v>48.0</v>
      </c>
      <c r="BL1429" s="12">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12">
        <v>0.54</v>
      </c>
      <c r="BK1430" s="12">
        <v>51.0</v>
      </c>
      <c r="BL1430" s="12">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12">
        <v>0.46</v>
      </c>
      <c r="BK1431" s="12">
        <v>62.0</v>
      </c>
      <c r="BL1431" s="12">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12">
        <v>0.48</v>
      </c>
      <c r="BK1432" s="12">
        <v>60.0</v>
      </c>
      <c r="BL1432" s="12">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12">
        <v>0.54</v>
      </c>
      <c r="BK1433" s="12">
        <v>55.0</v>
      </c>
      <c r="BL1433" s="12">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12">
        <v>0.49</v>
      </c>
      <c r="BK1434" s="12">
        <v>50.0</v>
      </c>
      <c r="BL1434" s="12">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12">
        <v>0.52</v>
      </c>
      <c r="BK1435" s="12">
        <v>52.0</v>
      </c>
      <c r="BL1435" s="12">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12">
        <v>0.53</v>
      </c>
      <c r="BK1436" s="12">
        <v>54.0</v>
      </c>
      <c r="BL1436" s="12">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12">
        <v>0.58</v>
      </c>
      <c r="BK1437" s="12">
        <v>60.0</v>
      </c>
      <c r="BL1437" s="12">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12">
        <v>0.45</v>
      </c>
      <c r="BK1438" s="12">
        <v>52.0</v>
      </c>
      <c r="BL1438" s="12">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12">
        <v>0.51</v>
      </c>
      <c r="BK1439" s="12">
        <v>49.0</v>
      </c>
      <c r="BL1439" s="12">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12">
        <v>0.44</v>
      </c>
      <c r="BK1440" s="12">
        <v>53.0</v>
      </c>
      <c r="BL1440" s="12">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12">
        <v>0.51</v>
      </c>
      <c r="BK1441" s="12">
        <v>55.0</v>
      </c>
      <c r="BL1441" s="12">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12">
        <v>0.51</v>
      </c>
      <c r="BK1442" s="12">
        <v>53.0</v>
      </c>
      <c r="BL1442" s="12">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12">
        <v>0.54</v>
      </c>
      <c r="BK1443" s="12">
        <v>56.0</v>
      </c>
      <c r="BL1443" s="12">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12">
        <v>0.49</v>
      </c>
      <c r="BK1444" s="12">
        <v>62.0</v>
      </c>
      <c r="BL1444" s="12">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12">
        <v>0.54</v>
      </c>
      <c r="BK1445" s="12">
        <v>54.0</v>
      </c>
      <c r="BL1445" s="12">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12">
        <v>0.55</v>
      </c>
      <c r="BK1446" s="12">
        <v>53.0</v>
      </c>
      <c r="BL1446" s="12">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12">
        <v>0.48</v>
      </c>
      <c r="BK1447" s="12">
        <v>53.0</v>
      </c>
      <c r="BL1447" s="12">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12">
        <v>0.55</v>
      </c>
      <c r="BK1448" s="12">
        <v>55.0</v>
      </c>
      <c r="BL1448" s="12">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12">
        <v>0.46</v>
      </c>
      <c r="BK1449" s="12">
        <v>52.0</v>
      </c>
      <c r="BL1449" s="12">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12">
        <v>0.49</v>
      </c>
      <c r="BK1450" s="12">
        <v>52.0</v>
      </c>
      <c r="BL1450" s="12">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12">
        <v>0.5</v>
      </c>
      <c r="BK1451" s="12">
        <v>45.0</v>
      </c>
      <c r="BL1451" s="12">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12">
        <v>0.5</v>
      </c>
      <c r="BK1452" s="12">
        <v>51.0</v>
      </c>
      <c r="BL1452" s="12">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12">
        <v>0.52</v>
      </c>
      <c r="BK1453" s="12">
        <v>55.0</v>
      </c>
      <c r="BL1453" s="12">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12">
        <v>0.51</v>
      </c>
      <c r="BK1454" s="12">
        <v>48.0</v>
      </c>
      <c r="BL1454" s="12">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12">
        <v>0.61</v>
      </c>
      <c r="BK1455" s="12">
        <v>56.0</v>
      </c>
      <c r="BL1455" s="12">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12">
        <v>0.47</v>
      </c>
      <c r="BK1456" s="12">
        <v>55.0</v>
      </c>
      <c r="BL1456" s="12">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12">
        <v>0.54</v>
      </c>
      <c r="BK1457" s="12">
        <v>54.0</v>
      </c>
      <c r="BL1457" s="12">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12">
        <v>0.53</v>
      </c>
      <c r="BK1458" s="12">
        <v>51.0</v>
      </c>
      <c r="BL1458" s="12">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12">
        <v>0.49</v>
      </c>
      <c r="BK1459" s="12">
        <v>59.0</v>
      </c>
      <c r="BL1459" s="12">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12">
        <v>0.56</v>
      </c>
      <c r="BK1460" s="12">
        <v>50.0</v>
      </c>
      <c r="BL1460" s="12">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12">
        <v>0.57</v>
      </c>
      <c r="BK1461" s="12">
        <v>49.0</v>
      </c>
      <c r="BL1461" s="12">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12">
        <v>0.49</v>
      </c>
      <c r="BK1462" s="12">
        <v>50.0</v>
      </c>
      <c r="BL1462" s="12">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12">
        <v>0.58</v>
      </c>
      <c r="BK1463" s="12">
        <v>50.0</v>
      </c>
      <c r="BL1463" s="12">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12">
        <v>0.51</v>
      </c>
      <c r="BK1464" s="12">
        <v>51.0</v>
      </c>
      <c r="BL1464" s="12">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12">
        <v>0.58</v>
      </c>
      <c r="BK1465" s="12">
        <v>51.0</v>
      </c>
      <c r="BL1465" s="12">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12">
        <v>0.49</v>
      </c>
      <c r="BK1466" s="12">
        <v>52.0</v>
      </c>
      <c r="BL1466" s="12">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12">
        <v>0.53</v>
      </c>
      <c r="BK1467" s="12">
        <v>54.0</v>
      </c>
      <c r="BL1467" s="12">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12">
        <v>0.52</v>
      </c>
      <c r="BK1468" s="12">
        <v>51.0</v>
      </c>
      <c r="BL1468" s="12">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12">
        <v>0.46</v>
      </c>
      <c r="BK1469" s="12">
        <v>53.0</v>
      </c>
      <c r="BL1469" s="12">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12">
        <v>0.5</v>
      </c>
      <c r="BK1470" s="12">
        <v>55.0</v>
      </c>
      <c r="BL1470" s="12">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12">
        <v>0.49</v>
      </c>
      <c r="BK1471" s="12">
        <v>51.0</v>
      </c>
      <c r="BL1471" s="12">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12">
        <v>0.49</v>
      </c>
      <c r="BK1472" s="12">
        <v>44.0</v>
      </c>
      <c r="BL1472" s="12">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12">
        <v>0.56</v>
      </c>
      <c r="BK1473" s="12">
        <v>46.0</v>
      </c>
      <c r="BL1473" s="12">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12">
        <v>0.49</v>
      </c>
      <c r="BK1474" s="12">
        <v>49.0</v>
      </c>
      <c r="BL1474" s="12">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12">
        <v>0.44</v>
      </c>
      <c r="BK1475" s="12">
        <v>52.0</v>
      </c>
      <c r="BL1475" s="12">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12">
        <v>0.48</v>
      </c>
      <c r="BK1476" s="12">
        <v>51.0</v>
      </c>
      <c r="BL1476" s="12">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12">
        <v>0.51</v>
      </c>
      <c r="BK1477" s="12">
        <v>50.0</v>
      </c>
      <c r="BL1477" s="12">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12">
        <v>0.52</v>
      </c>
      <c r="BK1478" s="12">
        <v>52.0</v>
      </c>
      <c r="BL1478" s="12">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12">
        <v>0.55</v>
      </c>
      <c r="BK1479" s="12">
        <v>50.0</v>
      </c>
      <c r="BL1479" s="12">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12">
        <v>0.49</v>
      </c>
      <c r="BK1480" s="12">
        <v>52.0</v>
      </c>
      <c r="BL1480" s="12">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12">
        <v>0.5</v>
      </c>
      <c r="BK1481" s="12">
        <v>54.0</v>
      </c>
      <c r="BL1481" s="12">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12">
        <v>0.55</v>
      </c>
      <c r="BK1482" s="12">
        <v>50.0</v>
      </c>
      <c r="BL1482" s="12">
        <v>-0.08</v>
      </c>
      <c r="BM1482" s="24">
        <v>0.9</v>
      </c>
      <c r="BN1482" s="48">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12">
        <v>0.5</v>
      </c>
      <c r="BK1483" s="12">
        <v>56.0</v>
      </c>
      <c r="BL1483" s="12">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12">
        <v>0.53</v>
      </c>
      <c r="BK1484" s="12">
        <v>53.0</v>
      </c>
      <c r="BL1484" s="12">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12">
        <v>0.46</v>
      </c>
      <c r="BK1485" s="12">
        <v>50.0</v>
      </c>
      <c r="BL1485" s="12">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12">
        <v>0.53</v>
      </c>
      <c r="BK1486" s="12">
        <v>53.0</v>
      </c>
      <c r="BL1486" s="12">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12">
        <v>0.55</v>
      </c>
      <c r="BK1487" s="12">
        <v>49.0</v>
      </c>
      <c r="BL1487" s="12">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12">
        <v>0.54</v>
      </c>
      <c r="BK1488" s="12">
        <v>53.0</v>
      </c>
      <c r="BL1488" s="12">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12">
        <v>0.5</v>
      </c>
      <c r="BK1489" s="12">
        <v>54.0</v>
      </c>
      <c r="BL1489" s="12">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12">
        <v>0.48</v>
      </c>
      <c r="BK1490" s="12">
        <v>51.0</v>
      </c>
      <c r="BL1490" s="12">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12">
        <v>0.51</v>
      </c>
      <c r="BK1491" s="12">
        <v>51.0</v>
      </c>
      <c r="BL1491" s="12">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12">
        <v>0.52</v>
      </c>
      <c r="BK1492" s="12">
        <v>50.0</v>
      </c>
      <c r="BL1492" s="12">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12">
        <v>0.51</v>
      </c>
      <c r="BK1493" s="12">
        <v>50.0</v>
      </c>
      <c r="BL1493" s="12">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12">
        <v>0.52</v>
      </c>
      <c r="BK1494" s="12">
        <v>50.0</v>
      </c>
      <c r="BL1494" s="12">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12">
        <v>0.48</v>
      </c>
      <c r="BK1495" s="12">
        <v>52.0</v>
      </c>
      <c r="BL1495" s="12">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12">
        <v>0.52</v>
      </c>
      <c r="BK1496" s="12">
        <v>50.0</v>
      </c>
      <c r="BL1496" s="12">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12">
        <v>0.52</v>
      </c>
      <c r="BK1497" s="12">
        <v>55.0</v>
      </c>
      <c r="BL1497" s="12">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12">
        <v>0.51</v>
      </c>
      <c r="BK1498" s="12">
        <v>49.0</v>
      </c>
      <c r="BL1498" s="12">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12">
        <v>0.51</v>
      </c>
      <c r="BK1499" s="12">
        <v>52.0</v>
      </c>
      <c r="BL1499" s="12">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12">
        <v>0.5</v>
      </c>
      <c r="BK1500" s="12">
        <v>49.0</v>
      </c>
      <c r="BL1500" s="12">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12">
        <v>0.53</v>
      </c>
      <c r="BK1501" s="12">
        <v>51.0</v>
      </c>
      <c r="BL1501" s="12">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12">
        <v>0.5</v>
      </c>
      <c r="BK1502" s="12">
        <v>53.0</v>
      </c>
      <c r="BL1502" s="12">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12">
        <v>0.48</v>
      </c>
      <c r="BK1503" s="12">
        <v>51.0</v>
      </c>
      <c r="BL1503" s="12">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12">
        <v>0.51</v>
      </c>
      <c r="BK1504" s="12">
        <v>49.0</v>
      </c>
      <c r="BL1504" s="12">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12">
        <v>0.5</v>
      </c>
      <c r="BK1505" s="12">
        <v>54.0</v>
      </c>
      <c r="BL1505" s="12">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12">
        <v>0.53</v>
      </c>
      <c r="BK1506" s="12">
        <v>55.0</v>
      </c>
      <c r="BL1506" s="12">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12">
        <v>0.5</v>
      </c>
      <c r="BK1507" s="12">
        <v>51.0</v>
      </c>
      <c r="BL1507" s="12">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12">
        <v>0.47</v>
      </c>
      <c r="BK1508" s="12">
        <v>53.0</v>
      </c>
      <c r="BL1508" s="12">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12">
        <v>0.46</v>
      </c>
      <c r="BK1509" s="12">
        <v>55.0</v>
      </c>
      <c r="BL1509" s="12">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12">
        <v>0.49</v>
      </c>
      <c r="BK1510" s="12">
        <v>49.0</v>
      </c>
      <c r="BL1510" s="12">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12">
        <v>0.48</v>
      </c>
      <c r="BK1511" s="12">
        <v>51.0</v>
      </c>
      <c r="BL1511" s="12">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12">
        <v>0.54</v>
      </c>
      <c r="BK1512" s="12">
        <v>47.0</v>
      </c>
      <c r="BL1512" s="12">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12">
        <v>0.47</v>
      </c>
      <c r="BK1513" s="12">
        <v>50.0</v>
      </c>
      <c r="BL1513" s="12">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12">
        <v>0.45</v>
      </c>
      <c r="BK1514" s="12">
        <v>50.0</v>
      </c>
      <c r="BL1514" s="12">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12">
        <v>0.52</v>
      </c>
      <c r="BK1515" s="12">
        <v>59.0</v>
      </c>
      <c r="BL1515" s="12">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12">
        <v>0.41</v>
      </c>
      <c r="BK1516" s="12">
        <v>60.0</v>
      </c>
      <c r="BL1516" s="12">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12">
        <v>0.51</v>
      </c>
      <c r="BK1517" s="12">
        <v>51.0</v>
      </c>
      <c r="BL1517" s="12">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12">
        <v>0.44</v>
      </c>
      <c r="BK1518" s="12">
        <v>52.0</v>
      </c>
      <c r="BL1518" s="12">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12">
        <v>0.4</v>
      </c>
      <c r="BK1519" s="12">
        <v>52.0</v>
      </c>
      <c r="BL1519" s="12">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12">
        <v>0.46</v>
      </c>
      <c r="BK1520" s="12">
        <v>51.0</v>
      </c>
      <c r="BL1520" s="12">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12">
        <v>0.47</v>
      </c>
      <c r="BK1521" s="12">
        <v>49.0</v>
      </c>
      <c r="BL1521" s="12">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12">
        <v>0.46</v>
      </c>
      <c r="BK1522" s="12">
        <v>54.0</v>
      </c>
      <c r="BL1522" s="12">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12">
        <v>0.46</v>
      </c>
      <c r="BK1523" s="12">
        <v>54.0</v>
      </c>
      <c r="BL1523" s="12">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12">
        <v>0.58</v>
      </c>
      <c r="BK1524" s="12">
        <v>46.0</v>
      </c>
      <c r="BL1524" s="12">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12">
        <v>0.49</v>
      </c>
      <c r="BK1525" s="12">
        <v>49.0</v>
      </c>
      <c r="BL1525" s="12">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12">
        <v>0.46</v>
      </c>
      <c r="BK1526" s="12">
        <v>50.0</v>
      </c>
      <c r="BL1526" s="12">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12">
        <v>0.38</v>
      </c>
      <c r="BK1527" s="12">
        <v>54.0</v>
      </c>
      <c r="BL1527" s="12">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12">
        <v>0.49</v>
      </c>
      <c r="BK1528" s="12">
        <v>50.0</v>
      </c>
      <c r="BL1528" s="12">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12">
        <v>0.47</v>
      </c>
      <c r="BK1529" s="12">
        <v>54.0</v>
      </c>
      <c r="BL1529" s="12">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12">
        <v>0.44</v>
      </c>
      <c r="BK1530" s="12">
        <v>51.0</v>
      </c>
      <c r="BL1530" s="12">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12">
        <v>0.48</v>
      </c>
      <c r="BK1531" s="12">
        <v>50.0</v>
      </c>
      <c r="BL1531" s="12">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12">
        <v>0.44</v>
      </c>
      <c r="BK1532" s="12">
        <v>54.0</v>
      </c>
      <c r="BL1532" s="12">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12">
        <v>0.49</v>
      </c>
      <c r="BK1533" s="12">
        <v>50.0</v>
      </c>
      <c r="BL1533" s="12">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12">
        <v>0.48</v>
      </c>
      <c r="BK1534" s="12">
        <v>51.0</v>
      </c>
      <c r="BL1534" s="12">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12">
        <v>0.43</v>
      </c>
      <c r="BK1535" s="12">
        <v>50.0</v>
      </c>
      <c r="BL1535" s="12">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12">
        <v>0.49</v>
      </c>
      <c r="BK1536" s="12">
        <v>49.0</v>
      </c>
      <c r="BL1536" s="12">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12">
        <v>0.47</v>
      </c>
      <c r="BK1537" s="12">
        <v>51.0</v>
      </c>
      <c r="BL1537" s="12">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12">
        <v>0.5</v>
      </c>
      <c r="BK1538" s="12">
        <v>57.0</v>
      </c>
      <c r="BL1538" s="12">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12">
        <v>0.48</v>
      </c>
      <c r="BK1539" s="12">
        <v>57.0</v>
      </c>
      <c r="BL1539" s="12">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12">
        <v>0.54</v>
      </c>
      <c r="BK1540" s="12">
        <v>54.0</v>
      </c>
      <c r="BL1540" s="12">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12">
        <v>0.49</v>
      </c>
      <c r="BK1541" s="12">
        <v>52.0</v>
      </c>
      <c r="BL1541" s="12">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12">
        <v>0.44</v>
      </c>
      <c r="BK1542" s="12">
        <v>48.0</v>
      </c>
      <c r="BL1542" s="12">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12">
        <v>0.44</v>
      </c>
      <c r="BK1543" s="12">
        <v>50.0</v>
      </c>
      <c r="BL1543" s="12">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12">
        <v>0.55</v>
      </c>
      <c r="BK1544" s="12">
        <v>50.0</v>
      </c>
      <c r="BL1544" s="12">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12">
        <v>0.47</v>
      </c>
      <c r="BK1545" s="12">
        <v>47.0</v>
      </c>
      <c r="BL1545" s="12">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12">
        <v>0.44</v>
      </c>
      <c r="BK1546" s="12">
        <v>49.0</v>
      </c>
      <c r="BL1546" s="12">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12">
        <v>0.5</v>
      </c>
      <c r="BK1547" s="12">
        <v>54.0</v>
      </c>
      <c r="BL1547" s="12">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12">
        <v>0.46</v>
      </c>
      <c r="BK1548" s="12">
        <v>53.0</v>
      </c>
      <c r="BL1548" s="12">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12">
        <v>0.43</v>
      </c>
      <c r="BK1549" s="12">
        <v>51.0</v>
      </c>
      <c r="BL1549" s="12">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12">
        <v>0.45</v>
      </c>
      <c r="BK1550" s="12">
        <v>55.0</v>
      </c>
      <c r="BL1550" s="12">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12">
        <v>0.49</v>
      </c>
      <c r="BK1551" s="12">
        <v>54.0</v>
      </c>
      <c r="BL1551" s="12">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12">
        <v>0.45</v>
      </c>
      <c r="BK1552" s="12">
        <v>49.0</v>
      </c>
      <c r="BL1552" s="12">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12">
        <v>0.45</v>
      </c>
      <c r="BK1553" s="12">
        <v>53.0</v>
      </c>
      <c r="BL1553" s="12">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12">
        <v>0.49</v>
      </c>
      <c r="BK1554" s="12">
        <v>49.0</v>
      </c>
      <c r="BL1554" s="12">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12">
        <v>0.49</v>
      </c>
      <c r="BK1555" s="12">
        <v>50.0</v>
      </c>
      <c r="BL1555" s="12">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12">
        <v>0.49</v>
      </c>
      <c r="BK1556" s="12">
        <v>50.0</v>
      </c>
      <c r="BL1556" s="12">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12">
        <v>0.47</v>
      </c>
      <c r="BK1557" s="12">
        <v>51.0</v>
      </c>
      <c r="BL1557" s="12">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12">
        <v>0.39</v>
      </c>
      <c r="BK1558" s="12">
        <v>52.0</v>
      </c>
      <c r="BL1558" s="12">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12">
        <v>0.46</v>
      </c>
      <c r="BK1559" s="12">
        <v>50.0</v>
      </c>
      <c r="BL1559" s="12">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12">
        <v>0.5</v>
      </c>
      <c r="BK1560" s="12">
        <v>52.0</v>
      </c>
      <c r="BL1560" s="12">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12">
        <v>0.46</v>
      </c>
      <c r="BK1561" s="12">
        <v>49.0</v>
      </c>
      <c r="BL1561" s="12">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12">
        <v>0.5</v>
      </c>
      <c r="BK1562" s="12">
        <v>54.0</v>
      </c>
      <c r="BL1562" s="12">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12">
        <v>0.48</v>
      </c>
      <c r="BK1563" s="12">
        <v>55.0</v>
      </c>
      <c r="BL1563" s="12">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12">
        <v>0.47</v>
      </c>
      <c r="BK1564" s="12">
        <v>55.0</v>
      </c>
      <c r="BL1564" s="12">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12">
        <v>0.42</v>
      </c>
      <c r="BK1565" s="12">
        <v>55.0</v>
      </c>
      <c r="BL1565" s="12">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12">
        <v>0.47</v>
      </c>
      <c r="BK1566" s="12">
        <v>50.0</v>
      </c>
      <c r="BL1566" s="12">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12">
        <v>0.46</v>
      </c>
      <c r="BK1567" s="12">
        <v>57.0</v>
      </c>
      <c r="BL1567" s="12">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12">
        <v>0.45</v>
      </c>
      <c r="BK1568" s="12">
        <v>53.0</v>
      </c>
      <c r="BL1568" s="12">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12">
        <v>0.46</v>
      </c>
      <c r="BK1569" s="12">
        <v>50.0</v>
      </c>
      <c r="BL1569" s="12">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12">
        <v>0.51</v>
      </c>
      <c r="BK1570" s="12">
        <v>56.0</v>
      </c>
      <c r="BL1570" s="12">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12">
        <v>0.49</v>
      </c>
      <c r="BK1571" s="12">
        <v>51.0</v>
      </c>
      <c r="BL1571" s="12">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12">
        <v>0.51</v>
      </c>
      <c r="BK1572" s="12">
        <v>50.0</v>
      </c>
      <c r="BL1572" s="12">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12">
        <v>0.49</v>
      </c>
      <c r="BK1573" s="12">
        <v>50.0</v>
      </c>
      <c r="BL1573" s="12">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12">
        <v>0.44</v>
      </c>
      <c r="BK1574" s="12">
        <v>54.0</v>
      </c>
      <c r="BL1574" s="12">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12">
        <v>0.42</v>
      </c>
      <c r="BK1575" s="12">
        <v>52.0</v>
      </c>
      <c r="BL1575" s="12">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12">
        <v>0.44</v>
      </c>
      <c r="BK1576" s="12">
        <v>55.0</v>
      </c>
      <c r="BL1576" s="12">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12">
        <v>0.49</v>
      </c>
      <c r="BK1577" s="12">
        <v>56.0</v>
      </c>
      <c r="BL1577" s="12">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12">
        <v>0.45</v>
      </c>
      <c r="BK1578" s="12">
        <v>52.0</v>
      </c>
      <c r="BL1578" s="12">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12">
        <v>0.44</v>
      </c>
      <c r="BK1579" s="12">
        <v>51.0</v>
      </c>
      <c r="BL1579" s="12">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12">
        <v>0.45</v>
      </c>
      <c r="BK1580" s="12">
        <v>54.0</v>
      </c>
      <c r="BL1580" s="12">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12">
        <v>0.42</v>
      </c>
      <c r="BK1581" s="12">
        <v>55.0</v>
      </c>
      <c r="BL1581" s="12">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12">
        <v>0.5</v>
      </c>
      <c r="BK1582" s="12">
        <v>53.0</v>
      </c>
      <c r="BL1582" s="12">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12">
        <v>0.5</v>
      </c>
      <c r="BK1583" s="12">
        <v>51.0</v>
      </c>
      <c r="BL1583" s="12">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12">
        <v>0.52</v>
      </c>
      <c r="BK1584" s="12">
        <v>54.0</v>
      </c>
      <c r="BL1584" s="12">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12">
        <v>0.52</v>
      </c>
      <c r="BK1585" s="12">
        <v>50.0</v>
      </c>
      <c r="BL1585" s="12">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12">
        <v>0.52</v>
      </c>
      <c r="BK1586" s="12">
        <v>57.0</v>
      </c>
      <c r="BL1586" s="12">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12">
        <v>0.49</v>
      </c>
      <c r="BK1587" s="12">
        <v>52.0</v>
      </c>
      <c r="BL1587" s="12">
        <v>-0.07</v>
      </c>
      <c r="BM1587" s="24">
        <v>1.05</v>
      </c>
      <c r="BN1587" s="48">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12">
        <v>0.46</v>
      </c>
      <c r="BK1588" s="12">
        <v>53.0</v>
      </c>
      <c r="BL1588" s="12">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12">
        <v>0.49</v>
      </c>
      <c r="BK1589" s="12">
        <v>48.0</v>
      </c>
      <c r="BL1589" s="12">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12">
        <v>0.48</v>
      </c>
      <c r="BK1590" s="12">
        <v>53.0</v>
      </c>
      <c r="BL1590" s="12">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12">
        <v>0.49</v>
      </c>
      <c r="BK1591" s="12">
        <v>52.0</v>
      </c>
      <c r="BL1591" s="12">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12">
        <v>0.5</v>
      </c>
      <c r="BK1592" s="12">
        <v>50.0</v>
      </c>
      <c r="BL1592" s="12">
        <v>-0.09</v>
      </c>
      <c r="BM1592" s="24">
        <v>0.18</v>
      </c>
      <c r="BN1592" s="48">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12">
        <v>0.5</v>
      </c>
      <c r="BK1593" s="12">
        <v>50.0</v>
      </c>
      <c r="BL1593" s="12">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12">
        <v>0.48</v>
      </c>
      <c r="BK1594" s="12">
        <v>50.0</v>
      </c>
      <c r="BL1594" s="12">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12">
        <v>0.55</v>
      </c>
      <c r="BK1595" s="12">
        <v>50.0</v>
      </c>
      <c r="BL1595" s="12">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12">
        <v>0.49</v>
      </c>
      <c r="BK1596" s="12">
        <v>53.0</v>
      </c>
      <c r="BL1596" s="12">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12">
        <v>0.47</v>
      </c>
      <c r="BK1597" s="12">
        <v>52.0</v>
      </c>
      <c r="BL1597" s="12">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12">
        <v>0.47</v>
      </c>
      <c r="BK1598" s="12">
        <v>54.0</v>
      </c>
      <c r="BL1598" s="12">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12">
        <v>0.48</v>
      </c>
      <c r="BK1599" s="12">
        <v>53.0</v>
      </c>
      <c r="BL1599" s="12">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12">
        <v>0.43</v>
      </c>
      <c r="BK1600" s="12">
        <v>56.0</v>
      </c>
      <c r="BL1600" s="12">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12">
        <v>0.49</v>
      </c>
      <c r="BK1601" s="12">
        <v>52.0</v>
      </c>
      <c r="BL1601" s="12">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12">
        <v>0.47</v>
      </c>
      <c r="BK1602" s="12">
        <v>49.0</v>
      </c>
      <c r="BL1602" s="12">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12">
        <v>0.51</v>
      </c>
      <c r="BK1603" s="12">
        <v>49.0</v>
      </c>
      <c r="BL1603" s="12">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12">
        <v>0.51</v>
      </c>
      <c r="BK1604" s="12">
        <v>49.0</v>
      </c>
      <c r="BL1604" s="12">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12">
        <v>0.43</v>
      </c>
      <c r="BK1605" s="12">
        <v>50.0</v>
      </c>
      <c r="BL1605" s="12">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12">
        <v>0.46</v>
      </c>
      <c r="BK1606" s="12">
        <v>53.0</v>
      </c>
      <c r="BL1606" s="12">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12">
        <v>0.51</v>
      </c>
      <c r="BK1607" s="12">
        <v>48.0</v>
      </c>
      <c r="BL1607" s="12">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12">
        <v>0.45</v>
      </c>
      <c r="BK1608" s="12">
        <v>49.0</v>
      </c>
      <c r="BL1608" s="12">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12">
        <v>0.45</v>
      </c>
      <c r="BK1609" s="12">
        <v>51.0</v>
      </c>
      <c r="BL1609" s="12">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12">
        <v>0.5</v>
      </c>
      <c r="BK1610" s="12">
        <v>55.0</v>
      </c>
      <c r="BL1610" s="12">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12">
        <v>0.5</v>
      </c>
      <c r="BK1611" s="12">
        <v>56.0</v>
      </c>
      <c r="BL1611" s="12">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12">
        <v>0.5</v>
      </c>
      <c r="BK1612" s="12">
        <v>54.0</v>
      </c>
      <c r="BL1612" s="12">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12">
        <v>0.48</v>
      </c>
      <c r="BK1613" s="12">
        <v>53.0</v>
      </c>
      <c r="BL1613" s="12">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12">
        <v>0.45</v>
      </c>
      <c r="BK1614" s="12">
        <v>50.0</v>
      </c>
      <c r="BL1614" s="12">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12">
        <v>0.52</v>
      </c>
      <c r="BK1615" s="12">
        <v>50.0</v>
      </c>
      <c r="BL1615" s="12">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12">
        <v>0.5</v>
      </c>
      <c r="BK1616" s="12">
        <v>50.0</v>
      </c>
      <c r="BL1616" s="12">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12">
        <v>0.51</v>
      </c>
      <c r="BK1617" s="12">
        <v>48.0</v>
      </c>
      <c r="BL1617" s="12">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12">
        <v>0.47</v>
      </c>
      <c r="BK1618" s="12">
        <v>49.0</v>
      </c>
      <c r="BL1618" s="12">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12">
        <v>0.47</v>
      </c>
      <c r="BK1619" s="12">
        <v>50.0</v>
      </c>
      <c r="BL1619" s="12">
        <v>-0.07</v>
      </c>
      <c r="BM1619" s="24">
        <v>0.35</v>
      </c>
      <c r="BN1619" s="48">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12">
        <v>0.46</v>
      </c>
      <c r="BK1620" s="12">
        <v>52.0</v>
      </c>
      <c r="BL1620" s="12">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12">
        <v>0.49</v>
      </c>
      <c r="BK1621" s="12">
        <v>53.0</v>
      </c>
      <c r="BL1621" s="12">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12">
        <v>0.48</v>
      </c>
      <c r="BK1622" s="12">
        <v>54.0</v>
      </c>
      <c r="BL1622" s="12">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12">
        <v>0.49</v>
      </c>
      <c r="BK1623" s="12">
        <v>51.0</v>
      </c>
      <c r="BL1623" s="12">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12">
        <v>0.46</v>
      </c>
      <c r="BK1624" s="12">
        <v>50.0</v>
      </c>
      <c r="BL1624" s="12">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12">
        <v>0.47</v>
      </c>
      <c r="BK1625" s="12">
        <v>49.0</v>
      </c>
      <c r="BL1625" s="12">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12">
        <v>0.45</v>
      </c>
      <c r="BK1626" s="12">
        <v>51.0</v>
      </c>
      <c r="BL1626" s="12">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12">
        <v>0.51</v>
      </c>
      <c r="BK1627" s="12">
        <v>52.0</v>
      </c>
      <c r="BL1627" s="12">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12">
        <v>0.46</v>
      </c>
      <c r="BK1628" s="12">
        <v>55.0</v>
      </c>
      <c r="BL1628" s="12">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12">
        <v>0.44</v>
      </c>
      <c r="BK1629" s="12">
        <v>52.0</v>
      </c>
      <c r="BL1629" s="12">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12">
        <v>0.51</v>
      </c>
      <c r="BK1630" s="12">
        <v>53.0</v>
      </c>
      <c r="BL1630" s="12">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12">
        <v>0.51</v>
      </c>
      <c r="BK1631" s="12">
        <v>52.0</v>
      </c>
      <c r="BL1631" s="12">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12">
        <v>0.46</v>
      </c>
      <c r="BK1632" s="12">
        <v>54.0</v>
      </c>
      <c r="BL1632" s="12">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12">
        <v>0.47</v>
      </c>
      <c r="BK1633" s="12">
        <v>50.0</v>
      </c>
      <c r="BL1633" s="12">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12">
        <v>0.43</v>
      </c>
      <c r="BK1634" s="12">
        <v>54.0</v>
      </c>
      <c r="BL1634" s="12">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12">
        <v>0.47</v>
      </c>
      <c r="BK1635" s="12">
        <v>53.0</v>
      </c>
      <c r="BL1635" s="12">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12">
        <v>0.45</v>
      </c>
      <c r="BK1636" s="12">
        <v>59.0</v>
      </c>
      <c r="BL1636" s="12">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12">
        <v>0.42</v>
      </c>
      <c r="BK1637" s="12">
        <v>51.0</v>
      </c>
      <c r="BL1637" s="12">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12">
        <v>0.47</v>
      </c>
      <c r="BK1638" s="12">
        <v>51.0</v>
      </c>
      <c r="BL1638" s="12">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12">
        <v>0.44</v>
      </c>
      <c r="BK1639" s="12">
        <v>53.0</v>
      </c>
      <c r="BL1639" s="12">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12">
        <v>0.46</v>
      </c>
      <c r="BK1640" s="12">
        <v>52.0</v>
      </c>
      <c r="BL1640" s="12">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12">
        <v>0.46</v>
      </c>
      <c r="BK1641" s="12">
        <v>50.0</v>
      </c>
      <c r="BL1641" s="12">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12">
        <v>0.48</v>
      </c>
      <c r="BK1642" s="12">
        <v>53.0</v>
      </c>
      <c r="BL1642" s="12">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12">
        <v>0.46</v>
      </c>
      <c r="BK1643" s="12">
        <v>54.0</v>
      </c>
      <c r="BL1643" s="12">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12">
        <v>0.51</v>
      </c>
      <c r="BK1644" s="12">
        <v>55.0</v>
      </c>
      <c r="BL1644" s="12">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12">
        <v>0.43</v>
      </c>
      <c r="BK1645" s="12">
        <v>49.0</v>
      </c>
      <c r="BL1645" s="12">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12">
        <v>0.45</v>
      </c>
      <c r="BK1646" s="12">
        <v>51.0</v>
      </c>
      <c r="BL1646" s="12">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12">
        <v>0.47</v>
      </c>
      <c r="BK1647" s="12">
        <v>51.0</v>
      </c>
      <c r="BL1647" s="12">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12">
        <v>0.48</v>
      </c>
      <c r="BK1648" s="12">
        <v>51.0</v>
      </c>
      <c r="BL1648" s="12">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12">
        <v>0.45</v>
      </c>
      <c r="BK1649" s="12">
        <v>50.0</v>
      </c>
      <c r="BL1649" s="12">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12">
        <v>0.46</v>
      </c>
      <c r="BK1650" s="12">
        <v>55.0</v>
      </c>
      <c r="BL1650" s="12">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12">
        <v>0.44</v>
      </c>
      <c r="BK1651" s="12">
        <v>52.0</v>
      </c>
      <c r="BL1651" s="12">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12">
        <v>0.48</v>
      </c>
      <c r="BK1652" s="12">
        <v>50.0</v>
      </c>
      <c r="BL1652" s="12">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12">
        <v>0.45</v>
      </c>
      <c r="BK1653" s="12">
        <v>52.0</v>
      </c>
      <c r="BL1653" s="12">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12">
        <v>0.46</v>
      </c>
      <c r="BK1654" s="12">
        <v>53.0</v>
      </c>
      <c r="BL1654" s="12">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12">
        <v>0.47</v>
      </c>
      <c r="BK1655" s="12">
        <v>54.0</v>
      </c>
      <c r="BL1655" s="12">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12">
        <v>0.46</v>
      </c>
      <c r="BK1656" s="12">
        <v>53.0</v>
      </c>
      <c r="BL1656" s="12">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12">
        <v>0.47</v>
      </c>
      <c r="BK1657" s="12">
        <v>48.0</v>
      </c>
      <c r="BL1657" s="12">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4"/>
      <c r="BK1658" s="4"/>
      <c r="BL1658" s="4"/>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4"/>
      <c r="BK1659" s="4"/>
      <c r="BL1659" s="4"/>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4"/>
      <c r="BK1660" s="4"/>
      <c r="BL1660" s="4"/>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4"/>
      <c r="BK1661" s="4"/>
      <c r="BL1661" s="4"/>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4"/>
      <c r="BK1662" s="4"/>
      <c r="BL1662" s="4"/>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4"/>
      <c r="BK1663" s="4"/>
      <c r="BL1663" s="4"/>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4"/>
      <c r="BK1664" s="4"/>
      <c r="BL1664" s="4"/>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4"/>
      <c r="BK1665" s="4"/>
      <c r="BL1665" s="4"/>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4"/>
      <c r="BK1666" s="4"/>
      <c r="BL1666" s="4"/>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4"/>
      <c r="BK1667" s="4"/>
      <c r="BL1667" s="4"/>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4"/>
      <c r="BK1668" s="4"/>
      <c r="BL1668" s="4"/>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4"/>
      <c r="BK1669" s="4"/>
      <c r="BL1669" s="4"/>
      <c r="CP1669" s="24">
        <v>0.45</v>
      </c>
      <c r="CQ1669" s="24">
        <v>50.0</v>
      </c>
      <c r="CR1669" s="24">
        <v>-0.19</v>
      </c>
      <c r="CU1669" s="24">
        <v>0.47</v>
      </c>
      <c r="CV1669" s="24">
        <v>54.0</v>
      </c>
      <c r="CW1669" s="24">
        <v>0.15</v>
      </c>
      <c r="CX1669" s="24">
        <v>-0.36</v>
      </c>
    </row>
    <row r="1670">
      <c r="BJ1670" s="4"/>
      <c r="BK1670" s="4"/>
      <c r="BL1670" s="4"/>
      <c r="CP1670" s="24">
        <v>0.46</v>
      </c>
      <c r="CQ1670" s="24">
        <v>51.0</v>
      </c>
      <c r="CR1670" s="24">
        <v>-0.13</v>
      </c>
      <c r="CU1670" s="24">
        <v>0.45</v>
      </c>
      <c r="CV1670" s="24">
        <v>55.0</v>
      </c>
      <c r="CW1670" s="24">
        <v>0.35</v>
      </c>
      <c r="CX1670" s="24">
        <v>-0.39</v>
      </c>
    </row>
    <row r="1671">
      <c r="BJ1671" s="4"/>
      <c r="BK1671" s="4"/>
      <c r="BL1671" s="4"/>
      <c r="CP1671" s="24">
        <v>0.39</v>
      </c>
      <c r="CQ1671" s="24">
        <v>50.0</v>
      </c>
      <c r="CR1671" s="24">
        <v>-0.18</v>
      </c>
      <c r="CU1671" s="24">
        <v>0.47</v>
      </c>
      <c r="CV1671" s="24">
        <v>57.0</v>
      </c>
      <c r="CW1671" s="24">
        <v>0.54</v>
      </c>
      <c r="CX1671" s="24">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40</v>
      </c>
      <c r="L1" s="52"/>
      <c r="M1" s="53" t="s">
        <v>41</v>
      </c>
      <c r="S1" s="50"/>
      <c r="T1" s="50"/>
      <c r="U1" s="50"/>
      <c r="V1" s="50"/>
    </row>
    <row r="2">
      <c r="A2" s="54" t="s">
        <v>42</v>
      </c>
      <c r="B2" s="54" t="s">
        <v>43</v>
      </c>
      <c r="C2" s="54" t="s">
        <v>44</v>
      </c>
      <c r="D2" s="55" t="s">
        <v>45</v>
      </c>
      <c r="E2" s="55" t="s">
        <v>46</v>
      </c>
      <c r="F2" s="56" t="s">
        <v>47</v>
      </c>
      <c r="G2" s="57" t="s">
        <v>48</v>
      </c>
      <c r="H2" s="58" t="s">
        <v>49</v>
      </c>
      <c r="I2" s="55" t="s">
        <v>50</v>
      </c>
      <c r="J2" s="57" t="s">
        <v>51</v>
      </c>
      <c r="K2" s="57" t="s">
        <v>52</v>
      </c>
      <c r="L2" s="58" t="s">
        <v>53</v>
      </c>
      <c r="M2" s="59" t="s">
        <v>54</v>
      </c>
      <c r="N2" s="59" t="s">
        <v>55</v>
      </c>
      <c r="O2" s="60" t="s">
        <v>56</v>
      </c>
      <c r="P2" s="61" t="s">
        <v>57</v>
      </c>
      <c r="Q2" s="61" t="s">
        <v>58</v>
      </c>
      <c r="R2" s="61" t="s">
        <v>59</v>
      </c>
      <c r="S2" s="54" t="s">
        <v>60</v>
      </c>
      <c r="T2" s="54" t="s">
        <v>61</v>
      </c>
      <c r="U2" s="54" t="s">
        <v>62</v>
      </c>
      <c r="V2" s="54" t="s">
        <v>63</v>
      </c>
      <c r="X2" s="62" t="s">
        <v>64</v>
      </c>
    </row>
    <row r="3" ht="108.0" customHeight="1">
      <c r="A3" s="63" t="s">
        <v>11</v>
      </c>
      <c r="B3" s="64">
        <v>45418.0</v>
      </c>
      <c r="C3" s="65"/>
      <c r="D3" s="66">
        <v>768.0</v>
      </c>
      <c r="E3" s="16"/>
      <c r="F3" s="67"/>
      <c r="G3" s="68"/>
      <c r="H3" s="69"/>
      <c r="I3" s="68"/>
      <c r="J3" s="68"/>
      <c r="K3" s="68"/>
      <c r="L3" s="68"/>
      <c r="M3" s="70"/>
      <c r="N3" s="70"/>
      <c r="O3" s="71">
        <f>N3/D3</f>
        <v>0</v>
      </c>
      <c r="P3" s="72">
        <v>17.31</v>
      </c>
      <c r="Q3" s="72" t="s">
        <v>65</v>
      </c>
      <c r="R3" s="72">
        <v>31.38</v>
      </c>
      <c r="S3" s="10" t="s">
        <v>66</v>
      </c>
      <c r="T3" s="73" t="s">
        <v>67</v>
      </c>
      <c r="U3" s="74"/>
      <c r="V3" s="74" t="s">
        <v>68</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66</v>
      </c>
      <c r="T4" s="77" t="s">
        <v>69</v>
      </c>
      <c r="U4" s="74"/>
      <c r="V4" s="74" t="s">
        <v>70</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66</v>
      </c>
      <c r="T5" s="78" t="s">
        <v>71</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72</v>
      </c>
      <c r="Q6" s="87"/>
      <c r="R6" s="72" t="s">
        <v>73</v>
      </c>
      <c r="S6" s="10" t="s">
        <v>66</v>
      </c>
      <c r="T6" s="78" t="s">
        <v>74</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75</v>
      </c>
      <c r="T7" s="78" t="s">
        <v>76</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66</v>
      </c>
      <c r="T8" s="92" t="s">
        <v>77</v>
      </c>
      <c r="U8" s="84">
        <v>45543.0</v>
      </c>
      <c r="V8" s="85"/>
    </row>
    <row r="9" ht="55.5" customHeight="1">
      <c r="A9" s="63" t="s">
        <v>11</v>
      </c>
      <c r="B9" s="90">
        <v>45498.0</v>
      </c>
      <c r="C9" s="93" t="s">
        <v>78</v>
      </c>
      <c r="D9" s="16">
        <v>1152.0</v>
      </c>
      <c r="E9" s="16"/>
      <c r="F9" s="86"/>
      <c r="G9" s="94" t="s">
        <v>79</v>
      </c>
      <c r="H9" s="95"/>
      <c r="I9" s="96">
        <v>5243.0</v>
      </c>
      <c r="J9" s="96">
        <v>6119.0</v>
      </c>
      <c r="K9" s="96">
        <v>8205.0</v>
      </c>
      <c r="L9" s="88">
        <f t="shared" si="1"/>
        <v>0.8568393528</v>
      </c>
      <c r="M9" s="82">
        <v>130.0</v>
      </c>
      <c r="N9" s="82">
        <v>38.0</v>
      </c>
      <c r="O9" s="71">
        <f t="shared" si="2"/>
        <v>0.03298611111</v>
      </c>
      <c r="P9" s="83">
        <v>-0.13</v>
      </c>
      <c r="Q9" s="97">
        <v>2.16</v>
      </c>
      <c r="R9" s="97">
        <v>2.27</v>
      </c>
      <c r="S9" s="10" t="s">
        <v>75</v>
      </c>
      <c r="T9" s="78" t="s">
        <v>80</v>
      </c>
      <c r="U9" s="78"/>
      <c r="V9" s="93"/>
    </row>
    <row r="10" ht="49.5" customHeight="1">
      <c r="A10" s="63" t="s">
        <v>10</v>
      </c>
      <c r="B10" s="90">
        <v>45498.0</v>
      </c>
      <c r="C10" s="93" t="s">
        <v>81</v>
      </c>
      <c r="D10" s="16">
        <v>1152.0</v>
      </c>
      <c r="E10" s="16"/>
      <c r="F10" s="86"/>
      <c r="G10" s="94" t="s">
        <v>79</v>
      </c>
      <c r="H10" s="95"/>
      <c r="I10" s="96">
        <v>4787.0</v>
      </c>
      <c r="J10" s="96">
        <v>5496.0</v>
      </c>
      <c r="K10" s="96">
        <v>8328.0</v>
      </c>
      <c r="L10" s="88">
        <f t="shared" si="1"/>
        <v>0.8709970888</v>
      </c>
      <c r="M10" s="82">
        <v>119.0</v>
      </c>
      <c r="N10" s="82">
        <v>665.0</v>
      </c>
      <c r="O10" s="71">
        <f t="shared" si="2"/>
        <v>0.5772569444</v>
      </c>
      <c r="P10" s="98">
        <v>45509.0</v>
      </c>
      <c r="Q10" s="98">
        <v>45537.0</v>
      </c>
      <c r="R10" s="97">
        <v>7.7</v>
      </c>
      <c r="S10" s="78" t="s">
        <v>66</v>
      </c>
      <c r="T10" s="99" t="s">
        <v>82</v>
      </c>
      <c r="U10" s="84">
        <v>45543.0</v>
      </c>
      <c r="V10" s="93"/>
    </row>
    <row r="11" ht="49.5" customHeight="1">
      <c r="A11" s="78" t="s">
        <v>7</v>
      </c>
      <c r="B11" s="100">
        <v>45502.0</v>
      </c>
      <c r="C11" s="93" t="s">
        <v>83</v>
      </c>
      <c r="D11" s="16">
        <v>1728.0</v>
      </c>
      <c r="E11" s="16"/>
      <c r="F11" s="86"/>
      <c r="G11" s="94" t="s">
        <v>84</v>
      </c>
      <c r="H11" s="95">
        <v>60.0</v>
      </c>
      <c r="I11" s="96"/>
      <c r="J11" s="96"/>
      <c r="K11" s="96"/>
      <c r="L11" s="96"/>
      <c r="M11" s="82"/>
      <c r="N11" s="82"/>
      <c r="O11" s="101"/>
      <c r="P11" s="83">
        <v>11.2</v>
      </c>
      <c r="Q11" s="83">
        <v>5.5</v>
      </c>
      <c r="R11" s="83">
        <v>8.9</v>
      </c>
      <c r="S11" s="78" t="s">
        <v>66</v>
      </c>
      <c r="T11" s="78" t="s">
        <v>85</v>
      </c>
      <c r="U11" s="78"/>
      <c r="V11" s="93" t="s">
        <v>86</v>
      </c>
    </row>
    <row r="12" ht="73.5" customHeight="1">
      <c r="A12" s="78" t="s">
        <v>12</v>
      </c>
      <c r="B12" s="100">
        <v>45504.0</v>
      </c>
      <c r="C12" s="93" t="s">
        <v>87</v>
      </c>
      <c r="D12" s="16">
        <v>1536.0</v>
      </c>
      <c r="E12" s="16"/>
      <c r="F12" s="86"/>
      <c r="G12" s="94" t="s">
        <v>88</v>
      </c>
      <c r="H12" s="95">
        <v>16.0</v>
      </c>
      <c r="I12" s="16">
        <v>5971.0</v>
      </c>
      <c r="J12" s="16">
        <v>6762.0</v>
      </c>
      <c r="K12" s="16">
        <v>11025.0</v>
      </c>
      <c r="L12" s="88">
        <f>I12/J12</f>
        <v>0.8830227743</v>
      </c>
      <c r="M12" s="82">
        <v>130.0</v>
      </c>
      <c r="N12" s="82">
        <v>584.0</v>
      </c>
      <c r="O12" s="71">
        <f t="shared" ref="O12:O20" si="3">N12/D12</f>
        <v>0.3802083333</v>
      </c>
      <c r="P12" s="83" t="s">
        <v>89</v>
      </c>
      <c r="Q12" s="98">
        <v>45448.0</v>
      </c>
      <c r="R12" s="97">
        <v>4.9</v>
      </c>
      <c r="S12" s="78" t="s">
        <v>66</v>
      </c>
      <c r="T12" s="78" t="s">
        <v>90</v>
      </c>
      <c r="U12" s="102">
        <v>45558.0</v>
      </c>
      <c r="V12" s="93" t="s">
        <v>91</v>
      </c>
    </row>
    <row r="13" ht="96.0" customHeight="1">
      <c r="A13" s="63" t="s">
        <v>11</v>
      </c>
      <c r="B13" s="90">
        <v>45537.0</v>
      </c>
      <c r="C13" s="93" t="s">
        <v>92</v>
      </c>
      <c r="D13" s="16">
        <v>3072.0</v>
      </c>
      <c r="E13" s="16"/>
      <c r="F13" s="79"/>
      <c r="G13" s="94" t="s">
        <v>93</v>
      </c>
      <c r="H13" s="95">
        <v>48.0</v>
      </c>
      <c r="I13" s="96"/>
      <c r="J13" s="96"/>
      <c r="K13" s="96"/>
      <c r="L13" s="96"/>
      <c r="M13" s="82">
        <v>130.0</v>
      </c>
      <c r="N13" s="82">
        <v>140.0</v>
      </c>
      <c r="O13" s="71">
        <f t="shared" si="3"/>
        <v>0.04557291667</v>
      </c>
      <c r="P13" s="83">
        <v>0.34</v>
      </c>
      <c r="Q13" s="83">
        <v>5.14</v>
      </c>
      <c r="R13" s="83">
        <v>3.34</v>
      </c>
      <c r="S13" s="10" t="s">
        <v>66</v>
      </c>
      <c r="T13" s="89"/>
      <c r="U13" s="73"/>
      <c r="V13" s="103" t="s">
        <v>94</v>
      </c>
    </row>
    <row r="14" ht="55.5" customHeight="1">
      <c r="A14" s="63" t="s">
        <v>11</v>
      </c>
      <c r="B14" s="90">
        <v>45539.0</v>
      </c>
      <c r="C14" s="104" t="s">
        <v>95</v>
      </c>
      <c r="D14" s="16">
        <v>288.0</v>
      </c>
      <c r="E14" s="16"/>
      <c r="F14" s="79"/>
      <c r="G14" s="94" t="s">
        <v>96</v>
      </c>
      <c r="H14" s="105">
        <v>5.0</v>
      </c>
      <c r="I14" s="106"/>
      <c r="J14" s="106"/>
      <c r="K14" s="106"/>
      <c r="L14" s="106"/>
      <c r="M14" s="82">
        <v>130.0</v>
      </c>
      <c r="N14" s="82">
        <v>6.0</v>
      </c>
      <c r="O14" s="71">
        <f t="shared" si="3"/>
        <v>0.02083333333</v>
      </c>
      <c r="P14" s="83">
        <v>-0.01</v>
      </c>
      <c r="Q14" s="83">
        <v>0.0</v>
      </c>
      <c r="R14" s="83">
        <v>0.01</v>
      </c>
      <c r="S14" s="10" t="s">
        <v>66</v>
      </c>
      <c r="T14" s="89"/>
      <c r="U14" s="73"/>
      <c r="V14" s="103" t="s">
        <v>97</v>
      </c>
    </row>
    <row r="15" ht="86.25" customHeight="1">
      <c r="A15" s="107" t="s">
        <v>12</v>
      </c>
      <c r="B15" s="90">
        <v>45540.0</v>
      </c>
      <c r="C15" s="104" t="s">
        <v>98</v>
      </c>
      <c r="D15" s="16">
        <v>1296.0</v>
      </c>
      <c r="E15" s="16"/>
      <c r="F15" s="79"/>
      <c r="G15" s="94" t="s">
        <v>99</v>
      </c>
      <c r="H15" s="95">
        <v>8.0</v>
      </c>
      <c r="I15" s="96"/>
      <c r="J15" s="96"/>
      <c r="K15" s="96"/>
      <c r="L15" s="96"/>
      <c r="M15" s="82">
        <v>130.0</v>
      </c>
      <c r="N15" s="82">
        <v>502.0</v>
      </c>
      <c r="O15" s="71">
        <f t="shared" si="3"/>
        <v>0.387345679</v>
      </c>
      <c r="P15" s="83">
        <v>21.46</v>
      </c>
      <c r="Q15" s="83">
        <v>4.35</v>
      </c>
      <c r="R15" s="83">
        <v>3.87</v>
      </c>
      <c r="S15" s="10" t="s">
        <v>66</v>
      </c>
      <c r="T15" s="108" t="s">
        <v>100</v>
      </c>
      <c r="U15" s="109"/>
      <c r="V15" s="85"/>
    </row>
    <row r="16" ht="65.25" customHeight="1">
      <c r="A16" s="63" t="s">
        <v>9</v>
      </c>
      <c r="B16" s="90">
        <v>45541.0</v>
      </c>
      <c r="C16" s="110" t="s">
        <v>101</v>
      </c>
      <c r="D16" s="16">
        <v>3072.0</v>
      </c>
      <c r="E16" s="16"/>
      <c r="F16" s="79"/>
      <c r="G16" s="94" t="s">
        <v>102</v>
      </c>
      <c r="H16" s="95">
        <v>20.0</v>
      </c>
      <c r="I16" s="96"/>
      <c r="J16" s="96"/>
      <c r="K16" s="96"/>
      <c r="L16" s="96"/>
      <c r="M16" s="82">
        <v>83.0</v>
      </c>
      <c r="N16" s="82">
        <v>1933.0</v>
      </c>
      <c r="O16" s="71">
        <f t="shared" si="3"/>
        <v>0.6292317708</v>
      </c>
      <c r="P16" s="83">
        <v>74.38</v>
      </c>
      <c r="Q16" s="83"/>
      <c r="R16" s="83">
        <v>826.03</v>
      </c>
      <c r="S16" s="10" t="s">
        <v>66</v>
      </c>
      <c r="T16" s="89"/>
      <c r="U16" s="102">
        <v>45558.0</v>
      </c>
      <c r="V16" s="111" t="s">
        <v>91</v>
      </c>
    </row>
    <row r="17" ht="56.25" customHeight="1">
      <c r="A17" s="63" t="s">
        <v>11</v>
      </c>
      <c r="B17" s="90">
        <v>45541.0</v>
      </c>
      <c r="C17" s="112" t="s">
        <v>103</v>
      </c>
      <c r="D17" s="16">
        <v>3072.0</v>
      </c>
      <c r="E17" s="16"/>
      <c r="F17" s="79"/>
      <c r="G17" s="94" t="s">
        <v>104</v>
      </c>
      <c r="H17" s="95">
        <v>20.0</v>
      </c>
      <c r="I17" s="96"/>
      <c r="J17" s="96"/>
      <c r="K17" s="96"/>
      <c r="L17" s="96"/>
      <c r="M17" s="82">
        <v>130.0</v>
      </c>
      <c r="N17" s="82">
        <v>41.0</v>
      </c>
      <c r="O17" s="71">
        <f t="shared" si="3"/>
        <v>0.01334635417</v>
      </c>
      <c r="P17" s="83">
        <v>0.12</v>
      </c>
      <c r="Q17" s="83">
        <v>1.21</v>
      </c>
      <c r="R17" s="83">
        <v>0.59</v>
      </c>
      <c r="S17" s="10" t="s">
        <v>66</v>
      </c>
      <c r="T17" s="89"/>
      <c r="U17" s="10"/>
      <c r="V17" s="93" t="s">
        <v>105</v>
      </c>
    </row>
    <row r="18" ht="52.5" customHeight="1">
      <c r="A18" s="113" t="s">
        <v>7</v>
      </c>
      <c r="B18" s="90">
        <v>45542.0</v>
      </c>
      <c r="C18" s="112" t="s">
        <v>106</v>
      </c>
      <c r="D18" s="16">
        <v>3072.0</v>
      </c>
      <c r="E18" s="16"/>
      <c r="F18" s="79"/>
      <c r="G18" s="94" t="s">
        <v>104</v>
      </c>
      <c r="H18" s="95">
        <v>25.0</v>
      </c>
      <c r="I18" s="96"/>
      <c r="J18" s="96"/>
      <c r="K18" s="96"/>
      <c r="L18" s="96"/>
      <c r="M18" s="82">
        <v>152.0</v>
      </c>
      <c r="N18" s="82">
        <v>1685.0</v>
      </c>
      <c r="O18" s="71">
        <f t="shared" si="3"/>
        <v>0.5485026042</v>
      </c>
      <c r="P18" s="83" t="s">
        <v>107</v>
      </c>
      <c r="Q18" s="83" t="s">
        <v>108</v>
      </c>
      <c r="R18" s="83" t="s">
        <v>107</v>
      </c>
      <c r="S18" s="10" t="s">
        <v>66</v>
      </c>
      <c r="T18" s="89"/>
      <c r="U18" s="102">
        <v>45558.0</v>
      </c>
      <c r="V18" s="111" t="s">
        <v>91</v>
      </c>
    </row>
    <row r="19" ht="52.5" customHeight="1">
      <c r="A19" s="113" t="s">
        <v>10</v>
      </c>
      <c r="B19" s="90">
        <v>45542.0</v>
      </c>
      <c r="C19" s="112" t="s">
        <v>109</v>
      </c>
      <c r="D19" s="16">
        <v>3072.0</v>
      </c>
      <c r="E19" s="16"/>
      <c r="F19" s="79"/>
      <c r="G19" s="94" t="s">
        <v>104</v>
      </c>
      <c r="H19" s="95">
        <v>23.0</v>
      </c>
      <c r="I19" s="96"/>
      <c r="J19" s="96"/>
      <c r="K19" s="96"/>
      <c r="L19" s="96"/>
      <c r="M19" s="82">
        <v>119.0</v>
      </c>
      <c r="N19" s="82">
        <v>1681.0</v>
      </c>
      <c r="O19" s="71">
        <f t="shared" si="3"/>
        <v>0.5472005208</v>
      </c>
      <c r="P19" s="83" t="s">
        <v>110</v>
      </c>
      <c r="Q19" s="98">
        <v>45477.0</v>
      </c>
      <c r="R19" s="98">
        <v>45304.0</v>
      </c>
      <c r="S19" s="10" t="s">
        <v>66</v>
      </c>
      <c r="T19" s="89"/>
      <c r="U19" s="102">
        <v>45558.0</v>
      </c>
      <c r="V19" s="111" t="s">
        <v>91</v>
      </c>
    </row>
    <row r="20" ht="52.5" customHeight="1">
      <c r="A20" s="63" t="s">
        <v>6</v>
      </c>
      <c r="B20" s="90">
        <v>45542.0</v>
      </c>
      <c r="C20" s="112" t="s">
        <v>111</v>
      </c>
      <c r="D20" s="16">
        <v>3072.0</v>
      </c>
      <c r="E20" s="16"/>
      <c r="F20" s="79"/>
      <c r="G20" s="94" t="s">
        <v>104</v>
      </c>
      <c r="H20" s="95">
        <v>18.0</v>
      </c>
      <c r="I20" s="96"/>
      <c r="J20" s="96"/>
      <c r="K20" s="96"/>
      <c r="L20" s="96"/>
      <c r="M20" s="82">
        <v>168.0</v>
      </c>
      <c r="N20" s="82">
        <v>1848.0</v>
      </c>
      <c r="O20" s="71">
        <f t="shared" si="3"/>
        <v>0.6015625</v>
      </c>
      <c r="P20" s="83" t="s">
        <v>112</v>
      </c>
      <c r="Q20" s="98">
        <v>45300.0</v>
      </c>
      <c r="R20" s="83" t="s">
        <v>113</v>
      </c>
      <c r="S20" s="10" t="s">
        <v>66</v>
      </c>
      <c r="T20" s="89"/>
      <c r="U20" s="102">
        <v>45558.0</v>
      </c>
      <c r="V20" s="111" t="s">
        <v>91</v>
      </c>
    </row>
    <row r="21">
      <c r="A21" s="114"/>
      <c r="B21" s="115"/>
      <c r="C21" s="116" t="s">
        <v>114</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91</v>
      </c>
      <c r="D22" s="16">
        <v>1536.0</v>
      </c>
      <c r="E22" s="16"/>
      <c r="F22" s="79"/>
      <c r="G22" s="94"/>
      <c r="H22" s="95"/>
      <c r="I22" s="130"/>
      <c r="J22" s="130"/>
      <c r="K22" s="130"/>
      <c r="L22" s="130"/>
      <c r="M22" s="97">
        <v>172.0</v>
      </c>
      <c r="N22" s="82">
        <v>683.0</v>
      </c>
      <c r="O22" s="71">
        <v>0.4446614583333333</v>
      </c>
      <c r="P22" s="83">
        <v>10.79</v>
      </c>
      <c r="Q22" s="83">
        <v>15.31</v>
      </c>
      <c r="R22" s="83">
        <v>11.67</v>
      </c>
      <c r="S22" s="10" t="s">
        <v>66</v>
      </c>
      <c r="T22" s="89"/>
      <c r="U22" s="109"/>
      <c r="V22" s="85"/>
    </row>
    <row r="23" ht="40.5" customHeight="1">
      <c r="A23" s="107" t="s">
        <v>6</v>
      </c>
      <c r="B23" s="129">
        <v>45553.0</v>
      </c>
      <c r="C23" s="78" t="s">
        <v>91</v>
      </c>
      <c r="D23" s="16">
        <v>1536.0</v>
      </c>
      <c r="E23" s="16"/>
      <c r="F23" s="79"/>
      <c r="G23" s="94"/>
      <c r="H23" s="95"/>
      <c r="I23" s="130"/>
      <c r="J23" s="130"/>
      <c r="K23" s="130"/>
      <c r="L23" s="130"/>
      <c r="M23" s="97">
        <v>215.0</v>
      </c>
      <c r="N23" s="82">
        <v>888.0</v>
      </c>
      <c r="O23" s="71">
        <v>0.578125</v>
      </c>
      <c r="P23" s="83">
        <v>4.16</v>
      </c>
      <c r="Q23" s="83">
        <v>8.56</v>
      </c>
      <c r="R23" s="83">
        <v>8.1</v>
      </c>
      <c r="S23" s="10" t="s">
        <v>66</v>
      </c>
      <c r="T23" s="78" t="s">
        <v>115</v>
      </c>
      <c r="U23" s="109"/>
      <c r="V23" s="85"/>
    </row>
    <row r="24" ht="40.5" customHeight="1">
      <c r="A24" s="107" t="s">
        <v>9</v>
      </c>
      <c r="B24" s="129">
        <v>45556.0</v>
      </c>
      <c r="C24" s="78" t="s">
        <v>91</v>
      </c>
      <c r="D24" s="16">
        <v>324.0</v>
      </c>
      <c r="E24" s="16"/>
      <c r="F24" s="79"/>
      <c r="G24" s="94" t="s">
        <v>116</v>
      </c>
      <c r="H24" s="95"/>
      <c r="I24" s="130"/>
      <c r="J24" s="130"/>
      <c r="K24" s="130"/>
      <c r="L24" s="130"/>
      <c r="M24" s="97">
        <v>101.0</v>
      </c>
      <c r="N24" s="82">
        <v>232.0</v>
      </c>
      <c r="O24" s="71">
        <v>0.7160493827160493</v>
      </c>
      <c r="P24" s="83">
        <v>12.0</v>
      </c>
      <c r="Q24" s="83">
        <v>15.0</v>
      </c>
      <c r="R24" s="83">
        <v>14.29</v>
      </c>
      <c r="S24" s="10" t="s">
        <v>66</v>
      </c>
      <c r="T24" s="78" t="s">
        <v>117</v>
      </c>
      <c r="U24" s="109"/>
      <c r="V24" s="85"/>
    </row>
    <row r="25" ht="40.5" customHeight="1">
      <c r="A25" s="107" t="s">
        <v>11</v>
      </c>
      <c r="B25" s="129">
        <v>45556.0</v>
      </c>
      <c r="C25" s="78" t="s">
        <v>91</v>
      </c>
      <c r="D25" s="16">
        <v>432.0</v>
      </c>
      <c r="E25" s="16"/>
      <c r="F25" s="79"/>
      <c r="G25" s="94" t="s">
        <v>118</v>
      </c>
      <c r="H25" s="95"/>
      <c r="I25" s="130"/>
      <c r="J25" s="130"/>
      <c r="K25" s="130"/>
      <c r="L25" s="130"/>
      <c r="M25" s="97">
        <v>149.0</v>
      </c>
      <c r="N25" s="82">
        <v>34.0</v>
      </c>
      <c r="O25" s="71">
        <v>0.03648068669527897</v>
      </c>
      <c r="P25" s="83">
        <v>-0.21</v>
      </c>
      <c r="Q25" s="83">
        <v>3.39</v>
      </c>
      <c r="R25" s="83">
        <v>3.43</v>
      </c>
      <c r="S25" s="10" t="s">
        <v>66</v>
      </c>
      <c r="T25" s="89"/>
      <c r="U25" s="109"/>
      <c r="V25" s="85"/>
    </row>
    <row r="26" ht="40.5" customHeight="1">
      <c r="A26" s="10" t="s">
        <v>12</v>
      </c>
      <c r="B26" s="90">
        <v>45557.0</v>
      </c>
      <c r="C26" s="107" t="s">
        <v>91</v>
      </c>
      <c r="D26" s="16">
        <v>576.0</v>
      </c>
      <c r="E26" s="16"/>
      <c r="F26" s="79"/>
      <c r="G26" s="94" t="s">
        <v>119</v>
      </c>
      <c r="H26" s="95"/>
      <c r="I26" s="130"/>
      <c r="J26" s="130"/>
      <c r="K26" s="130"/>
      <c r="L26" s="130"/>
      <c r="M26" s="97">
        <v>152.0</v>
      </c>
      <c r="N26" s="82">
        <v>331.0</v>
      </c>
      <c r="O26" s="71">
        <v>0.5746527777777778</v>
      </c>
      <c r="P26" s="83">
        <v>10.15</v>
      </c>
      <c r="Q26" s="83">
        <v>1.14</v>
      </c>
      <c r="R26" s="83">
        <v>4.97</v>
      </c>
      <c r="S26" s="10" t="s">
        <v>66</v>
      </c>
      <c r="T26" s="78" t="s">
        <v>120</v>
      </c>
      <c r="U26" s="109"/>
      <c r="V26" s="85"/>
    </row>
    <row r="27" ht="40.5" customHeight="1">
      <c r="A27" s="10" t="s">
        <v>10</v>
      </c>
      <c r="B27" s="90">
        <v>45557.0</v>
      </c>
      <c r="C27" s="107" t="s">
        <v>91</v>
      </c>
      <c r="D27" s="16">
        <v>576.0</v>
      </c>
      <c r="E27" s="16"/>
      <c r="F27" s="79"/>
      <c r="G27" s="94" t="s">
        <v>119</v>
      </c>
      <c r="H27" s="95"/>
      <c r="I27" s="130"/>
      <c r="J27" s="130"/>
      <c r="K27" s="130"/>
      <c r="L27" s="130"/>
      <c r="M27" s="97">
        <v>137.0</v>
      </c>
      <c r="N27" s="82">
        <v>245.0</v>
      </c>
      <c r="O27" s="71">
        <v>0.4253472222222222</v>
      </c>
      <c r="P27" s="83">
        <v>3.6</v>
      </c>
      <c r="Q27" s="83">
        <v>1.5</v>
      </c>
      <c r="R27" s="83">
        <v>1.8</v>
      </c>
      <c r="S27" s="10" t="s">
        <v>66</v>
      </c>
      <c r="T27" s="89"/>
      <c r="U27" s="109"/>
      <c r="V27" s="85"/>
    </row>
    <row r="28" ht="32.25" customHeight="1">
      <c r="A28" s="107" t="s">
        <v>7</v>
      </c>
      <c r="B28" s="129">
        <v>45605.0</v>
      </c>
      <c r="C28" s="131" t="s">
        <v>121</v>
      </c>
      <c r="D28" s="132">
        <v>1152.0</v>
      </c>
      <c r="E28" s="10">
        <v>1100.0</v>
      </c>
      <c r="F28" s="133" t="s">
        <v>122</v>
      </c>
      <c r="G28" s="108" t="s">
        <v>123</v>
      </c>
      <c r="H28" s="134">
        <v>93.0</v>
      </c>
      <c r="I28" s="130"/>
      <c r="J28" s="130"/>
      <c r="K28" s="130"/>
      <c r="L28" s="130"/>
      <c r="M28" s="135">
        <v>80.7</v>
      </c>
      <c r="N28" s="135">
        <v>716.0</v>
      </c>
      <c r="O28" s="136">
        <f t="shared" ref="O28:O32" si="4">N28/E28</f>
        <v>0.6509090909</v>
      </c>
      <c r="P28" s="10">
        <v>10.42</v>
      </c>
      <c r="Q28" s="109"/>
      <c r="R28" s="10">
        <v>21.8</v>
      </c>
      <c r="S28" s="10" t="s">
        <v>75</v>
      </c>
      <c r="T28" s="89"/>
      <c r="U28" s="109"/>
      <c r="V28" s="85"/>
    </row>
    <row r="29" ht="32.25" customHeight="1">
      <c r="A29" s="107" t="s">
        <v>11</v>
      </c>
      <c r="B29" s="129">
        <v>45606.0</v>
      </c>
      <c r="D29" s="132">
        <v>1152.0</v>
      </c>
      <c r="E29" s="10">
        <v>1140.0</v>
      </c>
      <c r="F29" s="133" t="s">
        <v>122</v>
      </c>
      <c r="G29" s="108" t="s">
        <v>124</v>
      </c>
      <c r="H29" s="134">
        <v>72.2</v>
      </c>
      <c r="I29" s="130"/>
      <c r="J29" s="130"/>
      <c r="K29" s="130"/>
      <c r="L29" s="130"/>
      <c r="M29" s="135">
        <v>77.5</v>
      </c>
      <c r="N29" s="135">
        <v>363.0</v>
      </c>
      <c r="O29" s="136">
        <f t="shared" si="4"/>
        <v>0.3184210526</v>
      </c>
      <c r="P29" s="10">
        <v>14.59</v>
      </c>
      <c r="Q29" s="10"/>
      <c r="R29" s="10">
        <v>49.6</v>
      </c>
      <c r="S29" s="10" t="s">
        <v>66</v>
      </c>
      <c r="T29" s="89"/>
      <c r="U29" s="137">
        <v>45621.0</v>
      </c>
      <c r="V29" s="93" t="s">
        <v>125</v>
      </c>
    </row>
    <row r="30" ht="32.25" customHeight="1">
      <c r="A30" s="10" t="s">
        <v>10</v>
      </c>
      <c r="B30" s="129">
        <v>45606.0</v>
      </c>
      <c r="D30" s="132">
        <v>1152.0</v>
      </c>
      <c r="E30" s="10">
        <v>1095.0</v>
      </c>
      <c r="F30" s="133" t="s">
        <v>122</v>
      </c>
      <c r="G30" s="108" t="s">
        <v>126</v>
      </c>
      <c r="H30" s="134">
        <v>74.1</v>
      </c>
      <c r="I30" s="130"/>
      <c r="J30" s="130"/>
      <c r="K30" s="130"/>
      <c r="L30" s="130"/>
      <c r="M30" s="135">
        <v>66.1</v>
      </c>
      <c r="N30" s="135">
        <v>724.0</v>
      </c>
      <c r="O30" s="136">
        <f t="shared" si="4"/>
        <v>0.6611872146</v>
      </c>
      <c r="P30" s="10">
        <v>10.44</v>
      </c>
      <c r="Q30" s="109"/>
      <c r="R30" s="10">
        <v>31.71</v>
      </c>
      <c r="S30" s="10" t="s">
        <v>66</v>
      </c>
      <c r="T30" s="89"/>
      <c r="U30" s="109"/>
      <c r="V30" s="85"/>
    </row>
    <row r="31" ht="53.25" customHeight="1">
      <c r="A31" s="10" t="s">
        <v>12</v>
      </c>
      <c r="B31" s="129">
        <v>45610.0</v>
      </c>
      <c r="D31" s="132">
        <v>2304.0</v>
      </c>
      <c r="E31" s="10">
        <v>2297.0</v>
      </c>
      <c r="F31" s="133" t="s">
        <v>127</v>
      </c>
      <c r="G31" s="108" t="s">
        <v>128</v>
      </c>
      <c r="H31" s="134">
        <v>31.8</v>
      </c>
      <c r="I31" s="130"/>
      <c r="J31" s="130"/>
      <c r="K31" s="130"/>
      <c r="L31" s="130"/>
      <c r="M31" s="10">
        <v>80.0</v>
      </c>
      <c r="N31" s="10">
        <v>958.0</v>
      </c>
      <c r="O31" s="136">
        <f t="shared" si="4"/>
        <v>0.4170657379</v>
      </c>
      <c r="P31" s="10">
        <v>16.35</v>
      </c>
      <c r="Q31" s="109"/>
      <c r="R31" s="10">
        <v>16.44</v>
      </c>
      <c r="S31" s="10" t="s">
        <v>66</v>
      </c>
      <c r="T31" s="89"/>
      <c r="U31" s="109"/>
      <c r="V31" s="85"/>
    </row>
    <row r="32" ht="53.25" customHeight="1">
      <c r="A32" s="10" t="s">
        <v>9</v>
      </c>
      <c r="B32" s="129">
        <v>45610.0</v>
      </c>
      <c r="C32" s="138"/>
      <c r="D32" s="132">
        <v>2304.0</v>
      </c>
      <c r="E32" s="10">
        <v>1073.0</v>
      </c>
      <c r="F32" s="133" t="s">
        <v>127</v>
      </c>
      <c r="G32" s="108" t="s">
        <v>128</v>
      </c>
      <c r="H32" s="134">
        <v>28.9</v>
      </c>
      <c r="I32" s="130"/>
      <c r="J32" s="130"/>
      <c r="K32" s="130"/>
      <c r="L32" s="130"/>
      <c r="M32" s="135">
        <v>67.5</v>
      </c>
      <c r="N32" s="135">
        <v>453.0</v>
      </c>
      <c r="O32" s="136">
        <f t="shared" si="4"/>
        <v>0.4221808015</v>
      </c>
      <c r="P32" s="10">
        <v>24.8</v>
      </c>
      <c r="Q32" s="109"/>
      <c r="R32" s="10">
        <v>30.93</v>
      </c>
      <c r="S32" s="10" t="s">
        <v>66</v>
      </c>
      <c r="T32" s="89"/>
      <c r="U32" s="137">
        <v>45621.0</v>
      </c>
      <c r="V32" s="93" t="s">
        <v>125</v>
      </c>
    </row>
    <row r="33" ht="53.25" customHeight="1">
      <c r="A33" s="10" t="s">
        <v>12</v>
      </c>
      <c r="B33" s="129">
        <v>45615.0</v>
      </c>
      <c r="C33" s="131" t="s">
        <v>129</v>
      </c>
      <c r="D33" s="132">
        <v>576.0</v>
      </c>
      <c r="E33" s="10"/>
      <c r="F33" s="133"/>
      <c r="G33" s="139" t="s">
        <v>130</v>
      </c>
      <c r="H33" s="134"/>
      <c r="I33" s="130"/>
      <c r="J33" s="130"/>
      <c r="K33" s="130"/>
      <c r="L33" s="130"/>
      <c r="M33" s="135"/>
      <c r="N33" s="135"/>
      <c r="O33" s="136"/>
      <c r="P33" s="10"/>
      <c r="Q33" s="109"/>
      <c r="R33" s="10"/>
      <c r="S33" s="10" t="s">
        <v>66</v>
      </c>
      <c r="T33" s="89"/>
      <c r="U33" s="137">
        <v>45621.0</v>
      </c>
      <c r="V33" s="93" t="s">
        <v>125</v>
      </c>
    </row>
    <row r="34" ht="23.25" customHeight="1">
      <c r="A34" s="10" t="s">
        <v>10</v>
      </c>
      <c r="B34" s="129">
        <v>45618.0</v>
      </c>
      <c r="C34" s="138"/>
      <c r="D34" s="132">
        <v>576.0</v>
      </c>
      <c r="E34" s="10"/>
      <c r="F34" s="133"/>
      <c r="G34" s="139" t="s">
        <v>130</v>
      </c>
      <c r="H34" s="134"/>
      <c r="I34" s="130"/>
      <c r="J34" s="130"/>
      <c r="K34" s="130"/>
      <c r="L34" s="130"/>
      <c r="M34" s="135"/>
      <c r="N34" s="135"/>
      <c r="O34" s="136"/>
      <c r="P34" s="10"/>
      <c r="Q34" s="109"/>
      <c r="R34" s="10"/>
      <c r="S34" s="10" t="s">
        <v>66</v>
      </c>
      <c r="T34" s="89"/>
      <c r="U34" s="140">
        <v>45631.0</v>
      </c>
      <c r="V34" s="93"/>
    </row>
    <row r="35" ht="23.25" customHeight="1">
      <c r="A35" s="10" t="s">
        <v>9</v>
      </c>
      <c r="B35" s="140">
        <v>45621.0</v>
      </c>
      <c r="C35" s="141" t="s">
        <v>131</v>
      </c>
      <c r="D35" s="132">
        <v>576.0</v>
      </c>
      <c r="E35" s="10">
        <v>398.0</v>
      </c>
      <c r="F35" s="142"/>
      <c r="G35" s="139" t="s">
        <v>130</v>
      </c>
      <c r="H35" s="134">
        <v>48.0</v>
      </c>
      <c r="I35" s="109"/>
      <c r="J35" s="109"/>
      <c r="K35" s="109"/>
      <c r="L35" s="109"/>
      <c r="M35" s="143"/>
      <c r="N35" s="143"/>
      <c r="O35" s="136"/>
      <c r="P35" s="109"/>
      <c r="Q35" s="109"/>
      <c r="R35" s="109"/>
      <c r="S35" s="10" t="s">
        <v>66</v>
      </c>
      <c r="T35" s="78" t="s">
        <v>132</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133</v>
      </c>
      <c r="D36" s="132">
        <v>576.0</v>
      </c>
      <c r="E36" s="10">
        <v>568.0</v>
      </c>
      <c r="F36" s="142"/>
      <c r="G36" s="139" t="s">
        <v>130</v>
      </c>
      <c r="H36" s="134">
        <v>56.2</v>
      </c>
      <c r="I36" s="130"/>
      <c r="J36" s="130"/>
      <c r="K36" s="130"/>
      <c r="L36" s="130"/>
      <c r="M36" s="143"/>
      <c r="N36" s="143"/>
      <c r="O36" s="136"/>
      <c r="P36" s="109"/>
      <c r="Q36" s="109"/>
      <c r="R36" s="109"/>
      <c r="S36" s="10" t="s">
        <v>66</v>
      </c>
      <c r="T36" s="78" t="s">
        <v>132</v>
      </c>
      <c r="U36" s="140">
        <v>45629.0</v>
      </c>
      <c r="V36" s="93" t="s">
        <v>134</v>
      </c>
    </row>
    <row r="37" ht="23.25" customHeight="1">
      <c r="A37" s="107" t="s">
        <v>11</v>
      </c>
      <c r="B37" s="140">
        <v>45625.0</v>
      </c>
      <c r="C37" s="141" t="s">
        <v>135</v>
      </c>
      <c r="D37" s="132">
        <v>576.0</v>
      </c>
      <c r="E37" s="130"/>
      <c r="F37" s="142"/>
      <c r="G37" s="139" t="s">
        <v>130</v>
      </c>
      <c r="H37" s="134">
        <v>54.2</v>
      </c>
      <c r="I37" s="130"/>
      <c r="J37" s="130"/>
      <c r="K37" s="130"/>
      <c r="L37" s="130"/>
      <c r="M37" s="143"/>
      <c r="N37" s="143"/>
      <c r="O37" s="136"/>
      <c r="P37" s="109"/>
      <c r="Q37" s="109"/>
      <c r="R37" s="109"/>
      <c r="S37" s="10" t="s">
        <v>66</v>
      </c>
      <c r="T37" s="89"/>
      <c r="U37" s="140">
        <v>45630.0</v>
      </c>
      <c r="V37" s="85"/>
    </row>
    <row r="38" ht="23.25" customHeight="1">
      <c r="A38" s="10" t="s">
        <v>12</v>
      </c>
      <c r="B38" s="140">
        <v>45629.0</v>
      </c>
      <c r="C38" s="24" t="s">
        <v>136</v>
      </c>
      <c r="D38" s="132">
        <v>864.0</v>
      </c>
      <c r="E38" s="10"/>
      <c r="F38" s="133" t="s">
        <v>137</v>
      </c>
      <c r="G38" s="139" t="s">
        <v>138</v>
      </c>
      <c r="H38" s="134">
        <v>48.0</v>
      </c>
      <c r="I38" s="130"/>
      <c r="J38" s="130"/>
      <c r="K38" s="130"/>
      <c r="L38" s="130"/>
      <c r="M38" s="143"/>
      <c r="N38" s="143"/>
      <c r="O38" s="136"/>
      <c r="P38" s="109"/>
      <c r="Q38" s="109"/>
      <c r="R38" s="109"/>
      <c r="S38" s="10" t="s">
        <v>75</v>
      </c>
      <c r="T38" s="78"/>
      <c r="U38" s="109"/>
      <c r="V38" s="85"/>
    </row>
    <row r="39" ht="27.0" customHeight="1">
      <c r="A39" s="10" t="s">
        <v>11</v>
      </c>
      <c r="B39" s="140">
        <v>45630.0</v>
      </c>
      <c r="C39" s="141" t="s">
        <v>139</v>
      </c>
      <c r="D39" s="132">
        <v>576.0</v>
      </c>
      <c r="E39" s="130"/>
      <c r="F39" s="133" t="s">
        <v>140</v>
      </c>
      <c r="G39" s="139" t="s">
        <v>141</v>
      </c>
      <c r="H39" s="134">
        <v>8.0</v>
      </c>
      <c r="I39" s="130"/>
      <c r="J39" s="130"/>
      <c r="K39" s="130"/>
      <c r="L39" s="130"/>
      <c r="M39" s="143"/>
      <c r="N39" s="143"/>
      <c r="O39" s="136"/>
      <c r="P39" s="109"/>
      <c r="Q39" s="109"/>
      <c r="R39" s="109"/>
      <c r="S39" s="10" t="s">
        <v>75</v>
      </c>
      <c r="T39" s="89"/>
      <c r="U39" s="109"/>
      <c r="V39" s="93"/>
    </row>
    <row r="40" ht="23.25" customHeight="1">
      <c r="A40" s="10" t="s">
        <v>7</v>
      </c>
      <c r="B40" s="140">
        <v>45630.0</v>
      </c>
      <c r="C40" s="141" t="s">
        <v>142</v>
      </c>
      <c r="D40" s="132">
        <v>1152.0</v>
      </c>
      <c r="E40" s="130"/>
      <c r="F40" s="133" t="s">
        <v>143</v>
      </c>
      <c r="G40" s="139" t="s">
        <v>144</v>
      </c>
      <c r="H40" s="134">
        <v>9.2</v>
      </c>
      <c r="I40" s="130"/>
      <c r="J40" s="130"/>
      <c r="K40" s="130"/>
      <c r="L40" s="130"/>
      <c r="M40" s="143"/>
      <c r="N40" s="143"/>
      <c r="O40" s="136"/>
      <c r="P40" s="109"/>
      <c r="Q40" s="109"/>
      <c r="R40" s="109"/>
      <c r="S40" s="10" t="s">
        <v>75</v>
      </c>
      <c r="T40" s="89"/>
      <c r="U40" s="109"/>
      <c r="V40" s="93"/>
    </row>
    <row r="41" ht="23.25" customHeight="1">
      <c r="A41" s="10" t="s">
        <v>10</v>
      </c>
      <c r="B41" s="140">
        <v>45631.0</v>
      </c>
      <c r="C41" s="141" t="s">
        <v>145</v>
      </c>
      <c r="D41" s="132">
        <v>1152.0</v>
      </c>
      <c r="E41" s="130"/>
      <c r="F41" s="133" t="s">
        <v>143</v>
      </c>
      <c r="G41" s="139" t="s">
        <v>144</v>
      </c>
      <c r="H41" s="134">
        <v>9.0</v>
      </c>
      <c r="I41" s="130"/>
      <c r="J41" s="130"/>
      <c r="K41" s="130"/>
      <c r="L41" s="130"/>
      <c r="M41" s="143"/>
      <c r="N41" s="143"/>
      <c r="O41" s="136"/>
      <c r="P41" s="109"/>
      <c r="Q41" s="109"/>
      <c r="R41" s="109"/>
      <c r="S41" s="10" t="s">
        <v>75</v>
      </c>
      <c r="T41" s="89"/>
      <c r="U41" s="109"/>
      <c r="V41" s="93"/>
    </row>
    <row r="42" ht="23.25" customHeight="1">
      <c r="A42" s="10" t="s">
        <v>9</v>
      </c>
      <c r="B42" s="140">
        <v>45631.0</v>
      </c>
      <c r="C42" s="141" t="s">
        <v>146</v>
      </c>
      <c r="D42" s="132">
        <v>1152.0</v>
      </c>
      <c r="E42" s="130"/>
      <c r="F42" s="133" t="s">
        <v>143</v>
      </c>
      <c r="G42" s="139" t="s">
        <v>144</v>
      </c>
      <c r="H42" s="134">
        <v>8.3</v>
      </c>
      <c r="I42" s="130"/>
      <c r="J42" s="130"/>
      <c r="K42" s="130"/>
      <c r="L42" s="130"/>
      <c r="M42" s="143"/>
      <c r="N42" s="143"/>
      <c r="O42" s="136"/>
      <c r="P42" s="109"/>
      <c r="Q42" s="109"/>
      <c r="R42" s="109"/>
      <c r="S42" s="10" t="s">
        <v>75</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147</v>
      </c>
      <c r="C1" s="149"/>
      <c r="D1" s="149"/>
      <c r="E1" s="149"/>
      <c r="F1" s="149"/>
      <c r="G1" s="150" t="s">
        <v>148</v>
      </c>
      <c r="H1" s="149"/>
      <c r="I1" s="149"/>
      <c r="J1" s="149"/>
      <c r="K1" s="149"/>
      <c r="L1" s="149"/>
      <c r="M1" s="151"/>
      <c r="N1" s="152"/>
      <c r="O1" s="152"/>
      <c r="P1" s="152"/>
      <c r="Q1" s="152"/>
      <c r="R1" s="152"/>
      <c r="S1" s="152"/>
      <c r="T1" s="152"/>
      <c r="U1" s="152"/>
      <c r="V1" s="152"/>
      <c r="W1" s="152"/>
      <c r="X1" s="152"/>
      <c r="Y1" s="152"/>
      <c r="Z1" s="152"/>
      <c r="AA1" s="152"/>
    </row>
    <row r="2">
      <c r="A2" s="54" t="s">
        <v>3</v>
      </c>
      <c r="B2" s="153" t="s">
        <v>149</v>
      </c>
      <c r="C2" s="154" t="s">
        <v>150</v>
      </c>
      <c r="D2" s="154" t="s">
        <v>151</v>
      </c>
      <c r="E2" s="154" t="s">
        <v>152</v>
      </c>
      <c r="F2" s="155" t="s">
        <v>153</v>
      </c>
      <c r="G2" s="153">
        <v>1.0</v>
      </c>
      <c r="H2" s="154" t="s">
        <v>154</v>
      </c>
      <c r="I2" s="154">
        <v>2.0</v>
      </c>
      <c r="J2" s="154" t="s">
        <v>155</v>
      </c>
      <c r="K2" s="156" t="s">
        <v>156</v>
      </c>
      <c r="L2" s="154" t="s">
        <v>157</v>
      </c>
      <c r="M2" s="157" t="s">
        <v>158</v>
      </c>
      <c r="N2" s="78" t="s">
        <v>159</v>
      </c>
      <c r="O2" s="78" t="s">
        <v>160</v>
      </c>
      <c r="P2" s="78" t="s">
        <v>161</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4"/>
      <c r="C20" s="34"/>
      <c r="D20" s="34"/>
      <c r="E20" s="34"/>
      <c r="F20" s="160" t="str">
        <f t="shared" si="1"/>
        <v/>
      </c>
      <c r="G20" s="4"/>
      <c r="H20" s="4"/>
      <c r="I20" s="4"/>
      <c r="J20" s="4"/>
      <c r="K20" s="161" t="str">
        <f t="shared" si="2"/>
        <v/>
      </c>
      <c r="L20" s="4"/>
      <c r="M20" s="161" t="str">
        <f t="shared" si="3"/>
        <v/>
      </c>
      <c r="N20" s="10"/>
      <c r="O20" s="4"/>
      <c r="P20" s="168"/>
    </row>
    <row r="21">
      <c r="A21" s="12"/>
      <c r="B21" s="34"/>
      <c r="C21" s="34"/>
      <c r="D21" s="34"/>
      <c r="E21" s="34"/>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162</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163</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154</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164</v>
      </c>
      <c r="E29" s="169">
        <f>J29</f>
        <v>146</v>
      </c>
      <c r="F29" s="152"/>
      <c r="G29" s="174">
        <v>59.0</v>
      </c>
      <c r="H29" s="174">
        <v>33.0</v>
      </c>
      <c r="I29" s="174">
        <v>54.0</v>
      </c>
      <c r="J29" s="152">
        <f>SUM(G29:I29)</f>
        <v>146</v>
      </c>
      <c r="K29" s="152"/>
      <c r="L29" s="50" t="s">
        <v>165</v>
      </c>
      <c r="M29" s="50" t="s">
        <v>166</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3" t="s">
        <v>167</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154</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168</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169</v>
      </c>
      <c r="L2" s="179" t="s">
        <v>170</v>
      </c>
      <c r="P2" s="179" t="s">
        <v>171</v>
      </c>
    </row>
    <row r="3">
      <c r="A3" s="12"/>
      <c r="B3" s="24" t="s">
        <v>172</v>
      </c>
      <c r="F3" s="24" t="s">
        <v>173</v>
      </c>
      <c r="K3" s="19"/>
      <c r="L3" s="19" t="s">
        <v>174</v>
      </c>
      <c r="N3" s="19" t="s">
        <v>175</v>
      </c>
      <c r="P3" s="19" t="s">
        <v>176</v>
      </c>
      <c r="R3" s="19" t="s">
        <v>177</v>
      </c>
      <c r="V3" s="19" t="s">
        <v>178</v>
      </c>
      <c r="AA3" s="24" t="s">
        <v>179</v>
      </c>
      <c r="AB3" s="24" t="s">
        <v>154</v>
      </c>
    </row>
    <row r="4">
      <c r="A4" s="12"/>
      <c r="K4" s="33"/>
      <c r="L4" s="180" t="str">
        <f>AVERAGE(L7:L16)</f>
        <v>#VALUE!</v>
      </c>
      <c r="N4" s="29" t="str">
        <f>SUM(N7:N26)/SUM(M7:M16)</f>
        <v>#VALUE!</v>
      </c>
      <c r="P4" s="181">
        <v>1.0</v>
      </c>
      <c r="R4" s="24">
        <v>1.0</v>
      </c>
      <c r="S4" s="29">
        <f t="shared" ref="S4:S6" si="1">COUNTIF($P$4:$P1772,R4)</f>
        <v>11</v>
      </c>
      <c r="T4" s="182">
        <f t="shared" ref="T4:T6" si="2">S4/$S$7</f>
        <v>0.3055555556</v>
      </c>
      <c r="V4" s="29">
        <v>33.0</v>
      </c>
      <c r="W4" s="182">
        <f t="shared" ref="W4:W6" si="3">(S4-V4)/V4</f>
        <v>-0.6666666667</v>
      </c>
      <c r="AA4" s="24" t="s">
        <v>180</v>
      </c>
      <c r="AB4" s="29">
        <f t="shared" ref="AB4:AB13" si="4">LEFT(REPLACE(AA4,1,1,""),FIND(",", AA4)-2)/1</f>
        <v>81</v>
      </c>
    </row>
    <row r="5">
      <c r="A5" s="12"/>
      <c r="B5" s="183" t="s">
        <v>181</v>
      </c>
      <c r="C5" s="184" t="str">
        <f t="shared" ref="C5:C14" si="5">REPLACE(B5,FIND(".",B5),1,",")*1</f>
        <v>#VALUE!</v>
      </c>
      <c r="F5" s="185" t="s">
        <v>182</v>
      </c>
      <c r="G5" s="184" t="str">
        <f t="shared" ref="G5:G24" si="6">REPLACE(F5,FIND(".",F5),1,",")*1</f>
        <v>#VALUE!</v>
      </c>
      <c r="I5" s="24">
        <v>30.0</v>
      </c>
      <c r="J5" s="24">
        <v>50.0</v>
      </c>
      <c r="K5" s="12"/>
      <c r="P5" s="181">
        <v>2.0</v>
      </c>
      <c r="R5" s="24">
        <v>0.0</v>
      </c>
      <c r="S5" s="29">
        <f t="shared" si="1"/>
        <v>13</v>
      </c>
      <c r="T5" s="182">
        <f t="shared" si="2"/>
        <v>0.3611111111</v>
      </c>
      <c r="V5" s="29">
        <v>19.0</v>
      </c>
      <c r="W5" s="182">
        <f t="shared" si="3"/>
        <v>-0.3157894737</v>
      </c>
      <c r="AA5" s="24" t="s">
        <v>183</v>
      </c>
      <c r="AB5" s="29">
        <f t="shared" si="4"/>
        <v>54</v>
      </c>
    </row>
    <row r="6">
      <c r="A6" s="12"/>
      <c r="B6" s="183" t="s">
        <v>184</v>
      </c>
      <c r="C6" s="184" t="str">
        <f t="shared" si="5"/>
        <v>#VALUE!</v>
      </c>
      <c r="F6" s="185" t="s">
        <v>185</v>
      </c>
      <c r="G6" s="184" t="str">
        <f t="shared" si="6"/>
        <v>#VALUE!</v>
      </c>
      <c r="I6" s="24">
        <v>30.0</v>
      </c>
      <c r="J6" s="24">
        <v>50.0</v>
      </c>
      <c r="K6" s="12"/>
      <c r="L6" s="33" t="s">
        <v>186</v>
      </c>
      <c r="M6" s="33" t="s">
        <v>187</v>
      </c>
      <c r="N6" s="19" t="s">
        <v>188</v>
      </c>
      <c r="P6" s="181">
        <v>0.0</v>
      </c>
      <c r="R6" s="24">
        <v>2.0</v>
      </c>
      <c r="S6" s="29">
        <f t="shared" si="1"/>
        <v>12</v>
      </c>
      <c r="T6" s="182">
        <f t="shared" si="2"/>
        <v>0.3333333333</v>
      </c>
      <c r="V6" s="29">
        <v>24.0</v>
      </c>
      <c r="W6" s="182">
        <f t="shared" si="3"/>
        <v>-0.5</v>
      </c>
      <c r="AA6" s="24" t="s">
        <v>189</v>
      </c>
      <c r="AB6" s="29">
        <f t="shared" si="4"/>
        <v>81</v>
      </c>
    </row>
    <row r="7">
      <c r="A7" s="12"/>
      <c r="B7" s="186" t="s">
        <v>190</v>
      </c>
      <c r="C7" s="184" t="str">
        <f t="shared" si="5"/>
        <v>#VALUE!</v>
      </c>
      <c r="F7" s="185" t="s">
        <v>191</v>
      </c>
      <c r="G7" s="184" t="str">
        <f t="shared" si="6"/>
        <v>#VALUE!</v>
      </c>
      <c r="I7" s="24">
        <v>20.0</v>
      </c>
      <c r="J7" s="24">
        <v>40.0</v>
      </c>
      <c r="K7" s="12"/>
      <c r="L7" s="13" t="str">
        <f t="shared" ref="L7:L16" si="7">C5</f>
        <v>#VALUE!</v>
      </c>
      <c r="M7" s="12">
        <f t="shared" ref="M7:M15" si="8">M8*2</f>
        <v>512</v>
      </c>
      <c r="N7" s="29" t="str">
        <f t="shared" ref="N7:N16" si="9">M7*L7</f>
        <v>#VALUE!</v>
      </c>
      <c r="P7" s="181">
        <v>0.0</v>
      </c>
      <c r="S7" s="29">
        <f>SUM(S4:S6)</f>
        <v>36</v>
      </c>
      <c r="V7" s="29">
        <f>SUM(V4:V6)</f>
        <v>76</v>
      </c>
      <c r="AA7" s="24" t="s">
        <v>192</v>
      </c>
      <c r="AB7" s="29">
        <f t="shared" si="4"/>
        <v>54</v>
      </c>
    </row>
    <row r="8">
      <c r="B8" s="183" t="s">
        <v>193</v>
      </c>
      <c r="C8" s="184" t="str">
        <f t="shared" si="5"/>
        <v>#VALUE!</v>
      </c>
      <c r="F8" s="185" t="s">
        <v>194</v>
      </c>
      <c r="G8" s="184" t="str">
        <f t="shared" si="6"/>
        <v>#VALUE!</v>
      </c>
      <c r="I8" s="24">
        <v>20.0</v>
      </c>
      <c r="J8" s="24">
        <v>40.0</v>
      </c>
      <c r="K8" s="12"/>
      <c r="L8" s="13" t="str">
        <f t="shared" si="7"/>
        <v>#VALUE!</v>
      </c>
      <c r="M8" s="12">
        <f t="shared" si="8"/>
        <v>256</v>
      </c>
      <c r="N8" s="29" t="str">
        <f t="shared" si="9"/>
        <v>#VALUE!</v>
      </c>
      <c r="P8" s="181">
        <v>0.0</v>
      </c>
      <c r="AA8" s="24" t="s">
        <v>195</v>
      </c>
      <c r="AB8" s="29">
        <f t="shared" si="4"/>
        <v>54</v>
      </c>
    </row>
    <row r="9">
      <c r="B9" s="186" t="s">
        <v>196</v>
      </c>
      <c r="C9" s="184" t="str">
        <f t="shared" si="5"/>
        <v>#VALUE!</v>
      </c>
      <c r="F9" s="185" t="s">
        <v>197</v>
      </c>
      <c r="G9" s="184" t="str">
        <f t="shared" si="6"/>
        <v>#VALUE!</v>
      </c>
      <c r="I9" s="24">
        <v>20.0</v>
      </c>
      <c r="J9" s="24">
        <v>40.0</v>
      </c>
      <c r="K9" s="12"/>
      <c r="L9" s="13" t="str">
        <f t="shared" si="7"/>
        <v>#VALUE!</v>
      </c>
      <c r="M9" s="12">
        <f t="shared" si="8"/>
        <v>128</v>
      </c>
      <c r="N9" s="29" t="str">
        <f t="shared" si="9"/>
        <v>#VALUE!</v>
      </c>
      <c r="P9" s="181">
        <v>2.0</v>
      </c>
      <c r="AA9" s="24" t="s">
        <v>192</v>
      </c>
      <c r="AB9" s="29">
        <f t="shared" si="4"/>
        <v>54</v>
      </c>
    </row>
    <row r="10">
      <c r="B10" s="183" t="s">
        <v>198</v>
      </c>
      <c r="C10" s="184" t="str">
        <f t="shared" si="5"/>
        <v>#VALUE!</v>
      </c>
      <c r="F10" s="185" t="s">
        <v>199</v>
      </c>
      <c r="G10" s="184" t="str">
        <f t="shared" si="6"/>
        <v>#VALUE!</v>
      </c>
      <c r="I10" s="24">
        <v>20.0</v>
      </c>
      <c r="J10" s="24">
        <v>40.0</v>
      </c>
      <c r="L10" s="13" t="str">
        <f t="shared" si="7"/>
        <v>#VALUE!</v>
      </c>
      <c r="M10" s="12">
        <f t="shared" si="8"/>
        <v>64</v>
      </c>
      <c r="N10" s="29" t="str">
        <f t="shared" si="9"/>
        <v>#VALUE!</v>
      </c>
      <c r="P10" s="181">
        <v>1.0</v>
      </c>
      <c r="Q10" s="187"/>
      <c r="R10" s="109"/>
      <c r="S10" s="188" t="s">
        <v>200</v>
      </c>
      <c r="T10" s="188" t="s">
        <v>201</v>
      </c>
      <c r="U10" s="188" t="s">
        <v>202</v>
      </c>
      <c r="AA10" s="24" t="s">
        <v>203</v>
      </c>
      <c r="AB10" s="29">
        <f t="shared" si="4"/>
        <v>81</v>
      </c>
    </row>
    <row r="11">
      <c r="B11" s="183" t="s">
        <v>204</v>
      </c>
      <c r="C11" s="184" t="str">
        <f t="shared" si="5"/>
        <v>#VALUE!</v>
      </c>
      <c r="F11" s="185" t="s">
        <v>205</v>
      </c>
      <c r="G11" s="184" t="str">
        <f t="shared" si="6"/>
        <v>#VALUE!</v>
      </c>
      <c r="I11" s="24">
        <v>20.0</v>
      </c>
      <c r="J11" s="24">
        <v>40.0</v>
      </c>
      <c r="L11" s="13" t="str">
        <f t="shared" si="7"/>
        <v>#VALUE!</v>
      </c>
      <c r="M11" s="12">
        <f t="shared" si="8"/>
        <v>32</v>
      </c>
      <c r="N11" s="29" t="str">
        <f t="shared" si="9"/>
        <v>#VALUE!</v>
      </c>
      <c r="P11" s="181">
        <v>0.0</v>
      </c>
      <c r="R11" s="188">
        <v>1.0</v>
      </c>
      <c r="S11" s="109">
        <v>18.0</v>
      </c>
      <c r="T11" s="109">
        <v>21.0</v>
      </c>
      <c r="U11" s="109">
        <v>11.0</v>
      </c>
      <c r="AA11" s="24" t="s">
        <v>206</v>
      </c>
      <c r="AB11" s="29">
        <f t="shared" si="4"/>
        <v>81</v>
      </c>
    </row>
    <row r="12">
      <c r="B12" s="183" t="s">
        <v>207</v>
      </c>
      <c r="C12" s="184" t="str">
        <f t="shared" si="5"/>
        <v>#VALUE!</v>
      </c>
      <c r="F12" s="185" t="s">
        <v>208</v>
      </c>
      <c r="G12" s="184" t="str">
        <f t="shared" si="6"/>
        <v>#VALUE!</v>
      </c>
      <c r="I12" s="24">
        <v>20.0</v>
      </c>
      <c r="J12" s="24">
        <v>40.0</v>
      </c>
      <c r="L12" s="13" t="str">
        <f t="shared" si="7"/>
        <v>#VALUE!</v>
      </c>
      <c r="M12" s="12">
        <f t="shared" si="8"/>
        <v>16</v>
      </c>
      <c r="N12" s="29" t="str">
        <f t="shared" si="9"/>
        <v>#VALUE!</v>
      </c>
      <c r="P12" s="181">
        <v>1.0</v>
      </c>
      <c r="R12" s="188">
        <v>0.0</v>
      </c>
      <c r="S12" s="109">
        <v>8.0</v>
      </c>
      <c r="T12" s="109">
        <v>0.0</v>
      </c>
      <c r="U12" s="109">
        <v>13.0</v>
      </c>
      <c r="AA12" s="24" t="s">
        <v>209</v>
      </c>
      <c r="AB12" s="29">
        <f t="shared" si="4"/>
        <v>54</v>
      </c>
    </row>
    <row r="13">
      <c r="B13" s="183" t="s">
        <v>210</v>
      </c>
      <c r="C13" s="184" t="str">
        <f t="shared" si="5"/>
        <v>#VALUE!</v>
      </c>
      <c r="F13" s="185" t="s">
        <v>211</v>
      </c>
      <c r="G13" s="184" t="str">
        <f t="shared" si="6"/>
        <v>#VALUE!</v>
      </c>
      <c r="I13" s="24">
        <v>20.0</v>
      </c>
      <c r="J13" s="24">
        <v>40.0</v>
      </c>
      <c r="L13" s="13" t="str">
        <f t="shared" si="7"/>
        <v>#VALUE!</v>
      </c>
      <c r="M13" s="12">
        <f t="shared" si="8"/>
        <v>8</v>
      </c>
      <c r="N13" s="29" t="str">
        <f t="shared" si="9"/>
        <v>#VALUE!</v>
      </c>
      <c r="P13" s="181">
        <v>0.0</v>
      </c>
      <c r="R13" s="188">
        <v>2.0</v>
      </c>
      <c r="S13" s="109">
        <v>10.0</v>
      </c>
      <c r="T13" s="109">
        <v>15.0</v>
      </c>
      <c r="U13" s="109">
        <v>12.0</v>
      </c>
      <c r="AA13" s="24" t="s">
        <v>212</v>
      </c>
      <c r="AB13" s="29">
        <f t="shared" si="4"/>
        <v>81</v>
      </c>
    </row>
    <row r="14">
      <c r="B14" s="183" t="s">
        <v>213</v>
      </c>
      <c r="C14" s="184" t="str">
        <f t="shared" si="5"/>
        <v>#VALUE!</v>
      </c>
      <c r="F14" s="185" t="s">
        <v>214</v>
      </c>
      <c r="G14" s="184" t="str">
        <f t="shared" si="6"/>
        <v>#VALUE!</v>
      </c>
      <c r="I14" s="24">
        <v>20.0</v>
      </c>
      <c r="J14" s="24">
        <v>40.0</v>
      </c>
      <c r="L14" s="13" t="str">
        <f t="shared" si="7"/>
        <v>#VALUE!</v>
      </c>
      <c r="M14" s="12">
        <f t="shared" si="8"/>
        <v>4</v>
      </c>
      <c r="N14" s="29" t="str">
        <f t="shared" si="9"/>
        <v>#VALUE!</v>
      </c>
      <c r="P14" s="181">
        <v>0.0</v>
      </c>
      <c r="R14" s="188" t="s">
        <v>215</v>
      </c>
      <c r="S14" s="143">
        <f t="shared" ref="S14:U14" si="10">SUM(S11:S13)</f>
        <v>36</v>
      </c>
      <c r="T14" s="109">
        <f t="shared" si="10"/>
        <v>36</v>
      </c>
      <c r="U14" s="109">
        <f t="shared" si="10"/>
        <v>36</v>
      </c>
    </row>
    <row r="15">
      <c r="F15" s="185" t="s">
        <v>216</v>
      </c>
      <c r="G15" s="184" t="str">
        <f t="shared" si="6"/>
        <v>#VALUE!</v>
      </c>
      <c r="I15" s="24">
        <v>10.0</v>
      </c>
      <c r="L15" s="13" t="str">
        <f t="shared" si="7"/>
        <v>#VALUE!</v>
      </c>
      <c r="M15" s="12">
        <f t="shared" si="8"/>
        <v>2</v>
      </c>
      <c r="N15" s="29" t="str">
        <f t="shared" si="9"/>
        <v>#VALUE!</v>
      </c>
      <c r="P15" s="181">
        <v>2.0</v>
      </c>
      <c r="R15" s="4"/>
      <c r="S15" s="4"/>
      <c r="T15" s="4"/>
      <c r="U15" s="4"/>
    </row>
    <row r="16">
      <c r="B16" s="19" t="s">
        <v>35</v>
      </c>
      <c r="C16" s="29" t="str">
        <f>AVERAGE(C5:C14)</f>
        <v>#VALUE!</v>
      </c>
      <c r="F16" s="185" t="s">
        <v>217</v>
      </c>
      <c r="G16" s="184" t="str">
        <f t="shared" si="6"/>
        <v>#VALUE!</v>
      </c>
      <c r="I16" s="24">
        <v>10.0</v>
      </c>
      <c r="L16" s="13" t="str">
        <f t="shared" si="7"/>
        <v>#VALUE!</v>
      </c>
      <c r="M16" s="12">
        <v>1.0</v>
      </c>
      <c r="N16" s="29" t="str">
        <f t="shared" si="9"/>
        <v>#VALUE!</v>
      </c>
      <c r="P16" s="181">
        <v>2.0</v>
      </c>
      <c r="R16" s="4"/>
      <c r="S16" s="4"/>
      <c r="T16" s="4"/>
      <c r="U16" s="4"/>
      <c r="AA16" s="24" t="s">
        <v>162</v>
      </c>
      <c r="AB16" s="29">
        <f>AVERAGE(AB4:AB13)</f>
        <v>67.5</v>
      </c>
    </row>
    <row r="17">
      <c r="F17" s="185" t="s">
        <v>218</v>
      </c>
      <c r="G17" s="184" t="str">
        <f t="shared" si="6"/>
        <v>#VALUE!</v>
      </c>
      <c r="I17" s="24">
        <v>10.0</v>
      </c>
      <c r="P17" s="181">
        <v>2.0</v>
      </c>
      <c r="R17" s="4"/>
      <c r="S17" s="4"/>
      <c r="T17" s="4"/>
      <c r="U17" s="4"/>
    </row>
    <row r="18">
      <c r="F18" s="185" t="s">
        <v>219</v>
      </c>
      <c r="G18" s="184" t="str">
        <f t="shared" si="6"/>
        <v>#VALUE!</v>
      </c>
      <c r="I18" s="24">
        <v>10.0</v>
      </c>
      <c r="P18" s="181">
        <v>0.0</v>
      </c>
      <c r="R18" s="109"/>
      <c r="S18" s="188" t="s">
        <v>200</v>
      </c>
      <c r="T18" s="188" t="s">
        <v>201</v>
      </c>
      <c r="U18" s="188" t="s">
        <v>202</v>
      </c>
    </row>
    <row r="19">
      <c r="C19" s="184"/>
      <c r="F19" s="185" t="s">
        <v>220</v>
      </c>
      <c r="G19" s="184" t="str">
        <f t="shared" si="6"/>
        <v>#VALUE!</v>
      </c>
      <c r="I19" s="24">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4">
        <v>10.0</v>
      </c>
      <c r="P20" s="181">
        <v>2.0</v>
      </c>
      <c r="R20" s="188">
        <v>0.0</v>
      </c>
      <c r="S20" s="136">
        <f t="shared" ref="S20:U20" si="12">S12/S$14</f>
        <v>0.2222222222</v>
      </c>
      <c r="T20" s="136">
        <f t="shared" si="12"/>
        <v>0</v>
      </c>
      <c r="U20" s="136">
        <f t="shared" si="12"/>
        <v>0.3611111111</v>
      </c>
    </row>
    <row r="21">
      <c r="F21" s="185" t="s">
        <v>221</v>
      </c>
      <c r="G21" s="184" t="str">
        <f t="shared" si="6"/>
        <v>#VALUE!</v>
      </c>
      <c r="I21" s="24">
        <v>10.0</v>
      </c>
      <c r="P21" s="181">
        <v>2.0</v>
      </c>
      <c r="R21" s="188">
        <v>2.0</v>
      </c>
      <c r="S21" s="136">
        <f t="shared" ref="S21:U21" si="13">S13/S$14</f>
        <v>0.2777777778</v>
      </c>
      <c r="T21" s="136">
        <f t="shared" si="13"/>
        <v>0.4166666667</v>
      </c>
      <c r="U21" s="136">
        <f t="shared" si="13"/>
        <v>0.3333333333</v>
      </c>
    </row>
    <row r="22">
      <c r="F22" s="185" t="s">
        <v>222</v>
      </c>
      <c r="G22" s="184" t="str">
        <f t="shared" si="6"/>
        <v>#VALUE!</v>
      </c>
      <c r="I22" s="24">
        <v>10.0</v>
      </c>
      <c r="P22" s="181">
        <v>1.0</v>
      </c>
      <c r="R22" s="188" t="s">
        <v>215</v>
      </c>
      <c r="S22" s="143">
        <f t="shared" ref="S22:U22" si="14">SUM(S19:S21)</f>
        <v>1</v>
      </c>
      <c r="T22" s="136">
        <f t="shared" si="14"/>
        <v>1</v>
      </c>
      <c r="U22" s="136">
        <f t="shared" si="14"/>
        <v>1</v>
      </c>
    </row>
    <row r="23">
      <c r="F23" s="185" t="s">
        <v>223</v>
      </c>
      <c r="G23" s="184" t="str">
        <f t="shared" si="6"/>
        <v>#VALUE!</v>
      </c>
      <c r="I23" s="24">
        <v>10.0</v>
      </c>
      <c r="P23" s="181">
        <v>0.0</v>
      </c>
    </row>
    <row r="24">
      <c r="F24" s="189">
        <v>45542.0</v>
      </c>
      <c r="G24" s="184" t="str">
        <f t="shared" si="6"/>
        <v>#VALUE!</v>
      </c>
      <c r="I24" s="24">
        <v>10.0</v>
      </c>
      <c r="P24" s="181">
        <v>2.0</v>
      </c>
    </row>
    <row r="25">
      <c r="P25" s="181">
        <v>1.0</v>
      </c>
    </row>
    <row r="26">
      <c r="F26" s="19" t="s">
        <v>35</v>
      </c>
      <c r="G26" s="29" t="str">
        <f>AVERAGE(G5:G24)</f>
        <v>#VALUE!</v>
      </c>
      <c r="H26" s="19"/>
      <c r="I26" s="180">
        <f>AVERAGE(I5:I24)</f>
        <v>16</v>
      </c>
      <c r="J26" s="180">
        <f>AVERAGE(J5:J14)</f>
        <v>42</v>
      </c>
      <c r="P26" s="181">
        <v>1.0</v>
      </c>
    </row>
    <row r="27">
      <c r="P27" s="181">
        <v>2.0</v>
      </c>
    </row>
    <row r="28">
      <c r="P28" s="181">
        <v>0.0</v>
      </c>
    </row>
    <row r="29">
      <c r="B29" s="23" t="s">
        <v>224</v>
      </c>
      <c r="G29" s="184"/>
      <c r="P29" s="181">
        <v>1.0</v>
      </c>
    </row>
    <row r="30">
      <c r="B30" s="190" t="s">
        <v>225</v>
      </c>
      <c r="G30" s="191"/>
      <c r="P30" s="181">
        <v>1.0</v>
      </c>
    </row>
    <row r="31">
      <c r="P31" s="181">
        <v>2.0</v>
      </c>
    </row>
    <row r="32">
      <c r="H32" s="19" t="s">
        <v>226</v>
      </c>
      <c r="P32" s="181">
        <v>0.0</v>
      </c>
    </row>
    <row r="33">
      <c r="G33" s="19" t="s">
        <v>227</v>
      </c>
      <c r="H33" s="192">
        <v>4.555000000000001</v>
      </c>
      <c r="P33" s="181">
        <v>1.0</v>
      </c>
    </row>
    <row r="34">
      <c r="A34" s="187"/>
      <c r="B34" s="187"/>
      <c r="C34" s="187"/>
      <c r="D34" s="193">
        <f>AVERAGE(D36:D1772)</f>
        <v>4.224948454</v>
      </c>
      <c r="G34" s="19" t="s">
        <v>228</v>
      </c>
      <c r="H34" s="192">
        <v>7.555294117647058</v>
      </c>
      <c r="P34" s="181">
        <v>0.0</v>
      </c>
    </row>
    <row r="35">
      <c r="G35" s="19" t="s">
        <v>229</v>
      </c>
      <c r="H35" s="194">
        <v>2.21</v>
      </c>
      <c r="P35" s="181">
        <v>2.0</v>
      </c>
    </row>
    <row r="36">
      <c r="C36" s="195" t="s">
        <v>230</v>
      </c>
      <c r="D36" s="184">
        <f t="shared" ref="D36:D218" si="15">IF(COUNTA(C36)=1,C36/1,"")</f>
        <v>3.43</v>
      </c>
      <c r="G36" s="19" t="s">
        <v>231</v>
      </c>
      <c r="H36" s="192">
        <v>9.938235294117648</v>
      </c>
      <c r="P36" s="181">
        <v>2.0</v>
      </c>
    </row>
    <row r="37">
      <c r="C37" s="196" t="s">
        <v>232</v>
      </c>
      <c r="D37" s="184">
        <f t="shared" si="15"/>
        <v>0</v>
      </c>
      <c r="G37" s="19" t="s">
        <v>233</v>
      </c>
      <c r="H37" s="192">
        <v>3.3411111111111107</v>
      </c>
      <c r="P37" s="181">
        <v>0.0</v>
      </c>
    </row>
    <row r="38">
      <c r="C38" s="196" t="s">
        <v>234</v>
      </c>
      <c r="D38" s="184">
        <f t="shared" si="15"/>
        <v>2.21</v>
      </c>
      <c r="P38" s="181">
        <v>1.0</v>
      </c>
    </row>
    <row r="39">
      <c r="C39" s="196" t="s">
        <v>232</v>
      </c>
      <c r="D39" s="184">
        <f t="shared" si="15"/>
        <v>0</v>
      </c>
      <c r="P39" s="181">
        <v>1.0</v>
      </c>
    </row>
    <row r="40">
      <c r="C40" s="196" t="s">
        <v>232</v>
      </c>
      <c r="D40" s="184">
        <f t="shared" si="15"/>
        <v>0</v>
      </c>
      <c r="P40" s="181"/>
    </row>
    <row r="41">
      <c r="C41" s="196" t="s">
        <v>235</v>
      </c>
      <c r="D41" s="184">
        <f t="shared" si="15"/>
        <v>6.78</v>
      </c>
      <c r="P41" s="181"/>
    </row>
    <row r="42">
      <c r="C42" s="196" t="s">
        <v>236</v>
      </c>
      <c r="D42" s="184">
        <f t="shared" si="15"/>
        <v>3.01</v>
      </c>
      <c r="P42" s="181"/>
    </row>
    <row r="43">
      <c r="C43" s="196" t="s">
        <v>207</v>
      </c>
      <c r="D43" s="184">
        <f t="shared" si="15"/>
        <v>3.64</v>
      </c>
      <c r="G43" s="54" t="s">
        <v>237</v>
      </c>
      <c r="H43" s="54" t="s">
        <v>238</v>
      </c>
      <c r="P43" s="181"/>
    </row>
    <row r="44">
      <c r="C44" s="196" t="s">
        <v>239</v>
      </c>
      <c r="D44" s="184">
        <f t="shared" si="15"/>
        <v>3.56</v>
      </c>
      <c r="G44" s="78" t="s">
        <v>227</v>
      </c>
      <c r="H44" s="197">
        <v>0.376453591155815</v>
      </c>
      <c r="P44" s="181"/>
    </row>
    <row r="45">
      <c r="C45" s="196" t="s">
        <v>240</v>
      </c>
      <c r="D45" s="184">
        <f t="shared" si="15"/>
        <v>4.42</v>
      </c>
      <c r="G45" s="78" t="s">
        <v>228</v>
      </c>
      <c r="H45" s="197">
        <v>0.36678739680281</v>
      </c>
      <c r="J45" s="24" t="s">
        <v>241</v>
      </c>
      <c r="K45" s="182">
        <f>AVERAGE(H44:H48)</f>
        <v>0.326199044</v>
      </c>
      <c r="P45" s="181"/>
    </row>
    <row r="46">
      <c r="C46" s="196" t="s">
        <v>242</v>
      </c>
      <c r="D46" s="184">
        <f t="shared" si="15"/>
        <v>9.04</v>
      </c>
      <c r="G46" s="78" t="s">
        <v>229</v>
      </c>
      <c r="H46" s="197">
        <v>0.142870351877935</v>
      </c>
      <c r="J46" s="24" t="s">
        <v>243</v>
      </c>
      <c r="K46" s="182">
        <f>MEDIAN(H44:H48)</f>
        <v>0.3667873968</v>
      </c>
      <c r="P46" s="181"/>
    </row>
    <row r="47">
      <c r="C47" s="196" t="s">
        <v>244</v>
      </c>
      <c r="D47" s="184">
        <f t="shared" si="15"/>
        <v>3.92</v>
      </c>
      <c r="G47" s="78" t="s">
        <v>231</v>
      </c>
      <c r="H47" s="197">
        <v>0.497437843674554</v>
      </c>
      <c r="J47" s="24" t="s">
        <v>245</v>
      </c>
      <c r="K47" s="182">
        <f>PERCENTILE(H44:H48,0.25)</f>
        <v>0.2474460363</v>
      </c>
      <c r="P47" s="181"/>
    </row>
    <row r="48">
      <c r="C48" s="196" t="s">
        <v>246</v>
      </c>
      <c r="D48" s="184">
        <f t="shared" si="15"/>
        <v>7.59</v>
      </c>
      <c r="G48" s="78" t="s">
        <v>233</v>
      </c>
      <c r="H48" s="197">
        <v>0.247446036291655</v>
      </c>
      <c r="J48" s="24" t="s">
        <v>247</v>
      </c>
      <c r="K48" s="182">
        <f>PERCENTILE(H44:H48,0.75)</f>
        <v>0.3764535912</v>
      </c>
      <c r="P48" s="181"/>
    </row>
    <row r="49">
      <c r="C49" s="196" t="s">
        <v>248</v>
      </c>
      <c r="D49" s="184">
        <f t="shared" si="15"/>
        <v>4.7</v>
      </c>
      <c r="P49" s="181"/>
    </row>
    <row r="50">
      <c r="C50" s="196" t="s">
        <v>249</v>
      </c>
      <c r="D50" s="184">
        <f t="shared" si="15"/>
        <v>4.09</v>
      </c>
      <c r="P50" s="181"/>
    </row>
    <row r="51">
      <c r="C51" s="196" t="s">
        <v>250</v>
      </c>
      <c r="D51" s="184">
        <f t="shared" si="15"/>
        <v>7.28</v>
      </c>
      <c r="P51" s="181"/>
    </row>
    <row r="52">
      <c r="C52" s="196" t="s">
        <v>251</v>
      </c>
      <c r="D52" s="184">
        <f t="shared" si="15"/>
        <v>5.01</v>
      </c>
      <c r="P52" s="181"/>
    </row>
    <row r="53">
      <c r="C53" s="196" t="s">
        <v>252</v>
      </c>
      <c r="D53" s="184">
        <f t="shared" si="15"/>
        <v>3.91</v>
      </c>
      <c r="P53" s="181"/>
    </row>
    <row r="54">
      <c r="C54" s="196" t="s">
        <v>253</v>
      </c>
      <c r="D54" s="184">
        <f t="shared" si="15"/>
        <v>4.76</v>
      </c>
      <c r="P54" s="181"/>
    </row>
    <row r="55">
      <c r="C55" s="196" t="s">
        <v>254</v>
      </c>
      <c r="D55" s="184">
        <f t="shared" si="15"/>
        <v>8.82</v>
      </c>
      <c r="G55" s="198" t="s">
        <v>255</v>
      </c>
      <c r="H55" s="30"/>
      <c r="P55" s="181"/>
    </row>
    <row r="56">
      <c r="C56" s="196" t="s">
        <v>256</v>
      </c>
      <c r="D56" s="184">
        <f t="shared" si="15"/>
        <v>1.57</v>
      </c>
      <c r="G56" s="30"/>
      <c r="H56" s="199" t="s">
        <v>257</v>
      </c>
      <c r="P56" s="181"/>
    </row>
    <row r="57">
      <c r="C57" s="196" t="s">
        <v>258</v>
      </c>
      <c r="D57" s="184">
        <f t="shared" si="15"/>
        <v>2.53</v>
      </c>
      <c r="G57" s="30"/>
      <c r="H57" s="199" t="s">
        <v>259</v>
      </c>
      <c r="P57" s="181"/>
    </row>
    <row r="58">
      <c r="C58" s="196" t="s">
        <v>260</v>
      </c>
      <c r="D58" s="184">
        <f t="shared" si="15"/>
        <v>2.08</v>
      </c>
      <c r="G58" s="30"/>
      <c r="H58" s="199" t="s">
        <v>261</v>
      </c>
      <c r="P58" s="181"/>
    </row>
    <row r="59">
      <c r="C59" s="196" t="s">
        <v>262</v>
      </c>
      <c r="D59" s="184">
        <f t="shared" si="15"/>
        <v>0.34</v>
      </c>
      <c r="G59" s="30"/>
      <c r="H59" s="199" t="s">
        <v>263</v>
      </c>
      <c r="P59" s="181"/>
    </row>
    <row r="60">
      <c r="C60" s="196" t="s">
        <v>264</v>
      </c>
      <c r="D60" s="184">
        <f t="shared" si="15"/>
        <v>0.33</v>
      </c>
      <c r="G60" s="30"/>
      <c r="H60" s="199" t="s">
        <v>265</v>
      </c>
      <c r="P60" s="181"/>
    </row>
    <row r="61">
      <c r="C61" s="196" t="s">
        <v>266</v>
      </c>
      <c r="D61" s="184">
        <f t="shared" si="15"/>
        <v>0.31</v>
      </c>
      <c r="P61" s="181"/>
    </row>
    <row r="62">
      <c r="C62" s="196" t="s">
        <v>267</v>
      </c>
      <c r="D62" s="184">
        <f t="shared" si="15"/>
        <v>0.26</v>
      </c>
      <c r="P62" s="181"/>
    </row>
    <row r="63">
      <c r="C63" s="196" t="s">
        <v>268</v>
      </c>
      <c r="D63" s="184">
        <f t="shared" si="15"/>
        <v>0.24</v>
      </c>
      <c r="P63" s="181"/>
    </row>
    <row r="64">
      <c r="C64" s="196" t="s">
        <v>267</v>
      </c>
      <c r="D64" s="184">
        <f t="shared" si="15"/>
        <v>0.26</v>
      </c>
      <c r="P64" s="181"/>
    </row>
    <row r="65">
      <c r="C65" s="196" t="s">
        <v>269</v>
      </c>
      <c r="D65" s="184">
        <f t="shared" si="15"/>
        <v>1.34</v>
      </c>
      <c r="P65" s="181"/>
    </row>
    <row r="66">
      <c r="C66" s="196" t="s">
        <v>270</v>
      </c>
      <c r="D66" s="184">
        <f t="shared" si="15"/>
        <v>0.57</v>
      </c>
      <c r="P66" s="181"/>
    </row>
    <row r="67">
      <c r="C67" s="196" t="s">
        <v>271</v>
      </c>
      <c r="D67" s="184">
        <f t="shared" si="15"/>
        <v>2.15</v>
      </c>
      <c r="P67" s="181"/>
    </row>
    <row r="68">
      <c r="C68" s="196" t="s">
        <v>272</v>
      </c>
      <c r="D68" s="184">
        <f t="shared" si="15"/>
        <v>1.68</v>
      </c>
      <c r="F68" s="38"/>
      <c r="P68" s="181"/>
    </row>
    <row r="69">
      <c r="C69" s="196" t="s">
        <v>273</v>
      </c>
      <c r="D69" s="184">
        <f t="shared" si="15"/>
        <v>2.1</v>
      </c>
      <c r="P69" s="181"/>
    </row>
    <row r="70">
      <c r="C70" s="196" t="s">
        <v>274</v>
      </c>
      <c r="D70" s="184">
        <f t="shared" si="15"/>
        <v>1.7</v>
      </c>
      <c r="P70" s="181"/>
    </row>
    <row r="71">
      <c r="C71" s="196" t="s">
        <v>275</v>
      </c>
      <c r="D71" s="184">
        <f t="shared" si="15"/>
        <v>1.83</v>
      </c>
      <c r="P71" s="181"/>
    </row>
    <row r="72">
      <c r="C72" s="196" t="s">
        <v>198</v>
      </c>
      <c r="D72" s="184">
        <f t="shared" si="15"/>
        <v>3.63</v>
      </c>
      <c r="P72" s="181"/>
    </row>
    <row r="73">
      <c r="C73" s="196" t="s">
        <v>276</v>
      </c>
      <c r="D73" s="184">
        <f t="shared" si="15"/>
        <v>3.33</v>
      </c>
      <c r="P73" s="181"/>
    </row>
    <row r="74">
      <c r="C74" s="196" t="s">
        <v>277</v>
      </c>
      <c r="D74" s="184">
        <f t="shared" si="15"/>
        <v>1.06</v>
      </c>
      <c r="P74" s="181"/>
    </row>
    <row r="75">
      <c r="C75" s="196" t="s">
        <v>278</v>
      </c>
      <c r="D75" s="184">
        <f t="shared" si="15"/>
        <v>0.77</v>
      </c>
      <c r="P75" s="200"/>
    </row>
    <row r="76">
      <c r="C76" s="196" t="s">
        <v>279</v>
      </c>
      <c r="D76" s="184">
        <f t="shared" si="15"/>
        <v>1.17</v>
      </c>
      <c r="P76" s="200"/>
    </row>
    <row r="77">
      <c r="C77" s="196" t="s">
        <v>280</v>
      </c>
      <c r="D77" s="184">
        <f t="shared" si="15"/>
        <v>0.69</v>
      </c>
      <c r="P77" s="200"/>
    </row>
    <row r="78">
      <c r="C78" s="196" t="s">
        <v>281</v>
      </c>
      <c r="D78" s="184">
        <f t="shared" si="15"/>
        <v>0.94</v>
      </c>
      <c r="P78" s="200"/>
    </row>
    <row r="79">
      <c r="C79" s="196" t="s">
        <v>282</v>
      </c>
      <c r="D79" s="184">
        <f t="shared" si="15"/>
        <v>0.53</v>
      </c>
      <c r="P79" s="200"/>
    </row>
    <row r="80">
      <c r="C80" s="196"/>
      <c r="D80" s="184" t="str">
        <f t="shared" si="15"/>
        <v/>
      </c>
      <c r="P80" s="200"/>
    </row>
    <row r="81">
      <c r="C81" s="196"/>
      <c r="D81" s="184" t="str">
        <f t="shared" si="15"/>
        <v/>
      </c>
      <c r="P81" s="200"/>
    </row>
    <row r="82">
      <c r="C82" s="196"/>
      <c r="D82" s="184" t="str">
        <f t="shared" si="15"/>
        <v/>
      </c>
      <c r="P82" s="200"/>
    </row>
    <row r="83">
      <c r="C83" s="196"/>
      <c r="D83" s="184" t="str">
        <f t="shared" si="15"/>
        <v/>
      </c>
      <c r="P83" s="200"/>
    </row>
    <row r="84">
      <c r="C84" s="196"/>
      <c r="D84" s="184" t="str">
        <f t="shared" si="15"/>
        <v/>
      </c>
      <c r="P84" s="200"/>
    </row>
    <row r="85">
      <c r="C85" s="196" t="s">
        <v>196</v>
      </c>
      <c r="D85" s="184">
        <f t="shared" si="15"/>
        <v>3.65</v>
      </c>
      <c r="P85" s="200"/>
    </row>
    <row r="86">
      <c r="C86" s="196" t="s">
        <v>283</v>
      </c>
      <c r="D86" s="184">
        <f t="shared" si="15"/>
        <v>7.95</v>
      </c>
      <c r="P86" s="200"/>
    </row>
    <row r="87">
      <c r="C87" s="196" t="s">
        <v>284</v>
      </c>
      <c r="D87" s="184">
        <f t="shared" si="15"/>
        <v>4.43</v>
      </c>
      <c r="P87" s="200"/>
    </row>
    <row r="88">
      <c r="C88" s="196" t="s">
        <v>285</v>
      </c>
      <c r="D88" s="184">
        <f t="shared" si="15"/>
        <v>10.16</v>
      </c>
      <c r="P88" s="200"/>
    </row>
    <row r="89">
      <c r="C89" s="196"/>
      <c r="D89" s="184" t="str">
        <f t="shared" si="15"/>
        <v/>
      </c>
      <c r="P89" s="200"/>
    </row>
    <row r="90">
      <c r="C90" s="196" t="s">
        <v>286</v>
      </c>
      <c r="D90" s="184">
        <f t="shared" si="15"/>
        <v>0.76</v>
      </c>
      <c r="P90" s="200"/>
    </row>
    <row r="91">
      <c r="C91" s="196" t="s">
        <v>287</v>
      </c>
      <c r="D91" s="184">
        <f t="shared" si="15"/>
        <v>0.51</v>
      </c>
      <c r="P91" s="200"/>
    </row>
    <row r="92">
      <c r="C92" s="196" t="s">
        <v>288</v>
      </c>
      <c r="D92" s="184">
        <f t="shared" si="15"/>
        <v>0.6</v>
      </c>
      <c r="P92" s="200"/>
    </row>
    <row r="93">
      <c r="C93" s="196" t="s">
        <v>289</v>
      </c>
      <c r="D93" s="184">
        <f t="shared" si="15"/>
        <v>1.1</v>
      </c>
      <c r="P93" s="200"/>
    </row>
    <row r="94">
      <c r="C94" s="196" t="s">
        <v>290</v>
      </c>
      <c r="D94" s="184">
        <f t="shared" si="15"/>
        <v>0.54</v>
      </c>
      <c r="P94" s="200"/>
    </row>
    <row r="95">
      <c r="C95" s="196" t="s">
        <v>277</v>
      </c>
      <c r="D95" s="184">
        <f t="shared" si="15"/>
        <v>1.06</v>
      </c>
      <c r="P95" s="200"/>
    </row>
    <row r="96">
      <c r="C96" s="196" t="s">
        <v>291</v>
      </c>
      <c r="D96" s="184">
        <f t="shared" si="15"/>
        <v>0.49</v>
      </c>
      <c r="P96" s="200"/>
    </row>
    <row r="97">
      <c r="C97" s="196" t="s">
        <v>288</v>
      </c>
      <c r="D97" s="184">
        <f t="shared" si="15"/>
        <v>0.6</v>
      </c>
      <c r="P97" s="200"/>
    </row>
    <row r="98">
      <c r="C98" s="196"/>
      <c r="D98" s="184" t="str">
        <f t="shared" si="15"/>
        <v/>
      </c>
      <c r="P98" s="200"/>
    </row>
    <row r="99">
      <c r="C99" s="196"/>
      <c r="D99" s="184" t="str">
        <f t="shared" si="15"/>
        <v/>
      </c>
      <c r="P99" s="200"/>
    </row>
    <row r="100">
      <c r="C100" s="196"/>
      <c r="D100" s="184" t="str">
        <f t="shared" si="15"/>
        <v/>
      </c>
      <c r="P100" s="200"/>
    </row>
    <row r="101">
      <c r="C101" s="196" t="s">
        <v>269</v>
      </c>
      <c r="D101" s="184">
        <f t="shared" si="15"/>
        <v>1.34</v>
      </c>
      <c r="N101" s="32"/>
      <c r="P101" s="200"/>
    </row>
    <row r="102">
      <c r="C102" s="196" t="s">
        <v>292</v>
      </c>
      <c r="D102" s="184">
        <f t="shared" si="15"/>
        <v>1.39</v>
      </c>
      <c r="N102" s="4"/>
      <c r="P102" s="200"/>
    </row>
    <row r="103">
      <c r="C103" s="196" t="s">
        <v>292</v>
      </c>
      <c r="D103" s="184">
        <f t="shared" si="15"/>
        <v>1.39</v>
      </c>
      <c r="N103" s="4"/>
      <c r="P103" s="200"/>
    </row>
    <row r="104">
      <c r="C104" s="196" t="s">
        <v>293</v>
      </c>
      <c r="D104" s="184">
        <f t="shared" si="15"/>
        <v>1.36</v>
      </c>
      <c r="N104" s="4"/>
      <c r="P104" s="200"/>
    </row>
    <row r="105">
      <c r="C105" s="196" t="s">
        <v>294</v>
      </c>
      <c r="D105" s="184">
        <f t="shared" si="15"/>
        <v>1.51</v>
      </c>
      <c r="N105" s="4"/>
      <c r="P105" s="200"/>
    </row>
    <row r="106">
      <c r="C106" s="196" t="s">
        <v>295</v>
      </c>
      <c r="D106" s="184">
        <f t="shared" si="15"/>
        <v>1.32</v>
      </c>
      <c r="N106" s="4"/>
      <c r="P106" s="200"/>
    </row>
    <row r="107">
      <c r="C107" s="196" t="s">
        <v>274</v>
      </c>
      <c r="D107" s="184">
        <f t="shared" si="15"/>
        <v>1.7</v>
      </c>
      <c r="N107" s="4"/>
      <c r="P107" s="200"/>
    </row>
    <row r="108">
      <c r="C108" s="196" t="s">
        <v>296</v>
      </c>
      <c r="D108" s="184">
        <f t="shared" si="15"/>
        <v>1.43</v>
      </c>
      <c r="N108" s="4"/>
      <c r="P108" s="200"/>
    </row>
    <row r="109">
      <c r="C109" s="196" t="s">
        <v>254</v>
      </c>
      <c r="D109" s="184">
        <f t="shared" si="15"/>
        <v>8.82</v>
      </c>
      <c r="P109" s="200"/>
    </row>
    <row r="110">
      <c r="C110" s="196" t="s">
        <v>297</v>
      </c>
      <c r="D110" s="184">
        <f t="shared" si="15"/>
        <v>7.1</v>
      </c>
      <c r="P110" s="200"/>
    </row>
    <row r="111">
      <c r="C111" s="196" t="s">
        <v>298</v>
      </c>
      <c r="D111" s="184">
        <f t="shared" si="15"/>
        <v>8.11</v>
      </c>
      <c r="P111" s="200"/>
    </row>
    <row r="112">
      <c r="C112" s="196" t="s">
        <v>299</v>
      </c>
      <c r="D112" s="184">
        <f t="shared" si="15"/>
        <v>9.17</v>
      </c>
      <c r="P112" s="200"/>
    </row>
    <row r="113">
      <c r="C113" s="196" t="s">
        <v>300</v>
      </c>
      <c r="D113" s="184">
        <f t="shared" si="15"/>
        <v>12.41</v>
      </c>
      <c r="P113" s="200"/>
    </row>
    <row r="114">
      <c r="C114" s="196" t="s">
        <v>301</v>
      </c>
      <c r="D114" s="184">
        <f t="shared" si="15"/>
        <v>17.32</v>
      </c>
      <c r="P114" s="200"/>
    </row>
    <row r="115">
      <c r="C115" s="196" t="s">
        <v>302</v>
      </c>
      <c r="D115" s="184">
        <f t="shared" si="15"/>
        <v>11.79</v>
      </c>
      <c r="P115" s="200"/>
    </row>
    <row r="116">
      <c r="C116" s="196" t="s">
        <v>303</v>
      </c>
      <c r="D116" s="184">
        <f t="shared" si="15"/>
        <v>10.11</v>
      </c>
      <c r="P116" s="200"/>
    </row>
    <row r="117">
      <c r="C117" s="196" t="s">
        <v>304</v>
      </c>
      <c r="D117" s="184">
        <f t="shared" si="15"/>
        <v>13.73</v>
      </c>
      <c r="P117" s="200"/>
    </row>
    <row r="118">
      <c r="C118" s="196" t="s">
        <v>305</v>
      </c>
      <c r="D118" s="184">
        <f t="shared" si="15"/>
        <v>12.23</v>
      </c>
      <c r="P118" s="200"/>
    </row>
    <row r="119">
      <c r="C119" s="196" t="s">
        <v>306</v>
      </c>
      <c r="D119" s="184">
        <f t="shared" si="15"/>
        <v>13.33</v>
      </c>
      <c r="P119" s="200"/>
    </row>
    <row r="120">
      <c r="C120" s="196" t="s">
        <v>307</v>
      </c>
      <c r="D120" s="184">
        <f t="shared" si="15"/>
        <v>15.73</v>
      </c>
      <c r="P120" s="200"/>
    </row>
    <row r="121">
      <c r="C121" s="196" t="s">
        <v>308</v>
      </c>
      <c r="D121" s="184">
        <f t="shared" si="15"/>
        <v>13.16</v>
      </c>
      <c r="P121" s="200"/>
    </row>
    <row r="122">
      <c r="C122" s="196" t="s">
        <v>309</v>
      </c>
      <c r="D122" s="184">
        <f t="shared" si="15"/>
        <v>11.75</v>
      </c>
      <c r="P122" s="200"/>
    </row>
    <row r="123">
      <c r="C123" s="196" t="s">
        <v>310</v>
      </c>
      <c r="D123" s="184">
        <f t="shared" si="15"/>
        <v>16.22</v>
      </c>
      <c r="P123" s="200"/>
    </row>
    <row r="124">
      <c r="C124" s="196" t="s">
        <v>311</v>
      </c>
      <c r="D124" s="184">
        <f t="shared" si="15"/>
        <v>1.84</v>
      </c>
      <c r="P124" s="200"/>
    </row>
    <row r="125">
      <c r="C125" s="196" t="s">
        <v>312</v>
      </c>
      <c r="D125" s="184">
        <f t="shared" si="15"/>
        <v>5.18</v>
      </c>
      <c r="P125" s="200"/>
    </row>
    <row r="126">
      <c r="C126" s="196" t="s">
        <v>313</v>
      </c>
      <c r="D126" s="184">
        <f t="shared" si="15"/>
        <v>2.9</v>
      </c>
      <c r="P126" s="200"/>
    </row>
    <row r="127">
      <c r="C127" s="196" t="s">
        <v>314</v>
      </c>
      <c r="D127" s="184">
        <f t="shared" si="15"/>
        <v>4.07</v>
      </c>
      <c r="P127" s="200"/>
    </row>
    <row r="128">
      <c r="C128" s="196" t="s">
        <v>315</v>
      </c>
      <c r="D128" s="184">
        <f t="shared" si="15"/>
        <v>2.61</v>
      </c>
      <c r="P128" s="200"/>
    </row>
    <row r="129">
      <c r="C129" s="196" t="s">
        <v>316</v>
      </c>
      <c r="D129" s="184">
        <f t="shared" si="15"/>
        <v>5.08</v>
      </c>
      <c r="P129" s="200"/>
    </row>
    <row r="130">
      <c r="C130" s="196" t="s">
        <v>317</v>
      </c>
      <c r="D130" s="184">
        <f t="shared" si="15"/>
        <v>1.27</v>
      </c>
      <c r="P130" s="200"/>
    </row>
    <row r="131">
      <c r="C131" s="196" t="s">
        <v>318</v>
      </c>
      <c r="D131" s="184">
        <f t="shared" si="15"/>
        <v>4.13</v>
      </c>
      <c r="P131" s="200"/>
    </row>
    <row r="132">
      <c r="C132" s="196" t="s">
        <v>319</v>
      </c>
      <c r="D132" s="184">
        <f t="shared" si="15"/>
        <v>3.61</v>
      </c>
      <c r="P132" s="200"/>
    </row>
    <row r="133">
      <c r="C133" s="196" t="s">
        <v>320</v>
      </c>
      <c r="D133" s="184">
        <f t="shared" si="15"/>
        <v>4.6</v>
      </c>
      <c r="P133" s="200"/>
    </row>
    <row r="134">
      <c r="C134" s="196" t="s">
        <v>321</v>
      </c>
      <c r="D134" s="184">
        <f t="shared" si="15"/>
        <v>4.08</v>
      </c>
      <c r="P134" s="200"/>
    </row>
    <row r="135">
      <c r="C135" s="196" t="s">
        <v>322</v>
      </c>
      <c r="D135" s="184">
        <f t="shared" si="15"/>
        <v>4.88</v>
      </c>
      <c r="P135" s="200"/>
    </row>
    <row r="136">
      <c r="C136" s="196" t="s">
        <v>323</v>
      </c>
      <c r="D136" s="184">
        <f t="shared" si="15"/>
        <v>3.88</v>
      </c>
      <c r="P136" s="200"/>
    </row>
    <row r="137">
      <c r="C137" s="196" t="s">
        <v>324</v>
      </c>
      <c r="D137" s="184">
        <f t="shared" si="15"/>
        <v>4.2</v>
      </c>
      <c r="H137" s="24">
        <v>49.0</v>
      </c>
      <c r="J137" s="24">
        <v>0.51</v>
      </c>
      <c r="K137" s="24">
        <v>46.0</v>
      </c>
      <c r="P137" s="200"/>
    </row>
    <row r="138">
      <c r="C138" s="196" t="s">
        <v>325</v>
      </c>
      <c r="D138" s="184">
        <f t="shared" si="15"/>
        <v>3.52</v>
      </c>
      <c r="H138" s="24">
        <v>43.0</v>
      </c>
      <c r="J138" s="24">
        <v>0.55</v>
      </c>
      <c r="K138" s="24">
        <v>43.0</v>
      </c>
      <c r="P138" s="200"/>
    </row>
    <row r="139">
      <c r="C139" s="196" t="s">
        <v>326</v>
      </c>
      <c r="D139" s="184">
        <f t="shared" si="15"/>
        <v>3.22</v>
      </c>
      <c r="H139" s="24">
        <v>42.0</v>
      </c>
      <c r="J139" s="24">
        <v>0.46</v>
      </c>
      <c r="K139" s="24">
        <v>42.0</v>
      </c>
      <c r="P139" s="200"/>
    </row>
    <row r="140">
      <c r="C140" s="196" t="s">
        <v>244</v>
      </c>
      <c r="D140" s="184">
        <f t="shared" si="15"/>
        <v>3.92</v>
      </c>
      <c r="H140" s="24">
        <v>45.0</v>
      </c>
      <c r="J140" s="24">
        <v>0.45</v>
      </c>
      <c r="K140" s="24">
        <v>49.0</v>
      </c>
      <c r="P140" s="200"/>
    </row>
    <row r="141">
      <c r="C141" s="196" t="s">
        <v>327</v>
      </c>
      <c r="D141" s="184">
        <f t="shared" si="15"/>
        <v>4.98</v>
      </c>
      <c r="H141" s="24">
        <v>44.0</v>
      </c>
      <c r="J141" s="24">
        <v>0.5</v>
      </c>
      <c r="K141" s="24">
        <v>45.0</v>
      </c>
      <c r="P141" s="200"/>
    </row>
    <row r="142">
      <c r="C142" s="196"/>
      <c r="D142" s="184" t="str">
        <f t="shared" si="15"/>
        <v/>
      </c>
      <c r="H142" s="24">
        <v>42.0</v>
      </c>
      <c r="J142" s="24">
        <v>0.51</v>
      </c>
      <c r="K142" s="24">
        <v>43.0</v>
      </c>
      <c r="P142" s="200"/>
    </row>
    <row r="143">
      <c r="C143" s="196"/>
      <c r="D143" s="184" t="str">
        <f t="shared" si="15"/>
        <v/>
      </c>
      <c r="H143" s="24">
        <v>46.0</v>
      </c>
      <c r="J143" s="24">
        <v>0.53</v>
      </c>
      <c r="K143" s="24">
        <v>44.0</v>
      </c>
      <c r="P143" s="200"/>
    </row>
    <row r="144">
      <c r="C144" s="196"/>
      <c r="D144" s="184" t="str">
        <f t="shared" si="15"/>
        <v/>
      </c>
      <c r="H144" s="24">
        <v>48.0</v>
      </c>
      <c r="J144" s="24">
        <v>0.45</v>
      </c>
      <c r="K144" s="24">
        <v>51.0</v>
      </c>
      <c r="P144" s="200"/>
    </row>
    <row r="145">
      <c r="C145" s="196"/>
      <c r="D145" s="184" t="str">
        <f t="shared" si="15"/>
        <v/>
      </c>
      <c r="H145" s="24">
        <v>47.0</v>
      </c>
      <c r="J145" s="24">
        <v>0.48</v>
      </c>
      <c r="K145" s="24">
        <v>42.0</v>
      </c>
      <c r="P145" s="200"/>
    </row>
    <row r="146">
      <c r="C146" s="196"/>
      <c r="D146" s="184" t="str">
        <f t="shared" si="15"/>
        <v/>
      </c>
      <c r="H146" s="24">
        <v>48.0</v>
      </c>
      <c r="J146" s="24">
        <v>0.53</v>
      </c>
      <c r="K146" s="24">
        <v>47.0</v>
      </c>
      <c r="P146" s="200"/>
    </row>
    <row r="147">
      <c r="C147" s="196"/>
      <c r="D147" s="184" t="str">
        <f t="shared" si="15"/>
        <v/>
      </c>
      <c r="H147" s="24">
        <v>47.0</v>
      </c>
      <c r="J147" s="24">
        <v>0.47</v>
      </c>
      <c r="K147" s="24">
        <v>45.0</v>
      </c>
      <c r="P147" s="200"/>
    </row>
    <row r="148">
      <c r="C148" s="196"/>
      <c r="D148" s="184" t="str">
        <f t="shared" si="15"/>
        <v/>
      </c>
      <c r="H148" s="24">
        <v>49.0</v>
      </c>
      <c r="J148" s="24">
        <v>0.52</v>
      </c>
      <c r="K148" s="24">
        <v>47.0</v>
      </c>
      <c r="P148" s="200"/>
    </row>
    <row r="149">
      <c r="C149" s="196"/>
      <c r="D149" s="184" t="str">
        <f t="shared" si="15"/>
        <v/>
      </c>
      <c r="H149" s="24">
        <v>42.0</v>
      </c>
      <c r="J149" s="24">
        <v>0.46</v>
      </c>
      <c r="K149" s="24">
        <v>46.0</v>
      </c>
      <c r="P149" s="200"/>
    </row>
    <row r="150">
      <c r="C150" s="196"/>
      <c r="D150" s="184" t="str">
        <f t="shared" si="15"/>
        <v/>
      </c>
      <c r="H150" s="24">
        <v>48.0</v>
      </c>
      <c r="J150" s="24">
        <v>0.46</v>
      </c>
      <c r="K150" s="24">
        <v>47.0</v>
      </c>
      <c r="P150" s="200"/>
    </row>
    <row r="151">
      <c r="C151" s="196"/>
      <c r="D151" s="184" t="str">
        <f t="shared" si="15"/>
        <v/>
      </c>
      <c r="H151" s="24">
        <v>48.0</v>
      </c>
      <c r="J151" s="24">
        <v>0.5</v>
      </c>
      <c r="K151" s="24">
        <v>48.0</v>
      </c>
      <c r="P151" s="200"/>
    </row>
    <row r="152">
      <c r="C152" s="196"/>
      <c r="D152" s="184" t="str">
        <f t="shared" si="15"/>
        <v/>
      </c>
      <c r="H152" s="24">
        <v>42.0</v>
      </c>
      <c r="J152" s="24">
        <v>0.5</v>
      </c>
      <c r="K152" s="24">
        <v>48.0</v>
      </c>
      <c r="P152" s="200"/>
    </row>
    <row r="153">
      <c r="C153" s="196"/>
      <c r="D153" s="184" t="str">
        <f t="shared" si="15"/>
        <v/>
      </c>
      <c r="H153" s="24">
        <v>46.0</v>
      </c>
      <c r="J153" s="24">
        <v>0.52</v>
      </c>
      <c r="K153" s="24">
        <v>46.0</v>
      </c>
      <c r="P153" s="200"/>
    </row>
    <row r="154">
      <c r="C154" s="196"/>
      <c r="D154" s="184" t="str">
        <f t="shared" si="15"/>
        <v/>
      </c>
      <c r="H154" s="24">
        <v>43.0</v>
      </c>
      <c r="J154" s="24">
        <v>0.51</v>
      </c>
      <c r="K154" s="24">
        <v>49.0</v>
      </c>
      <c r="P154" s="200"/>
    </row>
    <row r="155">
      <c r="C155" s="196"/>
      <c r="D155" s="184" t="str">
        <f t="shared" si="15"/>
        <v/>
      </c>
      <c r="H155" s="24">
        <v>46.0</v>
      </c>
      <c r="J155" s="24">
        <v>0.53</v>
      </c>
      <c r="K155" s="24">
        <v>45.0</v>
      </c>
      <c r="P155" s="200"/>
    </row>
    <row r="156">
      <c r="C156" s="196"/>
      <c r="D156" s="184" t="str">
        <f t="shared" si="15"/>
        <v/>
      </c>
      <c r="H156" s="24">
        <v>44.0</v>
      </c>
      <c r="J156" s="24">
        <v>0.45</v>
      </c>
      <c r="K156" s="24">
        <v>48.0</v>
      </c>
      <c r="P156" s="200"/>
    </row>
    <row r="157">
      <c r="C157" s="196"/>
      <c r="D157" s="184" t="str">
        <f t="shared" si="15"/>
        <v/>
      </c>
      <c r="H157" s="24">
        <v>47.0</v>
      </c>
      <c r="J157" s="24">
        <v>0.52</v>
      </c>
      <c r="K157" s="24">
        <v>47.0</v>
      </c>
      <c r="P157" s="200"/>
    </row>
    <row r="158">
      <c r="C158" s="196"/>
      <c r="D158" s="184" t="str">
        <f t="shared" si="15"/>
        <v/>
      </c>
      <c r="H158" s="24">
        <v>50.0</v>
      </c>
      <c r="J158" s="24">
        <v>0.5</v>
      </c>
      <c r="K158" s="24">
        <v>47.0</v>
      </c>
      <c r="P158" s="200"/>
    </row>
    <row r="159">
      <c r="C159" s="196"/>
      <c r="D159" s="184" t="str">
        <f t="shared" si="15"/>
        <v/>
      </c>
      <c r="H159" s="24">
        <v>47.0</v>
      </c>
      <c r="J159" s="24">
        <v>0.52</v>
      </c>
      <c r="K159" s="24">
        <v>45.0</v>
      </c>
      <c r="P159" s="200"/>
    </row>
    <row r="160">
      <c r="C160" s="196"/>
      <c r="D160" s="184" t="str">
        <f t="shared" si="15"/>
        <v/>
      </c>
      <c r="H160" s="24">
        <v>46.0</v>
      </c>
      <c r="J160" s="24">
        <v>0.49</v>
      </c>
      <c r="K160" s="24">
        <v>44.0</v>
      </c>
      <c r="P160" s="200"/>
    </row>
    <row r="161">
      <c r="C161" s="196"/>
      <c r="D161" s="184" t="str">
        <f t="shared" si="15"/>
        <v/>
      </c>
      <c r="H161" s="24">
        <v>47.0</v>
      </c>
      <c r="J161" s="24">
        <v>0.52</v>
      </c>
      <c r="K161" s="24">
        <v>49.0</v>
      </c>
      <c r="P161" s="200"/>
    </row>
    <row r="162">
      <c r="C162" s="196"/>
      <c r="D162" s="184" t="str">
        <f t="shared" si="15"/>
        <v/>
      </c>
      <c r="H162" s="24">
        <v>44.0</v>
      </c>
      <c r="J162" s="24">
        <v>0.49</v>
      </c>
      <c r="K162" s="24">
        <v>45.0</v>
      </c>
      <c r="P162" s="200"/>
    </row>
    <row r="163">
      <c r="C163" s="196"/>
      <c r="D163" s="184" t="str">
        <f t="shared" si="15"/>
        <v/>
      </c>
      <c r="H163" s="24">
        <v>45.0</v>
      </c>
      <c r="J163" s="24">
        <v>0.51</v>
      </c>
      <c r="K163" s="24">
        <v>40.0</v>
      </c>
      <c r="P163" s="200"/>
    </row>
    <row r="164">
      <c r="C164" s="196"/>
      <c r="D164" s="184" t="str">
        <f t="shared" si="15"/>
        <v/>
      </c>
      <c r="H164" s="24">
        <v>39.0</v>
      </c>
      <c r="J164" s="24">
        <v>0.49</v>
      </c>
      <c r="K164" s="24">
        <v>44.0</v>
      </c>
      <c r="P164" s="200"/>
    </row>
    <row r="165">
      <c r="C165" s="196"/>
      <c r="D165" s="184" t="str">
        <f t="shared" si="15"/>
        <v/>
      </c>
      <c r="H165" s="24">
        <v>44.0</v>
      </c>
      <c r="J165" s="24">
        <v>0.5</v>
      </c>
      <c r="K165" s="24">
        <v>46.0</v>
      </c>
      <c r="P165" s="200"/>
    </row>
    <row r="166">
      <c r="C166" s="196"/>
      <c r="D166" s="184" t="str">
        <f t="shared" si="15"/>
        <v/>
      </c>
      <c r="H166" s="24">
        <v>46.0</v>
      </c>
      <c r="J166" s="24">
        <v>0.5</v>
      </c>
      <c r="K166" s="24">
        <v>44.0</v>
      </c>
      <c r="P166" s="200"/>
    </row>
    <row r="167">
      <c r="C167" s="196"/>
      <c r="D167" s="184" t="str">
        <f t="shared" si="15"/>
        <v/>
      </c>
      <c r="H167" s="24">
        <v>48.0</v>
      </c>
      <c r="J167" s="24">
        <v>0.5</v>
      </c>
      <c r="K167" s="24">
        <v>41.0</v>
      </c>
      <c r="P167" s="200"/>
    </row>
    <row r="168">
      <c r="C168" s="196"/>
      <c r="D168" s="184" t="str">
        <f t="shared" si="15"/>
        <v/>
      </c>
      <c r="H168" s="24">
        <v>45.0</v>
      </c>
      <c r="J168" s="24">
        <v>0.44</v>
      </c>
      <c r="K168" s="24">
        <v>50.0</v>
      </c>
      <c r="P168" s="200"/>
    </row>
    <row r="169">
      <c r="C169" s="196"/>
      <c r="D169" s="184" t="str">
        <f t="shared" si="15"/>
        <v/>
      </c>
      <c r="H169" s="24">
        <v>51.0</v>
      </c>
      <c r="J169" s="24">
        <v>0.49</v>
      </c>
      <c r="K169" s="24">
        <v>45.0</v>
      </c>
      <c r="P169" s="200"/>
    </row>
    <row r="170">
      <c r="C170" s="196"/>
      <c r="D170" s="184" t="str">
        <f t="shared" si="15"/>
        <v/>
      </c>
      <c r="H170" s="24">
        <v>46.0</v>
      </c>
      <c r="J170" s="24">
        <v>0.49</v>
      </c>
      <c r="K170" s="24">
        <v>47.0</v>
      </c>
      <c r="P170" s="200"/>
    </row>
    <row r="171">
      <c r="C171" s="196"/>
      <c r="D171" s="184" t="str">
        <f t="shared" si="15"/>
        <v/>
      </c>
      <c r="H171" s="24">
        <v>46.0</v>
      </c>
      <c r="J171" s="24">
        <v>0.51</v>
      </c>
      <c r="K171" s="24">
        <v>45.0</v>
      </c>
      <c r="P171" s="200"/>
    </row>
    <row r="172">
      <c r="C172" s="196"/>
      <c r="D172" s="184" t="str">
        <f t="shared" si="15"/>
        <v/>
      </c>
      <c r="H172" s="24">
        <v>45.0</v>
      </c>
      <c r="J172" s="24">
        <v>0.48</v>
      </c>
      <c r="K172" s="24">
        <v>52.0</v>
      </c>
      <c r="P172" s="200"/>
    </row>
    <row r="173">
      <c r="C173" s="196"/>
      <c r="D173" s="184" t="str">
        <f t="shared" si="15"/>
        <v/>
      </c>
      <c r="H173" s="24">
        <v>44.0</v>
      </c>
      <c r="J173" s="24">
        <v>0.53</v>
      </c>
      <c r="K173" s="24">
        <v>44.0</v>
      </c>
      <c r="P173" s="200"/>
    </row>
    <row r="174">
      <c r="C174" s="196"/>
      <c r="D174" s="184" t="str">
        <f t="shared" si="15"/>
        <v/>
      </c>
      <c r="H174" s="24">
        <v>44.0</v>
      </c>
      <c r="J174" s="24">
        <v>0.48</v>
      </c>
      <c r="K174" s="24">
        <v>49.0</v>
      </c>
      <c r="P174" s="200"/>
    </row>
    <row r="175">
      <c r="C175" s="196"/>
      <c r="D175" s="184" t="str">
        <f t="shared" si="15"/>
        <v/>
      </c>
      <c r="H175" s="24">
        <v>46.0</v>
      </c>
      <c r="J175" s="24">
        <v>0.46</v>
      </c>
      <c r="K175" s="24">
        <v>45.0</v>
      </c>
      <c r="P175" s="200"/>
    </row>
    <row r="176">
      <c r="C176" s="196"/>
      <c r="D176" s="184" t="str">
        <f t="shared" si="15"/>
        <v/>
      </c>
      <c r="H176" s="24">
        <v>45.0</v>
      </c>
      <c r="J176" s="24">
        <v>0.49</v>
      </c>
      <c r="K176" s="24">
        <v>57.0</v>
      </c>
      <c r="P176" s="200"/>
    </row>
    <row r="177">
      <c r="C177" s="196"/>
      <c r="D177" s="184" t="str">
        <f t="shared" si="15"/>
        <v/>
      </c>
      <c r="H177" s="24">
        <v>46.0</v>
      </c>
      <c r="J177" s="24">
        <v>0.51</v>
      </c>
      <c r="K177" s="24">
        <v>49.0</v>
      </c>
      <c r="P177" s="200"/>
    </row>
    <row r="178">
      <c r="C178" s="196"/>
      <c r="D178" s="184" t="str">
        <f t="shared" si="15"/>
        <v/>
      </c>
      <c r="H178" s="24">
        <v>47.0</v>
      </c>
      <c r="J178" s="24">
        <v>0.51</v>
      </c>
      <c r="K178" s="24">
        <v>44.0</v>
      </c>
      <c r="P178" s="200"/>
    </row>
    <row r="179">
      <c r="C179" s="196"/>
      <c r="D179" s="184" t="str">
        <f t="shared" si="15"/>
        <v/>
      </c>
      <c r="H179" s="24">
        <v>49.0</v>
      </c>
      <c r="J179" s="24">
        <v>0.51</v>
      </c>
      <c r="K179" s="24">
        <v>51.0</v>
      </c>
      <c r="P179" s="200"/>
    </row>
    <row r="180">
      <c r="C180" s="196"/>
      <c r="D180" s="184" t="str">
        <f t="shared" si="15"/>
        <v/>
      </c>
      <c r="H180" s="24">
        <v>49.0</v>
      </c>
      <c r="J180" s="24">
        <v>0.45</v>
      </c>
      <c r="K180" s="24">
        <v>52.0</v>
      </c>
      <c r="P180" s="200"/>
    </row>
    <row r="181">
      <c r="C181" s="196"/>
      <c r="D181" s="184" t="str">
        <f t="shared" si="15"/>
        <v/>
      </c>
      <c r="H181" s="24">
        <v>39.0</v>
      </c>
      <c r="J181" s="24">
        <v>0.59</v>
      </c>
      <c r="K181" s="24">
        <v>43.0</v>
      </c>
      <c r="P181" s="200"/>
    </row>
    <row r="182">
      <c r="C182" s="196"/>
      <c r="D182" s="184" t="str">
        <f t="shared" si="15"/>
        <v/>
      </c>
      <c r="H182" s="24">
        <v>54.0</v>
      </c>
      <c r="J182" s="24">
        <v>0.54</v>
      </c>
      <c r="K182" s="24">
        <v>39.0</v>
      </c>
      <c r="P182" s="200"/>
    </row>
    <row r="183">
      <c r="C183" s="196"/>
      <c r="D183" s="184" t="str">
        <f t="shared" si="15"/>
        <v/>
      </c>
      <c r="H183" s="24">
        <v>43.0</v>
      </c>
      <c r="J183" s="24">
        <v>0.5</v>
      </c>
      <c r="K183" s="24">
        <v>46.0</v>
      </c>
      <c r="P183" s="200"/>
    </row>
    <row r="184">
      <c r="C184" s="196"/>
      <c r="D184" s="184" t="str">
        <f t="shared" si="15"/>
        <v/>
      </c>
      <c r="H184" s="24">
        <v>50.0</v>
      </c>
      <c r="J184" s="24">
        <v>0.44</v>
      </c>
      <c r="K184" s="24">
        <v>44.0</v>
      </c>
      <c r="P184" s="200"/>
    </row>
    <row r="185">
      <c r="C185" s="196"/>
      <c r="D185" s="184" t="str">
        <f t="shared" si="15"/>
        <v/>
      </c>
      <c r="H185" s="24">
        <v>43.0</v>
      </c>
      <c r="J185" s="24">
        <v>0.54</v>
      </c>
      <c r="K185" s="24">
        <v>52.0</v>
      </c>
      <c r="P185" s="200"/>
    </row>
    <row r="186">
      <c r="C186" s="196"/>
      <c r="D186" s="184" t="str">
        <f t="shared" si="15"/>
        <v/>
      </c>
      <c r="H186" s="24">
        <v>51.0</v>
      </c>
      <c r="J186" s="24">
        <v>0.59</v>
      </c>
      <c r="K186" s="24">
        <v>48.0</v>
      </c>
      <c r="P186" s="200"/>
    </row>
    <row r="187">
      <c r="C187" s="196"/>
      <c r="D187" s="184" t="str">
        <f t="shared" si="15"/>
        <v/>
      </c>
      <c r="H187" s="24">
        <v>45.0</v>
      </c>
      <c r="J187" s="24">
        <v>0.53</v>
      </c>
      <c r="K187" s="24">
        <v>43.0</v>
      </c>
      <c r="P187" s="200"/>
    </row>
    <row r="188">
      <c r="C188" s="196"/>
      <c r="D188" s="184" t="str">
        <f t="shared" si="15"/>
        <v/>
      </c>
      <c r="H188" s="24">
        <v>45.0</v>
      </c>
      <c r="J188" s="24">
        <v>0.49</v>
      </c>
      <c r="K188" s="24">
        <v>47.0</v>
      </c>
      <c r="P188" s="200"/>
    </row>
    <row r="189">
      <c r="C189" s="196"/>
      <c r="D189" s="184" t="str">
        <f t="shared" si="15"/>
        <v/>
      </c>
      <c r="H189" s="24">
        <v>54.0</v>
      </c>
      <c r="J189" s="24">
        <v>0.51</v>
      </c>
      <c r="K189" s="24">
        <v>40.0</v>
      </c>
      <c r="P189" s="200"/>
    </row>
    <row r="190">
      <c r="C190" s="196"/>
      <c r="D190" s="184" t="str">
        <f t="shared" si="15"/>
        <v/>
      </c>
      <c r="H190" s="24">
        <v>43.0</v>
      </c>
      <c r="J190" s="24">
        <v>0.55</v>
      </c>
      <c r="K190" s="24">
        <v>47.0</v>
      </c>
      <c r="P190" s="200"/>
    </row>
    <row r="191">
      <c r="C191" s="196"/>
      <c r="D191" s="184" t="str">
        <f t="shared" si="15"/>
        <v/>
      </c>
      <c r="H191" s="24">
        <v>48.0</v>
      </c>
      <c r="J191" s="24">
        <v>0.63</v>
      </c>
      <c r="K191" s="24">
        <v>45.0</v>
      </c>
      <c r="P191" s="200"/>
    </row>
    <row r="192">
      <c r="C192" s="196"/>
      <c r="D192" s="184" t="str">
        <f t="shared" si="15"/>
        <v/>
      </c>
      <c r="H192" s="24">
        <v>47.0</v>
      </c>
      <c r="J192" s="24">
        <v>0.49</v>
      </c>
      <c r="K192" s="24">
        <v>49.0</v>
      </c>
      <c r="P192" s="200"/>
    </row>
    <row r="193">
      <c r="C193" s="196"/>
      <c r="D193" s="184" t="str">
        <f t="shared" si="15"/>
        <v/>
      </c>
      <c r="H193" s="24">
        <v>48.0</v>
      </c>
      <c r="J193" s="24">
        <v>0.48</v>
      </c>
      <c r="K193" s="24">
        <v>45.0</v>
      </c>
      <c r="P193" s="200"/>
    </row>
    <row r="194">
      <c r="C194" s="196"/>
      <c r="D194" s="184" t="str">
        <f t="shared" si="15"/>
        <v/>
      </c>
      <c r="H194" s="24">
        <v>49.0</v>
      </c>
      <c r="J194" s="24">
        <v>0.52</v>
      </c>
      <c r="K194" s="24">
        <v>43.0</v>
      </c>
      <c r="P194" s="200"/>
    </row>
    <row r="195">
      <c r="C195" s="196"/>
      <c r="D195" s="184" t="str">
        <f t="shared" si="15"/>
        <v/>
      </c>
      <c r="H195" s="24">
        <v>50.0</v>
      </c>
      <c r="J195" s="24">
        <v>0.46</v>
      </c>
      <c r="K195" s="24">
        <v>47.0</v>
      </c>
      <c r="P195" s="200"/>
    </row>
    <row r="196">
      <c r="C196" s="196"/>
      <c r="D196" s="184" t="str">
        <f t="shared" si="15"/>
        <v/>
      </c>
      <c r="H196" s="24">
        <v>54.0</v>
      </c>
      <c r="J196" s="24">
        <v>0.62</v>
      </c>
      <c r="K196" s="24">
        <v>41.0</v>
      </c>
      <c r="P196" s="200"/>
    </row>
    <row r="197">
      <c r="C197" s="196"/>
      <c r="D197" s="184" t="str">
        <f t="shared" si="15"/>
        <v/>
      </c>
      <c r="H197" s="24">
        <v>41.0</v>
      </c>
      <c r="J197" s="24">
        <v>0.59</v>
      </c>
      <c r="K197" s="24">
        <v>42.0</v>
      </c>
      <c r="P197" s="200"/>
    </row>
    <row r="198">
      <c r="C198" s="196"/>
      <c r="D198" s="184" t="str">
        <f t="shared" si="15"/>
        <v/>
      </c>
      <c r="H198" s="24">
        <v>45.0</v>
      </c>
      <c r="J198" s="24">
        <v>0.54</v>
      </c>
      <c r="K198" s="24">
        <v>40.0</v>
      </c>
      <c r="P198" s="200"/>
    </row>
    <row r="199">
      <c r="C199" s="196"/>
      <c r="D199" s="184" t="str">
        <f t="shared" si="15"/>
        <v/>
      </c>
      <c r="H199" s="24">
        <v>46.0</v>
      </c>
      <c r="J199" s="24">
        <v>0.49</v>
      </c>
      <c r="K199" s="24">
        <v>45.0</v>
      </c>
      <c r="P199" s="200"/>
    </row>
    <row r="200">
      <c r="C200" s="196"/>
      <c r="D200" s="184" t="str">
        <f t="shared" si="15"/>
        <v/>
      </c>
      <c r="H200" s="24">
        <v>48.0</v>
      </c>
      <c r="J200" s="24">
        <v>0.55</v>
      </c>
      <c r="K200" s="24">
        <v>47.0</v>
      </c>
      <c r="P200" s="200"/>
    </row>
    <row r="201">
      <c r="C201" s="196"/>
      <c r="D201" s="184" t="str">
        <f t="shared" si="15"/>
        <v/>
      </c>
      <c r="H201" s="24">
        <v>49.0</v>
      </c>
      <c r="J201" s="24">
        <v>0.46</v>
      </c>
      <c r="K201" s="24">
        <v>50.0</v>
      </c>
      <c r="P201" s="200"/>
    </row>
    <row r="202">
      <c r="C202" s="196"/>
      <c r="D202" s="184" t="str">
        <f t="shared" si="15"/>
        <v/>
      </c>
      <c r="H202" s="24">
        <v>45.0</v>
      </c>
      <c r="J202" s="24">
        <v>0.5</v>
      </c>
      <c r="K202" s="24">
        <v>41.0</v>
      </c>
      <c r="P202" s="200"/>
    </row>
    <row r="203">
      <c r="C203" s="196"/>
      <c r="D203" s="184" t="str">
        <f t="shared" si="15"/>
        <v/>
      </c>
      <c r="H203" s="24">
        <v>40.0</v>
      </c>
      <c r="J203" s="24">
        <v>0.54</v>
      </c>
      <c r="K203" s="24">
        <v>38.0</v>
      </c>
      <c r="P203" s="200"/>
    </row>
    <row r="204">
      <c r="C204" s="196"/>
      <c r="D204" s="184" t="str">
        <f t="shared" si="15"/>
        <v/>
      </c>
      <c r="H204" s="24">
        <v>46.0</v>
      </c>
      <c r="J204" s="24">
        <v>0.47</v>
      </c>
      <c r="K204" s="24">
        <v>38.0</v>
      </c>
      <c r="P204" s="200"/>
    </row>
    <row r="205">
      <c r="C205" s="196"/>
      <c r="D205" s="184" t="str">
        <f t="shared" si="15"/>
        <v/>
      </c>
      <c r="H205" s="24">
        <v>40.0</v>
      </c>
      <c r="J205" s="24">
        <v>0.44</v>
      </c>
      <c r="K205" s="24">
        <v>45.0</v>
      </c>
      <c r="P205" s="200"/>
    </row>
    <row r="206">
      <c r="C206" s="196"/>
      <c r="D206" s="184" t="str">
        <f t="shared" si="15"/>
        <v/>
      </c>
      <c r="H206" s="24">
        <v>41.0</v>
      </c>
      <c r="J206" s="24">
        <v>0.44</v>
      </c>
      <c r="K206" s="24">
        <v>41.0</v>
      </c>
      <c r="P206" s="200"/>
    </row>
    <row r="207">
      <c r="C207" s="196"/>
      <c r="D207" s="184" t="str">
        <f t="shared" si="15"/>
        <v/>
      </c>
      <c r="H207" s="24">
        <v>43.0</v>
      </c>
      <c r="J207" s="24">
        <v>0.48</v>
      </c>
      <c r="K207" s="24">
        <v>49.0</v>
      </c>
      <c r="P207" s="200"/>
    </row>
    <row r="208">
      <c r="C208" s="196"/>
      <c r="D208" s="184" t="str">
        <f t="shared" si="15"/>
        <v/>
      </c>
      <c r="H208" s="24">
        <v>41.0</v>
      </c>
      <c r="J208" s="24">
        <v>0.57</v>
      </c>
      <c r="K208" s="24">
        <v>39.0</v>
      </c>
      <c r="P208" s="200"/>
    </row>
    <row r="209">
      <c r="C209" s="196"/>
      <c r="D209" s="184" t="str">
        <f t="shared" si="15"/>
        <v/>
      </c>
      <c r="H209" s="24">
        <v>45.0</v>
      </c>
      <c r="J209" s="24">
        <v>0.54</v>
      </c>
      <c r="K209" s="24">
        <v>46.0</v>
      </c>
      <c r="P209" s="200"/>
    </row>
    <row r="210">
      <c r="C210" s="196"/>
      <c r="D210" s="184" t="str">
        <f t="shared" si="15"/>
        <v/>
      </c>
      <c r="H210" s="24">
        <v>43.0</v>
      </c>
      <c r="J210" s="24">
        <v>0.56</v>
      </c>
      <c r="K210" s="24">
        <v>44.0</v>
      </c>
      <c r="P210" s="201"/>
    </row>
    <row r="211">
      <c r="C211" s="196"/>
      <c r="D211" s="184" t="str">
        <f t="shared" si="15"/>
        <v/>
      </c>
      <c r="H211" s="24">
        <v>47.0</v>
      </c>
      <c r="J211" s="24">
        <v>0.52</v>
      </c>
      <c r="K211" s="24">
        <v>51.0</v>
      </c>
      <c r="P211" s="201"/>
    </row>
    <row r="212">
      <c r="C212" s="196"/>
      <c r="D212" s="184" t="str">
        <f t="shared" si="15"/>
        <v/>
      </c>
      <c r="H212" s="24">
        <v>44.0</v>
      </c>
      <c r="J212" s="24">
        <v>0.49</v>
      </c>
      <c r="K212" s="24">
        <v>50.0</v>
      </c>
      <c r="P212" s="201"/>
    </row>
    <row r="213">
      <c r="C213" s="196"/>
      <c r="D213" s="184" t="str">
        <f t="shared" si="15"/>
        <v/>
      </c>
      <c r="H213" s="24">
        <v>44.0</v>
      </c>
      <c r="J213" s="24">
        <v>0.56</v>
      </c>
      <c r="K213" s="24">
        <v>45.0</v>
      </c>
      <c r="P213" s="201"/>
    </row>
    <row r="214">
      <c r="C214" s="196"/>
      <c r="D214" s="184" t="str">
        <f t="shared" si="15"/>
        <v/>
      </c>
      <c r="H214" s="24">
        <v>42.0</v>
      </c>
      <c r="J214" s="24">
        <v>0.51</v>
      </c>
      <c r="K214" s="24">
        <v>46.0</v>
      </c>
      <c r="P214" s="201"/>
    </row>
    <row r="215">
      <c r="C215" s="196"/>
      <c r="D215" s="184" t="str">
        <f t="shared" si="15"/>
        <v/>
      </c>
      <c r="H215" s="24">
        <v>49.0</v>
      </c>
      <c r="J215" s="24">
        <v>0.51</v>
      </c>
      <c r="K215" s="24">
        <v>46.0</v>
      </c>
      <c r="P215" s="201"/>
    </row>
    <row r="216">
      <c r="C216" s="196"/>
      <c r="D216" s="184" t="str">
        <f t="shared" si="15"/>
        <v/>
      </c>
      <c r="H216" s="24">
        <v>47.0</v>
      </c>
      <c r="J216" s="24">
        <v>0.52</v>
      </c>
      <c r="K216" s="24">
        <v>41.0</v>
      </c>
      <c r="P216" s="201"/>
    </row>
    <row r="217">
      <c r="C217" s="196"/>
      <c r="D217" s="184" t="str">
        <f t="shared" si="15"/>
        <v/>
      </c>
      <c r="H217" s="24">
        <v>45.0</v>
      </c>
      <c r="J217" s="24">
        <v>0.53</v>
      </c>
      <c r="K217" s="24">
        <v>42.0</v>
      </c>
      <c r="P217" s="201"/>
    </row>
    <row r="218">
      <c r="C218" s="196"/>
      <c r="D218" s="184" t="str">
        <f t="shared" si="15"/>
        <v/>
      </c>
      <c r="H218" s="24">
        <v>42.0</v>
      </c>
      <c r="J218" s="24">
        <v>0.52</v>
      </c>
      <c r="K218" s="24">
        <v>42.0</v>
      </c>
      <c r="P218" s="201"/>
    </row>
    <row r="219">
      <c r="C219" s="196"/>
      <c r="H219" s="24">
        <v>39.0</v>
      </c>
      <c r="J219" s="24">
        <v>0.49</v>
      </c>
      <c r="K219" s="24">
        <v>39.0</v>
      </c>
      <c r="P219" s="201"/>
    </row>
    <row r="220">
      <c r="C220" s="196"/>
      <c r="H220" s="24">
        <v>43.0</v>
      </c>
      <c r="J220" s="24">
        <v>0.5</v>
      </c>
      <c r="K220" s="24">
        <v>50.0</v>
      </c>
      <c r="P220" s="201"/>
    </row>
    <row r="221">
      <c r="C221" s="196"/>
      <c r="H221" s="24">
        <v>49.0</v>
      </c>
      <c r="J221" s="24">
        <v>0.47</v>
      </c>
      <c r="K221" s="24">
        <v>48.0</v>
      </c>
      <c r="P221" s="201"/>
    </row>
    <row r="222">
      <c r="C222" s="196"/>
      <c r="H222" s="24">
        <v>41.0</v>
      </c>
      <c r="J222" s="24">
        <v>0.52</v>
      </c>
      <c r="K222" s="24">
        <v>40.0</v>
      </c>
      <c r="P222" s="201"/>
    </row>
    <row r="223">
      <c r="C223" s="196"/>
      <c r="H223" s="24">
        <v>43.0</v>
      </c>
      <c r="J223" s="24">
        <v>0.48</v>
      </c>
      <c r="K223" s="24">
        <v>43.0</v>
      </c>
      <c r="P223" s="201"/>
    </row>
    <row r="224">
      <c r="C224" s="196"/>
      <c r="H224" s="24">
        <v>44.0</v>
      </c>
      <c r="J224" s="24">
        <v>0.47</v>
      </c>
      <c r="K224" s="24">
        <v>47.0</v>
      </c>
      <c r="P224" s="201"/>
    </row>
    <row r="225">
      <c r="C225" s="196"/>
      <c r="H225" s="24">
        <v>45.0</v>
      </c>
      <c r="J225" s="24">
        <v>0.54</v>
      </c>
      <c r="K225" s="24">
        <v>41.0</v>
      </c>
      <c r="P225" s="201"/>
    </row>
    <row r="226">
      <c r="C226" s="196"/>
      <c r="H226" s="24">
        <v>44.0</v>
      </c>
      <c r="J226" s="24">
        <v>0.51</v>
      </c>
      <c r="K226" s="24">
        <v>42.0</v>
      </c>
      <c r="P226" s="201"/>
    </row>
    <row r="227">
      <c r="C227" s="196"/>
      <c r="H227" s="24">
        <v>44.0</v>
      </c>
      <c r="J227" s="24">
        <v>0.48</v>
      </c>
      <c r="K227" s="24">
        <v>41.0</v>
      </c>
      <c r="P227" s="201"/>
    </row>
    <row r="228">
      <c r="C228" s="196"/>
      <c r="H228" s="24">
        <v>43.0</v>
      </c>
      <c r="J228" s="24">
        <v>0.52</v>
      </c>
      <c r="K228" s="24">
        <v>43.0</v>
      </c>
      <c r="P228" s="201"/>
    </row>
    <row r="229">
      <c r="C229" s="196"/>
      <c r="H229" s="24">
        <v>44.0</v>
      </c>
      <c r="J229" s="24">
        <v>0.53</v>
      </c>
      <c r="K229" s="24">
        <v>41.0</v>
      </c>
      <c r="P229" s="201"/>
    </row>
    <row r="230">
      <c r="C230" s="196"/>
      <c r="H230" s="24">
        <v>44.0</v>
      </c>
      <c r="J230" s="24">
        <v>0.52</v>
      </c>
      <c r="K230" s="24">
        <v>39.0</v>
      </c>
      <c r="P230" s="201"/>
    </row>
    <row r="231">
      <c r="C231" s="196"/>
      <c r="H231" s="24">
        <v>45.0</v>
      </c>
      <c r="J231" s="24">
        <v>0.5</v>
      </c>
      <c r="K231" s="24">
        <v>45.0</v>
      </c>
      <c r="P231" s="201"/>
    </row>
    <row r="232">
      <c r="C232" s="196"/>
      <c r="H232" s="24">
        <v>43.0</v>
      </c>
      <c r="J232" s="24">
        <v>0.53</v>
      </c>
      <c r="K232" s="24">
        <v>40.0</v>
      </c>
      <c r="P232" s="201"/>
    </row>
    <row r="233">
      <c r="C233" s="196"/>
      <c r="H233" s="24">
        <v>41.0</v>
      </c>
      <c r="J233" s="24">
        <v>0.56</v>
      </c>
      <c r="K233" s="24">
        <v>43.0</v>
      </c>
      <c r="P233" s="201"/>
    </row>
    <row r="234">
      <c r="C234" s="196"/>
      <c r="H234" s="24">
        <v>46.0</v>
      </c>
      <c r="J234" s="24">
        <v>0.51</v>
      </c>
      <c r="K234" s="24">
        <v>45.0</v>
      </c>
      <c r="P234" s="201"/>
    </row>
    <row r="235">
      <c r="C235" s="196"/>
      <c r="H235" s="24">
        <v>46.0</v>
      </c>
      <c r="J235" s="24">
        <v>0.53</v>
      </c>
      <c r="K235" s="24">
        <v>46.0</v>
      </c>
      <c r="P235" s="201"/>
    </row>
    <row r="236">
      <c r="C236" s="196"/>
      <c r="H236" s="24">
        <v>51.0</v>
      </c>
      <c r="J236" s="24">
        <v>0.53</v>
      </c>
      <c r="K236" s="24">
        <v>41.0</v>
      </c>
      <c r="P236" s="201"/>
    </row>
    <row r="237">
      <c r="C237" s="196"/>
      <c r="H237" s="24">
        <v>49.0</v>
      </c>
      <c r="J237" s="24">
        <v>0.57</v>
      </c>
      <c r="K237" s="24">
        <v>37.0</v>
      </c>
      <c r="P237" s="201"/>
    </row>
    <row r="238">
      <c r="C238" s="196"/>
      <c r="H238" s="24">
        <v>40.0</v>
      </c>
      <c r="J238" s="24">
        <v>0.52</v>
      </c>
      <c r="K238" s="24">
        <v>46.0</v>
      </c>
      <c r="P238" s="201"/>
    </row>
    <row r="239">
      <c r="C239" s="196"/>
      <c r="H239" s="24">
        <v>49.0</v>
      </c>
      <c r="J239" s="24">
        <v>0.48</v>
      </c>
      <c r="K239" s="24">
        <v>47.0</v>
      </c>
      <c r="P239" s="201"/>
    </row>
    <row r="240">
      <c r="C240" s="196"/>
      <c r="H240" s="24">
        <v>44.0</v>
      </c>
      <c r="J240" s="24">
        <v>0.51</v>
      </c>
      <c r="K240" s="24">
        <v>41.0</v>
      </c>
      <c r="P240" s="201"/>
    </row>
    <row r="241">
      <c r="C241" s="196"/>
      <c r="H241" s="24">
        <v>45.0</v>
      </c>
      <c r="J241" s="24">
        <v>0.52</v>
      </c>
      <c r="K241" s="24">
        <v>45.0</v>
      </c>
      <c r="P241" s="201"/>
    </row>
    <row r="242">
      <c r="C242" s="196"/>
      <c r="H242" s="24">
        <v>46.0</v>
      </c>
      <c r="J242" s="24">
        <v>0.48</v>
      </c>
      <c r="K242" s="24">
        <v>45.0</v>
      </c>
      <c r="P242" s="201"/>
    </row>
    <row r="243">
      <c r="C243" s="196"/>
      <c r="H243" s="24">
        <v>44.0</v>
      </c>
      <c r="J243" s="24">
        <v>0.46</v>
      </c>
      <c r="K243" s="24">
        <v>47.0</v>
      </c>
      <c r="P243" s="201"/>
    </row>
    <row r="244">
      <c r="C244" s="196"/>
      <c r="H244" s="24">
        <v>50.0</v>
      </c>
      <c r="J244" s="24">
        <v>0.53</v>
      </c>
      <c r="K244" s="24">
        <v>46.0</v>
      </c>
      <c r="P244" s="201"/>
    </row>
    <row r="245">
      <c r="C245" s="196"/>
      <c r="H245" s="24">
        <v>44.0</v>
      </c>
      <c r="J245" s="24">
        <v>0.55</v>
      </c>
      <c r="K245" s="24">
        <v>42.0</v>
      </c>
      <c r="P245" s="201"/>
    </row>
    <row r="246">
      <c r="C246" s="196"/>
      <c r="H246" s="24">
        <v>37.0</v>
      </c>
      <c r="J246" s="24">
        <v>0.47</v>
      </c>
      <c r="K246" s="24">
        <v>47.0</v>
      </c>
      <c r="P246" s="201"/>
    </row>
    <row r="247">
      <c r="C247" s="196"/>
      <c r="H247" s="24">
        <v>46.0</v>
      </c>
      <c r="J247" s="24">
        <v>0.54</v>
      </c>
      <c r="K247" s="24">
        <v>46.0</v>
      </c>
      <c r="P247" s="201"/>
    </row>
    <row r="248">
      <c r="C248" s="196"/>
      <c r="H248" s="24">
        <v>46.0</v>
      </c>
      <c r="J248" s="24">
        <v>0.52</v>
      </c>
      <c r="K248" s="24">
        <v>48.0</v>
      </c>
      <c r="P248" s="201"/>
    </row>
    <row r="249">
      <c r="C249" s="196"/>
      <c r="H249" s="24">
        <v>45.0</v>
      </c>
      <c r="J249" s="24">
        <v>0.5</v>
      </c>
      <c r="K249" s="24">
        <v>38.0</v>
      </c>
      <c r="P249" s="201"/>
    </row>
    <row r="250">
      <c r="C250" s="196"/>
      <c r="H250" s="24">
        <v>38.0</v>
      </c>
      <c r="J250" s="24">
        <v>0.47</v>
      </c>
      <c r="K250" s="24">
        <v>53.0</v>
      </c>
      <c r="P250" s="201"/>
    </row>
    <row r="251">
      <c r="C251" s="196"/>
      <c r="H251" s="24">
        <v>44.0</v>
      </c>
      <c r="J251" s="24">
        <v>0.47</v>
      </c>
      <c r="K251" s="24">
        <v>42.0</v>
      </c>
      <c r="P251" s="201"/>
    </row>
    <row r="252">
      <c r="C252" s="196"/>
      <c r="H252" s="24">
        <v>47.0</v>
      </c>
      <c r="J252" s="24">
        <v>0.55</v>
      </c>
      <c r="K252" s="24">
        <v>49.0</v>
      </c>
      <c r="P252" s="201"/>
    </row>
    <row r="253">
      <c r="C253" s="196"/>
      <c r="H253" s="24">
        <v>45.0</v>
      </c>
      <c r="J253" s="24">
        <v>0.53</v>
      </c>
      <c r="K253" s="24">
        <v>42.0</v>
      </c>
      <c r="P253" s="201"/>
    </row>
    <row r="254">
      <c r="C254" s="196"/>
      <c r="H254" s="24">
        <v>38.0</v>
      </c>
      <c r="J254" s="24">
        <v>0.46</v>
      </c>
      <c r="K254" s="24">
        <v>45.0</v>
      </c>
      <c r="P254" s="201"/>
    </row>
    <row r="255">
      <c r="C255" s="196"/>
      <c r="H255" s="24">
        <v>44.0</v>
      </c>
      <c r="J255" s="24">
        <v>0.48</v>
      </c>
      <c r="K255" s="24">
        <v>44.0</v>
      </c>
      <c r="P255" s="201"/>
    </row>
    <row r="256">
      <c r="C256" s="196"/>
      <c r="H256" s="24">
        <v>41.0</v>
      </c>
      <c r="J256" s="24">
        <v>0.51</v>
      </c>
      <c r="K256" s="24">
        <v>45.0</v>
      </c>
      <c r="P256" s="201"/>
    </row>
    <row r="257">
      <c r="C257" s="196"/>
      <c r="H257" s="24">
        <v>44.0</v>
      </c>
      <c r="J257" s="24">
        <v>0.54</v>
      </c>
      <c r="K257" s="24">
        <v>42.0</v>
      </c>
      <c r="P257" s="201"/>
    </row>
    <row r="258">
      <c r="C258" s="196"/>
      <c r="H258" s="24">
        <v>45.0</v>
      </c>
      <c r="J258" s="24">
        <v>0.54</v>
      </c>
      <c r="K258" s="24">
        <v>49.0</v>
      </c>
      <c r="P258" s="201"/>
    </row>
    <row r="259">
      <c r="C259" s="196"/>
      <c r="H259" s="24">
        <v>44.0</v>
      </c>
      <c r="J259" s="24">
        <v>0.57</v>
      </c>
      <c r="K259" s="24">
        <v>44.0</v>
      </c>
      <c r="P259" s="201"/>
    </row>
    <row r="260">
      <c r="C260" s="196"/>
      <c r="H260" s="24">
        <v>53.0</v>
      </c>
      <c r="J260" s="24">
        <v>0.57</v>
      </c>
      <c r="K260" s="24">
        <v>50.0</v>
      </c>
      <c r="P260" s="201"/>
    </row>
    <row r="261">
      <c r="C261" s="196"/>
      <c r="H261" s="24">
        <v>45.0</v>
      </c>
      <c r="J261" s="24">
        <v>0.5</v>
      </c>
      <c r="K261" s="24">
        <v>39.0</v>
      </c>
      <c r="P261" s="201"/>
    </row>
    <row r="262">
      <c r="C262" s="196"/>
      <c r="H262" s="24">
        <v>38.0</v>
      </c>
      <c r="J262" s="24">
        <v>0.45</v>
      </c>
      <c r="K262" s="24">
        <v>46.0</v>
      </c>
      <c r="P262" s="201"/>
    </row>
    <row r="263">
      <c r="C263" s="196"/>
      <c r="H263" s="24">
        <v>48.0</v>
      </c>
      <c r="J263" s="24">
        <v>0.52</v>
      </c>
      <c r="K263" s="24">
        <v>44.0</v>
      </c>
      <c r="P263" s="201"/>
    </row>
    <row r="264">
      <c r="C264" s="196"/>
      <c r="H264" s="24">
        <v>47.0</v>
      </c>
      <c r="J264" s="24">
        <v>0.55</v>
      </c>
      <c r="K264" s="24">
        <v>49.0</v>
      </c>
      <c r="P264" s="201"/>
    </row>
    <row r="265">
      <c r="C265" s="196"/>
      <c r="H265" s="24">
        <v>49.0</v>
      </c>
      <c r="J265" s="24">
        <v>0.53</v>
      </c>
      <c r="K265" s="24">
        <v>37.0</v>
      </c>
      <c r="P265" s="201"/>
    </row>
    <row r="266">
      <c r="C266" s="196"/>
      <c r="H266" s="24">
        <v>41.0</v>
      </c>
      <c r="J266" s="24">
        <v>0.51</v>
      </c>
      <c r="K266" s="24">
        <v>45.0</v>
      </c>
      <c r="P266" s="201"/>
    </row>
    <row r="267">
      <c r="C267" s="196"/>
      <c r="H267" s="24">
        <v>50.0</v>
      </c>
      <c r="J267" s="24">
        <v>0.52</v>
      </c>
      <c r="K267" s="24">
        <v>46.0</v>
      </c>
      <c r="P267" s="201"/>
    </row>
    <row r="268">
      <c r="C268" s="196"/>
      <c r="H268" s="24">
        <v>52.0</v>
      </c>
      <c r="J268" s="24">
        <v>0.53</v>
      </c>
      <c r="K268" s="24">
        <v>43.0</v>
      </c>
      <c r="P268" s="201"/>
    </row>
    <row r="269">
      <c r="C269" s="196"/>
      <c r="H269" s="24">
        <v>45.0</v>
      </c>
      <c r="J269" s="24">
        <v>0.54</v>
      </c>
      <c r="K269" s="24">
        <v>40.0</v>
      </c>
      <c r="P269" s="201"/>
    </row>
    <row r="270">
      <c r="C270" s="196"/>
      <c r="H270" s="24">
        <v>37.0</v>
      </c>
      <c r="J270" s="24">
        <v>0.49</v>
      </c>
      <c r="K270" s="24">
        <v>39.0</v>
      </c>
      <c r="P270" s="201"/>
    </row>
    <row r="271">
      <c r="C271" s="196"/>
      <c r="H271" s="24">
        <v>43.0</v>
      </c>
      <c r="J271" s="24">
        <v>0.49</v>
      </c>
      <c r="K271" s="24">
        <v>43.0</v>
      </c>
      <c r="P271" s="201"/>
    </row>
    <row r="272">
      <c r="C272" s="196"/>
      <c r="H272" s="24">
        <v>38.0</v>
      </c>
      <c r="J272" s="24">
        <v>0.48</v>
      </c>
      <c r="K272" s="24">
        <v>42.0</v>
      </c>
      <c r="P272" s="201"/>
    </row>
    <row r="273">
      <c r="C273" s="196"/>
      <c r="H273" s="24">
        <v>42.0</v>
      </c>
      <c r="J273" s="24">
        <v>0.49</v>
      </c>
      <c r="K273" s="24">
        <v>46.0</v>
      </c>
      <c r="P273" s="201"/>
    </row>
    <row r="274">
      <c r="C274" s="196"/>
      <c r="H274" s="24">
        <v>42.0</v>
      </c>
      <c r="J274" s="24">
        <v>0.54</v>
      </c>
      <c r="K274" s="24">
        <v>45.0</v>
      </c>
      <c r="P274" s="201"/>
    </row>
    <row r="275">
      <c r="C275" s="196"/>
      <c r="H275" s="24">
        <v>43.0</v>
      </c>
      <c r="J275" s="24">
        <v>0.51</v>
      </c>
      <c r="K275" s="24">
        <v>42.0</v>
      </c>
      <c r="P275" s="201"/>
    </row>
    <row r="276">
      <c r="C276" s="196"/>
      <c r="H276" s="24">
        <v>44.0</v>
      </c>
      <c r="J276" s="24">
        <v>0.53</v>
      </c>
      <c r="K276" s="24">
        <v>46.0</v>
      </c>
      <c r="P276" s="201"/>
    </row>
    <row r="277">
      <c r="C277" s="196"/>
      <c r="H277" s="24">
        <v>43.0</v>
      </c>
      <c r="J277" s="24">
        <v>0.5</v>
      </c>
      <c r="K277" s="24">
        <v>41.0</v>
      </c>
      <c r="P277" s="201"/>
    </row>
    <row r="278">
      <c r="C278" s="196"/>
      <c r="H278" s="24">
        <v>40.0</v>
      </c>
      <c r="J278" s="24">
        <v>0.51</v>
      </c>
      <c r="K278" s="24">
        <v>42.0</v>
      </c>
      <c r="P278" s="201"/>
    </row>
    <row r="279">
      <c r="C279" s="196"/>
      <c r="H279" s="24">
        <v>40.0</v>
      </c>
      <c r="J279" s="24">
        <v>0.5</v>
      </c>
      <c r="K279" s="24">
        <v>48.0</v>
      </c>
      <c r="P279" s="201"/>
    </row>
    <row r="280">
      <c r="C280" s="196"/>
      <c r="H280" s="24">
        <v>46.0</v>
      </c>
      <c r="J280" s="24">
        <v>0.51</v>
      </c>
      <c r="K280" s="24">
        <v>48.0</v>
      </c>
      <c r="P280" s="201"/>
    </row>
    <row r="281">
      <c r="C281" s="196"/>
      <c r="H281" s="24">
        <v>48.0</v>
      </c>
      <c r="J281" s="24">
        <v>0.48</v>
      </c>
      <c r="K281" s="24">
        <v>46.0</v>
      </c>
      <c r="P281" s="201"/>
    </row>
    <row r="282">
      <c r="C282" s="196"/>
      <c r="H282" s="24">
        <v>48.0</v>
      </c>
      <c r="J282" s="24">
        <v>0.52</v>
      </c>
      <c r="K282" s="24">
        <v>44.0</v>
      </c>
      <c r="P282" s="201"/>
    </row>
    <row r="283">
      <c r="C283" s="196"/>
      <c r="H283" s="24">
        <v>41.0</v>
      </c>
      <c r="J283" s="24">
        <v>0.54</v>
      </c>
      <c r="K283" s="24">
        <v>46.0</v>
      </c>
      <c r="P283" s="201"/>
    </row>
    <row r="284">
      <c r="C284" s="196"/>
      <c r="H284" s="24">
        <v>45.0</v>
      </c>
      <c r="J284" s="24">
        <v>0.47</v>
      </c>
      <c r="K284" s="24">
        <v>41.0</v>
      </c>
      <c r="P284" s="201"/>
    </row>
    <row r="285">
      <c r="C285" s="196"/>
      <c r="H285" s="24">
        <v>47.0</v>
      </c>
      <c r="J285" s="24">
        <v>0.54</v>
      </c>
      <c r="K285" s="24">
        <v>45.0</v>
      </c>
      <c r="P285" s="201"/>
    </row>
    <row r="286">
      <c r="C286" s="196"/>
      <c r="H286" s="24">
        <v>42.0</v>
      </c>
      <c r="J286" s="24">
        <v>0.52</v>
      </c>
      <c r="K286" s="24">
        <v>42.0</v>
      </c>
      <c r="P286" s="201"/>
    </row>
    <row r="287">
      <c r="C287" s="196"/>
      <c r="H287" s="24">
        <v>48.0</v>
      </c>
      <c r="J287" s="24">
        <v>0.5</v>
      </c>
      <c r="K287" s="24">
        <v>44.0</v>
      </c>
      <c r="P287" s="201"/>
    </row>
    <row r="288">
      <c r="C288" s="196"/>
      <c r="H288" s="24">
        <v>42.0</v>
      </c>
      <c r="J288" s="24">
        <v>0.47</v>
      </c>
      <c r="K288" s="24">
        <v>44.0</v>
      </c>
      <c r="P288" s="201"/>
    </row>
    <row r="289">
      <c r="C289" s="196"/>
      <c r="H289" s="24">
        <v>45.0</v>
      </c>
      <c r="J289" s="24">
        <v>0.49</v>
      </c>
      <c r="K289" s="24">
        <v>43.0</v>
      </c>
      <c r="P289" s="201"/>
    </row>
    <row r="290">
      <c r="C290" s="196"/>
      <c r="H290" s="24">
        <v>46.0</v>
      </c>
      <c r="J290" s="24">
        <v>0.49</v>
      </c>
      <c r="K290" s="24">
        <v>41.0</v>
      </c>
      <c r="P290" s="201"/>
    </row>
    <row r="291">
      <c r="C291" s="196"/>
      <c r="H291" s="24">
        <v>47.0</v>
      </c>
      <c r="J291" s="24">
        <v>0.54</v>
      </c>
      <c r="K291" s="24">
        <v>40.0</v>
      </c>
      <c r="P291" s="201"/>
    </row>
    <row r="292">
      <c r="C292" s="196"/>
      <c r="H292" s="24">
        <v>46.0</v>
      </c>
      <c r="J292" s="24">
        <v>0.52</v>
      </c>
      <c r="K292" s="24">
        <v>46.0</v>
      </c>
      <c r="P292" s="201"/>
    </row>
    <row r="293">
      <c r="C293" s="196"/>
      <c r="H293" s="24">
        <v>47.0</v>
      </c>
      <c r="J293" s="24">
        <v>0.56</v>
      </c>
      <c r="K293" s="24">
        <v>45.0</v>
      </c>
      <c r="P293" s="201"/>
    </row>
    <row r="294">
      <c r="C294" s="196"/>
      <c r="H294" s="24">
        <v>49.0</v>
      </c>
      <c r="J294" s="24">
        <v>0.48</v>
      </c>
      <c r="K294" s="24">
        <v>46.0</v>
      </c>
      <c r="P294" s="201"/>
    </row>
    <row r="295">
      <c r="C295" s="196"/>
      <c r="H295" s="24">
        <v>45.0</v>
      </c>
      <c r="J295" s="24">
        <v>0.5</v>
      </c>
      <c r="K295" s="24">
        <v>46.0</v>
      </c>
      <c r="P295" s="201"/>
    </row>
    <row r="296">
      <c r="C296" s="196"/>
      <c r="H296" s="24">
        <v>47.0</v>
      </c>
      <c r="J296" s="24">
        <v>0.5</v>
      </c>
      <c r="K296" s="24">
        <v>44.0</v>
      </c>
      <c r="P296" s="201"/>
    </row>
    <row r="297">
      <c r="C297" s="196"/>
      <c r="H297" s="24">
        <v>42.0</v>
      </c>
      <c r="J297" s="24">
        <v>0.5</v>
      </c>
      <c r="K297" s="24">
        <v>43.0</v>
      </c>
      <c r="P297" s="201"/>
    </row>
    <row r="298">
      <c r="C298" s="196"/>
      <c r="H298" s="24">
        <v>45.0</v>
      </c>
      <c r="J298" s="24">
        <v>0.48</v>
      </c>
      <c r="K298" s="24">
        <v>42.0</v>
      </c>
      <c r="P298" s="201"/>
    </row>
    <row r="299">
      <c r="C299" s="196"/>
      <c r="H299" s="24">
        <v>42.0</v>
      </c>
      <c r="J299" s="24">
        <v>0.48</v>
      </c>
      <c r="K299" s="24">
        <v>42.0</v>
      </c>
      <c r="P299" s="201"/>
    </row>
    <row r="300">
      <c r="C300" s="196"/>
      <c r="H300" s="24">
        <v>42.0</v>
      </c>
      <c r="J300" s="24">
        <v>0.53</v>
      </c>
      <c r="K300" s="24">
        <v>45.0</v>
      </c>
      <c r="P300" s="201"/>
    </row>
    <row r="301">
      <c r="C301" s="196"/>
      <c r="H301" s="24">
        <v>40.0</v>
      </c>
      <c r="J301" s="24">
        <v>0.51</v>
      </c>
      <c r="K301" s="24">
        <v>43.0</v>
      </c>
      <c r="P301" s="201"/>
    </row>
    <row r="302">
      <c r="C302" s="196"/>
      <c r="H302" s="24">
        <v>48.0</v>
      </c>
      <c r="J302" s="24">
        <v>0.49</v>
      </c>
      <c r="K302" s="24">
        <v>51.0</v>
      </c>
      <c r="P302" s="201"/>
    </row>
    <row r="303">
      <c r="C303" s="196"/>
      <c r="H303" s="24">
        <v>45.0</v>
      </c>
      <c r="J303" s="24">
        <v>0.51</v>
      </c>
      <c r="K303" s="24">
        <v>41.0</v>
      </c>
      <c r="P303" s="201"/>
    </row>
    <row r="304">
      <c r="C304" s="196"/>
      <c r="H304" s="24">
        <v>37.0</v>
      </c>
      <c r="J304" s="24">
        <v>0.5</v>
      </c>
      <c r="K304" s="24">
        <v>50.0</v>
      </c>
      <c r="P304" s="201"/>
    </row>
    <row r="305">
      <c r="C305" s="196"/>
      <c r="H305" s="24">
        <v>47.0</v>
      </c>
      <c r="J305" s="24">
        <v>0.51</v>
      </c>
      <c r="K305" s="24">
        <v>41.0</v>
      </c>
      <c r="P305" s="201"/>
    </row>
    <row r="306">
      <c r="C306" s="196"/>
      <c r="H306" s="24">
        <v>46.0</v>
      </c>
      <c r="J306" s="24">
        <v>0.52</v>
      </c>
      <c r="K306" s="24">
        <v>44.0</v>
      </c>
      <c r="P306" s="201"/>
    </row>
    <row r="307">
      <c r="C307" s="196"/>
      <c r="H307" s="24">
        <v>41.0</v>
      </c>
      <c r="J307" s="24">
        <v>0.46</v>
      </c>
      <c r="K307" s="24">
        <v>46.0</v>
      </c>
      <c r="P307" s="201"/>
    </row>
    <row r="308">
      <c r="C308" s="196"/>
      <c r="H308" s="24">
        <v>46.0</v>
      </c>
      <c r="J308" s="24">
        <v>0.46</v>
      </c>
      <c r="K308" s="24">
        <v>41.0</v>
      </c>
      <c r="P308" s="201"/>
    </row>
    <row r="309">
      <c r="C309" s="196"/>
      <c r="H309" s="24">
        <v>49.0</v>
      </c>
      <c r="J309" s="24">
        <v>0.48</v>
      </c>
      <c r="K309" s="24">
        <v>39.0</v>
      </c>
      <c r="P309" s="201"/>
    </row>
    <row r="310">
      <c r="C310" s="196"/>
      <c r="H310" s="24">
        <v>46.0</v>
      </c>
      <c r="J310" s="24">
        <v>0.43</v>
      </c>
      <c r="K310" s="24">
        <v>49.0</v>
      </c>
      <c r="P310" s="201"/>
    </row>
    <row r="311">
      <c r="C311" s="196"/>
      <c r="H311" s="24">
        <v>45.0</v>
      </c>
      <c r="J311" s="24">
        <v>0.52</v>
      </c>
      <c r="K311" s="24">
        <v>48.0</v>
      </c>
      <c r="P311" s="201"/>
    </row>
    <row r="312">
      <c r="C312" s="196"/>
      <c r="H312" s="24">
        <v>43.0</v>
      </c>
      <c r="J312" s="24">
        <v>0.42</v>
      </c>
      <c r="K312" s="24">
        <v>43.0</v>
      </c>
      <c r="P312" s="201"/>
    </row>
    <row r="313">
      <c r="C313" s="196"/>
      <c r="H313" s="24">
        <v>43.0</v>
      </c>
      <c r="J313" s="24">
        <v>0.48</v>
      </c>
      <c r="K313" s="24">
        <v>40.0</v>
      </c>
      <c r="P313" s="201"/>
    </row>
    <row r="314">
      <c r="C314" s="196"/>
      <c r="H314" s="24">
        <v>47.0</v>
      </c>
      <c r="J314" s="24">
        <v>0.47</v>
      </c>
      <c r="K314" s="24">
        <v>43.0</v>
      </c>
      <c r="P314" s="201"/>
    </row>
    <row r="315">
      <c r="C315" s="196"/>
      <c r="H315" s="24">
        <v>45.0</v>
      </c>
      <c r="J315" s="24">
        <v>0.48</v>
      </c>
      <c r="K315" s="24">
        <v>41.0</v>
      </c>
      <c r="P315" s="201"/>
    </row>
    <row r="316">
      <c r="C316" s="196"/>
      <c r="H316" s="24">
        <v>50.0</v>
      </c>
      <c r="J316" s="24">
        <v>0.48</v>
      </c>
      <c r="K316" s="24">
        <v>44.0</v>
      </c>
      <c r="P316" s="201"/>
    </row>
    <row r="317">
      <c r="C317" s="196"/>
      <c r="H317" s="24">
        <v>43.0</v>
      </c>
      <c r="J317" s="24">
        <v>0.52</v>
      </c>
      <c r="K317" s="24">
        <v>45.0</v>
      </c>
      <c r="P317" s="201"/>
    </row>
    <row r="318">
      <c r="C318" s="196"/>
      <c r="H318" s="24">
        <v>48.0</v>
      </c>
      <c r="J318" s="24">
        <v>0.5</v>
      </c>
      <c r="K318" s="24">
        <v>42.0</v>
      </c>
      <c r="P318" s="201"/>
    </row>
    <row r="319">
      <c r="C319" s="196"/>
      <c r="H319" s="24">
        <v>46.0</v>
      </c>
      <c r="J319" s="24">
        <v>0.47</v>
      </c>
      <c r="K319" s="24">
        <v>47.0</v>
      </c>
      <c r="P319" s="201"/>
    </row>
    <row r="320">
      <c r="C320" s="196"/>
      <c r="H320" s="24">
        <v>43.0</v>
      </c>
      <c r="J320" s="24">
        <v>0.44</v>
      </c>
      <c r="K320" s="24">
        <v>47.0</v>
      </c>
      <c r="P320" s="201"/>
    </row>
    <row r="321">
      <c r="C321" s="196"/>
      <c r="H321" s="24">
        <v>45.0</v>
      </c>
      <c r="J321" s="24">
        <v>0.54</v>
      </c>
      <c r="K321" s="24">
        <v>42.0</v>
      </c>
      <c r="P321" s="201"/>
    </row>
    <row r="322">
      <c r="C322" s="196"/>
      <c r="H322" s="24">
        <v>45.0</v>
      </c>
      <c r="J322" s="24">
        <v>0.51</v>
      </c>
      <c r="K322" s="24">
        <v>41.0</v>
      </c>
      <c r="P322" s="201"/>
    </row>
    <row r="323">
      <c r="C323" s="196"/>
      <c r="H323" s="24">
        <v>45.0</v>
      </c>
      <c r="J323" s="24">
        <v>0.51</v>
      </c>
      <c r="K323" s="24">
        <v>41.0</v>
      </c>
      <c r="P323" s="201"/>
    </row>
    <row r="324">
      <c r="C324" s="196"/>
      <c r="H324" s="24">
        <v>43.0</v>
      </c>
      <c r="J324" s="24">
        <v>0.51</v>
      </c>
      <c r="K324" s="24">
        <v>45.0</v>
      </c>
      <c r="P324" s="201"/>
    </row>
    <row r="325">
      <c r="C325" s="196"/>
      <c r="H325" s="24">
        <v>43.0</v>
      </c>
      <c r="J325" s="24">
        <v>0.51</v>
      </c>
      <c r="K325" s="24">
        <v>41.0</v>
      </c>
      <c r="P325" s="201"/>
    </row>
    <row r="326">
      <c r="C326" s="196"/>
      <c r="H326" s="24">
        <v>45.0</v>
      </c>
      <c r="J326" s="24">
        <v>0.51</v>
      </c>
      <c r="K326" s="24">
        <v>46.0</v>
      </c>
      <c r="P326" s="201"/>
    </row>
    <row r="327">
      <c r="C327" s="196"/>
      <c r="H327" s="24">
        <v>48.0</v>
      </c>
      <c r="J327" s="24">
        <v>0.48</v>
      </c>
      <c r="K327" s="24">
        <v>44.0</v>
      </c>
      <c r="P327" s="201"/>
    </row>
    <row r="328">
      <c r="C328" s="196"/>
      <c r="H328" s="24">
        <v>45.0</v>
      </c>
      <c r="J328" s="24">
        <v>0.45</v>
      </c>
      <c r="K328" s="24">
        <v>47.0</v>
      </c>
      <c r="P328" s="201"/>
    </row>
    <row r="329">
      <c r="C329" s="196"/>
      <c r="H329" s="24">
        <v>44.0</v>
      </c>
      <c r="J329" s="24">
        <v>0.51</v>
      </c>
      <c r="K329" s="24">
        <v>42.0</v>
      </c>
      <c r="P329" s="201"/>
    </row>
    <row r="330">
      <c r="C330" s="196"/>
      <c r="H330" s="24">
        <v>44.0</v>
      </c>
      <c r="J330" s="24">
        <v>0.48</v>
      </c>
      <c r="K330" s="24">
        <v>47.0</v>
      </c>
      <c r="P330" s="201"/>
    </row>
    <row r="331">
      <c r="C331" s="196"/>
      <c r="H331" s="24">
        <v>49.0</v>
      </c>
      <c r="J331" s="24">
        <v>0.52</v>
      </c>
      <c r="K331" s="24">
        <v>42.0</v>
      </c>
      <c r="P331" s="201"/>
    </row>
    <row r="332">
      <c r="C332" s="196"/>
      <c r="H332" s="24">
        <v>46.0</v>
      </c>
      <c r="J332" s="24">
        <v>0.42</v>
      </c>
      <c r="K332" s="24">
        <v>47.0</v>
      </c>
      <c r="P332" s="201"/>
    </row>
    <row r="333">
      <c r="C333" s="196"/>
      <c r="H333" s="24">
        <v>47.0</v>
      </c>
      <c r="J333" s="24">
        <v>0.5</v>
      </c>
      <c r="K333" s="24">
        <v>39.0</v>
      </c>
      <c r="P333" s="201"/>
    </row>
    <row r="334">
      <c r="C334" s="196"/>
      <c r="H334" s="24">
        <v>44.0</v>
      </c>
      <c r="J334" s="24">
        <v>0.48</v>
      </c>
      <c r="K334" s="24">
        <v>46.0</v>
      </c>
      <c r="P334" s="201"/>
    </row>
    <row r="335">
      <c r="C335" s="196"/>
      <c r="H335" s="24">
        <v>44.0</v>
      </c>
      <c r="J335" s="24">
        <v>0.47</v>
      </c>
      <c r="K335" s="24">
        <v>43.0</v>
      </c>
      <c r="P335" s="201"/>
    </row>
    <row r="336">
      <c r="C336" s="196"/>
      <c r="H336" s="24">
        <v>47.0</v>
      </c>
      <c r="J336" s="24">
        <v>0.56</v>
      </c>
      <c r="K336" s="24">
        <v>46.0</v>
      </c>
      <c r="P336" s="201"/>
    </row>
    <row r="337">
      <c r="C337" s="196"/>
      <c r="H337" s="24">
        <v>47.0</v>
      </c>
      <c r="J337" s="24">
        <v>0.5</v>
      </c>
      <c r="K337" s="24">
        <v>41.0</v>
      </c>
      <c r="P337" s="201"/>
    </row>
    <row r="338">
      <c r="C338" s="196"/>
      <c r="H338" s="24">
        <v>43.0</v>
      </c>
      <c r="J338" s="24">
        <v>0.47</v>
      </c>
      <c r="K338" s="24">
        <v>45.0</v>
      </c>
      <c r="P338" s="201"/>
    </row>
    <row r="339">
      <c r="C339" s="196"/>
      <c r="H339" s="24">
        <v>40.0</v>
      </c>
      <c r="J339" s="24">
        <v>0.51</v>
      </c>
      <c r="K339" s="24">
        <v>45.0</v>
      </c>
      <c r="P339" s="201"/>
    </row>
    <row r="340">
      <c r="C340" s="196"/>
      <c r="H340" s="24">
        <v>40.0</v>
      </c>
      <c r="J340" s="24">
        <v>0.5</v>
      </c>
      <c r="K340" s="24">
        <v>48.0</v>
      </c>
      <c r="P340" s="201"/>
    </row>
    <row r="341">
      <c r="C341" s="196"/>
      <c r="H341" s="24">
        <v>50.0</v>
      </c>
      <c r="J341" s="24">
        <v>0.52</v>
      </c>
      <c r="K341" s="24">
        <v>44.0</v>
      </c>
      <c r="P341" s="201"/>
    </row>
    <row r="342">
      <c r="C342" s="196"/>
      <c r="H342" s="24">
        <v>42.0</v>
      </c>
      <c r="J342" s="24">
        <v>0.42</v>
      </c>
      <c r="K342" s="24">
        <v>44.0</v>
      </c>
      <c r="P342" s="201"/>
    </row>
    <row r="343">
      <c r="C343" s="196"/>
      <c r="H343" s="24">
        <v>48.0</v>
      </c>
      <c r="J343" s="24">
        <v>0.42</v>
      </c>
      <c r="K343" s="24">
        <v>45.0</v>
      </c>
      <c r="P343" s="201"/>
    </row>
    <row r="344">
      <c r="C344" s="196"/>
      <c r="H344" s="24">
        <v>48.0</v>
      </c>
      <c r="J344" s="24">
        <v>0.5</v>
      </c>
      <c r="K344" s="24">
        <v>43.0</v>
      </c>
      <c r="P344" s="201"/>
    </row>
    <row r="345">
      <c r="C345" s="196"/>
      <c r="H345" s="24">
        <v>45.0</v>
      </c>
      <c r="J345" s="24">
        <v>0.39</v>
      </c>
      <c r="K345" s="24">
        <v>46.0</v>
      </c>
      <c r="P345" s="201"/>
    </row>
    <row r="346">
      <c r="C346" s="196"/>
      <c r="H346" s="24">
        <v>44.0</v>
      </c>
      <c r="J346" s="24">
        <v>0.44</v>
      </c>
      <c r="K346" s="24">
        <v>45.0</v>
      </c>
      <c r="P346" s="201"/>
    </row>
    <row r="347">
      <c r="C347" s="196"/>
      <c r="H347" s="24">
        <v>45.0</v>
      </c>
      <c r="J347" s="24">
        <v>0.43</v>
      </c>
      <c r="K347" s="24">
        <v>45.0</v>
      </c>
      <c r="P347" s="201"/>
    </row>
    <row r="348">
      <c r="C348" s="196"/>
      <c r="H348" s="24">
        <v>44.0</v>
      </c>
      <c r="J348" s="24">
        <v>0.47</v>
      </c>
      <c r="K348" s="24">
        <v>43.0</v>
      </c>
      <c r="P348" s="201"/>
    </row>
    <row r="349">
      <c r="C349" s="196"/>
      <c r="H349" s="24">
        <v>47.0</v>
      </c>
      <c r="J349" s="24">
        <v>0.46</v>
      </c>
      <c r="K349" s="24">
        <v>41.0</v>
      </c>
      <c r="P349" s="201"/>
    </row>
    <row r="350">
      <c r="C350" s="196"/>
      <c r="H350" s="24">
        <v>44.0</v>
      </c>
      <c r="J350" s="24">
        <v>0.41</v>
      </c>
      <c r="K350" s="24">
        <v>46.0</v>
      </c>
      <c r="P350" s="201"/>
    </row>
    <row r="351">
      <c r="C351" s="196"/>
      <c r="H351" s="24">
        <v>44.0</v>
      </c>
      <c r="J351" s="24">
        <v>0.47</v>
      </c>
      <c r="K351" s="24">
        <v>44.0</v>
      </c>
      <c r="P351" s="201"/>
    </row>
    <row r="352">
      <c r="C352" s="196"/>
      <c r="H352" s="24">
        <v>46.0</v>
      </c>
      <c r="J352" s="24">
        <v>0.43</v>
      </c>
      <c r="K352" s="24">
        <v>46.0</v>
      </c>
      <c r="P352" s="201"/>
    </row>
    <row r="353">
      <c r="C353" s="196"/>
      <c r="H353" s="24">
        <v>46.0</v>
      </c>
      <c r="J353" s="24">
        <v>0.42</v>
      </c>
      <c r="K353" s="24">
        <v>41.0</v>
      </c>
      <c r="P353" s="201"/>
    </row>
    <row r="354">
      <c r="C354" s="196"/>
      <c r="H354" s="24">
        <v>43.0</v>
      </c>
      <c r="J354" s="24">
        <v>0.44</v>
      </c>
      <c r="K354" s="24">
        <v>47.0</v>
      </c>
      <c r="P354" s="201"/>
    </row>
    <row r="355">
      <c r="C355" s="196"/>
      <c r="H355" s="24">
        <v>41.0</v>
      </c>
      <c r="J355" s="24">
        <v>0.53</v>
      </c>
      <c r="K355" s="24">
        <v>46.0</v>
      </c>
      <c r="P355" s="201"/>
    </row>
    <row r="356">
      <c r="C356" s="196"/>
      <c r="H356" s="24">
        <v>48.0</v>
      </c>
      <c r="J356" s="24">
        <v>0.41</v>
      </c>
      <c r="K356" s="24">
        <v>46.0</v>
      </c>
      <c r="P356" s="201"/>
    </row>
    <row r="357">
      <c r="C357" s="196"/>
      <c r="H357" s="24">
        <v>43.0</v>
      </c>
      <c r="J357" s="24">
        <v>0.47</v>
      </c>
      <c r="K357" s="24">
        <v>45.0</v>
      </c>
      <c r="P357" s="201"/>
    </row>
    <row r="358">
      <c r="C358" s="196"/>
      <c r="H358" s="24">
        <v>45.0</v>
      </c>
      <c r="J358" s="24">
        <v>0.41</v>
      </c>
      <c r="K358" s="24">
        <v>43.0</v>
      </c>
      <c r="P358" s="201"/>
    </row>
    <row r="359">
      <c r="C359" s="196"/>
      <c r="H359" s="24">
        <v>46.0</v>
      </c>
      <c r="J359" s="24">
        <v>0.43</v>
      </c>
      <c r="K359" s="24">
        <v>46.0</v>
      </c>
      <c r="P359" s="201"/>
    </row>
    <row r="360">
      <c r="C360" s="196"/>
      <c r="H360" s="24">
        <v>49.0</v>
      </c>
      <c r="J360" s="24">
        <v>0.48</v>
      </c>
      <c r="K360" s="24">
        <v>40.0</v>
      </c>
      <c r="P360" s="201"/>
    </row>
    <row r="361">
      <c r="C361" s="196"/>
      <c r="H361" s="24">
        <v>47.0</v>
      </c>
      <c r="J361" s="24">
        <v>0.49</v>
      </c>
      <c r="K361" s="24">
        <v>42.0</v>
      </c>
      <c r="P361" s="201"/>
    </row>
    <row r="362">
      <c r="C362" s="196"/>
      <c r="H362" s="24">
        <v>43.0</v>
      </c>
      <c r="J362" s="24">
        <v>0.48</v>
      </c>
      <c r="K362" s="24">
        <v>45.0</v>
      </c>
      <c r="P362" s="201"/>
    </row>
    <row r="363">
      <c r="C363" s="196"/>
      <c r="H363" s="24">
        <v>44.0</v>
      </c>
      <c r="J363" s="24">
        <v>0.46</v>
      </c>
      <c r="K363" s="24">
        <v>42.0</v>
      </c>
      <c r="P363" s="201"/>
    </row>
    <row r="364">
      <c r="C364" s="196"/>
      <c r="H364" s="24">
        <v>43.0</v>
      </c>
      <c r="J364" s="24">
        <v>0.46</v>
      </c>
      <c r="K364" s="24">
        <v>41.0</v>
      </c>
      <c r="P364" s="201"/>
    </row>
    <row r="365">
      <c r="C365" s="196"/>
      <c r="H365" s="24">
        <v>47.0</v>
      </c>
      <c r="J365" s="24">
        <v>0.46</v>
      </c>
      <c r="K365" s="24">
        <v>41.0</v>
      </c>
      <c r="P365" s="201"/>
    </row>
    <row r="366">
      <c r="C366" s="196"/>
      <c r="H366" s="24">
        <v>45.0</v>
      </c>
      <c r="J366" s="24">
        <v>0.46</v>
      </c>
      <c r="K366" s="24">
        <v>43.0</v>
      </c>
      <c r="P366" s="201"/>
    </row>
    <row r="367">
      <c r="C367" s="196"/>
      <c r="H367" s="24">
        <v>45.0</v>
      </c>
      <c r="J367" s="24">
        <v>0.45</v>
      </c>
      <c r="K367" s="24">
        <v>45.0</v>
      </c>
      <c r="P367" s="201"/>
    </row>
    <row r="368">
      <c r="C368" s="196"/>
      <c r="H368" s="24">
        <v>48.0</v>
      </c>
      <c r="J368" s="24">
        <v>0.5</v>
      </c>
      <c r="K368" s="24">
        <v>47.0</v>
      </c>
      <c r="P368" s="201"/>
    </row>
    <row r="369">
      <c r="C369" s="196"/>
      <c r="H369" s="24">
        <v>45.0</v>
      </c>
      <c r="J369" s="24">
        <v>0.5</v>
      </c>
      <c r="K369" s="24">
        <v>39.0</v>
      </c>
      <c r="P369" s="201"/>
    </row>
    <row r="370">
      <c r="C370" s="196"/>
      <c r="H370" s="24">
        <v>50.0</v>
      </c>
      <c r="J370" s="24">
        <v>0.45</v>
      </c>
      <c r="K370" s="24">
        <v>42.0</v>
      </c>
      <c r="P370" s="201"/>
    </row>
    <row r="371">
      <c r="C371" s="196"/>
      <c r="H371" s="24">
        <v>45.0</v>
      </c>
      <c r="J371" s="24">
        <v>0.45</v>
      </c>
      <c r="K371" s="24">
        <v>41.0</v>
      </c>
      <c r="P371" s="201"/>
    </row>
    <row r="372">
      <c r="C372" s="196"/>
      <c r="H372" s="24">
        <v>44.0</v>
      </c>
      <c r="J372" s="24">
        <v>0.42</v>
      </c>
      <c r="K372" s="24">
        <v>39.0</v>
      </c>
      <c r="P372" s="201"/>
    </row>
    <row r="373">
      <c r="C373" s="196"/>
      <c r="H373" s="24">
        <v>43.0</v>
      </c>
      <c r="J373" s="24">
        <v>0.45</v>
      </c>
      <c r="K373" s="24">
        <v>42.0</v>
      </c>
      <c r="P373" s="201"/>
    </row>
    <row r="374">
      <c r="C374" s="196"/>
      <c r="H374" s="24">
        <v>44.0</v>
      </c>
      <c r="J374" s="24">
        <v>0.44</v>
      </c>
      <c r="K374" s="24">
        <v>40.0</v>
      </c>
      <c r="P374" s="201"/>
    </row>
    <row r="375">
      <c r="C375" s="196"/>
      <c r="H375" s="24">
        <v>43.0</v>
      </c>
      <c r="J375" s="24">
        <v>0.48</v>
      </c>
      <c r="K375" s="24">
        <v>43.0</v>
      </c>
      <c r="P375" s="201"/>
    </row>
    <row r="376">
      <c r="C376" s="196"/>
      <c r="H376" s="24">
        <v>47.0</v>
      </c>
      <c r="J376" s="24">
        <v>0.48</v>
      </c>
      <c r="K376" s="24">
        <v>42.0</v>
      </c>
      <c r="P376" s="201"/>
    </row>
    <row r="377">
      <c r="C377" s="196"/>
      <c r="H377" s="24">
        <v>45.0</v>
      </c>
      <c r="J377" s="24">
        <v>0.53</v>
      </c>
      <c r="K377" s="24">
        <v>40.0</v>
      </c>
      <c r="P377" s="201"/>
    </row>
    <row r="378">
      <c r="C378" s="196"/>
      <c r="H378" s="24">
        <v>45.0</v>
      </c>
      <c r="J378" s="24">
        <v>0.44</v>
      </c>
      <c r="K378" s="24">
        <v>44.0</v>
      </c>
      <c r="P378" s="201"/>
    </row>
    <row r="379">
      <c r="C379" s="196"/>
      <c r="H379" s="24">
        <v>52.0</v>
      </c>
      <c r="J379" s="24">
        <v>0.49</v>
      </c>
      <c r="K379" s="24">
        <v>45.0</v>
      </c>
      <c r="P379" s="201"/>
    </row>
    <row r="380">
      <c r="C380" s="196"/>
      <c r="H380" s="24">
        <v>46.0</v>
      </c>
      <c r="J380" s="24">
        <v>0.49</v>
      </c>
      <c r="K380" s="24">
        <v>46.0</v>
      </c>
      <c r="P380" s="201"/>
    </row>
    <row r="381">
      <c r="C381" s="196"/>
      <c r="H381" s="24">
        <v>42.0</v>
      </c>
      <c r="J381" s="24">
        <v>0.48</v>
      </c>
      <c r="K381" s="24">
        <v>44.0</v>
      </c>
      <c r="P381" s="201"/>
    </row>
    <row r="382">
      <c r="C382" s="196"/>
      <c r="H382" s="24">
        <v>48.0</v>
      </c>
      <c r="J382" s="24">
        <v>0.44</v>
      </c>
      <c r="K382" s="24">
        <v>46.0</v>
      </c>
      <c r="P382" s="201"/>
    </row>
    <row r="383">
      <c r="C383" s="196"/>
      <c r="H383" s="24">
        <v>44.0</v>
      </c>
      <c r="J383" s="24">
        <v>0.47</v>
      </c>
      <c r="K383" s="24">
        <v>48.0</v>
      </c>
      <c r="P383" s="201"/>
    </row>
    <row r="384">
      <c r="C384" s="196"/>
      <c r="H384" s="24">
        <v>43.0</v>
      </c>
      <c r="J384" s="24">
        <v>0.44</v>
      </c>
      <c r="K384" s="24">
        <v>42.0</v>
      </c>
      <c r="P384" s="201"/>
    </row>
    <row r="385">
      <c r="C385" s="196"/>
      <c r="H385" s="24">
        <v>46.0</v>
      </c>
      <c r="J385" s="24">
        <v>0.5</v>
      </c>
      <c r="K385" s="24">
        <v>43.0</v>
      </c>
      <c r="P385" s="201"/>
    </row>
    <row r="386">
      <c r="C386" s="196"/>
      <c r="H386" s="24">
        <v>47.0</v>
      </c>
      <c r="J386" s="24">
        <v>0.47</v>
      </c>
      <c r="K386" s="24">
        <v>47.0</v>
      </c>
      <c r="P386" s="201"/>
    </row>
    <row r="387">
      <c r="C387" s="196"/>
      <c r="H387" s="24">
        <v>49.0</v>
      </c>
      <c r="J387" s="24">
        <v>0.44</v>
      </c>
      <c r="K387" s="24">
        <v>47.0</v>
      </c>
      <c r="P387" s="201"/>
    </row>
    <row r="388">
      <c r="C388" s="196"/>
      <c r="H388" s="24">
        <v>44.0</v>
      </c>
      <c r="J388" s="24">
        <v>0.43</v>
      </c>
      <c r="K388" s="24">
        <v>46.0</v>
      </c>
      <c r="P388" s="201"/>
    </row>
    <row r="389">
      <c r="C389" s="196"/>
      <c r="H389" s="24">
        <v>46.0</v>
      </c>
      <c r="J389" s="24">
        <v>0.44</v>
      </c>
      <c r="K389" s="24">
        <v>45.0</v>
      </c>
      <c r="P389" s="201"/>
    </row>
    <row r="390">
      <c r="C390" s="196"/>
      <c r="H390" s="24">
        <v>45.0</v>
      </c>
      <c r="J390" s="24">
        <v>0.47</v>
      </c>
      <c r="K390" s="24">
        <v>46.0</v>
      </c>
      <c r="P390" s="201"/>
    </row>
    <row r="391">
      <c r="C391" s="196"/>
      <c r="H391" s="24">
        <v>49.0</v>
      </c>
      <c r="J391" s="24">
        <v>0.49</v>
      </c>
      <c r="K391" s="24">
        <v>49.0</v>
      </c>
      <c r="P391" s="201"/>
    </row>
    <row r="392">
      <c r="C392" s="196"/>
      <c r="H392" s="24">
        <v>49.0</v>
      </c>
      <c r="J392" s="24">
        <v>0.49</v>
      </c>
      <c r="K392" s="24">
        <v>42.0</v>
      </c>
      <c r="P392" s="201"/>
    </row>
    <row r="393">
      <c r="C393" s="196"/>
      <c r="H393" s="24">
        <v>50.0</v>
      </c>
      <c r="J393" s="24">
        <v>0.51</v>
      </c>
      <c r="K393" s="24">
        <v>44.0</v>
      </c>
      <c r="P393" s="201"/>
    </row>
    <row r="394">
      <c r="C394" s="196"/>
      <c r="H394" s="24">
        <v>43.0</v>
      </c>
      <c r="J394" s="24">
        <v>0.44</v>
      </c>
      <c r="K394" s="24">
        <v>51.0</v>
      </c>
      <c r="P394" s="201"/>
    </row>
    <row r="395">
      <c r="C395" s="196"/>
      <c r="H395" s="24">
        <v>46.0</v>
      </c>
      <c r="J395" s="24">
        <v>0.45</v>
      </c>
      <c r="K395" s="24">
        <v>51.0</v>
      </c>
      <c r="P395" s="201"/>
    </row>
    <row r="396">
      <c r="C396" s="196"/>
      <c r="H396" s="24">
        <v>49.0</v>
      </c>
      <c r="J396" s="24">
        <v>0.47</v>
      </c>
      <c r="K396" s="24">
        <v>45.0</v>
      </c>
      <c r="P396" s="201"/>
    </row>
    <row r="397">
      <c r="C397" s="196"/>
      <c r="H397" s="24">
        <v>47.0</v>
      </c>
      <c r="J397" s="24">
        <v>0.51</v>
      </c>
      <c r="K397" s="24">
        <v>50.0</v>
      </c>
      <c r="P397" s="201"/>
    </row>
    <row r="398">
      <c r="C398" s="196"/>
      <c r="H398" s="24">
        <v>45.0</v>
      </c>
      <c r="J398" s="24">
        <v>0.47</v>
      </c>
      <c r="K398" s="24">
        <v>47.0</v>
      </c>
      <c r="P398" s="201"/>
    </row>
    <row r="399">
      <c r="C399" s="196"/>
      <c r="H399" s="24">
        <v>52.0</v>
      </c>
      <c r="J399" s="24">
        <v>0.49</v>
      </c>
      <c r="K399" s="24">
        <v>50.0</v>
      </c>
      <c r="P399" s="201"/>
    </row>
    <row r="400">
      <c r="C400" s="196"/>
      <c r="H400" s="24">
        <v>47.0</v>
      </c>
      <c r="J400" s="24">
        <v>0.48</v>
      </c>
      <c r="K400" s="24">
        <v>44.0</v>
      </c>
      <c r="P400" s="201"/>
    </row>
    <row r="401">
      <c r="C401" s="196"/>
      <c r="H401" s="24">
        <v>44.0</v>
      </c>
      <c r="J401" s="24">
        <v>0.45</v>
      </c>
      <c r="K401" s="24">
        <v>38.0</v>
      </c>
      <c r="P401" s="201"/>
    </row>
    <row r="402">
      <c r="C402" s="196"/>
      <c r="H402" s="24">
        <v>49.0</v>
      </c>
      <c r="J402" s="24">
        <v>0.48</v>
      </c>
      <c r="K402" s="24">
        <v>49.0</v>
      </c>
      <c r="P402" s="201"/>
    </row>
    <row r="403">
      <c r="C403" s="196"/>
      <c r="H403" s="24">
        <v>47.0</v>
      </c>
      <c r="J403" s="24">
        <v>0.47</v>
      </c>
      <c r="K403" s="24">
        <v>53.0</v>
      </c>
      <c r="P403" s="201"/>
    </row>
    <row r="404">
      <c r="C404" s="196"/>
      <c r="H404" s="24">
        <v>47.0</v>
      </c>
      <c r="J404" s="24">
        <v>0.46</v>
      </c>
      <c r="K404" s="24">
        <v>45.0</v>
      </c>
      <c r="P404" s="201"/>
    </row>
    <row r="405">
      <c r="C405" s="196"/>
      <c r="H405" s="24">
        <v>48.0</v>
      </c>
      <c r="J405" s="24">
        <v>0.5</v>
      </c>
      <c r="K405" s="24">
        <v>38.0</v>
      </c>
      <c r="P405" s="201"/>
    </row>
    <row r="406">
      <c r="C406" s="196"/>
      <c r="H406" s="24">
        <v>46.0</v>
      </c>
      <c r="J406" s="24">
        <v>0.49</v>
      </c>
      <c r="K406" s="24">
        <v>49.0</v>
      </c>
      <c r="P406" s="201"/>
    </row>
    <row r="407">
      <c r="C407" s="196"/>
      <c r="H407" s="24">
        <v>49.0</v>
      </c>
      <c r="J407" s="24">
        <v>0.47</v>
      </c>
      <c r="K407" s="24">
        <v>47.0</v>
      </c>
      <c r="P407" s="201"/>
    </row>
    <row r="408">
      <c r="C408" s="196"/>
      <c r="H408" s="24">
        <v>51.0</v>
      </c>
      <c r="J408" s="24">
        <v>0.49</v>
      </c>
      <c r="K408" s="24">
        <v>46.0</v>
      </c>
      <c r="P408" s="201"/>
    </row>
    <row r="409">
      <c r="C409" s="196"/>
      <c r="H409" s="24">
        <v>47.0</v>
      </c>
      <c r="J409" s="24">
        <v>0.47</v>
      </c>
      <c r="K409" s="24">
        <v>40.0</v>
      </c>
      <c r="P409" s="201"/>
    </row>
    <row r="410">
      <c r="C410" s="196"/>
      <c r="H410" s="24">
        <v>46.0</v>
      </c>
      <c r="J410" s="24">
        <v>0.45</v>
      </c>
      <c r="K410" s="24">
        <v>48.0</v>
      </c>
      <c r="P410" s="201"/>
    </row>
    <row r="411">
      <c r="C411" s="196"/>
      <c r="H411" s="24">
        <v>51.0</v>
      </c>
      <c r="J411" s="24">
        <v>0.47</v>
      </c>
      <c r="K411" s="24">
        <v>48.0</v>
      </c>
      <c r="P411" s="201"/>
    </row>
    <row r="412">
      <c r="C412" s="196"/>
      <c r="H412" s="24">
        <v>49.0</v>
      </c>
      <c r="J412" s="24">
        <v>0.45</v>
      </c>
      <c r="K412" s="24">
        <v>45.0</v>
      </c>
      <c r="P412" s="201"/>
    </row>
    <row r="413">
      <c r="C413" s="196"/>
      <c r="H413" s="24">
        <v>49.0</v>
      </c>
      <c r="J413" s="24">
        <v>0.47</v>
      </c>
      <c r="K413" s="24">
        <v>40.0</v>
      </c>
      <c r="P413" s="201"/>
    </row>
    <row r="414">
      <c r="C414" s="196"/>
      <c r="H414" s="24">
        <v>44.0</v>
      </c>
      <c r="J414" s="24">
        <v>0.46</v>
      </c>
      <c r="K414" s="24">
        <v>42.0</v>
      </c>
      <c r="P414" s="201"/>
    </row>
    <row r="415">
      <c r="C415" s="196"/>
      <c r="H415" s="24">
        <v>42.0</v>
      </c>
      <c r="J415" s="24">
        <v>0.47</v>
      </c>
      <c r="K415" s="24">
        <v>37.0</v>
      </c>
      <c r="P415" s="201"/>
    </row>
    <row r="416">
      <c r="C416" s="196"/>
      <c r="H416" s="24">
        <v>41.0</v>
      </c>
      <c r="J416" s="24">
        <v>0.47</v>
      </c>
      <c r="K416" s="24">
        <v>37.0</v>
      </c>
      <c r="P416" s="201"/>
    </row>
    <row r="417">
      <c r="C417" s="196"/>
      <c r="H417" s="24">
        <v>40.0</v>
      </c>
      <c r="J417" s="24">
        <v>0.51</v>
      </c>
      <c r="K417" s="24">
        <v>42.0</v>
      </c>
      <c r="P417" s="201"/>
    </row>
    <row r="418">
      <c r="C418" s="196"/>
      <c r="H418" s="24">
        <v>40.0</v>
      </c>
      <c r="J418" s="24">
        <v>0.46</v>
      </c>
      <c r="K418" s="24">
        <v>37.0</v>
      </c>
      <c r="P418" s="201"/>
    </row>
    <row r="419">
      <c r="C419" s="196"/>
      <c r="H419" s="24">
        <v>41.0</v>
      </c>
      <c r="J419" s="24">
        <v>0.48</v>
      </c>
      <c r="K419" s="24">
        <v>41.0</v>
      </c>
      <c r="P419" s="201"/>
    </row>
    <row r="420">
      <c r="C420" s="196"/>
      <c r="H420" s="24">
        <v>42.0</v>
      </c>
      <c r="J420" s="24">
        <v>0.47</v>
      </c>
      <c r="K420" s="24">
        <v>36.0</v>
      </c>
      <c r="P420" s="201"/>
    </row>
    <row r="421">
      <c r="C421" s="196"/>
      <c r="H421" s="24">
        <v>37.0</v>
      </c>
      <c r="J421" s="24">
        <v>0.46</v>
      </c>
      <c r="K421" s="24">
        <v>39.0</v>
      </c>
      <c r="P421" s="201"/>
    </row>
    <row r="422">
      <c r="C422" s="196"/>
      <c r="H422" s="24">
        <v>41.0</v>
      </c>
      <c r="J422" s="24">
        <v>0.47</v>
      </c>
      <c r="K422" s="24">
        <v>44.0</v>
      </c>
      <c r="P422" s="201"/>
    </row>
    <row r="423">
      <c r="C423" s="196"/>
      <c r="H423" s="24">
        <v>49.0</v>
      </c>
      <c r="J423" s="24">
        <v>0.46</v>
      </c>
      <c r="K423" s="24">
        <v>41.0</v>
      </c>
      <c r="P423" s="201"/>
    </row>
    <row r="424">
      <c r="C424" s="196"/>
      <c r="H424" s="24">
        <v>43.0</v>
      </c>
      <c r="J424" s="24">
        <v>0.48</v>
      </c>
      <c r="K424" s="24">
        <v>42.0</v>
      </c>
      <c r="P424" s="201"/>
    </row>
    <row r="425">
      <c r="C425" s="196"/>
      <c r="H425" s="24">
        <v>46.0</v>
      </c>
      <c r="J425" s="24">
        <v>0.45</v>
      </c>
      <c r="K425" s="24">
        <v>47.0</v>
      </c>
      <c r="P425" s="201"/>
    </row>
    <row r="426">
      <c r="C426" s="196"/>
      <c r="H426" s="24">
        <v>45.0</v>
      </c>
      <c r="J426" s="24">
        <v>0.48</v>
      </c>
      <c r="K426" s="24">
        <v>41.0</v>
      </c>
      <c r="P426" s="201"/>
    </row>
    <row r="427">
      <c r="C427" s="196"/>
      <c r="H427" s="24">
        <v>48.0</v>
      </c>
      <c r="J427" s="24">
        <v>0.47</v>
      </c>
      <c r="K427" s="24">
        <v>41.0</v>
      </c>
      <c r="P427" s="201"/>
    </row>
    <row r="428">
      <c r="C428" s="196"/>
      <c r="H428" s="24">
        <v>44.0</v>
      </c>
      <c r="J428" s="24">
        <v>0.47</v>
      </c>
      <c r="K428" s="24">
        <v>38.0</v>
      </c>
      <c r="P428" s="201"/>
    </row>
    <row r="429">
      <c r="C429" s="196"/>
      <c r="H429" s="24">
        <v>42.0</v>
      </c>
      <c r="J429" s="24">
        <v>0.46</v>
      </c>
      <c r="K429" s="24">
        <v>39.0</v>
      </c>
      <c r="P429" s="201"/>
    </row>
    <row r="430">
      <c r="C430" s="196"/>
      <c r="H430" s="24">
        <v>44.0</v>
      </c>
      <c r="J430" s="24">
        <v>0.48</v>
      </c>
      <c r="K430" s="24">
        <v>43.0</v>
      </c>
      <c r="P430" s="201"/>
    </row>
    <row r="431">
      <c r="C431" s="196"/>
      <c r="H431" s="24">
        <v>41.0</v>
      </c>
      <c r="J431" s="24">
        <v>0.48</v>
      </c>
      <c r="K431" s="24">
        <v>44.0</v>
      </c>
      <c r="P431" s="201"/>
    </row>
    <row r="432">
      <c r="C432" s="196"/>
      <c r="H432" s="24">
        <v>43.0</v>
      </c>
      <c r="J432" s="24">
        <v>0.45</v>
      </c>
      <c r="K432" s="24">
        <v>39.0</v>
      </c>
      <c r="P432" s="201"/>
    </row>
    <row r="433">
      <c r="C433" s="196"/>
      <c r="H433" s="24">
        <v>41.0</v>
      </c>
      <c r="J433" s="24">
        <v>0.45</v>
      </c>
      <c r="K433" s="24">
        <v>40.0</v>
      </c>
      <c r="P433" s="201"/>
    </row>
    <row r="434">
      <c r="C434" s="196"/>
      <c r="H434" s="24">
        <v>41.0</v>
      </c>
      <c r="J434" s="24">
        <v>0.44</v>
      </c>
      <c r="K434" s="24">
        <v>44.0</v>
      </c>
      <c r="P434" s="201"/>
    </row>
    <row r="435">
      <c r="C435" s="196"/>
      <c r="H435" s="24">
        <v>48.0</v>
      </c>
      <c r="J435" s="24">
        <v>0.46</v>
      </c>
      <c r="K435" s="24">
        <v>45.0</v>
      </c>
      <c r="P435" s="201"/>
    </row>
    <row r="436">
      <c r="C436" s="196"/>
      <c r="H436" s="24">
        <v>52.0</v>
      </c>
      <c r="J436" s="24">
        <v>0.5</v>
      </c>
      <c r="K436" s="24">
        <v>45.0</v>
      </c>
      <c r="P436" s="201"/>
    </row>
    <row r="437">
      <c r="C437" s="196"/>
      <c r="H437" s="24">
        <v>47.0</v>
      </c>
      <c r="J437" s="24">
        <v>0.46</v>
      </c>
      <c r="K437" s="24">
        <v>47.0</v>
      </c>
      <c r="P437" s="201"/>
    </row>
    <row r="438">
      <c r="C438" s="196"/>
      <c r="H438" s="24">
        <v>40.0</v>
      </c>
      <c r="J438" s="24">
        <v>0.46</v>
      </c>
      <c r="K438" s="24">
        <v>42.0</v>
      </c>
      <c r="P438" s="201"/>
    </row>
    <row r="439">
      <c r="C439" s="196"/>
      <c r="H439" s="24">
        <v>43.0</v>
      </c>
      <c r="J439" s="24">
        <v>0.47</v>
      </c>
      <c r="K439" s="24">
        <v>42.0</v>
      </c>
      <c r="P439" s="201"/>
    </row>
    <row r="440">
      <c r="C440" s="196"/>
      <c r="H440" s="24">
        <v>38.0</v>
      </c>
      <c r="J440" s="24">
        <v>0.48</v>
      </c>
      <c r="K440" s="24">
        <v>40.0</v>
      </c>
      <c r="P440" s="201"/>
    </row>
    <row r="441">
      <c r="C441" s="196"/>
      <c r="H441" s="24">
        <v>42.0</v>
      </c>
      <c r="J441" s="24">
        <v>0.46</v>
      </c>
      <c r="K441" s="24">
        <v>37.0</v>
      </c>
      <c r="P441" s="201"/>
    </row>
    <row r="442">
      <c r="C442" s="196"/>
      <c r="H442" s="24">
        <v>44.0</v>
      </c>
      <c r="J442" s="24">
        <v>0.5</v>
      </c>
      <c r="K442" s="24">
        <v>44.0</v>
      </c>
      <c r="P442" s="201"/>
    </row>
    <row r="443">
      <c r="C443" s="196"/>
      <c r="H443" s="24">
        <v>44.0</v>
      </c>
      <c r="J443" s="24">
        <v>0.48</v>
      </c>
      <c r="K443" s="24">
        <v>44.0</v>
      </c>
      <c r="P443" s="201"/>
    </row>
    <row r="444">
      <c r="C444" s="196"/>
      <c r="H444" s="24">
        <v>43.0</v>
      </c>
      <c r="J444" s="24">
        <v>0.46</v>
      </c>
      <c r="K444" s="24">
        <v>37.0</v>
      </c>
      <c r="P444" s="201"/>
    </row>
    <row r="445">
      <c r="C445" s="196"/>
      <c r="H445" s="24">
        <v>42.0</v>
      </c>
      <c r="J445" s="24">
        <v>0.47</v>
      </c>
      <c r="K445" s="24">
        <v>39.0</v>
      </c>
      <c r="P445" s="201"/>
    </row>
    <row r="446">
      <c r="C446" s="196"/>
      <c r="H446" s="24">
        <v>41.0</v>
      </c>
      <c r="J446" s="24">
        <v>0.48</v>
      </c>
      <c r="K446" s="24">
        <v>44.0</v>
      </c>
      <c r="P446" s="201"/>
    </row>
    <row r="447">
      <c r="C447" s="196"/>
      <c r="H447" s="24">
        <v>51.0</v>
      </c>
      <c r="J447" s="24">
        <v>0.5</v>
      </c>
      <c r="K447" s="24">
        <v>46.0</v>
      </c>
      <c r="P447" s="201"/>
    </row>
    <row r="448">
      <c r="C448" s="196"/>
      <c r="H448" s="24">
        <v>51.0</v>
      </c>
      <c r="J448" s="24">
        <v>0.49</v>
      </c>
      <c r="K448" s="24">
        <v>44.0</v>
      </c>
      <c r="P448" s="201"/>
    </row>
    <row r="449">
      <c r="C449" s="196"/>
      <c r="H449" s="24">
        <v>49.0</v>
      </c>
      <c r="J449" s="24">
        <v>0.47</v>
      </c>
      <c r="K449" s="24">
        <v>46.0</v>
      </c>
      <c r="P449" s="201"/>
    </row>
    <row r="450">
      <c r="C450" s="196"/>
      <c r="H450" s="24">
        <v>44.0</v>
      </c>
      <c r="J450" s="24">
        <v>0.53</v>
      </c>
      <c r="K450" s="24">
        <v>40.0</v>
      </c>
      <c r="P450" s="201"/>
    </row>
    <row r="451">
      <c r="C451" s="196"/>
      <c r="H451" s="24">
        <v>46.0</v>
      </c>
      <c r="J451" s="24">
        <v>0.53</v>
      </c>
      <c r="K451" s="24">
        <v>52.0</v>
      </c>
      <c r="P451" s="201"/>
    </row>
    <row r="452">
      <c r="C452" s="196"/>
      <c r="H452" s="24">
        <v>45.0</v>
      </c>
      <c r="J452" s="24">
        <v>0.54</v>
      </c>
      <c r="K452" s="24">
        <v>40.0</v>
      </c>
      <c r="P452" s="201"/>
    </row>
    <row r="453">
      <c r="C453" s="196"/>
      <c r="H453" s="24">
        <v>46.0</v>
      </c>
      <c r="J453" s="24">
        <v>0.52</v>
      </c>
      <c r="K453" s="24">
        <v>41.0</v>
      </c>
      <c r="P453" s="201"/>
    </row>
    <row r="454">
      <c r="C454" s="196"/>
      <c r="H454" s="24">
        <v>44.0</v>
      </c>
      <c r="J454" s="24">
        <v>0.5</v>
      </c>
      <c r="K454" s="24">
        <v>41.0</v>
      </c>
      <c r="P454" s="201"/>
    </row>
    <row r="455">
      <c r="C455" s="196"/>
      <c r="H455" s="24">
        <v>46.0</v>
      </c>
      <c r="J455" s="24">
        <v>0.52</v>
      </c>
      <c r="K455" s="24">
        <v>37.0</v>
      </c>
      <c r="P455" s="201"/>
    </row>
    <row r="456">
      <c r="C456" s="196"/>
      <c r="H456" s="24">
        <v>45.0</v>
      </c>
      <c r="J456" s="24">
        <v>0.52</v>
      </c>
      <c r="K456" s="24">
        <v>41.0</v>
      </c>
      <c r="P456" s="201"/>
    </row>
    <row r="457">
      <c r="C457" s="196"/>
      <c r="H457" s="24">
        <v>44.0</v>
      </c>
      <c r="J457" s="24">
        <v>0.59</v>
      </c>
      <c r="K457" s="24">
        <v>40.0</v>
      </c>
      <c r="P457" s="201"/>
    </row>
    <row r="458">
      <c r="C458" s="196"/>
      <c r="H458" s="24">
        <v>53.0</v>
      </c>
      <c r="J458" s="24">
        <v>0.53</v>
      </c>
      <c r="K458" s="24">
        <v>45.0</v>
      </c>
      <c r="P458" s="201"/>
    </row>
    <row r="459">
      <c r="C459" s="196"/>
      <c r="H459" s="24">
        <v>48.0</v>
      </c>
      <c r="J459" s="24">
        <v>0.32</v>
      </c>
      <c r="K459" s="24">
        <v>48.0</v>
      </c>
      <c r="P459" s="201"/>
    </row>
    <row r="460">
      <c r="C460" s="196"/>
      <c r="H460" s="24">
        <v>39.0</v>
      </c>
      <c r="J460" s="24">
        <v>0.43</v>
      </c>
      <c r="K460" s="24">
        <v>41.0</v>
      </c>
      <c r="P460" s="201"/>
    </row>
    <row r="461">
      <c r="C461" s="196"/>
      <c r="H461" s="24">
        <v>56.0</v>
      </c>
      <c r="J461" s="24">
        <v>0.5</v>
      </c>
      <c r="K461" s="24">
        <v>41.0</v>
      </c>
      <c r="P461" s="201"/>
    </row>
    <row r="462">
      <c r="C462" s="196"/>
      <c r="H462" s="24">
        <v>38.0</v>
      </c>
      <c r="J462" s="24">
        <v>0.45</v>
      </c>
      <c r="K462" s="24">
        <v>39.0</v>
      </c>
      <c r="P462" s="201"/>
    </row>
    <row r="463">
      <c r="C463" s="196"/>
      <c r="H463" s="24">
        <v>44.0</v>
      </c>
      <c r="J463" s="24">
        <v>0.53</v>
      </c>
      <c r="K463" s="24">
        <v>41.0</v>
      </c>
      <c r="P463" s="201"/>
    </row>
    <row r="464">
      <c r="C464" s="196"/>
      <c r="H464" s="24">
        <v>46.0</v>
      </c>
      <c r="J464" s="24">
        <v>0.57</v>
      </c>
      <c r="K464" s="24">
        <v>39.0</v>
      </c>
      <c r="P464" s="201"/>
    </row>
    <row r="465">
      <c r="C465" s="196"/>
      <c r="H465" s="24">
        <v>42.0</v>
      </c>
      <c r="J465" s="24">
        <v>0.58</v>
      </c>
      <c r="K465" s="24">
        <v>43.0</v>
      </c>
      <c r="P465" s="201"/>
    </row>
    <row r="466">
      <c r="C466" s="196"/>
      <c r="H466" s="24">
        <v>43.0</v>
      </c>
      <c r="J466" s="24">
        <v>0.49</v>
      </c>
      <c r="K466" s="24">
        <v>41.0</v>
      </c>
      <c r="P466" s="201"/>
    </row>
    <row r="467">
      <c r="C467" s="196"/>
      <c r="H467" s="24">
        <v>47.0</v>
      </c>
      <c r="J467" s="24">
        <v>0.58</v>
      </c>
      <c r="K467" s="24">
        <v>38.0</v>
      </c>
      <c r="P467" s="201"/>
    </row>
    <row r="468">
      <c r="C468" s="196"/>
      <c r="H468" s="24">
        <v>51.0</v>
      </c>
      <c r="J468" s="24">
        <v>0.54</v>
      </c>
      <c r="K468" s="24">
        <v>41.0</v>
      </c>
      <c r="P468" s="201"/>
    </row>
    <row r="469">
      <c r="C469" s="196"/>
      <c r="H469" s="24">
        <v>46.0</v>
      </c>
      <c r="J469" s="24">
        <v>0.48</v>
      </c>
      <c r="K469" s="24">
        <v>47.0</v>
      </c>
      <c r="P469" s="201"/>
    </row>
    <row r="470">
      <c r="C470" s="196"/>
      <c r="H470" s="24">
        <v>40.0</v>
      </c>
      <c r="J470" s="24">
        <v>0.5</v>
      </c>
      <c r="K470" s="24">
        <v>40.0</v>
      </c>
      <c r="P470" s="201"/>
    </row>
    <row r="471">
      <c r="C471" s="196"/>
      <c r="H471" s="24">
        <v>49.0</v>
      </c>
      <c r="J471" s="24">
        <v>0.48</v>
      </c>
      <c r="K471" s="24">
        <v>52.0</v>
      </c>
      <c r="P471" s="201"/>
    </row>
    <row r="472">
      <c r="C472" s="196"/>
      <c r="H472" s="24">
        <v>49.0</v>
      </c>
      <c r="J472" s="24">
        <v>0.51</v>
      </c>
      <c r="K472" s="24">
        <v>42.0</v>
      </c>
      <c r="P472" s="201"/>
    </row>
    <row r="473">
      <c r="C473" s="196"/>
      <c r="H473" s="24">
        <v>41.0</v>
      </c>
      <c r="J473" s="24">
        <v>0.58</v>
      </c>
      <c r="K473" s="24">
        <v>42.0</v>
      </c>
      <c r="P473" s="201"/>
    </row>
    <row r="474">
      <c r="C474" s="196"/>
      <c r="H474" s="24">
        <v>43.0</v>
      </c>
      <c r="J474" s="24">
        <v>0.57</v>
      </c>
      <c r="K474" s="24">
        <v>39.0</v>
      </c>
      <c r="P474" s="201"/>
    </row>
    <row r="475">
      <c r="C475" s="196"/>
      <c r="H475" s="24">
        <v>45.0</v>
      </c>
      <c r="J475" s="24">
        <v>0.54</v>
      </c>
      <c r="K475" s="24">
        <v>39.0</v>
      </c>
      <c r="P475" s="201"/>
    </row>
    <row r="476">
      <c r="C476" s="196"/>
      <c r="H476" s="24">
        <v>44.0</v>
      </c>
      <c r="J476" s="24">
        <v>0.48</v>
      </c>
      <c r="K476" s="24">
        <v>37.0</v>
      </c>
      <c r="P476" s="201"/>
    </row>
    <row r="477">
      <c r="C477" s="196"/>
      <c r="H477" s="24">
        <v>44.0</v>
      </c>
      <c r="J477" s="24">
        <v>0.47</v>
      </c>
      <c r="K477" s="24">
        <v>40.0</v>
      </c>
      <c r="P477" s="201"/>
    </row>
    <row r="478">
      <c r="C478" s="196"/>
      <c r="H478" s="24">
        <v>45.0</v>
      </c>
      <c r="J478" s="24">
        <v>0.54</v>
      </c>
      <c r="K478" s="24">
        <v>40.0</v>
      </c>
      <c r="P478" s="201"/>
    </row>
    <row r="479">
      <c r="C479" s="196"/>
      <c r="H479" s="24">
        <v>47.0</v>
      </c>
      <c r="J479" s="24">
        <v>0.53</v>
      </c>
      <c r="K479" s="24">
        <v>42.0</v>
      </c>
      <c r="P479" s="201"/>
    </row>
    <row r="480">
      <c r="C480" s="196"/>
      <c r="H480" s="24">
        <v>42.0</v>
      </c>
      <c r="J480" s="24">
        <v>0.56</v>
      </c>
      <c r="K480" s="24">
        <v>50.0</v>
      </c>
      <c r="P480" s="201"/>
    </row>
    <row r="481">
      <c r="C481" s="196"/>
      <c r="H481" s="24">
        <v>47.0</v>
      </c>
      <c r="J481" s="24">
        <v>0.57</v>
      </c>
      <c r="K481" s="24">
        <v>49.0</v>
      </c>
      <c r="P481" s="201"/>
    </row>
    <row r="482">
      <c r="C482" s="196"/>
      <c r="H482" s="24">
        <v>41.0</v>
      </c>
      <c r="J482" s="24">
        <v>0.54</v>
      </c>
      <c r="K482" s="24">
        <v>46.0</v>
      </c>
      <c r="P482" s="201"/>
    </row>
    <row r="483">
      <c r="C483" s="196"/>
      <c r="H483" s="24">
        <v>44.0</v>
      </c>
      <c r="J483" s="24">
        <v>0.48</v>
      </c>
      <c r="K483" s="24">
        <v>48.0</v>
      </c>
      <c r="P483" s="201"/>
    </row>
    <row r="484">
      <c r="C484" s="196"/>
      <c r="H484" s="24">
        <v>45.0</v>
      </c>
      <c r="J484" s="24">
        <v>0.44</v>
      </c>
      <c r="K484" s="24">
        <v>53.0</v>
      </c>
      <c r="P484" s="201"/>
    </row>
    <row r="485">
      <c r="C485" s="196"/>
      <c r="H485" s="24">
        <v>47.0</v>
      </c>
      <c r="J485" s="24">
        <v>0.48</v>
      </c>
      <c r="K485" s="24">
        <v>45.0</v>
      </c>
      <c r="P485" s="201"/>
    </row>
    <row r="486">
      <c r="C486" s="196"/>
      <c r="H486" s="24">
        <v>46.0</v>
      </c>
      <c r="J486" s="24">
        <v>0.49</v>
      </c>
      <c r="K486" s="24">
        <v>43.0</v>
      </c>
      <c r="P486" s="201"/>
    </row>
    <row r="487">
      <c r="C487" s="196"/>
      <c r="H487" s="24">
        <v>52.0</v>
      </c>
      <c r="J487" s="24">
        <v>0.61</v>
      </c>
      <c r="K487" s="24">
        <v>43.0</v>
      </c>
      <c r="P487" s="201"/>
    </row>
    <row r="488">
      <c r="C488" s="196"/>
      <c r="H488" s="24">
        <v>41.0</v>
      </c>
      <c r="J488" s="24">
        <v>0.55</v>
      </c>
      <c r="K488" s="24">
        <v>45.0</v>
      </c>
      <c r="P488" s="201"/>
    </row>
    <row r="489">
      <c r="C489" s="196"/>
      <c r="H489" s="24">
        <v>44.0</v>
      </c>
      <c r="J489" s="24">
        <v>0.54</v>
      </c>
      <c r="K489" s="24">
        <v>35.0</v>
      </c>
      <c r="P489" s="201"/>
    </row>
    <row r="490">
      <c r="C490" s="196"/>
      <c r="H490" s="24">
        <v>49.0</v>
      </c>
      <c r="J490" s="24">
        <v>0.48</v>
      </c>
      <c r="K490" s="24">
        <v>46.0</v>
      </c>
      <c r="P490" s="201"/>
    </row>
    <row r="491">
      <c r="C491" s="196"/>
      <c r="H491" s="24">
        <v>43.0</v>
      </c>
      <c r="J491" s="24">
        <v>0.49</v>
      </c>
      <c r="K491" s="24">
        <v>41.0</v>
      </c>
      <c r="P491" s="201"/>
    </row>
    <row r="492">
      <c r="C492" s="196"/>
      <c r="H492" s="24">
        <v>46.0</v>
      </c>
      <c r="J492" s="24">
        <v>0.6</v>
      </c>
      <c r="K492" s="24">
        <v>44.0</v>
      </c>
      <c r="P492" s="201"/>
    </row>
    <row r="493">
      <c r="C493" s="196"/>
      <c r="H493" s="24">
        <v>50.0</v>
      </c>
      <c r="J493" s="24">
        <v>0.56</v>
      </c>
      <c r="K493" s="24">
        <v>43.0</v>
      </c>
      <c r="P493" s="201"/>
    </row>
    <row r="494">
      <c r="C494" s="196"/>
      <c r="H494" s="24">
        <v>49.0</v>
      </c>
      <c r="J494" s="24">
        <v>0.47</v>
      </c>
      <c r="K494" s="24">
        <v>43.0</v>
      </c>
      <c r="P494" s="201"/>
    </row>
    <row r="495">
      <c r="C495" s="196"/>
      <c r="H495" s="24">
        <v>45.0</v>
      </c>
      <c r="J495" s="24">
        <v>0.53</v>
      </c>
      <c r="K495" s="24">
        <v>43.0</v>
      </c>
      <c r="P495" s="201"/>
    </row>
    <row r="496">
      <c r="C496" s="196"/>
      <c r="H496" s="24">
        <v>43.0</v>
      </c>
      <c r="J496" s="24">
        <v>0.54</v>
      </c>
      <c r="K496" s="24">
        <v>44.0</v>
      </c>
      <c r="P496" s="201"/>
    </row>
    <row r="497">
      <c r="C497" s="196"/>
      <c r="H497" s="24">
        <v>45.0</v>
      </c>
      <c r="J497" s="24">
        <v>0.46</v>
      </c>
      <c r="K497" s="24">
        <v>46.0</v>
      </c>
      <c r="P497" s="201"/>
    </row>
    <row r="498">
      <c r="C498" s="196"/>
      <c r="H498" s="24">
        <v>46.0</v>
      </c>
      <c r="J498" s="24">
        <v>0.54</v>
      </c>
      <c r="K498" s="24">
        <v>41.0</v>
      </c>
      <c r="P498" s="201"/>
    </row>
    <row r="499">
      <c r="C499" s="196"/>
      <c r="H499" s="24">
        <v>37.0</v>
      </c>
      <c r="J499" s="24">
        <v>0.46</v>
      </c>
      <c r="K499" s="24">
        <v>48.0</v>
      </c>
      <c r="P499" s="201"/>
    </row>
    <row r="500">
      <c r="C500" s="196"/>
      <c r="H500" s="24">
        <v>43.0</v>
      </c>
      <c r="J500" s="24">
        <v>0.57</v>
      </c>
      <c r="K500" s="24">
        <v>46.0</v>
      </c>
      <c r="P500" s="201"/>
    </row>
    <row r="501">
      <c r="C501" s="196"/>
      <c r="H501" s="24">
        <v>49.0</v>
      </c>
      <c r="J501" s="24">
        <v>0.55</v>
      </c>
      <c r="K501" s="24">
        <v>42.0</v>
      </c>
      <c r="P501" s="201"/>
    </row>
    <row r="502">
      <c r="C502" s="196"/>
      <c r="H502" s="24">
        <v>43.0</v>
      </c>
      <c r="J502" s="24">
        <v>0.53</v>
      </c>
      <c r="K502" s="24">
        <v>44.0</v>
      </c>
      <c r="P502" s="201"/>
    </row>
    <row r="503">
      <c r="C503" s="196"/>
      <c r="H503" s="24">
        <v>47.0</v>
      </c>
      <c r="J503" s="24">
        <v>0.5</v>
      </c>
      <c r="K503" s="24">
        <v>43.0</v>
      </c>
      <c r="P503" s="201"/>
    </row>
    <row r="504">
      <c r="C504" s="196"/>
      <c r="H504" s="24">
        <v>41.0</v>
      </c>
      <c r="J504" s="24">
        <v>0.53</v>
      </c>
      <c r="K504" s="24">
        <v>42.0</v>
      </c>
      <c r="P504" s="201"/>
    </row>
    <row r="505">
      <c r="C505" s="196"/>
      <c r="H505" s="24">
        <v>42.0</v>
      </c>
      <c r="J505" s="24">
        <v>0.49</v>
      </c>
      <c r="K505" s="24">
        <v>39.0</v>
      </c>
      <c r="P505" s="201"/>
    </row>
    <row r="506">
      <c r="C506" s="196"/>
      <c r="H506" s="24">
        <v>49.0</v>
      </c>
      <c r="J506" s="24">
        <v>0.44</v>
      </c>
      <c r="K506" s="24">
        <v>42.0</v>
      </c>
      <c r="P506" s="201"/>
    </row>
    <row r="507">
      <c r="C507" s="196"/>
      <c r="H507" s="24">
        <v>47.0</v>
      </c>
      <c r="J507" s="24">
        <v>0.47</v>
      </c>
      <c r="K507" s="24">
        <v>48.0</v>
      </c>
      <c r="P507" s="201"/>
    </row>
    <row r="508">
      <c r="C508" s="196"/>
      <c r="H508" s="24">
        <v>44.0</v>
      </c>
      <c r="J508" s="24">
        <v>0.6</v>
      </c>
      <c r="K508" s="24">
        <v>44.0</v>
      </c>
      <c r="P508" s="201"/>
    </row>
    <row r="509">
      <c r="C509" s="196"/>
      <c r="H509" s="24">
        <v>54.0</v>
      </c>
      <c r="J509" s="24">
        <v>0.53</v>
      </c>
      <c r="K509" s="24">
        <v>40.0</v>
      </c>
      <c r="P509" s="201"/>
    </row>
    <row r="510">
      <c r="C510" s="196"/>
      <c r="H510" s="24">
        <v>46.0</v>
      </c>
      <c r="J510" s="24">
        <v>0.52</v>
      </c>
      <c r="K510" s="24">
        <v>43.0</v>
      </c>
      <c r="P510" s="201"/>
    </row>
    <row r="511">
      <c r="C511" s="196"/>
      <c r="H511" s="24">
        <v>47.0</v>
      </c>
      <c r="J511" s="24">
        <v>0.41</v>
      </c>
      <c r="K511" s="24">
        <v>45.0</v>
      </c>
      <c r="P511" s="201"/>
    </row>
    <row r="512">
      <c r="C512" s="196"/>
      <c r="H512" s="24">
        <v>48.0</v>
      </c>
      <c r="J512" s="24">
        <v>0.47</v>
      </c>
      <c r="K512" s="24">
        <v>40.0</v>
      </c>
      <c r="P512" s="201"/>
    </row>
    <row r="513">
      <c r="C513" s="196"/>
      <c r="H513" s="24">
        <v>48.0</v>
      </c>
      <c r="J513" s="24">
        <v>0.5</v>
      </c>
      <c r="K513" s="24">
        <v>43.0</v>
      </c>
      <c r="P513" s="201"/>
    </row>
    <row r="514">
      <c r="C514" s="196"/>
      <c r="H514" s="24">
        <v>49.0</v>
      </c>
      <c r="J514" s="24">
        <v>0.51</v>
      </c>
      <c r="K514" s="24">
        <v>47.0</v>
      </c>
      <c r="P514" s="201"/>
    </row>
    <row r="515">
      <c r="C515" s="196"/>
      <c r="H515" s="24">
        <v>46.0</v>
      </c>
      <c r="J515" s="24">
        <v>0.5</v>
      </c>
      <c r="K515" s="24">
        <v>47.0</v>
      </c>
      <c r="P515" s="201"/>
    </row>
    <row r="516">
      <c r="C516" s="196"/>
      <c r="H516" s="24">
        <v>41.0</v>
      </c>
      <c r="J516" s="24">
        <v>0.47</v>
      </c>
      <c r="K516" s="24">
        <v>46.0</v>
      </c>
      <c r="P516" s="201"/>
    </row>
    <row r="517">
      <c r="C517" s="196"/>
      <c r="H517" s="24">
        <v>44.0</v>
      </c>
      <c r="J517" s="24">
        <v>0.52</v>
      </c>
      <c r="K517" s="24">
        <v>39.0</v>
      </c>
      <c r="P517" s="201"/>
    </row>
    <row r="518">
      <c r="C518" s="196"/>
      <c r="H518" s="24">
        <v>39.0</v>
      </c>
      <c r="J518" s="24">
        <v>0.53</v>
      </c>
      <c r="K518" s="24">
        <v>48.0</v>
      </c>
      <c r="P518" s="201"/>
    </row>
    <row r="519">
      <c r="C519" s="196"/>
      <c r="H519" s="24">
        <v>41.0</v>
      </c>
      <c r="J519" s="24">
        <v>0.52</v>
      </c>
      <c r="K519" s="24">
        <v>50.0</v>
      </c>
      <c r="P519" s="201"/>
    </row>
    <row r="520">
      <c r="C520" s="196"/>
      <c r="H520" s="24">
        <v>45.0</v>
      </c>
      <c r="J520" s="24">
        <v>0.48</v>
      </c>
      <c r="K520" s="24">
        <v>48.0</v>
      </c>
      <c r="P520" s="201"/>
    </row>
    <row r="521">
      <c r="C521" s="196"/>
      <c r="H521" s="24">
        <v>41.0</v>
      </c>
      <c r="J521" s="24">
        <v>0.51</v>
      </c>
      <c r="K521" s="24">
        <v>37.0</v>
      </c>
      <c r="P521" s="201"/>
    </row>
    <row r="522">
      <c r="C522" s="196"/>
      <c r="H522" s="24">
        <v>41.0</v>
      </c>
      <c r="J522" s="24">
        <v>0.53</v>
      </c>
      <c r="K522" s="24">
        <v>39.0</v>
      </c>
      <c r="P522" s="201"/>
    </row>
    <row r="523">
      <c r="C523" s="196"/>
      <c r="H523" s="24">
        <v>46.0</v>
      </c>
      <c r="J523" s="24">
        <v>0.53</v>
      </c>
      <c r="K523" s="24">
        <v>43.0</v>
      </c>
      <c r="P523" s="201"/>
    </row>
    <row r="524">
      <c r="C524" s="196"/>
      <c r="H524" s="24">
        <v>46.0</v>
      </c>
      <c r="J524" s="24">
        <v>0.53</v>
      </c>
      <c r="K524" s="24">
        <v>45.0</v>
      </c>
      <c r="P524" s="201"/>
    </row>
    <row r="525">
      <c r="C525" s="196"/>
      <c r="H525" s="24">
        <v>43.0</v>
      </c>
      <c r="J525" s="24">
        <v>0.47</v>
      </c>
      <c r="K525" s="24">
        <v>41.0</v>
      </c>
      <c r="P525" s="201"/>
    </row>
    <row r="526">
      <c r="C526" s="196"/>
      <c r="H526" s="24">
        <v>40.0</v>
      </c>
      <c r="J526" s="24">
        <v>0.49</v>
      </c>
      <c r="K526" s="24">
        <v>43.0</v>
      </c>
      <c r="P526" s="201"/>
    </row>
    <row r="527">
      <c r="C527" s="196"/>
      <c r="H527" s="24">
        <v>47.0</v>
      </c>
      <c r="J527" s="24">
        <v>0.54</v>
      </c>
      <c r="K527" s="24">
        <v>48.0</v>
      </c>
      <c r="P527" s="201"/>
    </row>
    <row r="528">
      <c r="C528" s="196"/>
      <c r="H528" s="24">
        <v>48.0</v>
      </c>
      <c r="J528" s="24">
        <v>0.52</v>
      </c>
      <c r="K528" s="24">
        <v>43.0</v>
      </c>
      <c r="P528" s="201"/>
    </row>
    <row r="529">
      <c r="C529" s="196"/>
      <c r="H529" s="24">
        <v>41.0</v>
      </c>
      <c r="J529" s="24">
        <v>0.51</v>
      </c>
      <c r="K529" s="24">
        <v>43.0</v>
      </c>
      <c r="P529" s="201"/>
    </row>
    <row r="530">
      <c r="C530" s="196"/>
      <c r="H530" s="24">
        <v>46.0</v>
      </c>
      <c r="J530" s="24">
        <v>0.48</v>
      </c>
      <c r="K530" s="24">
        <v>48.0</v>
      </c>
      <c r="P530" s="201"/>
    </row>
    <row r="531">
      <c r="C531" s="196"/>
      <c r="H531" s="24">
        <v>44.0</v>
      </c>
      <c r="J531" s="24">
        <v>0.53</v>
      </c>
      <c r="K531" s="24">
        <v>48.0</v>
      </c>
      <c r="P531" s="201"/>
    </row>
    <row r="532">
      <c r="C532" s="196"/>
      <c r="H532" s="24">
        <v>43.0</v>
      </c>
      <c r="J532" s="24">
        <v>0.55</v>
      </c>
      <c r="K532" s="24">
        <v>42.0</v>
      </c>
      <c r="P532" s="201"/>
    </row>
    <row r="533">
      <c r="C533" s="196"/>
      <c r="H533" s="24">
        <v>48.0</v>
      </c>
      <c r="J533" s="24">
        <v>0.5</v>
      </c>
      <c r="K533" s="24">
        <v>41.0</v>
      </c>
      <c r="P533" s="201"/>
    </row>
    <row r="534">
      <c r="C534" s="196"/>
      <c r="H534" s="24">
        <v>44.0</v>
      </c>
      <c r="J534" s="24">
        <v>0.47</v>
      </c>
      <c r="K534" s="24">
        <v>45.0</v>
      </c>
      <c r="P534" s="201"/>
    </row>
    <row r="535">
      <c r="C535" s="196"/>
      <c r="H535" s="24">
        <v>43.0</v>
      </c>
      <c r="J535" s="24">
        <v>0.53</v>
      </c>
      <c r="K535" s="24">
        <v>43.0</v>
      </c>
      <c r="P535" s="201"/>
    </row>
    <row r="536">
      <c r="C536" s="196"/>
      <c r="H536" s="24">
        <v>45.0</v>
      </c>
      <c r="J536" s="24">
        <v>0.52</v>
      </c>
      <c r="K536" s="24">
        <v>45.0</v>
      </c>
      <c r="P536" s="201"/>
    </row>
    <row r="537">
      <c r="C537" s="196"/>
      <c r="H537" s="24">
        <v>50.0</v>
      </c>
      <c r="J537" s="24">
        <v>0.54</v>
      </c>
      <c r="K537" s="24">
        <v>44.0</v>
      </c>
      <c r="P537" s="201"/>
    </row>
    <row r="538">
      <c r="C538" s="196"/>
      <c r="H538" s="24">
        <v>46.0</v>
      </c>
      <c r="J538" s="24">
        <v>0.59</v>
      </c>
      <c r="K538" s="24">
        <v>44.0</v>
      </c>
      <c r="P538" s="201"/>
    </row>
    <row r="539">
      <c r="C539" s="196"/>
      <c r="H539" s="24">
        <v>40.0</v>
      </c>
      <c r="J539" s="24">
        <v>0.54</v>
      </c>
      <c r="K539" s="24">
        <v>41.0</v>
      </c>
      <c r="P539" s="201"/>
    </row>
    <row r="540">
      <c r="C540" s="196"/>
      <c r="H540" s="24">
        <v>41.0</v>
      </c>
      <c r="J540" s="24">
        <v>0.52</v>
      </c>
      <c r="K540" s="24">
        <v>53.0</v>
      </c>
      <c r="P540" s="201"/>
    </row>
    <row r="541">
      <c r="C541" s="196"/>
      <c r="H541" s="24">
        <v>41.0</v>
      </c>
      <c r="J541" s="24">
        <v>0.55</v>
      </c>
      <c r="K541" s="24">
        <v>40.0</v>
      </c>
      <c r="P541" s="201"/>
    </row>
    <row r="542">
      <c r="C542" s="196"/>
      <c r="H542" s="24">
        <v>46.0</v>
      </c>
      <c r="J542" s="24">
        <v>0.5</v>
      </c>
      <c r="K542" s="24">
        <v>43.0</v>
      </c>
      <c r="P542" s="201"/>
    </row>
    <row r="543">
      <c r="C543" s="196"/>
      <c r="H543" s="24">
        <v>40.0</v>
      </c>
      <c r="J543" s="24">
        <v>0.51</v>
      </c>
      <c r="K543" s="24">
        <v>41.0</v>
      </c>
      <c r="P543" s="201"/>
    </row>
    <row r="544">
      <c r="C544" s="196"/>
      <c r="H544" s="24">
        <v>46.0</v>
      </c>
      <c r="J544" s="24">
        <v>0.5</v>
      </c>
      <c r="K544" s="24">
        <v>43.0</v>
      </c>
      <c r="P544" s="201"/>
    </row>
    <row r="545">
      <c r="C545" s="196"/>
      <c r="H545" s="24">
        <v>46.0</v>
      </c>
      <c r="J545" s="24">
        <v>0.57</v>
      </c>
      <c r="K545" s="24">
        <v>42.0</v>
      </c>
      <c r="P545" s="201"/>
    </row>
    <row r="546">
      <c r="C546" s="196"/>
      <c r="H546" s="24">
        <v>48.0</v>
      </c>
      <c r="J546" s="24">
        <v>0.5</v>
      </c>
      <c r="K546" s="24">
        <v>43.0</v>
      </c>
      <c r="P546" s="201"/>
    </row>
    <row r="547">
      <c r="C547" s="196"/>
      <c r="H547" s="24">
        <v>47.0</v>
      </c>
      <c r="J547" s="24">
        <v>0.54</v>
      </c>
      <c r="K547" s="24">
        <v>39.0</v>
      </c>
      <c r="P547" s="201"/>
    </row>
    <row r="548">
      <c r="C548" s="196"/>
      <c r="H548" s="24">
        <v>43.0</v>
      </c>
      <c r="J548" s="24">
        <v>0.46</v>
      </c>
      <c r="K548" s="24">
        <v>44.0</v>
      </c>
      <c r="P548" s="201"/>
    </row>
    <row r="549">
      <c r="C549" s="196"/>
      <c r="H549" s="24">
        <v>46.0</v>
      </c>
      <c r="J549" s="24">
        <v>0.53</v>
      </c>
      <c r="K549" s="24">
        <v>42.0</v>
      </c>
      <c r="P549" s="201"/>
    </row>
    <row r="550">
      <c r="C550" s="196"/>
      <c r="H550" s="24">
        <v>47.0</v>
      </c>
      <c r="J550" s="24">
        <v>0.49</v>
      </c>
      <c r="K550" s="24">
        <v>46.0</v>
      </c>
      <c r="P550" s="201"/>
    </row>
    <row r="551">
      <c r="C551" s="196"/>
      <c r="H551" s="24">
        <v>44.0</v>
      </c>
      <c r="J551" s="24">
        <v>0.49</v>
      </c>
      <c r="K551" s="24">
        <v>43.0</v>
      </c>
      <c r="P551" s="201"/>
    </row>
    <row r="552">
      <c r="C552" s="196"/>
      <c r="H552" s="24">
        <v>48.0</v>
      </c>
      <c r="J552" s="24">
        <v>0.51</v>
      </c>
      <c r="K552" s="24">
        <v>43.0</v>
      </c>
      <c r="P552" s="201"/>
    </row>
    <row r="553">
      <c r="C553" s="196"/>
      <c r="H553" s="24">
        <v>45.0</v>
      </c>
      <c r="J553" s="24">
        <v>0.48</v>
      </c>
      <c r="K553" s="24">
        <v>39.0</v>
      </c>
      <c r="P553" s="201"/>
    </row>
    <row r="554">
      <c r="C554" s="196"/>
      <c r="H554" s="24">
        <v>43.0</v>
      </c>
      <c r="J554" s="24">
        <v>0.48</v>
      </c>
      <c r="K554" s="24">
        <v>48.0</v>
      </c>
      <c r="P554" s="201"/>
    </row>
    <row r="555">
      <c r="C555" s="196"/>
      <c r="H555" s="24">
        <v>43.0</v>
      </c>
      <c r="J555" s="24">
        <v>0.47</v>
      </c>
      <c r="K555" s="24">
        <v>41.0</v>
      </c>
      <c r="P555" s="201"/>
    </row>
    <row r="556">
      <c r="C556" s="196"/>
      <c r="H556" s="24">
        <v>43.0</v>
      </c>
      <c r="J556" s="24">
        <v>0.53</v>
      </c>
      <c r="K556" s="24">
        <v>42.0</v>
      </c>
      <c r="P556" s="201"/>
    </row>
    <row r="557">
      <c r="C557" s="196"/>
      <c r="H557" s="24">
        <v>47.0</v>
      </c>
      <c r="J557" s="24">
        <v>0.44</v>
      </c>
      <c r="K557" s="24">
        <v>43.0</v>
      </c>
      <c r="P557" s="201"/>
    </row>
    <row r="558">
      <c r="C558" s="196"/>
      <c r="H558" s="24">
        <v>47.0</v>
      </c>
      <c r="J558" s="24">
        <v>0.49</v>
      </c>
      <c r="K558" s="24">
        <v>44.0</v>
      </c>
      <c r="P558" s="201"/>
    </row>
    <row r="559">
      <c r="C559" s="196"/>
      <c r="H559" s="24">
        <v>50.0</v>
      </c>
      <c r="J559" s="24">
        <v>0.46</v>
      </c>
      <c r="K559" s="24">
        <v>49.0</v>
      </c>
      <c r="P559" s="201"/>
    </row>
    <row r="560">
      <c r="C560" s="196"/>
      <c r="H560" s="24">
        <v>47.0</v>
      </c>
      <c r="J560" s="24">
        <v>0.51</v>
      </c>
      <c r="K560" s="24">
        <v>44.0</v>
      </c>
      <c r="P560" s="201"/>
    </row>
    <row r="561">
      <c r="C561" s="196"/>
      <c r="H561" s="24">
        <v>47.0</v>
      </c>
      <c r="J561" s="24">
        <v>0.48</v>
      </c>
      <c r="K561" s="24">
        <v>44.0</v>
      </c>
      <c r="P561" s="201"/>
    </row>
    <row r="562">
      <c r="C562" s="196"/>
      <c r="H562" s="24">
        <v>48.0</v>
      </c>
      <c r="J562" s="24">
        <v>0.53</v>
      </c>
      <c r="K562" s="24">
        <v>47.0</v>
      </c>
      <c r="P562" s="201"/>
    </row>
    <row r="563">
      <c r="C563" s="196"/>
      <c r="H563" s="24">
        <v>47.0</v>
      </c>
      <c r="J563" s="24">
        <v>0.49</v>
      </c>
      <c r="K563" s="24">
        <v>45.0</v>
      </c>
      <c r="P563" s="201"/>
    </row>
    <row r="564">
      <c r="C564" s="196"/>
      <c r="H564" s="24">
        <v>44.0</v>
      </c>
      <c r="J564" s="24">
        <v>0.44</v>
      </c>
      <c r="K564" s="24">
        <v>44.0</v>
      </c>
      <c r="P564" s="201"/>
    </row>
    <row r="565">
      <c r="C565" s="196"/>
      <c r="H565" s="24">
        <v>48.0</v>
      </c>
      <c r="J565" s="24">
        <v>0.45</v>
      </c>
      <c r="K565" s="24">
        <v>41.0</v>
      </c>
      <c r="P565" s="201"/>
    </row>
    <row r="566">
      <c r="C566" s="196"/>
      <c r="H566" s="24">
        <v>40.0</v>
      </c>
      <c r="J566" s="24">
        <v>0.53</v>
      </c>
      <c r="K566" s="24">
        <v>41.0</v>
      </c>
      <c r="P566" s="201"/>
    </row>
    <row r="567">
      <c r="C567" s="196"/>
      <c r="H567" s="24">
        <v>42.0</v>
      </c>
      <c r="J567" s="24">
        <v>0.48</v>
      </c>
      <c r="K567" s="24">
        <v>54.0</v>
      </c>
      <c r="P567" s="201"/>
    </row>
    <row r="568">
      <c r="C568" s="196"/>
      <c r="H568" s="24">
        <v>50.0</v>
      </c>
      <c r="J568" s="24">
        <v>0.5</v>
      </c>
      <c r="K568" s="24">
        <v>44.0</v>
      </c>
      <c r="P568" s="201"/>
    </row>
    <row r="569">
      <c r="C569" s="196"/>
      <c r="H569" s="24">
        <v>49.0</v>
      </c>
      <c r="J569" s="24">
        <v>0.57</v>
      </c>
      <c r="K569" s="24">
        <v>41.0</v>
      </c>
      <c r="P569" s="201"/>
    </row>
    <row r="570">
      <c r="C570" s="196"/>
      <c r="H570" s="24">
        <v>49.0</v>
      </c>
      <c r="J570" s="24">
        <v>0.51</v>
      </c>
      <c r="K570" s="24">
        <v>53.0</v>
      </c>
      <c r="P570" s="201"/>
    </row>
    <row r="571">
      <c r="C571" s="196"/>
      <c r="H571" s="24">
        <v>43.0</v>
      </c>
      <c r="J571" s="24">
        <v>0.48</v>
      </c>
      <c r="K571" s="24">
        <v>45.0</v>
      </c>
      <c r="P571" s="201"/>
    </row>
    <row r="572">
      <c r="C572" s="196"/>
      <c r="H572" s="24">
        <v>47.0</v>
      </c>
      <c r="J572" s="24">
        <v>0.48</v>
      </c>
      <c r="K572" s="24">
        <v>48.0</v>
      </c>
      <c r="P572" s="201"/>
    </row>
    <row r="573">
      <c r="C573" s="196"/>
      <c r="H573" s="24">
        <v>50.0</v>
      </c>
      <c r="J573" s="24">
        <v>0.51</v>
      </c>
      <c r="K573" s="24">
        <v>44.0</v>
      </c>
      <c r="P573" s="201"/>
    </row>
    <row r="574">
      <c r="C574" s="196"/>
      <c r="H574" s="24">
        <v>46.0</v>
      </c>
      <c r="J574" s="24">
        <v>0.49</v>
      </c>
      <c r="K574" s="24">
        <v>48.0</v>
      </c>
      <c r="P574" s="201"/>
    </row>
    <row r="575">
      <c r="C575" s="196"/>
      <c r="H575" s="24">
        <v>45.0</v>
      </c>
      <c r="J575" s="24">
        <v>0.51</v>
      </c>
      <c r="K575" s="24">
        <v>41.0</v>
      </c>
      <c r="P575" s="201"/>
    </row>
    <row r="576">
      <c r="C576" s="196"/>
      <c r="H576" s="24">
        <v>45.0</v>
      </c>
      <c r="J576" s="24">
        <v>0.5</v>
      </c>
      <c r="K576" s="24">
        <v>43.0</v>
      </c>
      <c r="P576" s="201"/>
    </row>
    <row r="577">
      <c r="C577" s="196"/>
      <c r="H577" s="24">
        <v>42.0</v>
      </c>
      <c r="J577" s="24">
        <v>0.52</v>
      </c>
      <c r="K577" s="24">
        <v>41.0</v>
      </c>
      <c r="P577" s="201"/>
    </row>
    <row r="578">
      <c r="C578" s="196"/>
      <c r="H578" s="24">
        <v>46.0</v>
      </c>
      <c r="J578" s="24">
        <v>0.54</v>
      </c>
      <c r="K578" s="24">
        <v>51.0</v>
      </c>
      <c r="P578" s="201"/>
    </row>
    <row r="579">
      <c r="C579" s="196"/>
      <c r="H579" s="24">
        <v>44.0</v>
      </c>
      <c r="J579" s="24">
        <v>0.5</v>
      </c>
      <c r="K579" s="24">
        <v>44.0</v>
      </c>
      <c r="P579" s="201"/>
    </row>
    <row r="580">
      <c r="C580" s="196"/>
      <c r="H580" s="24">
        <v>50.0</v>
      </c>
      <c r="J580" s="24">
        <v>0.49</v>
      </c>
      <c r="K580" s="24">
        <v>45.0</v>
      </c>
      <c r="P580" s="201"/>
    </row>
    <row r="581">
      <c r="C581" s="196"/>
      <c r="H581" s="24">
        <v>46.0</v>
      </c>
      <c r="J581" s="24">
        <v>0.53</v>
      </c>
      <c r="K581" s="24">
        <v>47.0</v>
      </c>
      <c r="P581" s="201"/>
    </row>
    <row r="582">
      <c r="C582" s="196"/>
      <c r="H582" s="24">
        <v>48.0</v>
      </c>
      <c r="J582" s="24">
        <v>0.51</v>
      </c>
      <c r="K582" s="24">
        <v>51.0</v>
      </c>
      <c r="P582" s="201"/>
    </row>
    <row r="583">
      <c r="C583" s="196"/>
      <c r="H583" s="24">
        <v>45.0</v>
      </c>
      <c r="J583" s="24">
        <v>0.53</v>
      </c>
      <c r="K583" s="24">
        <v>47.0</v>
      </c>
      <c r="P583" s="201"/>
    </row>
    <row r="584">
      <c r="C584" s="196"/>
      <c r="H584" s="24">
        <v>49.0</v>
      </c>
      <c r="J584" s="24">
        <v>0.49</v>
      </c>
      <c r="K584" s="24">
        <v>45.0</v>
      </c>
      <c r="P584" s="201"/>
    </row>
    <row r="585">
      <c r="C585" s="196"/>
      <c r="H585" s="24">
        <v>46.0</v>
      </c>
      <c r="J585" s="24">
        <v>0.47</v>
      </c>
      <c r="K585" s="24">
        <v>42.0</v>
      </c>
      <c r="P585" s="201"/>
    </row>
    <row r="586">
      <c r="C586" s="196"/>
      <c r="H586" s="24">
        <v>48.0</v>
      </c>
      <c r="J586" s="24">
        <v>0.54</v>
      </c>
      <c r="K586" s="24">
        <v>42.0</v>
      </c>
      <c r="P586" s="201"/>
    </row>
    <row r="587">
      <c r="C587" s="196"/>
      <c r="H587" s="24">
        <v>47.0</v>
      </c>
      <c r="J587" s="24">
        <v>0.48</v>
      </c>
      <c r="K587" s="24">
        <v>43.0</v>
      </c>
      <c r="P587" s="201"/>
    </row>
    <row r="588">
      <c r="C588" s="196"/>
      <c r="H588" s="24">
        <v>48.0</v>
      </c>
      <c r="J588" s="24">
        <v>0.53</v>
      </c>
      <c r="K588" s="24">
        <v>46.0</v>
      </c>
      <c r="P588" s="201"/>
    </row>
    <row r="589">
      <c r="C589" s="196"/>
      <c r="H589" s="24">
        <v>44.0</v>
      </c>
      <c r="J589" s="24">
        <v>0.57</v>
      </c>
      <c r="K589" s="24">
        <v>38.0</v>
      </c>
      <c r="P589" s="201"/>
    </row>
    <row r="590">
      <c r="C590" s="196"/>
      <c r="H590" s="24">
        <v>46.0</v>
      </c>
      <c r="J590" s="24">
        <v>0.48</v>
      </c>
      <c r="K590" s="24">
        <v>45.0</v>
      </c>
      <c r="P590" s="201"/>
    </row>
    <row r="591">
      <c r="C591" s="196"/>
      <c r="H591" s="24">
        <v>40.0</v>
      </c>
      <c r="J591" s="24">
        <v>0.53</v>
      </c>
      <c r="K591" s="24">
        <v>46.0</v>
      </c>
      <c r="P591" s="201"/>
    </row>
    <row r="592">
      <c r="C592" s="196"/>
      <c r="H592" s="24">
        <v>47.0</v>
      </c>
      <c r="J592" s="24">
        <v>0.59</v>
      </c>
      <c r="K592" s="24">
        <v>40.0</v>
      </c>
      <c r="P592" s="201"/>
    </row>
    <row r="593">
      <c r="C593" s="196"/>
      <c r="H593" s="24">
        <v>48.0</v>
      </c>
      <c r="J593" s="24">
        <v>0.62</v>
      </c>
      <c r="K593" s="24">
        <v>41.0</v>
      </c>
      <c r="P593" s="201"/>
    </row>
    <row r="594">
      <c r="C594" s="196"/>
      <c r="H594" s="24">
        <v>47.0</v>
      </c>
      <c r="J594" s="24">
        <v>0.57</v>
      </c>
      <c r="K594" s="24">
        <v>46.0</v>
      </c>
      <c r="P594" s="201"/>
    </row>
    <row r="595">
      <c r="C595" s="196"/>
      <c r="H595" s="24">
        <v>42.0</v>
      </c>
      <c r="J595" s="24">
        <v>0.5</v>
      </c>
      <c r="K595" s="24">
        <v>51.0</v>
      </c>
      <c r="P595" s="201"/>
    </row>
    <row r="596">
      <c r="C596" s="196"/>
      <c r="H596" s="24">
        <v>43.0</v>
      </c>
      <c r="J596" s="24">
        <v>0.5</v>
      </c>
      <c r="K596" s="24">
        <v>38.0</v>
      </c>
      <c r="P596" s="201"/>
    </row>
    <row r="597">
      <c r="C597" s="196"/>
      <c r="H597" s="24">
        <v>51.0</v>
      </c>
      <c r="J597" s="24">
        <v>0.56</v>
      </c>
      <c r="K597" s="24">
        <v>44.0</v>
      </c>
      <c r="P597" s="201"/>
    </row>
    <row r="598">
      <c r="C598" s="196"/>
      <c r="H598" s="24">
        <v>44.0</v>
      </c>
      <c r="J598" s="24">
        <v>0.6</v>
      </c>
      <c r="K598" s="24">
        <v>40.0</v>
      </c>
      <c r="P598" s="201"/>
    </row>
    <row r="599">
      <c r="C599" s="196"/>
      <c r="H599" s="24">
        <v>42.0</v>
      </c>
      <c r="J599" s="24">
        <v>0.44</v>
      </c>
      <c r="K599" s="24">
        <v>42.0</v>
      </c>
      <c r="P599" s="201"/>
    </row>
    <row r="600">
      <c r="C600" s="196"/>
      <c r="H600" s="24">
        <v>41.0</v>
      </c>
      <c r="J600" s="24">
        <v>0.52</v>
      </c>
      <c r="K600" s="24">
        <v>43.0</v>
      </c>
      <c r="P600" s="201"/>
    </row>
    <row r="601">
      <c r="C601" s="196"/>
      <c r="H601" s="24">
        <v>42.0</v>
      </c>
      <c r="J601" s="24">
        <v>0.53</v>
      </c>
      <c r="K601" s="24">
        <v>42.0</v>
      </c>
      <c r="P601" s="201"/>
    </row>
    <row r="602">
      <c r="C602" s="196"/>
      <c r="H602" s="24">
        <v>45.0</v>
      </c>
      <c r="J602" s="24">
        <v>0.51</v>
      </c>
      <c r="K602" s="24">
        <v>43.0</v>
      </c>
      <c r="P602" s="201"/>
    </row>
    <row r="603">
      <c r="C603" s="196"/>
      <c r="H603" s="24">
        <v>43.0</v>
      </c>
      <c r="J603" s="24">
        <v>0.54</v>
      </c>
      <c r="K603" s="24">
        <v>42.0</v>
      </c>
      <c r="P603" s="201"/>
    </row>
    <row r="604">
      <c r="C604" s="196"/>
      <c r="H604" s="24">
        <v>47.0</v>
      </c>
      <c r="J604" s="24">
        <v>0.49</v>
      </c>
      <c r="K604" s="24">
        <v>40.0</v>
      </c>
      <c r="P604" s="201"/>
    </row>
    <row r="605">
      <c r="C605" s="196"/>
      <c r="H605" s="24">
        <v>45.0</v>
      </c>
      <c r="J605" s="24">
        <v>0.51</v>
      </c>
      <c r="K605" s="24">
        <v>42.0</v>
      </c>
      <c r="P605" s="201"/>
    </row>
    <row r="606">
      <c r="C606" s="196"/>
      <c r="H606" s="24">
        <v>43.0</v>
      </c>
      <c r="J606" s="24">
        <v>0.55</v>
      </c>
      <c r="K606" s="24">
        <v>38.0</v>
      </c>
      <c r="P606" s="201"/>
    </row>
    <row r="607">
      <c r="C607" s="196"/>
      <c r="H607" s="24">
        <v>41.0</v>
      </c>
      <c r="J607" s="24">
        <v>0.57</v>
      </c>
      <c r="K607" s="24">
        <v>42.0</v>
      </c>
      <c r="P607" s="201"/>
    </row>
    <row r="608">
      <c r="C608" s="196"/>
      <c r="H608" s="24">
        <v>49.0</v>
      </c>
      <c r="J608" s="24">
        <v>0.61</v>
      </c>
      <c r="K608" s="24">
        <v>42.0</v>
      </c>
      <c r="P608" s="201"/>
    </row>
    <row r="609">
      <c r="C609" s="196"/>
      <c r="H609" s="24">
        <v>44.0</v>
      </c>
      <c r="J609" s="24">
        <v>0.53</v>
      </c>
      <c r="K609" s="24">
        <v>43.0</v>
      </c>
      <c r="P609" s="201"/>
    </row>
    <row r="610">
      <c r="C610" s="196"/>
      <c r="H610" s="24">
        <v>43.0</v>
      </c>
      <c r="J610" s="24">
        <v>0.52</v>
      </c>
      <c r="K610" s="24">
        <v>40.0</v>
      </c>
      <c r="P610" s="201"/>
    </row>
    <row r="611">
      <c r="C611" s="196"/>
      <c r="H611" s="24">
        <v>47.0</v>
      </c>
      <c r="J611" s="24">
        <v>0.5</v>
      </c>
      <c r="K611" s="24">
        <v>43.0</v>
      </c>
      <c r="P611" s="201"/>
    </row>
    <row r="612">
      <c r="C612" s="196"/>
      <c r="H612" s="24">
        <v>38.0</v>
      </c>
      <c r="J612" s="24">
        <v>0.59</v>
      </c>
      <c r="K612" s="24">
        <v>49.0</v>
      </c>
      <c r="P612" s="201"/>
    </row>
    <row r="613">
      <c r="C613" s="196"/>
      <c r="H613" s="24">
        <v>39.0</v>
      </c>
      <c r="J613" s="24">
        <v>0.53</v>
      </c>
      <c r="K613" s="24">
        <v>41.0</v>
      </c>
      <c r="P613" s="201"/>
    </row>
    <row r="614">
      <c r="C614" s="196"/>
      <c r="H614" s="24">
        <v>44.0</v>
      </c>
      <c r="J614" s="24">
        <v>0.6</v>
      </c>
      <c r="K614" s="24">
        <v>41.0</v>
      </c>
      <c r="P614" s="201"/>
    </row>
    <row r="615">
      <c r="C615" s="196"/>
      <c r="H615" s="24">
        <v>44.0</v>
      </c>
      <c r="J615" s="24">
        <v>0.52</v>
      </c>
      <c r="K615" s="24">
        <v>42.0</v>
      </c>
      <c r="P615" s="201"/>
    </row>
    <row r="616">
      <c r="C616" s="196"/>
      <c r="H616" s="24">
        <v>40.0</v>
      </c>
      <c r="J616" s="24">
        <v>0.55</v>
      </c>
      <c r="K616" s="24">
        <v>42.0</v>
      </c>
      <c r="P616" s="201"/>
    </row>
    <row r="617">
      <c r="C617" s="196"/>
      <c r="H617" s="24">
        <v>43.0</v>
      </c>
      <c r="J617" s="24">
        <v>0.47</v>
      </c>
      <c r="K617" s="24">
        <v>48.0</v>
      </c>
      <c r="P617" s="201"/>
    </row>
    <row r="618">
      <c r="C618" s="196"/>
      <c r="H618" s="24">
        <v>45.0</v>
      </c>
      <c r="J618" s="24">
        <v>0.57</v>
      </c>
      <c r="K618" s="24">
        <v>45.0</v>
      </c>
      <c r="P618" s="201"/>
    </row>
    <row r="619">
      <c r="C619" s="196"/>
      <c r="H619" s="24">
        <v>45.0</v>
      </c>
      <c r="J619" s="24">
        <v>0.49</v>
      </c>
      <c r="K619" s="24">
        <v>44.0</v>
      </c>
      <c r="P619" s="201"/>
    </row>
    <row r="620">
      <c r="C620" s="196"/>
      <c r="H620" s="24">
        <v>45.0</v>
      </c>
      <c r="J620" s="24">
        <v>0.47</v>
      </c>
      <c r="K620" s="24">
        <v>48.0</v>
      </c>
      <c r="P620" s="201"/>
    </row>
    <row r="621">
      <c r="C621" s="196"/>
      <c r="H621" s="24">
        <v>47.0</v>
      </c>
      <c r="J621" s="24">
        <v>0.5</v>
      </c>
      <c r="K621" s="24">
        <v>39.0</v>
      </c>
      <c r="P621" s="201"/>
    </row>
    <row r="622">
      <c r="C622" s="196"/>
      <c r="H622" s="24">
        <v>46.0</v>
      </c>
      <c r="J622" s="24">
        <v>0.52</v>
      </c>
      <c r="K622" s="24">
        <v>39.0</v>
      </c>
      <c r="P622" s="201"/>
    </row>
    <row r="623">
      <c r="C623" s="196"/>
      <c r="H623" s="24">
        <v>43.0</v>
      </c>
      <c r="J623" s="24">
        <v>0.55</v>
      </c>
      <c r="K623" s="24">
        <v>42.0</v>
      </c>
      <c r="P623" s="201"/>
    </row>
    <row r="624">
      <c r="C624" s="196"/>
      <c r="H624" s="24">
        <v>48.0</v>
      </c>
      <c r="J624" s="24">
        <v>0.59</v>
      </c>
      <c r="K624" s="24">
        <v>50.0</v>
      </c>
      <c r="P624" s="201"/>
    </row>
    <row r="625">
      <c r="C625" s="196"/>
      <c r="H625" s="24">
        <v>45.0</v>
      </c>
      <c r="J625" s="24">
        <v>0.65</v>
      </c>
      <c r="K625" s="24">
        <v>51.0</v>
      </c>
      <c r="P625" s="201"/>
    </row>
    <row r="626">
      <c r="C626" s="196"/>
      <c r="H626" s="24">
        <v>45.0</v>
      </c>
      <c r="J626" s="24">
        <v>0.49</v>
      </c>
      <c r="K626" s="24">
        <v>44.0</v>
      </c>
      <c r="P626" s="201"/>
    </row>
    <row r="627">
      <c r="C627" s="196"/>
      <c r="H627" s="24">
        <v>44.0</v>
      </c>
      <c r="J627" s="24">
        <v>0.58</v>
      </c>
      <c r="K627" s="24">
        <v>48.0</v>
      </c>
      <c r="P627" s="201"/>
    </row>
    <row r="628">
      <c r="C628" s="196"/>
      <c r="H628" s="24">
        <v>44.0</v>
      </c>
      <c r="J628" s="24">
        <v>0.57</v>
      </c>
      <c r="K628" s="24">
        <v>50.0</v>
      </c>
      <c r="P628" s="201"/>
    </row>
    <row r="629">
      <c r="C629" s="196"/>
      <c r="H629" s="24">
        <v>46.0</v>
      </c>
      <c r="J629" s="24">
        <v>0.49</v>
      </c>
      <c r="K629" s="24">
        <v>46.0</v>
      </c>
      <c r="P629" s="201"/>
    </row>
    <row r="630">
      <c r="C630" s="196"/>
      <c r="H630" s="24">
        <v>45.0</v>
      </c>
      <c r="J630" s="24">
        <v>0.45</v>
      </c>
      <c r="K630" s="24">
        <v>43.0</v>
      </c>
      <c r="P630" s="201"/>
    </row>
    <row r="631">
      <c r="C631" s="196"/>
      <c r="H631" s="24">
        <v>48.0</v>
      </c>
      <c r="J631" s="24">
        <v>0.51</v>
      </c>
      <c r="K631" s="24">
        <v>43.0</v>
      </c>
      <c r="P631" s="201"/>
    </row>
    <row r="632">
      <c r="C632" s="196"/>
      <c r="H632" s="24">
        <v>41.0</v>
      </c>
      <c r="J632" s="24">
        <v>0.49</v>
      </c>
      <c r="K632" s="24">
        <v>42.0</v>
      </c>
      <c r="P632" s="201"/>
    </row>
    <row r="633">
      <c r="C633" s="196"/>
      <c r="H633" s="24">
        <v>52.0</v>
      </c>
      <c r="J633" s="24">
        <v>0.56</v>
      </c>
      <c r="K633" s="24">
        <v>40.0</v>
      </c>
      <c r="P633" s="201"/>
    </row>
    <row r="634">
      <c r="C634" s="196"/>
      <c r="H634" s="24">
        <v>46.0</v>
      </c>
      <c r="J634" s="24">
        <v>0.55</v>
      </c>
      <c r="K634" s="24">
        <v>39.0</v>
      </c>
      <c r="P634" s="201"/>
    </row>
    <row r="635">
      <c r="C635" s="196"/>
      <c r="H635" s="24">
        <v>40.0</v>
      </c>
      <c r="J635" s="24">
        <v>0.49</v>
      </c>
      <c r="K635" s="24">
        <v>47.0</v>
      </c>
      <c r="P635" s="201"/>
    </row>
    <row r="636">
      <c r="C636" s="196"/>
      <c r="H636" s="24">
        <v>46.0</v>
      </c>
      <c r="J636" s="24">
        <v>0.48</v>
      </c>
      <c r="K636" s="24">
        <v>47.0</v>
      </c>
      <c r="P636" s="201"/>
    </row>
    <row r="637">
      <c r="C637" s="196"/>
      <c r="H637" s="24">
        <v>46.0</v>
      </c>
      <c r="J637" s="24">
        <v>0.52</v>
      </c>
      <c r="K637" s="24">
        <v>42.0</v>
      </c>
      <c r="P637" s="201"/>
    </row>
    <row r="638">
      <c r="C638" s="196"/>
      <c r="H638" s="24">
        <v>41.0</v>
      </c>
      <c r="J638" s="24">
        <v>0.53</v>
      </c>
      <c r="K638" s="24">
        <v>38.0</v>
      </c>
      <c r="P638" s="201"/>
    </row>
    <row r="639">
      <c r="C639" s="196"/>
      <c r="H639" s="24">
        <v>38.0</v>
      </c>
      <c r="J639" s="24">
        <v>0.58</v>
      </c>
      <c r="K639" s="24">
        <v>54.0</v>
      </c>
      <c r="P639" s="201"/>
    </row>
    <row r="640">
      <c r="C640" s="196"/>
      <c r="H640" s="24">
        <v>43.0</v>
      </c>
      <c r="J640" s="24">
        <v>0.48</v>
      </c>
      <c r="K640" s="24">
        <v>46.0</v>
      </c>
      <c r="P640" s="201"/>
    </row>
    <row r="641">
      <c r="C641" s="196"/>
      <c r="H641" s="24">
        <v>52.0</v>
      </c>
      <c r="J641" s="24">
        <v>0.56</v>
      </c>
      <c r="K641" s="24">
        <v>37.0</v>
      </c>
      <c r="P641" s="201"/>
    </row>
    <row r="642">
      <c r="C642" s="196"/>
      <c r="H642" s="24">
        <v>41.0</v>
      </c>
      <c r="J642" s="24">
        <v>0.54</v>
      </c>
      <c r="K642" s="24">
        <v>40.0</v>
      </c>
      <c r="P642" s="201"/>
    </row>
    <row r="643">
      <c r="C643" s="196"/>
      <c r="H643" s="24">
        <v>40.0</v>
      </c>
      <c r="J643" s="24">
        <v>0.54</v>
      </c>
      <c r="K643" s="24">
        <v>42.0</v>
      </c>
      <c r="P643" s="201"/>
    </row>
    <row r="644">
      <c r="C644" s="196"/>
      <c r="H644" s="24">
        <v>46.0</v>
      </c>
      <c r="J644" s="24">
        <v>0.56</v>
      </c>
      <c r="K644" s="24">
        <v>48.0</v>
      </c>
      <c r="P644" s="201"/>
    </row>
    <row r="645">
      <c r="C645" s="196"/>
      <c r="H645" s="24">
        <v>45.0</v>
      </c>
      <c r="J645" s="24">
        <v>0.46</v>
      </c>
      <c r="K645" s="24">
        <v>46.0</v>
      </c>
      <c r="P645" s="201"/>
    </row>
    <row r="646">
      <c r="C646" s="196"/>
      <c r="H646" s="24">
        <v>44.0</v>
      </c>
      <c r="J646" s="24">
        <v>0.52</v>
      </c>
      <c r="K646" s="24">
        <v>40.0</v>
      </c>
      <c r="P646" s="201"/>
    </row>
    <row r="647">
      <c r="C647" s="196"/>
      <c r="H647" s="24">
        <v>41.0</v>
      </c>
      <c r="J647" s="24">
        <v>0.49</v>
      </c>
      <c r="K647" s="24">
        <v>47.0</v>
      </c>
      <c r="P647" s="201"/>
    </row>
    <row r="648">
      <c r="C648" s="196"/>
      <c r="H648" s="24">
        <v>43.0</v>
      </c>
      <c r="J648" s="24">
        <v>0.54</v>
      </c>
      <c r="K648" s="24">
        <v>41.0</v>
      </c>
      <c r="P648" s="201"/>
    </row>
    <row r="649">
      <c r="C649" s="196"/>
      <c r="H649" s="24">
        <v>43.0</v>
      </c>
      <c r="J649" s="24">
        <v>0.54</v>
      </c>
      <c r="K649" s="24">
        <v>48.0</v>
      </c>
      <c r="P649" s="201"/>
    </row>
    <row r="650">
      <c r="C650" s="196"/>
      <c r="H650" s="24">
        <v>54.0</v>
      </c>
      <c r="J650" s="24">
        <v>0.44</v>
      </c>
      <c r="K650" s="24">
        <v>36.0</v>
      </c>
      <c r="P650" s="201"/>
    </row>
    <row r="651">
      <c r="C651" s="196"/>
      <c r="H651" s="24">
        <v>48.0</v>
      </c>
      <c r="J651" s="24">
        <v>0.48</v>
      </c>
      <c r="K651" s="24">
        <v>43.0</v>
      </c>
      <c r="P651" s="201"/>
    </row>
    <row r="652">
      <c r="C652" s="196"/>
      <c r="H652" s="24">
        <v>43.0</v>
      </c>
      <c r="J652" s="24">
        <v>0.53</v>
      </c>
      <c r="K652" s="24">
        <v>50.0</v>
      </c>
      <c r="P652" s="201"/>
    </row>
    <row r="653">
      <c r="C653" s="196"/>
      <c r="H653" s="24">
        <v>45.0</v>
      </c>
      <c r="J653" s="24">
        <v>0.48</v>
      </c>
      <c r="K653" s="24">
        <v>47.0</v>
      </c>
      <c r="P653" s="201"/>
    </row>
    <row r="654">
      <c r="C654" s="196"/>
      <c r="H654" s="24">
        <v>44.0</v>
      </c>
      <c r="J654" s="24">
        <v>0.53</v>
      </c>
      <c r="K654" s="24">
        <v>49.0</v>
      </c>
      <c r="P654" s="201"/>
    </row>
    <row r="655">
      <c r="C655" s="196"/>
      <c r="H655" s="24">
        <v>39.0</v>
      </c>
      <c r="J655" s="24">
        <v>0.5</v>
      </c>
      <c r="K655" s="24">
        <v>44.0</v>
      </c>
      <c r="P655" s="201"/>
    </row>
    <row r="656">
      <c r="C656" s="196"/>
      <c r="H656" s="24">
        <v>51.0</v>
      </c>
      <c r="J656" s="24">
        <v>0.48</v>
      </c>
      <c r="K656" s="24">
        <v>46.0</v>
      </c>
      <c r="P656" s="201"/>
    </row>
    <row r="657">
      <c r="C657" s="196"/>
      <c r="H657" s="24">
        <v>39.0</v>
      </c>
      <c r="J657" s="24">
        <v>0.53</v>
      </c>
      <c r="K657" s="24">
        <v>42.0</v>
      </c>
      <c r="P657" s="201"/>
    </row>
    <row r="658">
      <c r="C658" s="196"/>
      <c r="H658" s="24">
        <v>45.0</v>
      </c>
      <c r="J658" s="24">
        <v>0.5</v>
      </c>
      <c r="K658" s="24">
        <v>39.0</v>
      </c>
      <c r="P658" s="201"/>
    </row>
    <row r="659">
      <c r="C659" s="196"/>
      <c r="H659" s="24">
        <v>41.0</v>
      </c>
      <c r="J659" s="24">
        <v>0.46</v>
      </c>
      <c r="K659" s="24">
        <v>46.0</v>
      </c>
      <c r="P659" s="201"/>
    </row>
    <row r="660">
      <c r="C660" s="196"/>
      <c r="H660" s="24">
        <v>45.0</v>
      </c>
      <c r="J660" s="24">
        <v>0.48</v>
      </c>
      <c r="K660" s="24">
        <v>46.0</v>
      </c>
      <c r="P660" s="201"/>
    </row>
    <row r="661">
      <c r="C661" s="196"/>
      <c r="H661" s="24">
        <v>42.0</v>
      </c>
      <c r="J661" s="24">
        <v>0.53</v>
      </c>
      <c r="K661" s="24">
        <v>47.0</v>
      </c>
      <c r="P661" s="201"/>
    </row>
    <row r="662">
      <c r="C662" s="196"/>
      <c r="H662" s="24">
        <v>48.0</v>
      </c>
      <c r="J662" s="24">
        <v>0.49</v>
      </c>
      <c r="K662" s="24">
        <v>43.0</v>
      </c>
      <c r="P662" s="201"/>
    </row>
    <row r="663">
      <c r="C663" s="196"/>
      <c r="H663" s="24">
        <v>44.0</v>
      </c>
      <c r="J663" s="24">
        <v>0.48</v>
      </c>
      <c r="K663" s="24">
        <v>42.0</v>
      </c>
      <c r="P663" s="201"/>
    </row>
    <row r="664">
      <c r="C664" s="196"/>
      <c r="H664" s="24">
        <v>46.0</v>
      </c>
      <c r="J664" s="24">
        <v>0.49</v>
      </c>
      <c r="K664" s="24">
        <v>45.0</v>
      </c>
      <c r="P664" s="201"/>
    </row>
    <row r="665">
      <c r="C665" s="196"/>
      <c r="H665" s="24">
        <v>40.0</v>
      </c>
      <c r="J665" s="24">
        <v>0.57</v>
      </c>
      <c r="K665" s="24">
        <v>49.0</v>
      </c>
      <c r="P665" s="201"/>
    </row>
    <row r="666">
      <c r="C666" s="196"/>
      <c r="H666" s="24">
        <v>51.0</v>
      </c>
      <c r="J666" s="24">
        <v>0.53</v>
      </c>
      <c r="K666" s="24">
        <v>40.0</v>
      </c>
      <c r="P666" s="201"/>
    </row>
    <row r="667">
      <c r="C667" s="196"/>
      <c r="H667" s="24">
        <v>46.0</v>
      </c>
      <c r="J667" s="24">
        <v>0.53</v>
      </c>
      <c r="K667" s="24">
        <v>42.0</v>
      </c>
      <c r="P667" s="201"/>
    </row>
    <row r="668">
      <c r="C668" s="196"/>
      <c r="H668" s="24">
        <v>47.0</v>
      </c>
      <c r="J668" s="24">
        <v>0.51</v>
      </c>
      <c r="K668" s="24">
        <v>44.0</v>
      </c>
      <c r="P668" s="201"/>
    </row>
    <row r="669">
      <c r="C669" s="196"/>
      <c r="H669" s="24">
        <v>46.0</v>
      </c>
      <c r="J669" s="24">
        <v>0.54</v>
      </c>
      <c r="K669" s="24">
        <v>45.0</v>
      </c>
      <c r="P669" s="201"/>
    </row>
    <row r="670">
      <c r="C670" s="196"/>
      <c r="H670" s="24">
        <v>42.0</v>
      </c>
      <c r="J670" s="24">
        <v>0.58</v>
      </c>
      <c r="K670" s="24">
        <v>39.0</v>
      </c>
      <c r="P670" s="201"/>
    </row>
    <row r="671">
      <c r="C671" s="196"/>
      <c r="H671" s="24">
        <v>42.0</v>
      </c>
      <c r="J671" s="24">
        <v>0.57</v>
      </c>
      <c r="K671" s="24">
        <v>44.0</v>
      </c>
      <c r="P671" s="201"/>
    </row>
    <row r="672">
      <c r="C672" s="196"/>
      <c r="H672" s="24">
        <v>39.0</v>
      </c>
      <c r="J672" s="24">
        <v>0.5</v>
      </c>
      <c r="K672" s="24">
        <v>42.0</v>
      </c>
      <c r="P672" s="201"/>
    </row>
    <row r="673">
      <c r="C673" s="196"/>
      <c r="H673" s="24">
        <v>46.0</v>
      </c>
      <c r="J673" s="24">
        <v>0.55</v>
      </c>
      <c r="K673" s="24">
        <v>42.0</v>
      </c>
      <c r="P673" s="201"/>
    </row>
    <row r="674">
      <c r="C674" s="196"/>
      <c r="H674" s="24">
        <v>45.0</v>
      </c>
      <c r="J674" s="24">
        <v>0.54</v>
      </c>
      <c r="K674" s="24">
        <v>37.0</v>
      </c>
      <c r="P674" s="201"/>
    </row>
    <row r="675">
      <c r="C675" s="196"/>
      <c r="H675" s="24">
        <v>45.0</v>
      </c>
      <c r="J675" s="24">
        <v>0.56</v>
      </c>
      <c r="K675" s="24">
        <v>50.0</v>
      </c>
      <c r="P675" s="201"/>
    </row>
    <row r="676">
      <c r="C676" s="196"/>
      <c r="H676" s="24">
        <v>51.0</v>
      </c>
      <c r="J676" s="24">
        <v>0.55</v>
      </c>
      <c r="K676" s="24">
        <v>42.0</v>
      </c>
      <c r="P676" s="201"/>
    </row>
    <row r="677">
      <c r="C677" s="196"/>
      <c r="H677" s="24">
        <v>46.0</v>
      </c>
      <c r="J677" s="24">
        <v>0.55</v>
      </c>
      <c r="K677" s="24">
        <v>41.0</v>
      </c>
      <c r="P677" s="201"/>
    </row>
    <row r="678">
      <c r="C678" s="196"/>
      <c r="H678" s="24">
        <v>45.0</v>
      </c>
      <c r="J678" s="24">
        <v>0.5</v>
      </c>
      <c r="K678" s="24">
        <v>45.0</v>
      </c>
      <c r="P678" s="201"/>
    </row>
    <row r="679">
      <c r="C679" s="196"/>
      <c r="H679" s="24">
        <v>46.0</v>
      </c>
      <c r="J679" s="24">
        <v>0.54</v>
      </c>
      <c r="K679" s="24">
        <v>42.0</v>
      </c>
      <c r="P679" s="201"/>
    </row>
    <row r="680">
      <c r="C680" s="196"/>
      <c r="H680" s="24">
        <v>44.0</v>
      </c>
      <c r="J680" s="24">
        <v>0.54</v>
      </c>
      <c r="K680" s="24">
        <v>39.0</v>
      </c>
      <c r="P680" s="201"/>
    </row>
    <row r="681">
      <c r="C681" s="196"/>
      <c r="H681" s="24">
        <v>48.0</v>
      </c>
      <c r="J681" s="24">
        <v>0.59</v>
      </c>
      <c r="K681" s="24">
        <v>45.0</v>
      </c>
      <c r="P681" s="201"/>
    </row>
    <row r="682">
      <c r="C682" s="196"/>
      <c r="H682" s="24">
        <v>40.0</v>
      </c>
      <c r="J682" s="24">
        <v>0.5</v>
      </c>
      <c r="K682" s="24">
        <v>37.0</v>
      </c>
      <c r="P682" s="201"/>
    </row>
    <row r="683">
      <c r="C683" s="196"/>
      <c r="H683" s="24">
        <v>42.0</v>
      </c>
      <c r="J683" s="24">
        <v>0.52</v>
      </c>
      <c r="K683" s="24">
        <v>52.0</v>
      </c>
      <c r="P683" s="201"/>
    </row>
    <row r="684">
      <c r="C684" s="196"/>
      <c r="H684" s="24">
        <v>46.0</v>
      </c>
      <c r="J684" s="24">
        <v>0.52</v>
      </c>
      <c r="K684" s="24">
        <v>43.0</v>
      </c>
      <c r="P684" s="201"/>
    </row>
    <row r="685">
      <c r="C685" s="196"/>
      <c r="H685" s="24">
        <v>41.0</v>
      </c>
      <c r="J685" s="24">
        <v>0.56</v>
      </c>
      <c r="K685" s="24">
        <v>42.0</v>
      </c>
      <c r="P685" s="201"/>
    </row>
    <row r="686">
      <c r="C686" s="196"/>
      <c r="H686" s="24">
        <v>44.0</v>
      </c>
      <c r="J686" s="24">
        <v>0.54</v>
      </c>
      <c r="K686" s="24">
        <v>45.0</v>
      </c>
      <c r="P686" s="201"/>
    </row>
    <row r="687">
      <c r="C687" s="196"/>
      <c r="H687" s="24">
        <v>48.0</v>
      </c>
      <c r="J687" s="24">
        <v>0.53</v>
      </c>
      <c r="K687" s="24">
        <v>45.0</v>
      </c>
      <c r="P687" s="201"/>
    </row>
    <row r="688">
      <c r="C688" s="196"/>
      <c r="H688" s="24">
        <v>48.0</v>
      </c>
      <c r="J688" s="24">
        <v>0.56</v>
      </c>
      <c r="K688" s="24">
        <v>46.0</v>
      </c>
      <c r="P688" s="201"/>
    </row>
    <row r="689">
      <c r="C689" s="196"/>
      <c r="H689" s="24">
        <v>45.0</v>
      </c>
      <c r="J689" s="24">
        <v>0.5</v>
      </c>
      <c r="K689" s="24">
        <v>40.0</v>
      </c>
      <c r="P689" s="201"/>
    </row>
    <row r="690">
      <c r="C690" s="196"/>
      <c r="H690" s="24">
        <v>42.0</v>
      </c>
      <c r="J690" s="24">
        <v>0.52</v>
      </c>
      <c r="K690" s="24">
        <v>45.0</v>
      </c>
      <c r="P690" s="201"/>
    </row>
    <row r="691">
      <c r="C691" s="196"/>
      <c r="H691" s="24">
        <v>43.0</v>
      </c>
      <c r="J691" s="24">
        <v>0.52</v>
      </c>
      <c r="K691" s="24">
        <v>35.0</v>
      </c>
      <c r="P691" s="201"/>
    </row>
    <row r="692">
      <c r="C692" s="196"/>
      <c r="H692" s="24">
        <v>46.0</v>
      </c>
      <c r="J692" s="24">
        <v>0.53</v>
      </c>
      <c r="K692" s="24">
        <v>42.0</v>
      </c>
      <c r="P692" s="201"/>
    </row>
    <row r="693">
      <c r="C693" s="196"/>
      <c r="H693" s="24">
        <v>41.0</v>
      </c>
      <c r="J693" s="24">
        <v>0.51</v>
      </c>
      <c r="K693" s="24">
        <v>43.0</v>
      </c>
      <c r="P693" s="201"/>
    </row>
    <row r="694">
      <c r="C694" s="196"/>
      <c r="H694" s="24">
        <v>41.0</v>
      </c>
      <c r="J694" s="24">
        <v>0.52</v>
      </c>
      <c r="K694" s="24">
        <v>39.0</v>
      </c>
      <c r="P694" s="201"/>
    </row>
    <row r="695">
      <c r="C695" s="196"/>
      <c r="H695" s="24">
        <v>41.0</v>
      </c>
      <c r="J695" s="24">
        <v>0.52</v>
      </c>
      <c r="K695" s="24">
        <v>48.0</v>
      </c>
      <c r="P695" s="201"/>
    </row>
    <row r="696">
      <c r="C696" s="196"/>
      <c r="H696" s="24">
        <v>39.0</v>
      </c>
      <c r="J696" s="24">
        <v>0.53</v>
      </c>
      <c r="K696" s="24">
        <v>38.0</v>
      </c>
      <c r="P696" s="201"/>
    </row>
    <row r="697">
      <c r="C697" s="196"/>
      <c r="H697" s="24">
        <v>40.0</v>
      </c>
      <c r="J697" s="24">
        <v>0.53</v>
      </c>
      <c r="K697" s="24">
        <v>50.0</v>
      </c>
      <c r="P697" s="201"/>
    </row>
    <row r="698">
      <c r="C698" s="196"/>
      <c r="H698" s="24">
        <v>50.0</v>
      </c>
      <c r="J698" s="24">
        <v>0.5</v>
      </c>
      <c r="K698" s="24">
        <v>44.0</v>
      </c>
      <c r="P698" s="201"/>
    </row>
    <row r="699">
      <c r="C699" s="196"/>
      <c r="H699" s="24">
        <v>46.0</v>
      </c>
      <c r="J699" s="24">
        <v>0.54</v>
      </c>
      <c r="K699" s="24">
        <v>43.0</v>
      </c>
      <c r="P699" s="201"/>
    </row>
    <row r="700">
      <c r="C700" s="196"/>
      <c r="H700" s="24">
        <v>47.0</v>
      </c>
      <c r="J700" s="24">
        <v>0.54</v>
      </c>
      <c r="K700" s="24">
        <v>45.0</v>
      </c>
      <c r="P700" s="201"/>
    </row>
    <row r="701">
      <c r="C701" s="196"/>
      <c r="H701" s="24">
        <v>48.0</v>
      </c>
      <c r="J701" s="24">
        <v>0.49</v>
      </c>
      <c r="K701" s="24">
        <v>45.0</v>
      </c>
      <c r="P701" s="201"/>
    </row>
    <row r="702">
      <c r="C702" s="196"/>
      <c r="H702" s="24">
        <v>44.0</v>
      </c>
      <c r="J702" s="24">
        <v>0.54</v>
      </c>
      <c r="K702" s="24">
        <v>45.0</v>
      </c>
      <c r="P702" s="201"/>
    </row>
    <row r="703">
      <c r="C703" s="196"/>
      <c r="H703" s="24">
        <v>45.0</v>
      </c>
      <c r="J703" s="24">
        <v>0.49</v>
      </c>
      <c r="K703" s="24">
        <v>37.0</v>
      </c>
      <c r="P703" s="201"/>
    </row>
    <row r="704">
      <c r="C704" s="196"/>
      <c r="H704" s="24">
        <v>45.0</v>
      </c>
      <c r="J704" s="24">
        <v>0.5</v>
      </c>
      <c r="K704" s="24">
        <v>39.0</v>
      </c>
      <c r="P704" s="201"/>
    </row>
    <row r="705">
      <c r="C705" s="196"/>
      <c r="H705" s="24">
        <v>39.0</v>
      </c>
      <c r="J705" s="24">
        <v>0.52</v>
      </c>
      <c r="K705" s="24">
        <v>41.0</v>
      </c>
      <c r="P705" s="201"/>
    </row>
    <row r="706">
      <c r="C706" s="196"/>
      <c r="H706" s="24">
        <v>41.0</v>
      </c>
      <c r="J706" s="24">
        <v>0.49</v>
      </c>
      <c r="K706" s="24">
        <v>39.0</v>
      </c>
      <c r="P706" s="201"/>
    </row>
    <row r="707">
      <c r="C707" s="196"/>
      <c r="H707" s="24">
        <v>39.0</v>
      </c>
      <c r="J707" s="24">
        <v>0.51</v>
      </c>
      <c r="K707" s="24">
        <v>42.0</v>
      </c>
      <c r="P707" s="201"/>
    </row>
    <row r="708">
      <c r="C708" s="196"/>
      <c r="H708" s="24">
        <v>43.0</v>
      </c>
      <c r="J708" s="24">
        <v>0.53</v>
      </c>
      <c r="K708" s="24">
        <v>44.0</v>
      </c>
      <c r="P708" s="201"/>
    </row>
    <row r="709">
      <c r="C709" s="196"/>
      <c r="H709" s="24">
        <v>46.0</v>
      </c>
      <c r="J709" s="24">
        <v>0.55</v>
      </c>
      <c r="K709" s="24">
        <v>46.0</v>
      </c>
      <c r="P709" s="201"/>
    </row>
    <row r="710">
      <c r="C710" s="196"/>
      <c r="H710" s="24">
        <v>41.0</v>
      </c>
      <c r="J710" s="24">
        <v>0.49</v>
      </c>
      <c r="K710" s="24">
        <v>44.0</v>
      </c>
      <c r="P710" s="201"/>
    </row>
    <row r="711">
      <c r="C711" s="196"/>
      <c r="H711" s="24">
        <v>44.0</v>
      </c>
      <c r="J711" s="24">
        <v>0.54</v>
      </c>
      <c r="K711" s="24">
        <v>43.0</v>
      </c>
      <c r="P711" s="201"/>
    </row>
    <row r="712">
      <c r="C712" s="196"/>
      <c r="H712" s="24">
        <v>51.0</v>
      </c>
      <c r="J712" s="24">
        <v>0.56</v>
      </c>
      <c r="K712" s="24">
        <v>42.0</v>
      </c>
      <c r="P712" s="201"/>
    </row>
    <row r="713">
      <c r="C713" s="196"/>
      <c r="H713" s="24">
        <v>50.0</v>
      </c>
      <c r="J713" s="24">
        <v>0.49</v>
      </c>
      <c r="K713" s="24">
        <v>45.0</v>
      </c>
      <c r="P713" s="201"/>
    </row>
    <row r="714">
      <c r="C714" s="196"/>
      <c r="H714" s="24">
        <v>48.0</v>
      </c>
      <c r="J714" s="24">
        <v>0.49</v>
      </c>
      <c r="K714" s="24">
        <v>43.0</v>
      </c>
      <c r="P714" s="201"/>
    </row>
    <row r="715">
      <c r="C715" s="196"/>
      <c r="H715" s="24">
        <v>45.0</v>
      </c>
      <c r="J715" s="24">
        <v>0.54</v>
      </c>
      <c r="K715" s="24">
        <v>41.0</v>
      </c>
      <c r="P715" s="201"/>
    </row>
    <row r="716">
      <c r="C716" s="196"/>
      <c r="H716" s="24">
        <v>45.0</v>
      </c>
      <c r="J716" s="24">
        <v>0.55</v>
      </c>
      <c r="K716" s="24">
        <v>39.0</v>
      </c>
      <c r="P716" s="201"/>
    </row>
    <row r="717">
      <c r="C717" s="196"/>
      <c r="H717" s="24">
        <v>42.0</v>
      </c>
      <c r="J717" s="24">
        <v>0.53</v>
      </c>
      <c r="K717" s="24">
        <v>40.0</v>
      </c>
      <c r="P717" s="201"/>
    </row>
    <row r="718">
      <c r="C718" s="196"/>
      <c r="H718" s="24">
        <v>40.0</v>
      </c>
      <c r="J718" s="24">
        <v>0.49</v>
      </c>
      <c r="K718" s="24">
        <v>38.0</v>
      </c>
      <c r="P718" s="201"/>
    </row>
    <row r="719">
      <c r="C719" s="196"/>
      <c r="H719" s="24">
        <v>39.0</v>
      </c>
      <c r="J719" s="24">
        <v>0.5</v>
      </c>
      <c r="K719" s="24">
        <v>41.0</v>
      </c>
      <c r="P719" s="201"/>
    </row>
    <row r="720">
      <c r="C720" s="196"/>
      <c r="H720" s="24">
        <v>39.0</v>
      </c>
      <c r="J720" s="24">
        <v>0.56</v>
      </c>
      <c r="K720" s="24">
        <v>41.0</v>
      </c>
      <c r="P720" s="201"/>
    </row>
    <row r="721">
      <c r="C721" s="196"/>
      <c r="H721" s="24">
        <v>40.0</v>
      </c>
      <c r="J721" s="24">
        <v>0.52</v>
      </c>
      <c r="K721" s="24">
        <v>42.0</v>
      </c>
      <c r="P721" s="201"/>
    </row>
    <row r="722">
      <c r="C722" s="196"/>
      <c r="H722" s="24">
        <v>48.0</v>
      </c>
      <c r="J722" s="24">
        <v>0.49</v>
      </c>
      <c r="K722" s="24">
        <v>47.0</v>
      </c>
      <c r="P722" s="201"/>
    </row>
    <row r="723">
      <c r="C723" s="196"/>
      <c r="H723" s="24">
        <v>45.0</v>
      </c>
      <c r="J723" s="24">
        <v>0.5</v>
      </c>
      <c r="K723" s="24">
        <v>43.0</v>
      </c>
      <c r="P723" s="201"/>
    </row>
    <row r="724">
      <c r="C724" s="196"/>
      <c r="H724" s="24">
        <v>48.0</v>
      </c>
      <c r="J724" s="24">
        <v>0.51</v>
      </c>
      <c r="K724" s="24">
        <v>46.0</v>
      </c>
      <c r="P724" s="201"/>
    </row>
    <row r="725">
      <c r="C725" s="196"/>
      <c r="H725" s="24">
        <v>42.0</v>
      </c>
      <c r="J725" s="24">
        <v>0.49</v>
      </c>
      <c r="K725" s="24">
        <v>44.0</v>
      </c>
      <c r="P725" s="201"/>
    </row>
    <row r="726">
      <c r="C726" s="196"/>
      <c r="H726" s="24">
        <v>48.0</v>
      </c>
      <c r="J726" s="24">
        <v>0.5</v>
      </c>
      <c r="K726" s="24">
        <v>41.0</v>
      </c>
      <c r="P726" s="201"/>
    </row>
    <row r="727">
      <c r="C727" s="196"/>
      <c r="H727" s="24">
        <v>45.0</v>
      </c>
      <c r="J727" s="24">
        <v>0.48</v>
      </c>
      <c r="K727" s="24">
        <v>45.0</v>
      </c>
      <c r="P727" s="201"/>
    </row>
    <row r="728">
      <c r="C728" s="196"/>
      <c r="H728" s="24">
        <v>47.0</v>
      </c>
      <c r="J728" s="24">
        <v>0.5</v>
      </c>
      <c r="K728" s="24">
        <v>42.0</v>
      </c>
      <c r="P728" s="201"/>
    </row>
    <row r="729">
      <c r="C729" s="196"/>
      <c r="H729" s="24">
        <v>44.0</v>
      </c>
      <c r="J729" s="24">
        <v>0.46</v>
      </c>
      <c r="K729" s="24">
        <v>40.0</v>
      </c>
      <c r="P729" s="201"/>
    </row>
    <row r="730">
      <c r="C730" s="196"/>
      <c r="H730" s="24">
        <v>47.0</v>
      </c>
      <c r="J730" s="24">
        <v>0.51</v>
      </c>
      <c r="K730" s="24">
        <v>39.0</v>
      </c>
      <c r="P730" s="201"/>
    </row>
    <row r="731">
      <c r="C731" s="196"/>
      <c r="H731" s="24">
        <v>48.0</v>
      </c>
      <c r="J731" s="24">
        <v>0.43</v>
      </c>
      <c r="K731" s="24">
        <v>44.0</v>
      </c>
      <c r="P731" s="201"/>
    </row>
    <row r="732">
      <c r="C732" s="196"/>
      <c r="H732" s="24">
        <v>45.0</v>
      </c>
      <c r="J732" s="24">
        <v>0.43</v>
      </c>
      <c r="K732" s="24">
        <v>41.0</v>
      </c>
      <c r="P732" s="201"/>
    </row>
    <row r="733">
      <c r="C733" s="196"/>
      <c r="H733" s="24">
        <v>45.0</v>
      </c>
      <c r="J733" s="24">
        <v>0.51</v>
      </c>
      <c r="K733" s="24">
        <v>47.0</v>
      </c>
      <c r="P733" s="201"/>
    </row>
    <row r="734">
      <c r="C734" s="196"/>
      <c r="H734" s="24">
        <v>47.0</v>
      </c>
      <c r="J734" s="24">
        <v>0.51</v>
      </c>
      <c r="K734" s="24">
        <v>42.0</v>
      </c>
      <c r="P734" s="201"/>
    </row>
    <row r="735">
      <c r="C735" s="196"/>
      <c r="H735" s="24">
        <v>50.0</v>
      </c>
      <c r="J735" s="24">
        <v>0.48</v>
      </c>
      <c r="K735" s="24">
        <v>40.0</v>
      </c>
      <c r="P735" s="201"/>
    </row>
    <row r="736">
      <c r="C736" s="196"/>
      <c r="H736" s="24">
        <v>43.0</v>
      </c>
      <c r="J736" s="24">
        <v>0.53</v>
      </c>
      <c r="K736" s="24">
        <v>46.0</v>
      </c>
      <c r="P736" s="201"/>
    </row>
    <row r="737">
      <c r="C737" s="196"/>
      <c r="H737" s="24">
        <v>47.0</v>
      </c>
      <c r="J737" s="24">
        <v>0.51</v>
      </c>
      <c r="K737" s="24">
        <v>48.0</v>
      </c>
      <c r="P737" s="201"/>
    </row>
    <row r="738">
      <c r="C738" s="196"/>
      <c r="H738" s="24">
        <v>50.0</v>
      </c>
      <c r="J738" s="24">
        <v>0.54</v>
      </c>
      <c r="K738" s="24">
        <v>44.0</v>
      </c>
      <c r="P738" s="201"/>
    </row>
    <row r="739">
      <c r="C739" s="196"/>
      <c r="H739" s="24">
        <v>48.0</v>
      </c>
      <c r="J739" s="24">
        <v>0.44</v>
      </c>
      <c r="K739" s="24">
        <v>44.0</v>
      </c>
      <c r="P739" s="201"/>
    </row>
    <row r="740">
      <c r="C740" s="196"/>
      <c r="H740" s="24">
        <v>46.0</v>
      </c>
      <c r="J740" s="24">
        <v>0.45</v>
      </c>
      <c r="K740" s="24">
        <v>50.0</v>
      </c>
      <c r="P740" s="201"/>
    </row>
    <row r="741">
      <c r="C741" s="196"/>
      <c r="H741" s="24">
        <v>44.0</v>
      </c>
      <c r="J741" s="24">
        <v>0.45</v>
      </c>
      <c r="K741" s="24">
        <v>39.0</v>
      </c>
      <c r="P741" s="201"/>
    </row>
    <row r="742">
      <c r="C742" s="196"/>
      <c r="H742" s="24">
        <v>44.0</v>
      </c>
      <c r="J742" s="24">
        <v>0.43</v>
      </c>
      <c r="K742" s="24">
        <v>36.0</v>
      </c>
      <c r="P742" s="201"/>
    </row>
    <row r="743">
      <c r="C743" s="196"/>
      <c r="H743" s="24">
        <v>44.0</v>
      </c>
      <c r="J743" s="24">
        <v>0.45</v>
      </c>
      <c r="K743" s="24">
        <v>46.0</v>
      </c>
      <c r="P743" s="201"/>
    </row>
    <row r="744">
      <c r="C744" s="196"/>
      <c r="H744" s="24">
        <v>46.0</v>
      </c>
      <c r="J744" s="24">
        <v>0.5</v>
      </c>
      <c r="K744" s="24">
        <v>46.0</v>
      </c>
      <c r="P744" s="201"/>
    </row>
    <row r="745">
      <c r="C745" s="196"/>
      <c r="H745" s="24">
        <v>47.0</v>
      </c>
      <c r="J745" s="24">
        <v>0.46</v>
      </c>
      <c r="K745" s="24">
        <v>42.0</v>
      </c>
      <c r="P745" s="201"/>
    </row>
    <row r="746">
      <c r="C746" s="196"/>
      <c r="H746" s="24">
        <v>47.0</v>
      </c>
      <c r="J746" s="24">
        <v>0.56</v>
      </c>
      <c r="K746" s="24">
        <v>41.0</v>
      </c>
      <c r="P746" s="201"/>
    </row>
    <row r="747">
      <c r="C747" s="196"/>
      <c r="H747" s="24">
        <v>48.0</v>
      </c>
      <c r="J747" s="24">
        <v>0.5</v>
      </c>
      <c r="K747" s="24">
        <v>44.0</v>
      </c>
      <c r="P747" s="201"/>
    </row>
    <row r="748">
      <c r="C748" s="196"/>
      <c r="H748" s="24">
        <v>49.0</v>
      </c>
      <c r="J748" s="24">
        <v>0.51</v>
      </c>
      <c r="K748" s="24">
        <v>45.0</v>
      </c>
      <c r="P748" s="201"/>
    </row>
    <row r="749">
      <c r="C749" s="196"/>
      <c r="H749" s="24">
        <v>48.0</v>
      </c>
      <c r="J749" s="24">
        <v>0.46</v>
      </c>
      <c r="K749" s="24">
        <v>40.0</v>
      </c>
      <c r="P749" s="201"/>
    </row>
    <row r="750">
      <c r="C750" s="196"/>
      <c r="H750" s="24">
        <v>50.0</v>
      </c>
      <c r="J750" s="24">
        <v>0.51</v>
      </c>
      <c r="K750" s="24">
        <v>40.0</v>
      </c>
      <c r="P750" s="201"/>
    </row>
    <row r="751">
      <c r="C751" s="196"/>
      <c r="H751" s="24">
        <v>40.0</v>
      </c>
      <c r="J751" s="24">
        <v>0.48</v>
      </c>
      <c r="K751" s="24">
        <v>43.0</v>
      </c>
      <c r="P751" s="201"/>
    </row>
    <row r="752">
      <c r="C752" s="196"/>
      <c r="H752" s="24">
        <v>47.0</v>
      </c>
      <c r="J752" s="24">
        <v>0.45</v>
      </c>
      <c r="K752" s="24">
        <v>43.0</v>
      </c>
      <c r="P752" s="201"/>
    </row>
    <row r="753">
      <c r="C753" s="196"/>
      <c r="H753" s="24">
        <v>43.0</v>
      </c>
      <c r="J753" s="24">
        <v>0.47</v>
      </c>
      <c r="K753" s="24">
        <v>49.0</v>
      </c>
      <c r="P753" s="201"/>
    </row>
    <row r="754">
      <c r="C754" s="196"/>
      <c r="H754" s="24">
        <v>48.0</v>
      </c>
      <c r="J754" s="24">
        <v>0.51</v>
      </c>
      <c r="K754" s="24">
        <v>41.0</v>
      </c>
      <c r="P754" s="201"/>
    </row>
    <row r="755">
      <c r="C755" s="196"/>
      <c r="H755" s="24">
        <v>49.0</v>
      </c>
      <c r="J755" s="24">
        <v>0.46</v>
      </c>
      <c r="K755" s="24">
        <v>42.0</v>
      </c>
      <c r="P755" s="201"/>
    </row>
    <row r="756">
      <c r="C756" s="196"/>
      <c r="H756" s="24">
        <v>45.0</v>
      </c>
      <c r="J756" s="24">
        <v>0.55</v>
      </c>
      <c r="K756" s="24">
        <v>45.0</v>
      </c>
      <c r="P756" s="201"/>
    </row>
    <row r="757">
      <c r="C757" s="196"/>
      <c r="H757" s="24">
        <v>45.0</v>
      </c>
      <c r="J757" s="24">
        <v>0.44</v>
      </c>
      <c r="K757" s="24">
        <v>39.0</v>
      </c>
      <c r="P757" s="201"/>
    </row>
    <row r="758">
      <c r="C758" s="196"/>
      <c r="H758" s="24">
        <v>51.0</v>
      </c>
      <c r="J758" s="24">
        <v>0.52</v>
      </c>
      <c r="K758" s="24">
        <v>40.0</v>
      </c>
      <c r="P758" s="201"/>
    </row>
    <row r="759">
      <c r="C759" s="196"/>
      <c r="H759" s="24">
        <v>52.0</v>
      </c>
      <c r="J759" s="24">
        <v>0.51</v>
      </c>
      <c r="K759" s="24">
        <v>45.0</v>
      </c>
      <c r="P759" s="201"/>
    </row>
    <row r="760">
      <c r="C760" s="196"/>
      <c r="H760" s="24">
        <v>39.0</v>
      </c>
      <c r="J760" s="24">
        <v>0.52</v>
      </c>
      <c r="K760" s="24">
        <v>43.0</v>
      </c>
      <c r="P760" s="201"/>
    </row>
    <row r="761">
      <c r="C761" s="196"/>
      <c r="H761" s="24">
        <v>45.0</v>
      </c>
      <c r="J761" s="24">
        <v>0.52</v>
      </c>
      <c r="K761" s="24">
        <v>44.0</v>
      </c>
      <c r="P761" s="201"/>
    </row>
    <row r="762">
      <c r="C762" s="196"/>
      <c r="H762" s="24">
        <v>44.0</v>
      </c>
      <c r="J762" s="24">
        <v>0.53</v>
      </c>
      <c r="K762" s="24">
        <v>44.0</v>
      </c>
      <c r="P762" s="201"/>
    </row>
    <row r="763">
      <c r="C763" s="196"/>
      <c r="H763" s="24">
        <v>47.0</v>
      </c>
      <c r="J763" s="24">
        <v>0.43</v>
      </c>
      <c r="K763" s="24">
        <v>42.0</v>
      </c>
      <c r="P763" s="201"/>
    </row>
    <row r="764">
      <c r="C764" s="196"/>
      <c r="H764" s="24">
        <v>46.0</v>
      </c>
      <c r="J764" s="24">
        <v>0.45</v>
      </c>
      <c r="K764" s="24">
        <v>40.0</v>
      </c>
      <c r="P764" s="201"/>
    </row>
    <row r="765">
      <c r="C765" s="196"/>
      <c r="H765" s="24">
        <v>46.0</v>
      </c>
      <c r="J765" s="24">
        <v>0.44</v>
      </c>
      <c r="K765" s="24">
        <v>43.0</v>
      </c>
      <c r="P765" s="201"/>
    </row>
    <row r="766">
      <c r="C766" s="196"/>
      <c r="H766" s="24">
        <v>46.0</v>
      </c>
      <c r="J766" s="24">
        <v>0.43</v>
      </c>
      <c r="K766" s="24">
        <v>44.0</v>
      </c>
      <c r="P766" s="201"/>
    </row>
    <row r="767">
      <c r="C767" s="196"/>
      <c r="H767" s="24">
        <v>45.0</v>
      </c>
      <c r="J767" s="24">
        <v>0.44</v>
      </c>
      <c r="K767" s="24">
        <v>40.0</v>
      </c>
      <c r="P767" s="201"/>
    </row>
    <row r="768">
      <c r="C768" s="196"/>
      <c r="H768" s="24">
        <v>40.0</v>
      </c>
      <c r="J768" s="24">
        <v>0.41</v>
      </c>
      <c r="K768" s="24">
        <v>40.0</v>
      </c>
      <c r="P768" s="201"/>
    </row>
    <row r="769">
      <c r="C769" s="196"/>
      <c r="H769" s="24">
        <v>46.0</v>
      </c>
      <c r="J769" s="24">
        <v>0.46</v>
      </c>
      <c r="K769" s="24">
        <v>44.0</v>
      </c>
      <c r="P769" s="201"/>
    </row>
    <row r="770">
      <c r="C770" s="196"/>
      <c r="H770" s="24">
        <v>42.0</v>
      </c>
      <c r="J770" s="24">
        <v>0.47</v>
      </c>
      <c r="K770" s="24">
        <v>43.0</v>
      </c>
      <c r="P770" s="201"/>
    </row>
    <row r="771">
      <c r="C771" s="196"/>
      <c r="H771" s="24">
        <v>42.0</v>
      </c>
      <c r="J771" s="24">
        <v>0.43</v>
      </c>
      <c r="K771" s="24">
        <v>51.0</v>
      </c>
      <c r="P771" s="201"/>
    </row>
    <row r="772">
      <c r="C772" s="196"/>
      <c r="H772" s="24">
        <v>40.0</v>
      </c>
      <c r="J772" s="24">
        <v>0.47</v>
      </c>
      <c r="K772" s="24">
        <v>48.0</v>
      </c>
      <c r="P772" s="201"/>
    </row>
    <row r="773">
      <c r="C773" s="196"/>
      <c r="H773" s="24">
        <v>44.0</v>
      </c>
      <c r="J773" s="24">
        <v>0.49</v>
      </c>
      <c r="K773" s="24">
        <v>43.0</v>
      </c>
      <c r="P773" s="201"/>
    </row>
    <row r="774">
      <c r="C774" s="196"/>
      <c r="H774" s="24">
        <v>42.0</v>
      </c>
      <c r="J774" s="24">
        <v>0.46</v>
      </c>
      <c r="K774" s="24">
        <v>42.0</v>
      </c>
      <c r="P774" s="201"/>
    </row>
    <row r="775">
      <c r="C775" s="196"/>
      <c r="H775" s="24">
        <v>41.0</v>
      </c>
      <c r="J775" s="24">
        <v>0.4</v>
      </c>
      <c r="K775" s="24">
        <v>42.0</v>
      </c>
      <c r="P775" s="201"/>
    </row>
    <row r="776">
      <c r="C776" s="196"/>
      <c r="H776" s="24">
        <v>43.0</v>
      </c>
      <c r="J776" s="24">
        <v>0.49</v>
      </c>
      <c r="K776" s="24">
        <v>42.0</v>
      </c>
      <c r="P776" s="201"/>
    </row>
    <row r="777">
      <c r="C777" s="196"/>
      <c r="H777" s="24">
        <v>41.0</v>
      </c>
      <c r="J777" s="24">
        <v>0.47</v>
      </c>
      <c r="K777" s="24">
        <v>44.0</v>
      </c>
      <c r="P777" s="201"/>
    </row>
    <row r="778">
      <c r="C778" s="196"/>
      <c r="H778" s="24">
        <v>42.0</v>
      </c>
      <c r="J778" s="24">
        <v>0.46</v>
      </c>
      <c r="K778" s="24">
        <v>42.0</v>
      </c>
      <c r="P778" s="201"/>
    </row>
    <row r="779">
      <c r="C779" s="196"/>
      <c r="H779" s="24">
        <v>40.0</v>
      </c>
      <c r="J779" s="24">
        <v>0.48</v>
      </c>
      <c r="K779" s="24">
        <v>45.0</v>
      </c>
      <c r="P779" s="201"/>
    </row>
    <row r="780">
      <c r="C780" s="196"/>
      <c r="H780" s="24">
        <v>39.0</v>
      </c>
      <c r="J780" s="24">
        <v>0.46</v>
      </c>
      <c r="K780" s="24">
        <v>44.0</v>
      </c>
      <c r="P780" s="201"/>
    </row>
    <row r="781">
      <c r="C781" s="196"/>
      <c r="H781" s="24">
        <v>44.0</v>
      </c>
      <c r="J781" s="24">
        <v>0.38</v>
      </c>
      <c r="K781" s="24">
        <v>42.0</v>
      </c>
      <c r="P781" s="201"/>
    </row>
    <row r="782">
      <c r="C782" s="196"/>
      <c r="H782" s="24">
        <v>46.0</v>
      </c>
      <c r="J782" s="24">
        <v>0.48</v>
      </c>
      <c r="K782" s="24">
        <v>40.0</v>
      </c>
      <c r="P782" s="201"/>
    </row>
    <row r="783">
      <c r="C783" s="196"/>
      <c r="H783" s="24">
        <v>42.0</v>
      </c>
      <c r="J783" s="24">
        <v>0.43</v>
      </c>
      <c r="K783" s="24">
        <v>42.0</v>
      </c>
      <c r="P783" s="201"/>
    </row>
    <row r="784">
      <c r="C784" s="196"/>
      <c r="H784" s="24">
        <v>44.0</v>
      </c>
      <c r="J784" s="24">
        <v>0.49</v>
      </c>
      <c r="K784" s="24">
        <v>43.0</v>
      </c>
      <c r="P784" s="201"/>
    </row>
    <row r="785">
      <c r="C785" s="196"/>
      <c r="H785" s="24">
        <v>42.0</v>
      </c>
      <c r="J785" s="24">
        <v>0.45</v>
      </c>
      <c r="K785" s="24">
        <v>44.0</v>
      </c>
      <c r="P785" s="201"/>
    </row>
    <row r="786">
      <c r="C786" s="196"/>
      <c r="H786" s="24">
        <v>42.0</v>
      </c>
      <c r="J786" s="24">
        <v>0.49</v>
      </c>
      <c r="K786" s="24">
        <v>43.0</v>
      </c>
      <c r="P786" s="201"/>
    </row>
    <row r="787">
      <c r="C787" s="196"/>
      <c r="H787" s="24">
        <v>44.0</v>
      </c>
      <c r="J787" s="24">
        <v>0.44</v>
      </c>
      <c r="K787" s="24">
        <v>42.0</v>
      </c>
      <c r="P787" s="201"/>
    </row>
    <row r="788">
      <c r="C788" s="196"/>
      <c r="H788" s="24">
        <v>42.0</v>
      </c>
      <c r="J788" s="24">
        <v>0.45</v>
      </c>
      <c r="K788" s="24">
        <v>42.0</v>
      </c>
      <c r="P788" s="201"/>
    </row>
    <row r="789">
      <c r="C789" s="196"/>
      <c r="H789" s="24">
        <v>43.0</v>
      </c>
      <c r="J789" s="24">
        <v>0.46</v>
      </c>
      <c r="K789" s="24">
        <v>40.0</v>
      </c>
      <c r="P789" s="201"/>
    </row>
    <row r="790">
      <c r="C790" s="196"/>
      <c r="H790" s="24">
        <v>41.0</v>
      </c>
      <c r="J790" s="24">
        <v>0.48</v>
      </c>
      <c r="K790" s="24">
        <v>43.0</v>
      </c>
      <c r="P790" s="201"/>
    </row>
    <row r="791">
      <c r="C791" s="196"/>
      <c r="H791" s="24">
        <v>38.0</v>
      </c>
      <c r="J791" s="24">
        <v>0.43</v>
      </c>
      <c r="K791" s="24">
        <v>46.0</v>
      </c>
      <c r="P791" s="201"/>
    </row>
    <row r="792">
      <c r="C792" s="196"/>
      <c r="H792" s="24">
        <v>41.0</v>
      </c>
      <c r="J792" s="24">
        <v>0.45</v>
      </c>
      <c r="K792" s="24">
        <v>45.0</v>
      </c>
      <c r="P792" s="201"/>
    </row>
    <row r="793">
      <c r="C793" s="196"/>
      <c r="H793" s="24">
        <v>46.0</v>
      </c>
      <c r="J793" s="24">
        <v>0.46</v>
      </c>
      <c r="K793" s="24">
        <v>45.0</v>
      </c>
      <c r="P793" s="201"/>
    </row>
    <row r="794">
      <c r="C794" s="196"/>
      <c r="H794" s="24">
        <v>49.0</v>
      </c>
      <c r="J794" s="24">
        <v>0.45</v>
      </c>
      <c r="K794" s="24">
        <v>43.0</v>
      </c>
      <c r="P794" s="201"/>
    </row>
    <row r="795">
      <c r="C795" s="196"/>
      <c r="H795" s="24">
        <v>43.0</v>
      </c>
      <c r="J795" s="24">
        <v>0.44</v>
      </c>
      <c r="K795" s="24">
        <v>49.0</v>
      </c>
      <c r="P795" s="201"/>
    </row>
    <row r="796">
      <c r="C796" s="196"/>
      <c r="H796" s="24">
        <v>44.0</v>
      </c>
      <c r="J796" s="24">
        <v>0.45</v>
      </c>
      <c r="K796" s="24">
        <v>43.0</v>
      </c>
      <c r="P796" s="201"/>
    </row>
    <row r="797">
      <c r="C797" s="196"/>
      <c r="H797" s="24">
        <v>50.0</v>
      </c>
      <c r="J797" s="24">
        <v>0.46</v>
      </c>
      <c r="K797" s="24">
        <v>39.0</v>
      </c>
      <c r="P797" s="201"/>
    </row>
    <row r="798">
      <c r="C798" s="196"/>
      <c r="H798" s="24">
        <v>47.0</v>
      </c>
      <c r="J798" s="24">
        <v>0.48</v>
      </c>
      <c r="K798" s="24">
        <v>44.0</v>
      </c>
      <c r="P798" s="201"/>
    </row>
    <row r="799">
      <c r="C799" s="196"/>
      <c r="H799" s="24">
        <v>42.0</v>
      </c>
      <c r="J799" s="24">
        <v>0.45</v>
      </c>
      <c r="K799" s="24">
        <v>41.0</v>
      </c>
      <c r="P799" s="201"/>
    </row>
    <row r="800">
      <c r="C800" s="196"/>
      <c r="H800" s="24">
        <v>48.0</v>
      </c>
      <c r="J800" s="24">
        <v>0.46</v>
      </c>
      <c r="K800" s="24">
        <v>49.0</v>
      </c>
      <c r="P800" s="201"/>
    </row>
    <row r="801">
      <c r="C801" s="196"/>
      <c r="H801" s="24">
        <v>46.0</v>
      </c>
      <c r="J801" s="24">
        <v>0.44</v>
      </c>
      <c r="K801" s="24">
        <v>44.0</v>
      </c>
      <c r="P801" s="201"/>
    </row>
    <row r="802">
      <c r="C802" s="196"/>
      <c r="H802" s="24">
        <v>47.0</v>
      </c>
      <c r="J802" s="24">
        <v>0.46</v>
      </c>
      <c r="K802" s="24">
        <v>40.0</v>
      </c>
      <c r="P802" s="201"/>
    </row>
    <row r="803">
      <c r="C803" s="196"/>
      <c r="H803" s="24">
        <v>42.0</v>
      </c>
      <c r="J803" s="24">
        <v>0.47</v>
      </c>
      <c r="K803" s="24">
        <v>47.0</v>
      </c>
      <c r="P803" s="201"/>
    </row>
    <row r="804">
      <c r="C804" s="196"/>
      <c r="H804" s="24">
        <v>42.0</v>
      </c>
      <c r="J804" s="24">
        <v>0.48</v>
      </c>
      <c r="K804" s="24">
        <v>48.0</v>
      </c>
      <c r="P804" s="201"/>
    </row>
    <row r="805">
      <c r="C805" s="196"/>
      <c r="H805" s="24">
        <v>49.0</v>
      </c>
      <c r="J805" s="24">
        <v>0.46</v>
      </c>
      <c r="K805" s="24">
        <v>47.0</v>
      </c>
      <c r="P805" s="201"/>
    </row>
    <row r="806">
      <c r="C806" s="196"/>
      <c r="H806" s="24">
        <v>50.0</v>
      </c>
      <c r="J806" s="24">
        <v>0.45</v>
      </c>
      <c r="K806" s="24">
        <v>41.0</v>
      </c>
      <c r="P806" s="201"/>
    </row>
    <row r="807">
      <c r="C807" s="196"/>
      <c r="H807" s="24">
        <v>45.0</v>
      </c>
      <c r="J807" s="24">
        <v>0.45</v>
      </c>
      <c r="K807" s="24">
        <v>42.0</v>
      </c>
      <c r="P807" s="201"/>
    </row>
    <row r="808">
      <c r="C808" s="196"/>
      <c r="H808" s="24">
        <v>40.0</v>
      </c>
      <c r="J808" s="24">
        <v>0.42</v>
      </c>
      <c r="K808" s="24">
        <v>46.0</v>
      </c>
      <c r="P808" s="201"/>
    </row>
    <row r="809">
      <c r="C809" s="196"/>
      <c r="H809" s="24">
        <v>49.0</v>
      </c>
      <c r="J809" s="24">
        <v>0.44</v>
      </c>
      <c r="K809" s="24">
        <v>48.0</v>
      </c>
      <c r="P809" s="201"/>
    </row>
    <row r="810">
      <c r="C810" s="196"/>
      <c r="H810" s="24">
        <v>49.0</v>
      </c>
      <c r="J810" s="24">
        <v>0.45</v>
      </c>
      <c r="K810" s="24">
        <v>38.0</v>
      </c>
      <c r="P810" s="201"/>
    </row>
    <row r="811">
      <c r="C811" s="196"/>
      <c r="H811" s="24">
        <v>45.0</v>
      </c>
      <c r="J811" s="24">
        <v>0.42</v>
      </c>
      <c r="K811" s="24">
        <v>47.0</v>
      </c>
      <c r="P811" s="201"/>
    </row>
    <row r="812">
      <c r="C812" s="196"/>
      <c r="H812" s="24">
        <v>46.0</v>
      </c>
      <c r="J812" s="24">
        <v>0.47</v>
      </c>
      <c r="K812" s="24">
        <v>42.0</v>
      </c>
      <c r="P812" s="201"/>
    </row>
    <row r="813">
      <c r="C813" s="196"/>
      <c r="H813" s="24">
        <v>49.0</v>
      </c>
      <c r="J813" s="24">
        <v>0.46</v>
      </c>
      <c r="K813" s="24">
        <v>40.0</v>
      </c>
      <c r="P813" s="201"/>
    </row>
    <row r="814">
      <c r="C814" s="196"/>
      <c r="H814" s="24">
        <v>49.0</v>
      </c>
      <c r="J814" s="24">
        <v>0.47</v>
      </c>
      <c r="K814" s="24">
        <v>39.0</v>
      </c>
      <c r="P814" s="201"/>
    </row>
    <row r="815">
      <c r="C815" s="196"/>
      <c r="H815" s="24">
        <v>44.0</v>
      </c>
      <c r="J815" s="24">
        <v>0.49</v>
      </c>
      <c r="K815" s="24">
        <v>47.0</v>
      </c>
      <c r="P815" s="201"/>
    </row>
    <row r="816">
      <c r="C816" s="196"/>
      <c r="H816" s="24">
        <v>46.0</v>
      </c>
      <c r="J816" s="24">
        <v>0.47</v>
      </c>
      <c r="K816" s="24">
        <v>47.0</v>
      </c>
      <c r="P816" s="201"/>
    </row>
    <row r="817">
      <c r="C817" s="196"/>
      <c r="H817" s="24">
        <v>47.0</v>
      </c>
      <c r="J817" s="24">
        <v>0.47</v>
      </c>
      <c r="K817" s="24">
        <v>44.0</v>
      </c>
      <c r="P817" s="201"/>
    </row>
    <row r="818">
      <c r="C818" s="196"/>
      <c r="H818" s="24">
        <v>51.0</v>
      </c>
      <c r="J818" s="24">
        <v>0.44</v>
      </c>
      <c r="K818" s="24">
        <v>41.0</v>
      </c>
      <c r="P818" s="201"/>
    </row>
    <row r="819">
      <c r="C819" s="196"/>
      <c r="H819" s="24">
        <v>44.0</v>
      </c>
      <c r="J819" s="24">
        <v>0.48</v>
      </c>
      <c r="K819" s="24">
        <v>50.0</v>
      </c>
      <c r="P819" s="201"/>
    </row>
    <row r="820">
      <c r="C820" s="196"/>
      <c r="H820" s="24">
        <v>41.0</v>
      </c>
      <c r="J820" s="24">
        <v>0.43</v>
      </c>
      <c r="K820" s="24">
        <v>46.0</v>
      </c>
      <c r="P820" s="201"/>
    </row>
    <row r="821">
      <c r="C821" s="196"/>
      <c r="H821" s="24">
        <v>52.0</v>
      </c>
      <c r="J821" s="24">
        <v>0.47</v>
      </c>
      <c r="K821" s="24">
        <v>47.0</v>
      </c>
      <c r="P821" s="201"/>
    </row>
    <row r="822">
      <c r="C822" s="196"/>
      <c r="H822" s="24">
        <v>48.0</v>
      </c>
      <c r="J822" s="24">
        <v>0.47</v>
      </c>
      <c r="K822" s="24">
        <v>39.0</v>
      </c>
      <c r="P822" s="201"/>
    </row>
    <row r="823">
      <c r="C823" s="196"/>
      <c r="H823" s="24">
        <v>47.0</v>
      </c>
      <c r="J823" s="24">
        <v>0.49</v>
      </c>
      <c r="K823" s="24">
        <v>47.0</v>
      </c>
      <c r="P823" s="201"/>
    </row>
    <row r="824">
      <c r="C824" s="196"/>
      <c r="H824" s="24">
        <v>45.0</v>
      </c>
      <c r="J824" s="24">
        <v>0.5</v>
      </c>
      <c r="K824" s="24">
        <v>43.0</v>
      </c>
      <c r="P824" s="201"/>
    </row>
    <row r="825">
      <c r="C825" s="196"/>
      <c r="H825" s="24">
        <v>46.0</v>
      </c>
      <c r="J825" s="24">
        <v>0.46</v>
      </c>
      <c r="K825" s="24">
        <v>46.0</v>
      </c>
      <c r="P825" s="201"/>
    </row>
    <row r="826">
      <c r="C826" s="196"/>
      <c r="H826" s="24">
        <v>46.0</v>
      </c>
      <c r="J826" s="24">
        <v>0.49</v>
      </c>
      <c r="K826" s="24">
        <v>43.0</v>
      </c>
      <c r="P826" s="201"/>
    </row>
    <row r="827">
      <c r="C827" s="196"/>
      <c r="H827" s="24">
        <v>44.0</v>
      </c>
      <c r="J827" s="24">
        <v>0.47</v>
      </c>
      <c r="K827" s="24">
        <v>51.0</v>
      </c>
      <c r="P827" s="201"/>
    </row>
    <row r="828">
      <c r="C828" s="196"/>
      <c r="H828" s="24">
        <v>45.0</v>
      </c>
      <c r="J828" s="24">
        <v>0.47</v>
      </c>
      <c r="K828" s="24">
        <v>47.0</v>
      </c>
      <c r="P828" s="201"/>
    </row>
    <row r="829">
      <c r="C829" s="196"/>
      <c r="H829" s="24">
        <v>48.0</v>
      </c>
      <c r="J829" s="24">
        <v>0.46</v>
      </c>
      <c r="K829" s="24">
        <v>42.0</v>
      </c>
      <c r="P829" s="201"/>
    </row>
    <row r="830">
      <c r="C830" s="196"/>
      <c r="H830" s="24">
        <v>49.0</v>
      </c>
      <c r="J830" s="24">
        <v>0.48</v>
      </c>
      <c r="K830" s="24">
        <v>38.0</v>
      </c>
      <c r="P830" s="201"/>
    </row>
    <row r="831">
      <c r="C831" s="196"/>
      <c r="H831" s="24">
        <v>53.0</v>
      </c>
      <c r="J831" s="24">
        <v>0.46</v>
      </c>
      <c r="K831" s="24">
        <v>47.0</v>
      </c>
      <c r="P831" s="201"/>
    </row>
    <row r="832">
      <c r="C832" s="196"/>
      <c r="H832" s="24">
        <v>41.0</v>
      </c>
      <c r="J832" s="24">
        <v>0.5</v>
      </c>
      <c r="K832" s="24">
        <v>43.0</v>
      </c>
      <c r="P832" s="201"/>
    </row>
    <row r="833">
      <c r="C833" s="196"/>
      <c r="H833" s="24">
        <v>48.0</v>
      </c>
      <c r="J833" s="24">
        <v>0.48</v>
      </c>
      <c r="K833" s="24">
        <v>47.0</v>
      </c>
      <c r="P833" s="201"/>
    </row>
    <row r="834">
      <c r="C834" s="196"/>
      <c r="H834" s="24">
        <v>47.0</v>
      </c>
      <c r="J834" s="24">
        <v>0.46</v>
      </c>
      <c r="K834" s="24">
        <v>44.0</v>
      </c>
      <c r="P834" s="201"/>
    </row>
    <row r="835">
      <c r="C835" s="196"/>
      <c r="H835" s="24">
        <v>45.0</v>
      </c>
      <c r="J835" s="24">
        <v>0.46</v>
      </c>
      <c r="K835" s="24">
        <v>43.0</v>
      </c>
      <c r="P835" s="201"/>
    </row>
    <row r="836">
      <c r="C836" s="196"/>
      <c r="H836" s="24">
        <v>42.0</v>
      </c>
      <c r="J836" s="24">
        <v>0.47</v>
      </c>
      <c r="K836" s="24">
        <v>43.0</v>
      </c>
      <c r="P836" s="201"/>
    </row>
    <row r="837">
      <c r="C837" s="196"/>
      <c r="H837" s="24">
        <v>41.0</v>
      </c>
      <c r="J837" s="24">
        <v>0.48</v>
      </c>
      <c r="K837" s="24">
        <v>40.0</v>
      </c>
      <c r="P837" s="201"/>
    </row>
    <row r="838">
      <c r="C838" s="196"/>
      <c r="H838" s="24">
        <v>40.0</v>
      </c>
      <c r="J838" s="24">
        <v>0.5</v>
      </c>
      <c r="K838" s="24">
        <v>40.0</v>
      </c>
      <c r="P838" s="201"/>
    </row>
    <row r="839">
      <c r="C839" s="196"/>
      <c r="H839" s="24">
        <v>41.0</v>
      </c>
      <c r="J839" s="24">
        <v>0.51</v>
      </c>
      <c r="K839" s="24">
        <v>44.0</v>
      </c>
      <c r="P839" s="201"/>
    </row>
    <row r="840">
      <c r="C840" s="196"/>
      <c r="H840" s="24">
        <v>44.0</v>
      </c>
      <c r="J840" s="24">
        <v>0.48</v>
      </c>
      <c r="K840" s="24">
        <v>47.0</v>
      </c>
      <c r="P840" s="201"/>
    </row>
    <row r="841">
      <c r="C841" s="196"/>
      <c r="H841" s="24">
        <v>43.0</v>
      </c>
      <c r="J841" s="24">
        <v>0.49</v>
      </c>
      <c r="K841" s="24">
        <v>40.0</v>
      </c>
      <c r="P841" s="201"/>
    </row>
    <row r="842">
      <c r="C842" s="196"/>
      <c r="H842" s="24">
        <v>42.0</v>
      </c>
      <c r="J842" s="24">
        <v>0.49</v>
      </c>
      <c r="K842" s="24">
        <v>40.0</v>
      </c>
      <c r="P842" s="201"/>
    </row>
    <row r="843">
      <c r="C843" s="196"/>
      <c r="H843" s="24">
        <v>44.0</v>
      </c>
      <c r="J843" s="24">
        <v>0.48</v>
      </c>
      <c r="K843" s="24">
        <v>45.0</v>
      </c>
      <c r="P843" s="201"/>
    </row>
    <row r="844">
      <c r="C844" s="196"/>
      <c r="H844" s="24">
        <v>41.0</v>
      </c>
      <c r="J844" s="24">
        <v>0.48</v>
      </c>
      <c r="K844" s="24">
        <v>42.0</v>
      </c>
      <c r="P844" s="201"/>
    </row>
    <row r="845">
      <c r="C845" s="196"/>
      <c r="H845" s="24">
        <v>49.0</v>
      </c>
      <c r="J845" s="24">
        <v>0.49</v>
      </c>
      <c r="K845" s="24">
        <v>43.0</v>
      </c>
      <c r="P845" s="201"/>
    </row>
    <row r="846">
      <c r="C846" s="196"/>
      <c r="H846" s="24">
        <v>45.0</v>
      </c>
      <c r="J846" s="24">
        <v>0.47</v>
      </c>
      <c r="K846" s="24">
        <v>44.0</v>
      </c>
      <c r="P846" s="201"/>
    </row>
    <row r="847">
      <c r="C847" s="196"/>
      <c r="H847" s="24">
        <v>46.0</v>
      </c>
      <c r="J847" s="24">
        <v>0.51</v>
      </c>
      <c r="K847" s="24">
        <v>44.0</v>
      </c>
      <c r="P847" s="201"/>
    </row>
    <row r="848">
      <c r="C848" s="196"/>
      <c r="H848" s="24">
        <v>43.0</v>
      </c>
      <c r="J848" s="24">
        <v>0.49</v>
      </c>
      <c r="K848" s="24">
        <v>43.0</v>
      </c>
      <c r="P848" s="201"/>
    </row>
    <row r="849">
      <c r="C849" s="196"/>
      <c r="H849" s="24">
        <v>47.0</v>
      </c>
      <c r="J849" s="24">
        <v>0.48</v>
      </c>
      <c r="K849" s="24">
        <v>41.0</v>
      </c>
      <c r="P849" s="201"/>
    </row>
    <row r="850">
      <c r="C850" s="196"/>
      <c r="H850" s="24">
        <v>44.0</v>
      </c>
      <c r="J850" s="24">
        <v>0.46</v>
      </c>
      <c r="K850" s="24">
        <v>43.0</v>
      </c>
      <c r="P850" s="201"/>
    </row>
    <row r="851">
      <c r="C851" s="196"/>
      <c r="H851" s="24">
        <v>46.0</v>
      </c>
      <c r="J851" s="24">
        <v>0.48</v>
      </c>
      <c r="K851" s="24">
        <v>43.0</v>
      </c>
      <c r="P851" s="201"/>
    </row>
    <row r="852">
      <c r="C852" s="196"/>
      <c r="H852" s="24">
        <v>41.0</v>
      </c>
      <c r="J852" s="24">
        <v>0.48</v>
      </c>
      <c r="K852" s="24">
        <v>42.0</v>
      </c>
      <c r="P852" s="201"/>
    </row>
    <row r="853">
      <c r="C853" s="196"/>
      <c r="H853" s="24">
        <v>40.0</v>
      </c>
      <c r="J853" s="24">
        <v>0.45</v>
      </c>
      <c r="K853" s="24">
        <v>41.0</v>
      </c>
      <c r="P853" s="201"/>
    </row>
    <row r="854">
      <c r="C854" s="196"/>
      <c r="H854" s="24">
        <v>47.0</v>
      </c>
      <c r="J854" s="24">
        <v>0.48</v>
      </c>
      <c r="K854" s="24">
        <v>40.0</v>
      </c>
      <c r="P854" s="201"/>
    </row>
    <row r="855">
      <c r="C855" s="196"/>
      <c r="H855" s="24">
        <v>45.0</v>
      </c>
      <c r="J855" s="24">
        <v>0.45</v>
      </c>
      <c r="K855" s="24">
        <v>44.0</v>
      </c>
      <c r="P855" s="201"/>
    </row>
    <row r="856">
      <c r="C856" s="196"/>
      <c r="H856" s="24">
        <v>38.0</v>
      </c>
      <c r="J856" s="24">
        <v>0.47</v>
      </c>
      <c r="K856" s="24">
        <v>47.0</v>
      </c>
      <c r="P856" s="201"/>
    </row>
    <row r="857">
      <c r="C857" s="196"/>
      <c r="H857" s="24">
        <v>51.0</v>
      </c>
      <c r="J857" s="24">
        <v>0.49</v>
      </c>
      <c r="K857" s="24">
        <v>43.0</v>
      </c>
      <c r="P857" s="201"/>
    </row>
    <row r="858">
      <c r="C858" s="196"/>
      <c r="H858" s="24">
        <v>48.0</v>
      </c>
      <c r="J858" s="24">
        <v>0.47</v>
      </c>
      <c r="K858" s="24">
        <v>40.0</v>
      </c>
      <c r="P858" s="201"/>
    </row>
    <row r="859">
      <c r="C859" s="196"/>
      <c r="H859" s="24">
        <v>43.0</v>
      </c>
      <c r="J859" s="24">
        <v>0.47</v>
      </c>
      <c r="K859" s="24">
        <v>42.0</v>
      </c>
      <c r="P859" s="201"/>
    </row>
    <row r="860">
      <c r="C860" s="196"/>
      <c r="H860" s="24">
        <v>45.0</v>
      </c>
      <c r="J860" s="24">
        <v>0.45</v>
      </c>
      <c r="K860" s="24">
        <v>41.0</v>
      </c>
      <c r="P860" s="201"/>
    </row>
    <row r="861">
      <c r="C861" s="196"/>
      <c r="H861" s="24">
        <v>41.0</v>
      </c>
      <c r="J861" s="24">
        <v>0.49</v>
      </c>
      <c r="K861" s="24">
        <v>40.0</v>
      </c>
      <c r="P861" s="201"/>
    </row>
    <row r="862">
      <c r="C862" s="196"/>
      <c r="H862" s="24">
        <v>44.0</v>
      </c>
      <c r="J862" s="24">
        <v>0.48</v>
      </c>
      <c r="K862" s="24">
        <v>41.0</v>
      </c>
      <c r="P862" s="201"/>
    </row>
    <row r="863">
      <c r="C863" s="196"/>
      <c r="H863" s="24">
        <v>44.0</v>
      </c>
      <c r="J863" s="24">
        <v>0.48</v>
      </c>
      <c r="K863" s="24">
        <v>44.0</v>
      </c>
      <c r="P863" s="201"/>
    </row>
    <row r="864">
      <c r="C864" s="196"/>
      <c r="H864" s="24">
        <v>41.0</v>
      </c>
      <c r="J864" s="24">
        <v>0.45</v>
      </c>
      <c r="K864" s="24">
        <v>46.0</v>
      </c>
      <c r="P864" s="201"/>
    </row>
    <row r="865">
      <c r="C865" s="196"/>
      <c r="H865" s="24">
        <v>45.0</v>
      </c>
      <c r="J865" s="24">
        <v>0.45</v>
      </c>
      <c r="K865" s="24">
        <v>43.0</v>
      </c>
      <c r="P865" s="201"/>
    </row>
    <row r="866">
      <c r="C866" s="196"/>
      <c r="H866" s="24">
        <v>48.0</v>
      </c>
      <c r="J866" s="24">
        <v>0.44</v>
      </c>
      <c r="K866" s="24">
        <v>39.0</v>
      </c>
      <c r="P866" s="201"/>
    </row>
    <row r="867">
      <c r="C867" s="196"/>
      <c r="H867" s="24">
        <v>39.0</v>
      </c>
      <c r="J867" s="24">
        <v>0.47</v>
      </c>
      <c r="K867" s="24">
        <v>50.0</v>
      </c>
      <c r="P867" s="201"/>
    </row>
    <row r="868">
      <c r="C868" s="196"/>
      <c r="H868" s="24">
        <v>38.0</v>
      </c>
      <c r="J868" s="24">
        <v>0.46</v>
      </c>
      <c r="K868" s="24">
        <v>50.0</v>
      </c>
      <c r="P868" s="201"/>
    </row>
    <row r="869">
      <c r="C869" s="196"/>
      <c r="H869" s="24">
        <v>46.0</v>
      </c>
      <c r="J869" s="24">
        <v>0.47</v>
      </c>
      <c r="K869" s="24">
        <v>45.0</v>
      </c>
      <c r="P869" s="201"/>
    </row>
    <row r="870">
      <c r="C870" s="196"/>
      <c r="H870" s="24">
        <v>50.0</v>
      </c>
      <c r="J870" s="24">
        <v>0.46</v>
      </c>
      <c r="K870" s="24">
        <v>42.0</v>
      </c>
      <c r="P870" s="201"/>
    </row>
    <row r="871">
      <c r="C871" s="196"/>
      <c r="H871" s="24">
        <v>48.0</v>
      </c>
      <c r="J871" s="24">
        <v>0.5</v>
      </c>
      <c r="K871" s="24">
        <v>47.0</v>
      </c>
      <c r="P871" s="201"/>
    </row>
    <row r="872">
      <c r="C872" s="196"/>
      <c r="H872" s="24">
        <v>50.0</v>
      </c>
      <c r="J872" s="24">
        <v>0.63</v>
      </c>
      <c r="K872" s="24">
        <v>40.0</v>
      </c>
      <c r="P872" s="201"/>
    </row>
    <row r="873">
      <c r="C873" s="196"/>
      <c r="H873" s="24">
        <v>40.0</v>
      </c>
      <c r="J873" s="24">
        <v>0.5</v>
      </c>
      <c r="K873" s="24">
        <v>44.0</v>
      </c>
      <c r="P873" s="201"/>
    </row>
    <row r="874">
      <c r="C874" s="196"/>
      <c r="H874" s="24">
        <v>45.0</v>
      </c>
      <c r="J874" s="24">
        <v>0.44</v>
      </c>
      <c r="K874" s="24">
        <v>40.0</v>
      </c>
      <c r="P874" s="201"/>
    </row>
    <row r="875">
      <c r="C875" s="196"/>
      <c r="H875" s="24">
        <v>45.0</v>
      </c>
      <c r="J875" s="24">
        <v>0.56</v>
      </c>
      <c r="K875" s="24">
        <v>43.0</v>
      </c>
      <c r="P875" s="201"/>
    </row>
    <row r="876">
      <c r="C876" s="196"/>
      <c r="H876" s="24">
        <v>43.0</v>
      </c>
      <c r="J876" s="24">
        <v>0.5</v>
      </c>
      <c r="K876" s="24">
        <v>46.0</v>
      </c>
      <c r="P876" s="201"/>
    </row>
    <row r="877">
      <c r="C877" s="196"/>
      <c r="H877" s="24">
        <v>42.0</v>
      </c>
      <c r="J877" s="24">
        <v>0.53</v>
      </c>
      <c r="K877" s="24">
        <v>48.0</v>
      </c>
      <c r="P877" s="201"/>
    </row>
    <row r="878">
      <c r="C878" s="196"/>
      <c r="H878" s="24">
        <v>48.0</v>
      </c>
      <c r="J878" s="24">
        <v>0.53</v>
      </c>
      <c r="K878" s="24">
        <v>49.0</v>
      </c>
      <c r="P878" s="201"/>
    </row>
    <row r="879">
      <c r="C879" s="196"/>
      <c r="H879" s="24">
        <v>48.0</v>
      </c>
      <c r="J879" s="24">
        <v>0.51</v>
      </c>
      <c r="K879" s="24">
        <v>47.0</v>
      </c>
      <c r="P879" s="201"/>
    </row>
    <row r="880">
      <c r="C880" s="196"/>
      <c r="H880" s="24">
        <v>46.0</v>
      </c>
      <c r="J880" s="24">
        <v>0.52</v>
      </c>
      <c r="K880" s="24">
        <v>41.0</v>
      </c>
      <c r="P880" s="201"/>
    </row>
    <row r="881">
      <c r="C881" s="196"/>
      <c r="H881" s="24">
        <v>40.0</v>
      </c>
      <c r="J881" s="24">
        <v>0.52</v>
      </c>
      <c r="K881" s="24">
        <v>40.0</v>
      </c>
      <c r="P881" s="201"/>
    </row>
    <row r="882">
      <c r="C882" s="196"/>
      <c r="H882" s="24">
        <v>40.0</v>
      </c>
      <c r="J882" s="24">
        <v>0.62</v>
      </c>
      <c r="K882" s="24">
        <v>40.0</v>
      </c>
      <c r="P882" s="201"/>
    </row>
    <row r="883">
      <c r="C883" s="196"/>
      <c r="H883" s="24">
        <v>37.0</v>
      </c>
      <c r="J883" s="24">
        <v>0.57</v>
      </c>
      <c r="K883" s="24">
        <v>41.0</v>
      </c>
      <c r="P883" s="201"/>
    </row>
    <row r="884">
      <c r="C884" s="196"/>
      <c r="H884" s="24">
        <v>42.0</v>
      </c>
      <c r="J884" s="24">
        <v>0.62</v>
      </c>
      <c r="K884" s="24">
        <v>46.0</v>
      </c>
      <c r="P884" s="201"/>
    </row>
    <row r="885">
      <c r="C885" s="196"/>
      <c r="H885" s="24">
        <v>46.0</v>
      </c>
      <c r="J885" s="24">
        <v>0.52</v>
      </c>
      <c r="K885" s="24">
        <v>46.0</v>
      </c>
      <c r="P885" s="201"/>
    </row>
    <row r="886">
      <c r="C886" s="196"/>
      <c r="H886" s="24">
        <v>46.0</v>
      </c>
      <c r="J886" s="24">
        <v>0.5</v>
      </c>
      <c r="K886" s="24">
        <v>43.0</v>
      </c>
      <c r="P886" s="201"/>
    </row>
    <row r="887">
      <c r="C887" s="196"/>
      <c r="H887" s="24">
        <v>44.0</v>
      </c>
      <c r="J887" s="24">
        <v>0.57</v>
      </c>
      <c r="K887" s="24">
        <v>46.0</v>
      </c>
      <c r="P887" s="201"/>
    </row>
    <row r="888">
      <c r="C888" s="196"/>
      <c r="H888" s="24">
        <v>38.0</v>
      </c>
      <c r="J888" s="24">
        <v>0.47</v>
      </c>
      <c r="K888" s="24">
        <v>40.0</v>
      </c>
      <c r="P888" s="201"/>
    </row>
    <row r="889">
      <c r="C889" s="196"/>
      <c r="H889" s="24">
        <v>46.0</v>
      </c>
      <c r="J889" s="24">
        <v>0.56</v>
      </c>
      <c r="K889" s="24">
        <v>44.0</v>
      </c>
      <c r="P889" s="201"/>
    </row>
    <row r="890">
      <c r="C890" s="196"/>
      <c r="H890" s="24">
        <v>49.0</v>
      </c>
      <c r="J890" s="24">
        <v>0.61</v>
      </c>
      <c r="K890" s="24">
        <v>43.0</v>
      </c>
      <c r="P890" s="201"/>
    </row>
    <row r="891">
      <c r="C891" s="196"/>
      <c r="H891" s="24">
        <v>47.0</v>
      </c>
      <c r="J891" s="24">
        <v>0.56</v>
      </c>
      <c r="K891" s="24">
        <v>47.0</v>
      </c>
      <c r="P891" s="201"/>
    </row>
    <row r="892">
      <c r="C892" s="196"/>
      <c r="H892" s="24">
        <v>50.0</v>
      </c>
      <c r="J892" s="24">
        <v>0.51</v>
      </c>
      <c r="K892" s="24">
        <v>48.0</v>
      </c>
      <c r="P892" s="201"/>
    </row>
    <row r="893">
      <c r="C893" s="196"/>
      <c r="H893" s="24">
        <v>50.0</v>
      </c>
      <c r="J893" s="24">
        <v>0.64</v>
      </c>
      <c r="K893" s="24">
        <v>46.0</v>
      </c>
      <c r="P893" s="201"/>
    </row>
    <row r="894">
      <c r="C894" s="196"/>
      <c r="H894" s="24">
        <v>45.0</v>
      </c>
      <c r="J894" s="24">
        <v>0.49</v>
      </c>
      <c r="K894" s="24">
        <v>48.0</v>
      </c>
      <c r="P894" s="201"/>
    </row>
    <row r="895">
      <c r="C895" s="196"/>
      <c r="H895" s="24">
        <v>52.0</v>
      </c>
      <c r="J895" s="24">
        <v>0.6</v>
      </c>
      <c r="K895" s="24">
        <v>41.0</v>
      </c>
      <c r="P895" s="201"/>
    </row>
    <row r="896">
      <c r="C896" s="196"/>
      <c r="H896" s="24">
        <v>50.0</v>
      </c>
      <c r="J896" s="24">
        <v>0.54</v>
      </c>
      <c r="K896" s="24">
        <v>42.0</v>
      </c>
      <c r="P896" s="201"/>
    </row>
    <row r="897">
      <c r="C897" s="196"/>
      <c r="H897" s="24">
        <v>47.0</v>
      </c>
      <c r="J897" s="24">
        <v>0.51</v>
      </c>
      <c r="K897" s="24">
        <v>38.0</v>
      </c>
      <c r="P897" s="201"/>
    </row>
    <row r="898">
      <c r="C898" s="196"/>
      <c r="H898" s="24">
        <v>43.0</v>
      </c>
      <c r="J898" s="24">
        <v>0.45</v>
      </c>
      <c r="K898" s="24">
        <v>46.0</v>
      </c>
      <c r="P898" s="201"/>
    </row>
    <row r="899">
      <c r="C899" s="196"/>
      <c r="H899" s="24">
        <v>46.0</v>
      </c>
      <c r="J899" s="24">
        <v>0.52</v>
      </c>
      <c r="K899" s="24">
        <v>41.0</v>
      </c>
      <c r="P899" s="201"/>
    </row>
    <row r="900">
      <c r="C900" s="196"/>
      <c r="H900" s="24">
        <v>49.0</v>
      </c>
      <c r="J900" s="24">
        <v>0.43</v>
      </c>
      <c r="K900" s="24">
        <v>46.0</v>
      </c>
      <c r="P900" s="201"/>
    </row>
    <row r="901">
      <c r="C901" s="196"/>
      <c r="H901" s="24">
        <v>46.0</v>
      </c>
      <c r="J901" s="24">
        <v>0.49</v>
      </c>
      <c r="K901" s="24">
        <v>44.0</v>
      </c>
      <c r="P901" s="201"/>
    </row>
    <row r="902">
      <c r="C902" s="196"/>
      <c r="H902" s="24">
        <v>44.0</v>
      </c>
      <c r="J902" s="24">
        <v>0.42</v>
      </c>
      <c r="K902" s="24">
        <v>49.0</v>
      </c>
      <c r="P902" s="201"/>
    </row>
    <row r="903">
      <c r="C903" s="196"/>
      <c r="H903" s="24">
        <v>44.0</v>
      </c>
      <c r="J903" s="24">
        <v>0.51</v>
      </c>
      <c r="K903" s="24">
        <v>49.0</v>
      </c>
      <c r="P903" s="201"/>
    </row>
    <row r="904">
      <c r="C904" s="196"/>
      <c r="H904" s="24">
        <v>40.0</v>
      </c>
      <c r="J904" s="24">
        <v>0.52</v>
      </c>
      <c r="K904" s="24">
        <v>48.0</v>
      </c>
      <c r="P904" s="201"/>
    </row>
    <row r="905">
      <c r="C905" s="196"/>
      <c r="H905" s="24">
        <v>38.0</v>
      </c>
      <c r="J905" s="24">
        <v>0.56</v>
      </c>
      <c r="K905" s="24">
        <v>48.0</v>
      </c>
      <c r="P905" s="201"/>
    </row>
    <row r="906">
      <c r="C906" s="196"/>
      <c r="H906" s="24">
        <v>42.0</v>
      </c>
      <c r="J906" s="24">
        <v>0.51</v>
      </c>
      <c r="K906" s="24">
        <v>46.0</v>
      </c>
      <c r="P906" s="201"/>
    </row>
    <row r="907">
      <c r="C907" s="196"/>
      <c r="H907" s="24">
        <v>46.0</v>
      </c>
      <c r="J907" s="24">
        <v>0.44</v>
      </c>
      <c r="K907" s="24">
        <v>46.0</v>
      </c>
      <c r="P907" s="201"/>
    </row>
    <row r="908">
      <c r="C908" s="196"/>
      <c r="H908" s="24">
        <v>43.0</v>
      </c>
      <c r="J908" s="24">
        <v>0.5</v>
      </c>
      <c r="K908" s="24">
        <v>46.0</v>
      </c>
      <c r="P908" s="201"/>
    </row>
    <row r="909">
      <c r="C909" s="196"/>
      <c r="H909" s="24">
        <v>47.0</v>
      </c>
      <c r="J909" s="24">
        <v>0.55</v>
      </c>
      <c r="K909" s="24">
        <v>45.0</v>
      </c>
      <c r="P909" s="201"/>
    </row>
    <row r="910">
      <c r="C910" s="196"/>
      <c r="H910" s="24">
        <v>47.0</v>
      </c>
      <c r="J910" s="24">
        <v>0.52</v>
      </c>
      <c r="K910" s="24">
        <v>46.0</v>
      </c>
      <c r="P910" s="201"/>
    </row>
    <row r="911">
      <c r="C911" s="196"/>
      <c r="H911" s="24">
        <v>47.0</v>
      </c>
      <c r="J911" s="24">
        <v>0.49</v>
      </c>
      <c r="K911" s="24">
        <v>43.0</v>
      </c>
      <c r="P911" s="201"/>
    </row>
    <row r="912">
      <c r="C912" s="196"/>
      <c r="H912" s="24">
        <v>38.0</v>
      </c>
      <c r="J912" s="24">
        <v>0.5</v>
      </c>
      <c r="K912" s="24">
        <v>48.0</v>
      </c>
      <c r="P912" s="201"/>
    </row>
    <row r="913">
      <c r="C913" s="196"/>
      <c r="H913" s="24">
        <v>41.0</v>
      </c>
      <c r="J913" s="24">
        <v>0.57</v>
      </c>
      <c r="K913" s="24">
        <v>42.0</v>
      </c>
      <c r="P913" s="201"/>
    </row>
    <row r="914">
      <c r="C914" s="196"/>
      <c r="H914" s="24">
        <v>44.0</v>
      </c>
      <c r="J914" s="24">
        <v>0.49</v>
      </c>
      <c r="K914" s="24">
        <v>49.0</v>
      </c>
      <c r="P914" s="201"/>
    </row>
    <row r="915">
      <c r="C915" s="196"/>
      <c r="H915" s="24">
        <v>43.0</v>
      </c>
      <c r="J915" s="24">
        <v>0.56</v>
      </c>
      <c r="K915" s="24">
        <v>42.0</v>
      </c>
      <c r="P915" s="201"/>
    </row>
    <row r="916">
      <c r="C916" s="196"/>
      <c r="H916" s="24">
        <v>45.0</v>
      </c>
      <c r="J916" s="24">
        <v>0.5</v>
      </c>
      <c r="K916" s="24">
        <v>44.0</v>
      </c>
      <c r="P916" s="201"/>
    </row>
    <row r="917">
      <c r="C917" s="196"/>
      <c r="H917" s="24">
        <v>44.0</v>
      </c>
      <c r="J917" s="24">
        <v>0.42</v>
      </c>
      <c r="K917" s="24">
        <v>48.0</v>
      </c>
      <c r="P917" s="201"/>
    </row>
    <row r="918">
      <c r="C918" s="196"/>
      <c r="H918" s="24">
        <v>44.0</v>
      </c>
      <c r="J918" s="24">
        <v>0.57</v>
      </c>
      <c r="K918" s="24">
        <v>49.0</v>
      </c>
      <c r="P918" s="201"/>
    </row>
    <row r="919">
      <c r="C919" s="196"/>
      <c r="H919" s="24">
        <v>43.0</v>
      </c>
      <c r="J919" s="24">
        <v>0.55</v>
      </c>
      <c r="K919" s="24">
        <v>38.0</v>
      </c>
      <c r="P919" s="201"/>
    </row>
    <row r="920">
      <c r="C920" s="196"/>
      <c r="H920" s="24">
        <v>41.0</v>
      </c>
      <c r="J920" s="24">
        <v>0.52</v>
      </c>
      <c r="K920" s="24">
        <v>45.0</v>
      </c>
      <c r="P920" s="201"/>
    </row>
    <row r="921">
      <c r="C921" s="196"/>
      <c r="H921" s="24">
        <v>41.0</v>
      </c>
      <c r="J921" s="24">
        <v>0.49</v>
      </c>
      <c r="K921" s="24">
        <v>53.0</v>
      </c>
      <c r="P921" s="201"/>
    </row>
    <row r="922">
      <c r="C922" s="196"/>
      <c r="H922" s="24">
        <v>45.0</v>
      </c>
      <c r="J922" s="24">
        <v>0.44</v>
      </c>
      <c r="K922" s="24">
        <v>43.0</v>
      </c>
      <c r="P922" s="201"/>
    </row>
    <row r="923">
      <c r="C923" s="196"/>
      <c r="H923" s="24">
        <v>37.0</v>
      </c>
      <c r="J923" s="24">
        <v>0.57</v>
      </c>
      <c r="K923" s="24">
        <v>39.0</v>
      </c>
      <c r="P923" s="201"/>
    </row>
    <row r="924">
      <c r="C924" s="196"/>
      <c r="H924" s="24">
        <v>45.0</v>
      </c>
      <c r="J924" s="24">
        <v>0.49</v>
      </c>
      <c r="K924" s="24">
        <v>44.0</v>
      </c>
      <c r="P924" s="201"/>
    </row>
    <row r="925">
      <c r="C925" s="196"/>
      <c r="H925" s="24">
        <v>41.0</v>
      </c>
      <c r="J925" s="24">
        <v>0.5</v>
      </c>
      <c r="K925" s="24">
        <v>48.0</v>
      </c>
      <c r="P925" s="201"/>
    </row>
    <row r="926">
      <c r="C926" s="196"/>
      <c r="H926" s="24">
        <v>42.0</v>
      </c>
      <c r="J926" s="24">
        <v>0.54</v>
      </c>
      <c r="K926" s="24">
        <v>43.0</v>
      </c>
      <c r="P926" s="201"/>
    </row>
    <row r="927">
      <c r="C927" s="196"/>
      <c r="H927" s="24">
        <v>44.0</v>
      </c>
      <c r="J927" s="24">
        <v>0.49</v>
      </c>
      <c r="K927" s="24">
        <v>43.0</v>
      </c>
      <c r="P927" s="201"/>
    </row>
    <row r="928">
      <c r="C928" s="196"/>
      <c r="H928" s="24">
        <v>45.0</v>
      </c>
      <c r="J928" s="24">
        <v>0.52</v>
      </c>
      <c r="K928" s="24">
        <v>47.0</v>
      </c>
      <c r="P928" s="201"/>
    </row>
    <row r="929">
      <c r="C929" s="196"/>
      <c r="H929" s="24">
        <v>40.0</v>
      </c>
      <c r="J929" s="24">
        <v>0.52</v>
      </c>
      <c r="K929" s="24">
        <v>41.0</v>
      </c>
      <c r="P929" s="201"/>
    </row>
    <row r="930">
      <c r="C930" s="196"/>
      <c r="H930" s="24">
        <v>42.0</v>
      </c>
      <c r="J930" s="24">
        <v>0.53</v>
      </c>
      <c r="K930" s="24">
        <v>48.0</v>
      </c>
      <c r="P930" s="201"/>
    </row>
    <row r="931">
      <c r="C931" s="196"/>
      <c r="H931" s="24">
        <v>48.0</v>
      </c>
      <c r="J931" s="24">
        <v>0.48</v>
      </c>
      <c r="K931" s="24">
        <v>45.0</v>
      </c>
      <c r="P931" s="201"/>
    </row>
    <row r="932">
      <c r="C932" s="196"/>
      <c r="H932" s="24">
        <v>48.0</v>
      </c>
      <c r="J932" s="24">
        <v>0.49</v>
      </c>
      <c r="K932" s="24">
        <v>45.0</v>
      </c>
      <c r="P932" s="201"/>
    </row>
    <row r="933">
      <c r="C933" s="196"/>
      <c r="H933" s="24">
        <v>45.0</v>
      </c>
      <c r="J933" s="24">
        <v>0.5</v>
      </c>
      <c r="K933" s="24">
        <v>41.0</v>
      </c>
      <c r="P933" s="201"/>
    </row>
    <row r="934">
      <c r="C934" s="196"/>
      <c r="H934" s="24">
        <v>42.0</v>
      </c>
      <c r="J934" s="24">
        <v>0.51</v>
      </c>
      <c r="K934" s="24">
        <v>48.0</v>
      </c>
      <c r="P934" s="201"/>
    </row>
    <row r="935">
      <c r="C935" s="196"/>
      <c r="H935" s="24">
        <v>49.0</v>
      </c>
      <c r="J935" s="24">
        <v>0.48</v>
      </c>
      <c r="K935" s="24">
        <v>43.0</v>
      </c>
      <c r="P935" s="201"/>
    </row>
    <row r="936">
      <c r="C936" s="196"/>
      <c r="H936" s="24">
        <v>45.0</v>
      </c>
      <c r="J936" s="24">
        <v>0.5</v>
      </c>
      <c r="K936" s="24">
        <v>42.0</v>
      </c>
      <c r="P936" s="201"/>
    </row>
    <row r="937">
      <c r="C937" s="196"/>
      <c r="H937" s="24">
        <v>43.0</v>
      </c>
      <c r="J937" s="24">
        <v>0.51</v>
      </c>
      <c r="K937" s="24">
        <v>41.0</v>
      </c>
      <c r="P937" s="201"/>
    </row>
    <row r="938">
      <c r="C938" s="196"/>
      <c r="H938" s="24">
        <v>44.0</v>
      </c>
      <c r="J938" s="24">
        <v>0.45</v>
      </c>
      <c r="K938" s="24">
        <v>37.0</v>
      </c>
      <c r="P938" s="201"/>
    </row>
    <row r="939">
      <c r="C939" s="196"/>
      <c r="H939" s="24">
        <v>43.0</v>
      </c>
      <c r="J939" s="24">
        <v>0.51</v>
      </c>
      <c r="K939" s="24">
        <v>37.0</v>
      </c>
      <c r="P939" s="201"/>
    </row>
    <row r="940">
      <c r="C940" s="196"/>
      <c r="H940" s="24">
        <v>44.0</v>
      </c>
      <c r="J940" s="24">
        <v>0.48</v>
      </c>
      <c r="K940" s="24">
        <v>47.0</v>
      </c>
      <c r="P940" s="201"/>
    </row>
    <row r="941">
      <c r="C941" s="196"/>
      <c r="H941" s="24">
        <v>44.0</v>
      </c>
      <c r="J941" s="24">
        <v>0.49</v>
      </c>
      <c r="K941" s="24">
        <v>45.0</v>
      </c>
      <c r="P941" s="201"/>
    </row>
    <row r="942">
      <c r="C942" s="196"/>
      <c r="H942" s="24">
        <v>46.0</v>
      </c>
      <c r="J942" s="24">
        <v>0.47</v>
      </c>
      <c r="K942" s="24">
        <v>42.0</v>
      </c>
      <c r="P942" s="201"/>
    </row>
    <row r="943">
      <c r="C943" s="196"/>
      <c r="H943" s="24">
        <v>45.0</v>
      </c>
      <c r="J943" s="24">
        <v>0.52</v>
      </c>
      <c r="K943" s="24">
        <v>45.0</v>
      </c>
      <c r="P943" s="201"/>
    </row>
    <row r="944">
      <c r="C944" s="196"/>
      <c r="H944" s="24">
        <v>48.0</v>
      </c>
      <c r="J944" s="24">
        <v>0.47</v>
      </c>
      <c r="K944" s="24">
        <v>42.0</v>
      </c>
      <c r="P944" s="201"/>
    </row>
    <row r="945">
      <c r="C945" s="196"/>
      <c r="H945" s="24">
        <v>45.0</v>
      </c>
      <c r="J945" s="24">
        <v>0.57</v>
      </c>
      <c r="K945" s="24">
        <v>43.0</v>
      </c>
      <c r="P945" s="201"/>
    </row>
    <row r="946">
      <c r="C946" s="196"/>
      <c r="H946" s="24">
        <v>41.0</v>
      </c>
      <c r="J946" s="24">
        <v>0.54</v>
      </c>
      <c r="K946" s="24">
        <v>42.0</v>
      </c>
      <c r="P946" s="201"/>
    </row>
    <row r="947">
      <c r="C947" s="196"/>
      <c r="H947" s="24">
        <v>45.0</v>
      </c>
      <c r="J947" s="24">
        <v>0.49</v>
      </c>
      <c r="K947" s="24">
        <v>40.0</v>
      </c>
      <c r="P947" s="201"/>
    </row>
    <row r="948">
      <c r="C948" s="196"/>
      <c r="H948" s="24">
        <v>39.0</v>
      </c>
      <c r="J948" s="24">
        <v>0.53</v>
      </c>
      <c r="K948" s="24">
        <v>53.0</v>
      </c>
      <c r="P948" s="201"/>
    </row>
    <row r="949">
      <c r="C949" s="196"/>
      <c r="H949" s="24">
        <v>52.0</v>
      </c>
      <c r="J949" s="24">
        <v>0.52</v>
      </c>
      <c r="K949" s="24">
        <v>40.0</v>
      </c>
      <c r="P949" s="201"/>
    </row>
    <row r="950">
      <c r="C950" s="196"/>
      <c r="H950" s="24">
        <v>55.0</v>
      </c>
      <c r="J950" s="24">
        <v>0.56</v>
      </c>
      <c r="K950" s="24">
        <v>45.0</v>
      </c>
      <c r="P950" s="201"/>
    </row>
    <row r="951">
      <c r="C951" s="196"/>
      <c r="H951" s="24">
        <v>44.0</v>
      </c>
      <c r="J951" s="24">
        <v>0.52</v>
      </c>
      <c r="K951" s="24">
        <v>46.0</v>
      </c>
      <c r="P951" s="201"/>
    </row>
    <row r="952">
      <c r="C952" s="196"/>
      <c r="H952" s="24">
        <v>45.0</v>
      </c>
      <c r="J952" s="24">
        <v>0.47</v>
      </c>
      <c r="K952" s="24">
        <v>48.0</v>
      </c>
      <c r="P952" s="201"/>
    </row>
    <row r="953">
      <c r="C953" s="196"/>
      <c r="H953" s="24">
        <v>45.0</v>
      </c>
      <c r="J953" s="24">
        <v>0.44</v>
      </c>
      <c r="K953" s="24">
        <v>46.0</v>
      </c>
      <c r="P953" s="201"/>
    </row>
    <row r="954">
      <c r="C954" s="196"/>
      <c r="H954" s="24">
        <v>47.0</v>
      </c>
      <c r="J954" s="24">
        <v>0.49</v>
      </c>
      <c r="K954" s="24">
        <v>43.0</v>
      </c>
      <c r="P954" s="201"/>
    </row>
    <row r="955">
      <c r="C955" s="196"/>
      <c r="H955" s="24">
        <v>43.0</v>
      </c>
      <c r="J955" s="24">
        <v>0.51</v>
      </c>
      <c r="K955" s="24">
        <v>43.0</v>
      </c>
      <c r="P955" s="201"/>
    </row>
    <row r="956">
      <c r="C956" s="196"/>
      <c r="H956" s="24">
        <v>45.0</v>
      </c>
      <c r="J956" s="24">
        <v>0.48</v>
      </c>
      <c r="K956" s="24">
        <v>48.0</v>
      </c>
      <c r="P956" s="201"/>
    </row>
    <row r="957">
      <c r="C957" s="196"/>
      <c r="H957" s="24">
        <v>50.0</v>
      </c>
      <c r="J957" s="24">
        <v>0.48</v>
      </c>
      <c r="K957" s="24">
        <v>51.0</v>
      </c>
      <c r="P957" s="201"/>
    </row>
    <row r="958">
      <c r="C958" s="196"/>
      <c r="H958" s="24">
        <v>44.0</v>
      </c>
      <c r="J958" s="24">
        <v>0.53</v>
      </c>
      <c r="K958" s="24">
        <v>49.0</v>
      </c>
      <c r="P958" s="201"/>
    </row>
    <row r="959">
      <c r="C959" s="196"/>
      <c r="H959" s="24">
        <v>44.0</v>
      </c>
      <c r="J959" s="24">
        <v>0.54</v>
      </c>
      <c r="K959" s="24">
        <v>42.0</v>
      </c>
      <c r="P959" s="201"/>
    </row>
    <row r="960">
      <c r="C960" s="196"/>
      <c r="H960" s="24">
        <v>42.0</v>
      </c>
      <c r="J960" s="24">
        <v>0.48</v>
      </c>
      <c r="K960" s="24">
        <v>40.0</v>
      </c>
      <c r="P960" s="201"/>
    </row>
    <row r="961">
      <c r="C961" s="196"/>
      <c r="H961" s="24">
        <v>41.0</v>
      </c>
      <c r="J961" s="24">
        <v>0.48</v>
      </c>
      <c r="K961" s="24">
        <v>45.0</v>
      </c>
      <c r="P961" s="201"/>
    </row>
    <row r="962">
      <c r="C962" s="196"/>
      <c r="H962" s="24">
        <v>49.0</v>
      </c>
      <c r="J962" s="24">
        <v>0.47</v>
      </c>
      <c r="K962" s="24">
        <v>45.0</v>
      </c>
      <c r="P962" s="201"/>
    </row>
    <row r="963">
      <c r="C963" s="196"/>
      <c r="H963" s="24">
        <v>44.0</v>
      </c>
      <c r="J963" s="24">
        <v>0.54</v>
      </c>
      <c r="K963" s="24">
        <v>42.0</v>
      </c>
      <c r="P963" s="201"/>
    </row>
    <row r="964">
      <c r="C964" s="196"/>
      <c r="H964" s="24">
        <v>44.0</v>
      </c>
      <c r="J964" s="24">
        <v>0.49</v>
      </c>
      <c r="K964" s="24">
        <v>47.0</v>
      </c>
      <c r="P964" s="201"/>
    </row>
    <row r="965">
      <c r="C965" s="196"/>
      <c r="H965" s="24">
        <v>45.0</v>
      </c>
      <c r="J965" s="24">
        <v>0.51</v>
      </c>
      <c r="K965" s="24">
        <v>53.0</v>
      </c>
      <c r="P965" s="201"/>
    </row>
    <row r="966">
      <c r="C966" s="196"/>
      <c r="H966" s="24">
        <v>47.0</v>
      </c>
      <c r="J966" s="24">
        <v>0.51</v>
      </c>
      <c r="K966" s="24">
        <v>44.0</v>
      </c>
      <c r="P966" s="201"/>
    </row>
    <row r="967">
      <c r="C967" s="196"/>
      <c r="H967" s="24">
        <v>45.0</v>
      </c>
      <c r="J967" s="24">
        <v>0.49</v>
      </c>
      <c r="K967" s="24">
        <v>48.0</v>
      </c>
      <c r="P967" s="201"/>
    </row>
    <row r="968">
      <c r="C968" s="196"/>
      <c r="H968" s="24">
        <v>43.0</v>
      </c>
      <c r="J968" s="24">
        <v>0.5</v>
      </c>
      <c r="K968" s="24">
        <v>45.0</v>
      </c>
      <c r="P968" s="201"/>
    </row>
    <row r="969">
      <c r="C969" s="196"/>
      <c r="H969" s="24">
        <v>44.0</v>
      </c>
      <c r="J969" s="24">
        <v>0.45</v>
      </c>
      <c r="K969" s="24">
        <v>47.0</v>
      </c>
      <c r="P969" s="201"/>
    </row>
    <row r="970">
      <c r="C970" s="196"/>
      <c r="H970" s="24">
        <v>43.0</v>
      </c>
      <c r="J970" s="24">
        <v>0.53</v>
      </c>
      <c r="K970" s="24">
        <v>45.0</v>
      </c>
      <c r="P970" s="201"/>
    </row>
    <row r="971">
      <c r="C971" s="196"/>
      <c r="H971" s="24">
        <v>45.0</v>
      </c>
      <c r="J971" s="24">
        <v>0.48</v>
      </c>
      <c r="K971" s="24">
        <v>41.0</v>
      </c>
      <c r="P971" s="201"/>
    </row>
    <row r="972">
      <c r="C972" s="196"/>
      <c r="H972" s="24">
        <v>43.0</v>
      </c>
      <c r="J972" s="24">
        <v>0.44</v>
      </c>
      <c r="K972" s="24">
        <v>50.0</v>
      </c>
      <c r="P972" s="201"/>
    </row>
    <row r="973">
      <c r="C973" s="196"/>
      <c r="H973" s="24">
        <v>48.0</v>
      </c>
      <c r="J973" s="24">
        <v>0.48</v>
      </c>
      <c r="K973" s="24">
        <v>49.0</v>
      </c>
      <c r="P973" s="201"/>
    </row>
    <row r="974">
      <c r="C974" s="196"/>
      <c r="H974" s="24">
        <v>46.0</v>
      </c>
      <c r="J974" s="24">
        <v>0.52</v>
      </c>
      <c r="K974" s="24">
        <v>43.0</v>
      </c>
      <c r="P974" s="201"/>
    </row>
    <row r="975">
      <c r="C975" s="196"/>
      <c r="H975" s="24">
        <v>49.0</v>
      </c>
      <c r="J975" s="24">
        <v>0.47</v>
      </c>
      <c r="K975" s="24">
        <v>40.0</v>
      </c>
      <c r="P975" s="201"/>
    </row>
    <row r="976">
      <c r="C976" s="196"/>
      <c r="H976" s="24">
        <v>47.0</v>
      </c>
      <c r="J976" s="24">
        <v>0.5</v>
      </c>
      <c r="K976" s="24">
        <v>41.0</v>
      </c>
      <c r="P976" s="201"/>
    </row>
    <row r="977">
      <c r="C977" s="196"/>
      <c r="H977" s="24">
        <v>44.0</v>
      </c>
      <c r="J977" s="24">
        <v>0.52</v>
      </c>
      <c r="K977" s="24">
        <v>41.0</v>
      </c>
      <c r="P977" s="201"/>
    </row>
    <row r="978">
      <c r="C978" s="196"/>
      <c r="H978" s="24">
        <v>48.0</v>
      </c>
      <c r="J978" s="24">
        <v>0.47</v>
      </c>
      <c r="K978" s="24">
        <v>47.0</v>
      </c>
      <c r="P978" s="201"/>
    </row>
    <row r="979">
      <c r="C979" s="196"/>
      <c r="H979" s="24">
        <v>44.0</v>
      </c>
      <c r="J979" s="24">
        <v>0.52</v>
      </c>
      <c r="K979" s="24">
        <v>45.0</v>
      </c>
      <c r="P979" s="201"/>
    </row>
    <row r="980">
      <c r="C980" s="196"/>
      <c r="H980" s="24">
        <v>45.0</v>
      </c>
      <c r="J980" s="24">
        <v>0.52</v>
      </c>
      <c r="K980" s="24">
        <v>48.0</v>
      </c>
      <c r="P980" s="201"/>
    </row>
    <row r="981">
      <c r="C981" s="196"/>
      <c r="H981" s="24">
        <v>45.0</v>
      </c>
      <c r="J981" s="24">
        <v>0.48</v>
      </c>
      <c r="K981" s="24">
        <v>43.0</v>
      </c>
      <c r="P981" s="201"/>
    </row>
    <row r="982">
      <c r="C982" s="196"/>
      <c r="H982" s="24">
        <v>42.0</v>
      </c>
      <c r="J982" s="24">
        <v>0.51</v>
      </c>
      <c r="K982" s="24">
        <v>48.0</v>
      </c>
      <c r="P982" s="201"/>
    </row>
    <row r="983">
      <c r="C983" s="196"/>
      <c r="H983" s="24">
        <v>45.0</v>
      </c>
      <c r="J983" s="24">
        <v>0.45</v>
      </c>
      <c r="K983" s="24">
        <v>45.0</v>
      </c>
      <c r="P983" s="201"/>
    </row>
    <row r="984">
      <c r="C984" s="196"/>
      <c r="H984" s="24">
        <v>40.0</v>
      </c>
      <c r="J984" s="24">
        <v>0.5</v>
      </c>
      <c r="K984" s="24">
        <v>41.0</v>
      </c>
      <c r="P984" s="201"/>
    </row>
    <row r="985">
      <c r="C985" s="196"/>
      <c r="H985" s="24">
        <v>46.0</v>
      </c>
      <c r="J985" s="24">
        <v>0.46</v>
      </c>
      <c r="K985" s="24">
        <v>45.0</v>
      </c>
      <c r="P985" s="201"/>
    </row>
    <row r="986">
      <c r="C986" s="196"/>
      <c r="H986" s="24">
        <v>48.0</v>
      </c>
      <c r="J986" s="24">
        <v>0.45</v>
      </c>
      <c r="K986" s="24">
        <v>43.0</v>
      </c>
      <c r="P986" s="201"/>
    </row>
    <row r="987">
      <c r="C987" s="196"/>
      <c r="H987" s="24">
        <v>47.0</v>
      </c>
      <c r="J987" s="24">
        <v>0.46</v>
      </c>
      <c r="K987" s="24">
        <v>43.0</v>
      </c>
      <c r="P987" s="201"/>
    </row>
    <row r="988">
      <c r="C988" s="196"/>
      <c r="H988" s="24">
        <v>48.0</v>
      </c>
      <c r="J988" s="24">
        <v>0.46</v>
      </c>
      <c r="K988" s="24">
        <v>39.0</v>
      </c>
      <c r="P988" s="201"/>
    </row>
    <row r="989">
      <c r="C989" s="196"/>
      <c r="H989" s="24">
        <v>44.0</v>
      </c>
      <c r="J989" s="24">
        <v>0.53</v>
      </c>
      <c r="K989" s="24">
        <v>41.0</v>
      </c>
      <c r="P989" s="201"/>
    </row>
    <row r="990">
      <c r="C990" s="196"/>
      <c r="H990" s="24">
        <v>43.0</v>
      </c>
      <c r="J990" s="24">
        <v>0.47</v>
      </c>
      <c r="K990" s="24">
        <v>44.0</v>
      </c>
      <c r="P990" s="201"/>
    </row>
    <row r="991">
      <c r="C991" s="196"/>
      <c r="H991" s="24">
        <v>39.0</v>
      </c>
      <c r="J991" s="24">
        <v>0.51</v>
      </c>
      <c r="K991" s="24">
        <v>44.0</v>
      </c>
      <c r="P991" s="201"/>
    </row>
    <row r="992">
      <c r="C992" s="196"/>
      <c r="H992" s="24">
        <v>39.0</v>
      </c>
      <c r="J992" s="24">
        <v>0.46</v>
      </c>
      <c r="K992" s="24">
        <v>45.0</v>
      </c>
      <c r="P992" s="201"/>
    </row>
    <row r="993">
      <c r="C993" s="196"/>
      <c r="H993" s="24">
        <v>43.0</v>
      </c>
      <c r="J993" s="24">
        <v>0.57</v>
      </c>
      <c r="K993" s="24">
        <v>42.0</v>
      </c>
      <c r="P993" s="201"/>
    </row>
    <row r="994">
      <c r="C994" s="196"/>
      <c r="H994" s="24">
        <v>42.0</v>
      </c>
      <c r="J994" s="24">
        <v>0.57</v>
      </c>
      <c r="K994" s="24">
        <v>39.0</v>
      </c>
      <c r="P994" s="201"/>
    </row>
    <row r="995">
      <c r="C995" s="196"/>
      <c r="H995" s="24">
        <v>48.0</v>
      </c>
      <c r="J995" s="24">
        <v>0.47</v>
      </c>
      <c r="K995" s="24">
        <v>46.0</v>
      </c>
      <c r="P995" s="201"/>
    </row>
    <row r="996">
      <c r="C996" s="196"/>
      <c r="H996" s="24">
        <v>43.0</v>
      </c>
      <c r="J996" s="24">
        <v>0.45</v>
      </c>
      <c r="K996" s="24">
        <v>45.0</v>
      </c>
      <c r="P996" s="201"/>
    </row>
    <row r="997">
      <c r="C997" s="196"/>
      <c r="H997" s="24">
        <v>36.0</v>
      </c>
      <c r="J997" s="24">
        <v>0.61</v>
      </c>
      <c r="K997" s="24">
        <v>41.0</v>
      </c>
      <c r="P997" s="201"/>
    </row>
    <row r="998">
      <c r="C998" s="196"/>
      <c r="H998" s="24">
        <v>49.0</v>
      </c>
      <c r="J998" s="24">
        <v>0.59</v>
      </c>
      <c r="K998" s="24">
        <v>42.0</v>
      </c>
      <c r="P998" s="201"/>
    </row>
    <row r="999">
      <c r="C999" s="196"/>
      <c r="H999" s="24">
        <v>42.0</v>
      </c>
      <c r="J999" s="24">
        <v>0.42</v>
      </c>
      <c r="K999" s="24">
        <v>42.0</v>
      </c>
      <c r="P999" s="201"/>
    </row>
    <row r="1000">
      <c r="C1000" s="196"/>
      <c r="H1000" s="24">
        <v>39.0</v>
      </c>
      <c r="J1000" s="24">
        <v>0.55</v>
      </c>
      <c r="K1000" s="24">
        <v>33.0</v>
      </c>
      <c r="P1000" s="201"/>
    </row>
    <row r="1001">
      <c r="C1001" s="196"/>
      <c r="H1001" s="24">
        <v>47.0</v>
      </c>
      <c r="J1001" s="24">
        <v>0.57</v>
      </c>
      <c r="K1001" s="24">
        <v>45.0</v>
      </c>
      <c r="P1001" s="201"/>
    </row>
    <row r="1002">
      <c r="C1002" s="196"/>
      <c r="H1002" s="24">
        <v>40.0</v>
      </c>
      <c r="J1002" s="24">
        <v>0.52</v>
      </c>
      <c r="K1002" s="24">
        <v>46.0</v>
      </c>
      <c r="P1002" s="201"/>
    </row>
    <row r="1003">
      <c r="C1003" s="196"/>
      <c r="H1003" s="24">
        <v>44.0</v>
      </c>
      <c r="J1003" s="24">
        <v>0.48</v>
      </c>
      <c r="K1003" s="24">
        <v>42.0</v>
      </c>
      <c r="P1003" s="201"/>
    </row>
    <row r="1004">
      <c r="C1004" s="196"/>
      <c r="H1004" s="24">
        <v>40.0</v>
      </c>
      <c r="J1004" s="24">
        <v>0.46</v>
      </c>
      <c r="K1004" s="24">
        <v>43.0</v>
      </c>
      <c r="P1004" s="201"/>
    </row>
    <row r="1005">
      <c r="C1005" s="196"/>
      <c r="H1005" s="24">
        <v>39.0</v>
      </c>
      <c r="J1005" s="24">
        <v>0.42</v>
      </c>
      <c r="K1005" s="24">
        <v>46.0</v>
      </c>
      <c r="P1005" s="201"/>
    </row>
    <row r="1006">
      <c r="C1006" s="196"/>
      <c r="H1006" s="24">
        <v>42.0</v>
      </c>
      <c r="J1006" s="24">
        <v>0.47</v>
      </c>
      <c r="K1006" s="24">
        <v>40.0</v>
      </c>
      <c r="P1006" s="201"/>
    </row>
    <row r="1007">
      <c r="C1007" s="196"/>
      <c r="H1007" s="24">
        <v>44.0</v>
      </c>
      <c r="J1007" s="24">
        <v>0.51</v>
      </c>
      <c r="K1007" s="24">
        <v>48.0</v>
      </c>
      <c r="P1007" s="201"/>
    </row>
    <row r="1008">
      <c r="C1008" s="196"/>
      <c r="H1008" s="24">
        <v>44.0</v>
      </c>
      <c r="J1008" s="24">
        <v>0.49</v>
      </c>
      <c r="K1008" s="24">
        <v>37.0</v>
      </c>
      <c r="P1008" s="201"/>
    </row>
    <row r="1009">
      <c r="C1009" s="196"/>
      <c r="H1009" s="24">
        <v>46.0</v>
      </c>
      <c r="J1009" s="24">
        <v>0.5</v>
      </c>
      <c r="K1009" s="24">
        <v>43.0</v>
      </c>
      <c r="P1009" s="201"/>
    </row>
    <row r="1010">
      <c r="C1010" s="196"/>
      <c r="H1010" s="24">
        <v>42.0</v>
      </c>
      <c r="J1010" s="24">
        <v>0.55</v>
      </c>
      <c r="K1010" s="24">
        <v>45.0</v>
      </c>
      <c r="P1010" s="201"/>
    </row>
    <row r="1011">
      <c r="C1011" s="196"/>
      <c r="H1011" s="24">
        <v>43.0</v>
      </c>
      <c r="J1011" s="24">
        <v>0.62</v>
      </c>
      <c r="K1011" s="24">
        <v>44.0</v>
      </c>
      <c r="P1011" s="201"/>
    </row>
    <row r="1012">
      <c r="C1012" s="196"/>
      <c r="H1012" s="24">
        <v>46.0</v>
      </c>
      <c r="J1012" s="24">
        <v>0.43</v>
      </c>
      <c r="K1012" s="24">
        <v>41.0</v>
      </c>
      <c r="P1012" s="201"/>
    </row>
    <row r="1013">
      <c r="C1013" s="196"/>
      <c r="H1013" s="24">
        <v>46.0</v>
      </c>
      <c r="J1013" s="24">
        <v>0.56</v>
      </c>
      <c r="K1013" s="24">
        <v>44.0</v>
      </c>
      <c r="P1013" s="201"/>
    </row>
    <row r="1014">
      <c r="C1014" s="196"/>
      <c r="H1014" s="24">
        <v>45.0</v>
      </c>
      <c r="J1014" s="24">
        <v>0.44</v>
      </c>
      <c r="K1014" s="24">
        <v>49.0</v>
      </c>
      <c r="P1014" s="201"/>
    </row>
    <row r="1015">
      <c r="C1015" s="196"/>
      <c r="H1015" s="24">
        <v>41.0</v>
      </c>
      <c r="J1015" s="24">
        <v>0.49</v>
      </c>
      <c r="K1015" s="24">
        <v>43.0</v>
      </c>
      <c r="P1015" s="201"/>
    </row>
    <row r="1016">
      <c r="C1016" s="196"/>
      <c r="H1016" s="24">
        <v>38.0</v>
      </c>
      <c r="J1016" s="24">
        <v>0.49</v>
      </c>
      <c r="K1016" s="24">
        <v>44.0</v>
      </c>
      <c r="P1016" s="201"/>
    </row>
    <row r="1017">
      <c r="C1017" s="196"/>
      <c r="H1017" s="24">
        <v>44.0</v>
      </c>
      <c r="J1017" s="24">
        <v>0.53</v>
      </c>
      <c r="K1017" s="24">
        <v>50.0</v>
      </c>
      <c r="P1017" s="201"/>
    </row>
    <row r="1018">
      <c r="C1018" s="196"/>
      <c r="H1018" s="24">
        <v>41.0</v>
      </c>
      <c r="J1018" s="24">
        <v>0.51</v>
      </c>
      <c r="K1018" s="24">
        <v>42.0</v>
      </c>
      <c r="P1018" s="201"/>
    </row>
    <row r="1019">
      <c r="C1019" s="196"/>
      <c r="H1019" s="24">
        <v>52.0</v>
      </c>
      <c r="J1019" s="24">
        <v>0.56</v>
      </c>
      <c r="K1019" s="24">
        <v>45.0</v>
      </c>
      <c r="P1019" s="201"/>
    </row>
    <row r="1020">
      <c r="C1020" s="196"/>
      <c r="H1020" s="24">
        <v>46.0</v>
      </c>
      <c r="J1020" s="24">
        <v>0.57</v>
      </c>
      <c r="K1020" s="24">
        <v>42.0</v>
      </c>
      <c r="P1020" s="201"/>
    </row>
    <row r="1021">
      <c r="C1021" s="196"/>
      <c r="H1021" s="24">
        <v>50.0</v>
      </c>
      <c r="J1021" s="24">
        <v>0.52</v>
      </c>
      <c r="K1021" s="24">
        <v>41.0</v>
      </c>
      <c r="P1021" s="201"/>
    </row>
    <row r="1022">
      <c r="C1022" s="196"/>
      <c r="H1022" s="24">
        <v>42.0</v>
      </c>
      <c r="J1022" s="24">
        <v>0.52</v>
      </c>
      <c r="K1022" s="24">
        <v>44.0</v>
      </c>
      <c r="P1022" s="201"/>
    </row>
    <row r="1023">
      <c r="C1023" s="196"/>
      <c r="H1023" s="24">
        <v>50.0</v>
      </c>
      <c r="J1023" s="24">
        <v>0.56</v>
      </c>
      <c r="K1023" s="24">
        <v>44.0</v>
      </c>
      <c r="P1023" s="201"/>
    </row>
    <row r="1024">
      <c r="C1024" s="196"/>
      <c r="H1024" s="24">
        <v>41.0</v>
      </c>
      <c r="J1024" s="24">
        <v>0.46</v>
      </c>
      <c r="K1024" s="24">
        <v>45.0</v>
      </c>
      <c r="P1024" s="201"/>
    </row>
    <row r="1025">
      <c r="C1025" s="196"/>
      <c r="H1025" s="24">
        <v>47.0</v>
      </c>
      <c r="J1025" s="24">
        <v>0.46</v>
      </c>
      <c r="K1025" s="24">
        <v>43.0</v>
      </c>
      <c r="P1025" s="201"/>
    </row>
    <row r="1026">
      <c r="C1026" s="196"/>
      <c r="H1026" s="24">
        <v>42.0</v>
      </c>
      <c r="J1026" s="24">
        <v>0.56</v>
      </c>
      <c r="K1026" s="24">
        <v>46.0</v>
      </c>
      <c r="P1026" s="201"/>
    </row>
    <row r="1027">
      <c r="C1027" s="196"/>
      <c r="H1027" s="24">
        <v>45.0</v>
      </c>
      <c r="J1027" s="24">
        <v>0.51</v>
      </c>
      <c r="K1027" s="24">
        <v>42.0</v>
      </c>
      <c r="P1027" s="201"/>
    </row>
    <row r="1028">
      <c r="C1028" s="196"/>
      <c r="H1028" s="24">
        <v>44.0</v>
      </c>
      <c r="J1028" s="24">
        <v>0.5</v>
      </c>
      <c r="K1028" s="24">
        <v>45.0</v>
      </c>
      <c r="P1028" s="201"/>
    </row>
    <row r="1029">
      <c r="C1029" s="196"/>
      <c r="H1029" s="24">
        <v>44.0</v>
      </c>
      <c r="J1029" s="24">
        <v>0.58</v>
      </c>
      <c r="K1029" s="24">
        <v>42.0</v>
      </c>
      <c r="P1029" s="201"/>
    </row>
    <row r="1030">
      <c r="C1030" s="196"/>
      <c r="H1030" s="24">
        <v>45.0</v>
      </c>
      <c r="J1030" s="24">
        <v>0.53</v>
      </c>
      <c r="K1030" s="24">
        <v>39.0</v>
      </c>
      <c r="P1030" s="201"/>
    </row>
    <row r="1031">
      <c r="C1031" s="196"/>
      <c r="H1031" s="24">
        <v>43.0</v>
      </c>
      <c r="J1031" s="24">
        <v>0.45</v>
      </c>
      <c r="K1031" s="24">
        <v>36.0</v>
      </c>
      <c r="P1031" s="201"/>
    </row>
    <row r="1032">
      <c r="C1032" s="196"/>
      <c r="H1032" s="24">
        <v>46.0</v>
      </c>
      <c r="J1032" s="24">
        <v>0.52</v>
      </c>
      <c r="K1032" s="24">
        <v>45.0</v>
      </c>
      <c r="P1032" s="201"/>
    </row>
    <row r="1033">
      <c r="C1033" s="196"/>
      <c r="H1033" s="24">
        <v>47.0</v>
      </c>
      <c r="J1033" s="24">
        <v>0.53</v>
      </c>
      <c r="K1033" s="24">
        <v>45.0</v>
      </c>
      <c r="P1033" s="201"/>
    </row>
    <row r="1034">
      <c r="C1034" s="196"/>
      <c r="H1034" s="24">
        <v>43.0</v>
      </c>
      <c r="J1034" s="24">
        <v>0.55</v>
      </c>
      <c r="K1034" s="24">
        <v>45.0</v>
      </c>
      <c r="P1034" s="201"/>
    </row>
    <row r="1035">
      <c r="C1035" s="196"/>
      <c r="H1035" s="24">
        <v>46.0</v>
      </c>
      <c r="J1035" s="24">
        <v>0.48</v>
      </c>
      <c r="K1035" s="24">
        <v>40.0</v>
      </c>
      <c r="P1035" s="201"/>
    </row>
    <row r="1036">
      <c r="C1036" s="196"/>
      <c r="H1036" s="24">
        <v>48.0</v>
      </c>
      <c r="J1036" s="24">
        <v>0.51</v>
      </c>
      <c r="K1036" s="24">
        <v>42.0</v>
      </c>
      <c r="P1036" s="201"/>
    </row>
    <row r="1037">
      <c r="C1037" s="196"/>
      <c r="H1037" s="24">
        <v>44.0</v>
      </c>
      <c r="J1037" s="24">
        <v>0.53</v>
      </c>
      <c r="K1037" s="24">
        <v>44.0</v>
      </c>
      <c r="P1037" s="201"/>
    </row>
    <row r="1038">
      <c r="C1038" s="196"/>
      <c r="H1038" s="24">
        <v>43.0</v>
      </c>
      <c r="J1038" s="24">
        <v>0.5</v>
      </c>
      <c r="K1038" s="24">
        <v>43.0</v>
      </c>
      <c r="P1038" s="201"/>
    </row>
    <row r="1039">
      <c r="C1039" s="196"/>
      <c r="H1039" s="24">
        <v>42.0</v>
      </c>
      <c r="J1039" s="24">
        <v>0.53</v>
      </c>
      <c r="K1039" s="24">
        <v>42.0</v>
      </c>
      <c r="P1039" s="201"/>
    </row>
    <row r="1040">
      <c r="C1040" s="196"/>
      <c r="H1040" s="24">
        <v>45.0</v>
      </c>
      <c r="J1040" s="24">
        <v>0.46</v>
      </c>
      <c r="K1040" s="24">
        <v>39.0</v>
      </c>
      <c r="P1040" s="201"/>
    </row>
    <row r="1041">
      <c r="C1041" s="196"/>
      <c r="H1041" s="24">
        <v>42.0</v>
      </c>
      <c r="J1041" s="24">
        <v>0.48</v>
      </c>
      <c r="K1041" s="24">
        <v>38.0</v>
      </c>
      <c r="P1041" s="201"/>
    </row>
    <row r="1042">
      <c r="C1042" s="196"/>
      <c r="H1042" s="24">
        <v>46.0</v>
      </c>
      <c r="J1042" s="24">
        <v>0.53</v>
      </c>
      <c r="K1042" s="24">
        <v>45.0</v>
      </c>
      <c r="P1042" s="201"/>
    </row>
    <row r="1043">
      <c r="C1043" s="196"/>
      <c r="H1043" s="24">
        <v>44.0</v>
      </c>
      <c r="J1043" s="24">
        <v>0.52</v>
      </c>
      <c r="K1043" s="24">
        <v>43.0</v>
      </c>
      <c r="P1043" s="201"/>
    </row>
    <row r="1044">
      <c r="C1044" s="196"/>
      <c r="H1044" s="24">
        <v>41.0</v>
      </c>
      <c r="J1044" s="24">
        <v>0.52</v>
      </c>
      <c r="K1044" s="24">
        <v>38.0</v>
      </c>
      <c r="P1044" s="201"/>
    </row>
    <row r="1045">
      <c r="C1045" s="196"/>
      <c r="H1045" s="24">
        <v>52.0</v>
      </c>
      <c r="J1045" s="24">
        <v>0.59</v>
      </c>
      <c r="K1045" s="24">
        <v>38.0</v>
      </c>
      <c r="P1045" s="201"/>
    </row>
    <row r="1046">
      <c r="C1046" s="196"/>
      <c r="H1046" s="24">
        <v>48.0</v>
      </c>
      <c r="J1046" s="24">
        <v>0.5</v>
      </c>
      <c r="K1046" s="24">
        <v>43.0</v>
      </c>
      <c r="P1046" s="201"/>
    </row>
    <row r="1047">
      <c r="C1047" s="196"/>
      <c r="H1047" s="24">
        <v>46.0</v>
      </c>
      <c r="J1047" s="24">
        <v>0.48</v>
      </c>
      <c r="K1047" s="24">
        <v>41.0</v>
      </c>
      <c r="P1047" s="201"/>
    </row>
    <row r="1048">
      <c r="C1048" s="196"/>
      <c r="H1048" s="24">
        <v>48.0</v>
      </c>
      <c r="J1048" s="24">
        <v>0.5</v>
      </c>
      <c r="K1048" s="24">
        <v>38.0</v>
      </c>
      <c r="P1048" s="201"/>
    </row>
    <row r="1049">
      <c r="C1049" s="196"/>
      <c r="H1049" s="24">
        <v>48.0</v>
      </c>
      <c r="J1049" s="24">
        <v>0.54</v>
      </c>
      <c r="K1049" s="24">
        <v>37.0</v>
      </c>
      <c r="P1049" s="201"/>
    </row>
    <row r="1050">
      <c r="C1050" s="196"/>
      <c r="H1050" s="24">
        <v>42.0</v>
      </c>
      <c r="J1050" s="24">
        <v>0.51</v>
      </c>
      <c r="K1050" s="24">
        <v>41.0</v>
      </c>
      <c r="P1050" s="201"/>
    </row>
    <row r="1051">
      <c r="C1051" s="196"/>
      <c r="H1051" s="24">
        <v>41.0</v>
      </c>
      <c r="J1051" s="24">
        <v>0.51</v>
      </c>
      <c r="K1051" s="24">
        <v>44.0</v>
      </c>
      <c r="P1051" s="201"/>
    </row>
    <row r="1052">
      <c r="C1052" s="196"/>
      <c r="H1052" s="24">
        <v>44.0</v>
      </c>
      <c r="J1052" s="24">
        <v>0.48</v>
      </c>
      <c r="K1052" s="24">
        <v>40.0</v>
      </c>
      <c r="P1052" s="201"/>
    </row>
    <row r="1053">
      <c r="C1053" s="196"/>
      <c r="H1053" s="24">
        <v>40.0</v>
      </c>
      <c r="J1053" s="24">
        <v>0.49</v>
      </c>
      <c r="K1053" s="24">
        <v>45.0</v>
      </c>
      <c r="P1053" s="201"/>
    </row>
    <row r="1054">
      <c r="C1054" s="196"/>
      <c r="H1054" s="24">
        <v>49.0</v>
      </c>
      <c r="J1054" s="24">
        <v>0.51</v>
      </c>
      <c r="K1054" s="24">
        <v>46.0</v>
      </c>
      <c r="P1054" s="201"/>
    </row>
    <row r="1055">
      <c r="C1055" s="196"/>
      <c r="H1055" s="24">
        <v>48.0</v>
      </c>
      <c r="J1055" s="24">
        <v>0.53</v>
      </c>
      <c r="K1055" s="24">
        <v>41.0</v>
      </c>
      <c r="P1055" s="201"/>
    </row>
    <row r="1056">
      <c r="C1056" s="196"/>
      <c r="H1056" s="24">
        <v>38.0</v>
      </c>
      <c r="J1056" s="24">
        <v>0.51</v>
      </c>
      <c r="K1056" s="24">
        <v>47.0</v>
      </c>
      <c r="P1056" s="201"/>
    </row>
    <row r="1057">
      <c r="C1057" s="196"/>
      <c r="H1057" s="24">
        <v>44.0</v>
      </c>
      <c r="J1057" s="24">
        <v>0.53</v>
      </c>
      <c r="K1057" s="24">
        <v>38.0</v>
      </c>
      <c r="P1057" s="201"/>
    </row>
    <row r="1058">
      <c r="C1058" s="196"/>
      <c r="H1058" s="24">
        <v>45.0</v>
      </c>
      <c r="J1058" s="24">
        <v>0.53</v>
      </c>
      <c r="K1058" s="24">
        <v>42.0</v>
      </c>
      <c r="P1058" s="201"/>
    </row>
    <row r="1059">
      <c r="C1059" s="196"/>
      <c r="H1059" s="24">
        <v>41.0</v>
      </c>
      <c r="J1059" s="24">
        <v>0.49</v>
      </c>
      <c r="K1059" s="24">
        <v>44.0</v>
      </c>
      <c r="P1059" s="201"/>
    </row>
    <row r="1060">
      <c r="C1060" s="196"/>
      <c r="H1060" s="24">
        <v>40.0</v>
      </c>
      <c r="J1060" s="24">
        <v>0.53</v>
      </c>
      <c r="K1060" s="24">
        <v>40.0</v>
      </c>
      <c r="P1060" s="201"/>
    </row>
    <row r="1061">
      <c r="C1061" s="196"/>
      <c r="H1061" s="24">
        <v>46.0</v>
      </c>
      <c r="J1061" s="24">
        <v>0.61</v>
      </c>
      <c r="K1061" s="24">
        <v>38.0</v>
      </c>
      <c r="P1061" s="201"/>
    </row>
    <row r="1062">
      <c r="C1062" s="196"/>
      <c r="H1062" s="24">
        <v>41.0</v>
      </c>
      <c r="J1062" s="24">
        <v>0.47</v>
      </c>
      <c r="K1062" s="24">
        <v>43.0</v>
      </c>
      <c r="P1062" s="201"/>
    </row>
    <row r="1063">
      <c r="C1063" s="196"/>
      <c r="H1063" s="24">
        <v>46.0</v>
      </c>
      <c r="J1063" s="24">
        <v>0.5</v>
      </c>
      <c r="K1063" s="24">
        <v>40.0</v>
      </c>
      <c r="P1063" s="201"/>
    </row>
    <row r="1064">
      <c r="C1064" s="196"/>
      <c r="H1064" s="24">
        <v>41.0</v>
      </c>
      <c r="J1064" s="24">
        <v>0.55</v>
      </c>
      <c r="K1064" s="24">
        <v>41.0</v>
      </c>
      <c r="P1064" s="201"/>
    </row>
    <row r="1065">
      <c r="C1065" s="196"/>
      <c r="H1065" s="24">
        <v>43.0</v>
      </c>
      <c r="J1065" s="24">
        <v>0.52</v>
      </c>
      <c r="K1065" s="24">
        <v>39.0</v>
      </c>
      <c r="P1065" s="201"/>
    </row>
    <row r="1066">
      <c r="C1066" s="196"/>
      <c r="H1066" s="24">
        <v>44.0</v>
      </c>
      <c r="J1066" s="24">
        <v>0.5</v>
      </c>
      <c r="K1066" s="24">
        <v>39.0</v>
      </c>
      <c r="P1066" s="201"/>
    </row>
    <row r="1067">
      <c r="C1067" s="196"/>
      <c r="H1067" s="24">
        <v>44.0</v>
      </c>
      <c r="J1067" s="24">
        <v>0.53</v>
      </c>
      <c r="K1067" s="24">
        <v>44.0</v>
      </c>
      <c r="P1067" s="201"/>
    </row>
    <row r="1068">
      <c r="C1068" s="196"/>
      <c r="H1068" s="24">
        <v>42.0</v>
      </c>
      <c r="J1068" s="24">
        <v>0.53</v>
      </c>
      <c r="K1068" s="24">
        <v>41.0</v>
      </c>
      <c r="P1068" s="201"/>
    </row>
    <row r="1069">
      <c r="C1069" s="196"/>
      <c r="H1069" s="24">
        <v>42.0</v>
      </c>
      <c r="J1069" s="24">
        <v>0.51</v>
      </c>
      <c r="K1069" s="24">
        <v>36.0</v>
      </c>
      <c r="P1069" s="201"/>
    </row>
    <row r="1070">
      <c r="C1070" s="196"/>
      <c r="H1070" s="24">
        <v>48.0</v>
      </c>
      <c r="J1070" s="24">
        <v>0.49</v>
      </c>
      <c r="K1070" s="24">
        <v>44.0</v>
      </c>
      <c r="P1070" s="201"/>
    </row>
    <row r="1071">
      <c r="C1071" s="196"/>
      <c r="H1071" s="24">
        <v>45.0</v>
      </c>
      <c r="J1071" s="24">
        <v>0.5</v>
      </c>
      <c r="K1071" s="24">
        <v>42.0</v>
      </c>
      <c r="P1071" s="201"/>
    </row>
    <row r="1072">
      <c r="C1072" s="196"/>
      <c r="H1072" s="24">
        <v>44.0</v>
      </c>
      <c r="J1072" s="24">
        <v>0.45</v>
      </c>
      <c r="K1072" s="24">
        <v>36.0</v>
      </c>
      <c r="P1072" s="201"/>
    </row>
    <row r="1073">
      <c r="C1073" s="196"/>
      <c r="H1073" s="24">
        <v>45.0</v>
      </c>
      <c r="J1073" s="24">
        <v>0.51</v>
      </c>
      <c r="K1073" s="24">
        <v>42.0</v>
      </c>
      <c r="P1073" s="201"/>
    </row>
    <row r="1074">
      <c r="C1074" s="196"/>
      <c r="H1074" s="24">
        <v>44.0</v>
      </c>
      <c r="J1074" s="24">
        <v>0.51</v>
      </c>
      <c r="K1074" s="24">
        <v>48.0</v>
      </c>
      <c r="P1074" s="201"/>
    </row>
    <row r="1075">
      <c r="C1075" s="196"/>
      <c r="H1075" s="24">
        <v>44.0</v>
      </c>
      <c r="J1075" s="24">
        <v>0.56</v>
      </c>
      <c r="K1075" s="24">
        <v>37.0</v>
      </c>
      <c r="P1075" s="201"/>
    </row>
    <row r="1076">
      <c r="C1076" s="196"/>
      <c r="H1076" s="24">
        <v>45.0</v>
      </c>
      <c r="J1076" s="24">
        <v>0.53</v>
      </c>
      <c r="K1076" s="24">
        <v>46.0</v>
      </c>
      <c r="P1076" s="201"/>
    </row>
    <row r="1077">
      <c r="C1077" s="196"/>
      <c r="H1077" s="24">
        <v>44.0</v>
      </c>
      <c r="J1077" s="24">
        <v>0.51</v>
      </c>
      <c r="K1077" s="24">
        <v>41.0</v>
      </c>
      <c r="P1077" s="201"/>
    </row>
    <row r="1078">
      <c r="C1078" s="196"/>
      <c r="H1078" s="24">
        <v>40.0</v>
      </c>
      <c r="J1078" s="24">
        <v>0.49</v>
      </c>
      <c r="K1078" s="24">
        <v>41.0</v>
      </c>
      <c r="P1078" s="201"/>
    </row>
    <row r="1079">
      <c r="C1079" s="196"/>
      <c r="H1079" s="24">
        <v>45.0</v>
      </c>
      <c r="J1079" s="24">
        <v>0.5</v>
      </c>
      <c r="K1079" s="24">
        <v>43.0</v>
      </c>
      <c r="P1079" s="201"/>
    </row>
    <row r="1080">
      <c r="C1080" s="196"/>
      <c r="H1080" s="24">
        <v>46.0</v>
      </c>
      <c r="J1080" s="24">
        <v>0.53</v>
      </c>
      <c r="K1080" s="24">
        <v>44.0</v>
      </c>
      <c r="P1080" s="201"/>
    </row>
    <row r="1081">
      <c r="C1081" s="196"/>
      <c r="H1081" s="24">
        <v>43.0</v>
      </c>
      <c r="J1081" s="24">
        <v>0.47</v>
      </c>
      <c r="K1081" s="24">
        <v>39.0</v>
      </c>
      <c r="P1081" s="201"/>
    </row>
    <row r="1082">
      <c r="C1082" s="196"/>
      <c r="H1082" s="24">
        <v>48.0</v>
      </c>
      <c r="J1082" s="24">
        <v>0.55</v>
      </c>
      <c r="K1082" s="24">
        <v>44.0</v>
      </c>
      <c r="P1082" s="201"/>
    </row>
    <row r="1083">
      <c r="C1083" s="196"/>
      <c r="H1083" s="24">
        <v>41.0</v>
      </c>
      <c r="J1083" s="24">
        <v>0.5</v>
      </c>
      <c r="K1083" s="24">
        <v>48.0</v>
      </c>
      <c r="P1083" s="201"/>
    </row>
    <row r="1084">
      <c r="C1084" s="196"/>
      <c r="H1084" s="24">
        <v>48.0</v>
      </c>
      <c r="J1084" s="24">
        <v>0.52</v>
      </c>
      <c r="K1084" s="24">
        <v>42.0</v>
      </c>
      <c r="P1084" s="201"/>
    </row>
    <row r="1085">
      <c r="C1085" s="196"/>
      <c r="H1085" s="24">
        <v>46.0</v>
      </c>
      <c r="J1085" s="24">
        <v>0.56</v>
      </c>
      <c r="K1085" s="24">
        <v>43.0</v>
      </c>
      <c r="P1085" s="201"/>
    </row>
    <row r="1086">
      <c r="C1086" s="196"/>
      <c r="H1086" s="24">
        <v>42.0</v>
      </c>
      <c r="J1086" s="24">
        <v>0.49</v>
      </c>
      <c r="K1086" s="24">
        <v>46.0</v>
      </c>
      <c r="P1086" s="201"/>
    </row>
    <row r="1087">
      <c r="C1087" s="196"/>
      <c r="H1087" s="24">
        <v>47.0</v>
      </c>
      <c r="J1087" s="24">
        <v>0.52</v>
      </c>
      <c r="K1087" s="24">
        <v>43.0</v>
      </c>
      <c r="P1087" s="201"/>
    </row>
    <row r="1088">
      <c r="C1088" s="196"/>
      <c r="H1088" s="24">
        <v>41.0</v>
      </c>
      <c r="J1088" s="24">
        <v>0.52</v>
      </c>
      <c r="K1088" s="24">
        <v>45.0</v>
      </c>
      <c r="P1088" s="201"/>
    </row>
    <row r="1089">
      <c r="C1089" s="196"/>
      <c r="H1089" s="24">
        <v>40.0</v>
      </c>
      <c r="J1089" s="24">
        <v>0.54</v>
      </c>
      <c r="K1089" s="24">
        <v>40.0</v>
      </c>
      <c r="P1089" s="201"/>
    </row>
    <row r="1090">
      <c r="C1090" s="196"/>
      <c r="H1090" s="24">
        <v>46.0</v>
      </c>
      <c r="J1090" s="24">
        <v>0.53</v>
      </c>
      <c r="K1090" s="24">
        <v>45.0</v>
      </c>
      <c r="P1090" s="201"/>
    </row>
    <row r="1091">
      <c r="C1091" s="196"/>
      <c r="H1091" s="24">
        <v>47.0</v>
      </c>
      <c r="J1091" s="24">
        <v>0.48</v>
      </c>
      <c r="K1091" s="24">
        <v>41.0</v>
      </c>
      <c r="P1091" s="201"/>
    </row>
    <row r="1092">
      <c r="C1092" s="196"/>
      <c r="H1092" s="24">
        <v>36.0</v>
      </c>
      <c r="J1092" s="24">
        <v>0.55</v>
      </c>
      <c r="K1092" s="24">
        <v>45.0</v>
      </c>
      <c r="P1092" s="201"/>
    </row>
    <row r="1093">
      <c r="C1093" s="196"/>
      <c r="H1093" s="24">
        <v>46.0</v>
      </c>
      <c r="J1093" s="24">
        <v>0.5</v>
      </c>
      <c r="K1093" s="24">
        <v>37.0</v>
      </c>
      <c r="P1093" s="201"/>
    </row>
    <row r="1094">
      <c r="C1094" s="196"/>
      <c r="H1094" s="24">
        <v>44.0</v>
      </c>
      <c r="J1094" s="24">
        <v>0.52</v>
      </c>
      <c r="K1094" s="24">
        <v>46.0</v>
      </c>
      <c r="P1094" s="201"/>
    </row>
    <row r="1095">
      <c r="C1095" s="196"/>
      <c r="H1095" s="24">
        <v>48.0</v>
      </c>
      <c r="J1095" s="24">
        <v>0.5</v>
      </c>
      <c r="K1095" s="24">
        <v>48.0</v>
      </c>
      <c r="P1095" s="201"/>
    </row>
    <row r="1096">
      <c r="C1096" s="196"/>
      <c r="H1096" s="24">
        <v>46.0</v>
      </c>
      <c r="J1096" s="24">
        <v>0.51</v>
      </c>
      <c r="K1096" s="24">
        <v>43.0</v>
      </c>
      <c r="P1096" s="201"/>
    </row>
    <row r="1097">
      <c r="C1097" s="196"/>
      <c r="H1097" s="24">
        <v>47.0</v>
      </c>
      <c r="J1097" s="24">
        <v>0.51</v>
      </c>
      <c r="K1097" s="24">
        <v>42.0</v>
      </c>
      <c r="P1097" s="201"/>
    </row>
    <row r="1098">
      <c r="C1098" s="196"/>
      <c r="H1098" s="24">
        <v>43.0</v>
      </c>
      <c r="J1098" s="24">
        <v>0.47</v>
      </c>
      <c r="K1098" s="24">
        <v>45.0</v>
      </c>
      <c r="P1098" s="201"/>
    </row>
    <row r="1099">
      <c r="C1099" s="196"/>
      <c r="H1099" s="24">
        <v>46.0</v>
      </c>
      <c r="J1099" s="24">
        <v>0.52</v>
      </c>
      <c r="K1099" s="24">
        <v>48.0</v>
      </c>
      <c r="P1099" s="201"/>
    </row>
    <row r="1100">
      <c r="C1100" s="196"/>
      <c r="H1100" s="24">
        <v>46.0</v>
      </c>
      <c r="J1100" s="24">
        <v>0.49</v>
      </c>
      <c r="K1100" s="24">
        <v>44.0</v>
      </c>
      <c r="P1100" s="201"/>
    </row>
    <row r="1101">
      <c r="C1101" s="196"/>
      <c r="H1101" s="24">
        <v>47.0</v>
      </c>
      <c r="J1101" s="24">
        <v>0.51</v>
      </c>
      <c r="K1101" s="24">
        <v>41.0</v>
      </c>
      <c r="P1101" s="201"/>
    </row>
    <row r="1102">
      <c r="C1102" s="196"/>
      <c r="H1102" s="24">
        <v>47.0</v>
      </c>
      <c r="J1102" s="24">
        <v>0.52</v>
      </c>
      <c r="K1102" s="24">
        <v>46.0</v>
      </c>
      <c r="P1102" s="201"/>
    </row>
    <row r="1103">
      <c r="C1103" s="196"/>
      <c r="H1103" s="24">
        <v>47.0</v>
      </c>
      <c r="J1103" s="24">
        <v>0.55</v>
      </c>
      <c r="K1103" s="24">
        <v>40.0</v>
      </c>
      <c r="P1103" s="201"/>
    </row>
    <row r="1104">
      <c r="C1104" s="196"/>
      <c r="H1104" s="24">
        <v>39.0</v>
      </c>
      <c r="J1104" s="24">
        <v>0.52</v>
      </c>
      <c r="K1104" s="24">
        <v>41.0</v>
      </c>
      <c r="P1104" s="201"/>
    </row>
    <row r="1105">
      <c r="C1105" s="196"/>
      <c r="H1105" s="24">
        <v>44.0</v>
      </c>
      <c r="J1105" s="24">
        <v>0.52</v>
      </c>
      <c r="K1105" s="24">
        <v>40.0</v>
      </c>
      <c r="P1105" s="201"/>
    </row>
    <row r="1106">
      <c r="C1106" s="196"/>
      <c r="H1106" s="24">
        <v>48.0</v>
      </c>
      <c r="J1106" s="24">
        <v>0.51</v>
      </c>
      <c r="K1106" s="24">
        <v>52.0</v>
      </c>
      <c r="P1106" s="201"/>
    </row>
    <row r="1107">
      <c r="C1107" s="196"/>
      <c r="H1107" s="24">
        <v>48.0</v>
      </c>
      <c r="J1107" s="24">
        <v>0.56</v>
      </c>
      <c r="K1107" s="24">
        <v>46.0</v>
      </c>
      <c r="P1107" s="201"/>
    </row>
    <row r="1108">
      <c r="C1108" s="196"/>
      <c r="H1108" s="24">
        <v>45.0</v>
      </c>
      <c r="J1108" s="24">
        <v>0.52</v>
      </c>
      <c r="K1108" s="24">
        <v>38.0</v>
      </c>
      <c r="P1108" s="201"/>
    </row>
    <row r="1109">
      <c r="C1109" s="196"/>
      <c r="H1109" s="24">
        <v>46.0</v>
      </c>
      <c r="J1109" s="24">
        <v>0.52</v>
      </c>
      <c r="K1109" s="24">
        <v>45.0</v>
      </c>
      <c r="P1109" s="201"/>
    </row>
    <row r="1110">
      <c r="C1110" s="196"/>
      <c r="H1110" s="24">
        <v>43.0</v>
      </c>
      <c r="J1110" s="24">
        <v>0.57</v>
      </c>
      <c r="K1110" s="24">
        <v>47.0</v>
      </c>
      <c r="P1110" s="201"/>
    </row>
    <row r="1111">
      <c r="C1111" s="196"/>
      <c r="H1111" s="24">
        <v>43.0</v>
      </c>
      <c r="J1111" s="24">
        <v>0.51</v>
      </c>
      <c r="K1111" s="24">
        <v>47.0</v>
      </c>
      <c r="P1111" s="201"/>
    </row>
    <row r="1112">
      <c r="C1112" s="196"/>
      <c r="H1112" s="24">
        <v>39.0</v>
      </c>
      <c r="J1112" s="24">
        <v>0.51</v>
      </c>
      <c r="K1112" s="24">
        <v>48.0</v>
      </c>
      <c r="P1112" s="201"/>
    </row>
    <row r="1113">
      <c r="C1113" s="196"/>
      <c r="H1113" s="24">
        <v>39.0</v>
      </c>
      <c r="J1113" s="24">
        <v>0.51</v>
      </c>
      <c r="K1113" s="24">
        <v>44.0</v>
      </c>
      <c r="P1113" s="201"/>
    </row>
    <row r="1114">
      <c r="C1114" s="196"/>
      <c r="H1114" s="24">
        <v>44.0</v>
      </c>
      <c r="J1114" s="24">
        <v>0.45</v>
      </c>
      <c r="K1114" s="24">
        <v>44.0</v>
      </c>
      <c r="P1114" s="201"/>
    </row>
    <row r="1115">
      <c r="C1115" s="196"/>
      <c r="H1115" s="24">
        <v>44.0</v>
      </c>
      <c r="J1115" s="24">
        <v>0.46</v>
      </c>
      <c r="K1115" s="24">
        <v>43.0</v>
      </c>
      <c r="P1115" s="201"/>
    </row>
    <row r="1116">
      <c r="C1116" s="196"/>
      <c r="H1116" s="24">
        <v>41.0</v>
      </c>
      <c r="J1116" s="24">
        <v>0.48</v>
      </c>
      <c r="K1116" s="24">
        <v>43.0</v>
      </c>
      <c r="P1116" s="201"/>
    </row>
    <row r="1117">
      <c r="C1117" s="196"/>
      <c r="H1117" s="24">
        <v>45.0</v>
      </c>
      <c r="J1117" s="24">
        <v>0.44</v>
      </c>
      <c r="K1117" s="24">
        <v>42.0</v>
      </c>
      <c r="P1117" s="201"/>
    </row>
    <row r="1118">
      <c r="C1118" s="196"/>
      <c r="H1118" s="24">
        <v>46.0</v>
      </c>
      <c r="J1118" s="24">
        <v>0.43</v>
      </c>
      <c r="K1118" s="24">
        <v>42.0</v>
      </c>
      <c r="P1118" s="201"/>
    </row>
    <row r="1119">
      <c r="C1119" s="196"/>
      <c r="H1119" s="24">
        <v>39.0</v>
      </c>
      <c r="J1119" s="24">
        <v>0.52</v>
      </c>
      <c r="K1119" s="24">
        <v>36.0</v>
      </c>
      <c r="P1119" s="201"/>
    </row>
    <row r="1120">
      <c r="C1120" s="196"/>
      <c r="H1120" s="24">
        <v>45.0</v>
      </c>
      <c r="J1120" s="24">
        <v>0.47</v>
      </c>
      <c r="K1120" s="24">
        <v>40.0</v>
      </c>
      <c r="P1120" s="201"/>
    </row>
    <row r="1121">
      <c r="C1121" s="196"/>
      <c r="H1121" s="24">
        <v>45.0</v>
      </c>
      <c r="J1121" s="24">
        <v>0.46</v>
      </c>
      <c r="K1121" s="24">
        <v>40.0</v>
      </c>
      <c r="P1121" s="201"/>
    </row>
    <row r="1122">
      <c r="C1122" s="196"/>
      <c r="H1122" s="24">
        <v>45.0</v>
      </c>
      <c r="J1122" s="24">
        <v>0.49</v>
      </c>
      <c r="K1122" s="24">
        <v>39.0</v>
      </c>
      <c r="P1122" s="201"/>
    </row>
    <row r="1123">
      <c r="C1123" s="196"/>
      <c r="H1123" s="24">
        <v>41.0</v>
      </c>
      <c r="J1123" s="24">
        <v>0.44</v>
      </c>
      <c r="K1123" s="24">
        <v>42.0</v>
      </c>
      <c r="P1123" s="201"/>
    </row>
    <row r="1124">
      <c r="C1124" s="196"/>
      <c r="H1124" s="24">
        <v>41.0</v>
      </c>
      <c r="J1124" s="24">
        <v>0.48</v>
      </c>
      <c r="K1124" s="24">
        <v>42.0</v>
      </c>
      <c r="P1124" s="201"/>
    </row>
    <row r="1125">
      <c r="C1125" s="196"/>
      <c r="H1125" s="24">
        <v>37.0</v>
      </c>
      <c r="J1125" s="24">
        <v>0.52</v>
      </c>
      <c r="K1125" s="24">
        <v>44.0</v>
      </c>
      <c r="P1125" s="201"/>
    </row>
    <row r="1126">
      <c r="C1126" s="196"/>
      <c r="H1126" s="24">
        <v>40.0</v>
      </c>
      <c r="J1126" s="24">
        <v>0.48</v>
      </c>
      <c r="K1126" s="24">
        <v>44.0</v>
      </c>
      <c r="P1126" s="201"/>
    </row>
    <row r="1127">
      <c r="C1127" s="196"/>
      <c r="H1127" s="24">
        <v>43.0</v>
      </c>
      <c r="J1127" s="24">
        <v>0.51</v>
      </c>
      <c r="K1127" s="24">
        <v>45.0</v>
      </c>
      <c r="P1127" s="201"/>
    </row>
    <row r="1128">
      <c r="C1128" s="196"/>
      <c r="H1128" s="24">
        <v>41.0</v>
      </c>
      <c r="J1128" s="24">
        <v>0.51</v>
      </c>
      <c r="K1128" s="24">
        <v>48.0</v>
      </c>
      <c r="P1128" s="201"/>
    </row>
    <row r="1129">
      <c r="C1129" s="196"/>
      <c r="H1129" s="24">
        <v>46.0</v>
      </c>
      <c r="J1129" s="24">
        <v>0.49</v>
      </c>
      <c r="K1129" s="24">
        <v>38.0</v>
      </c>
      <c r="P1129" s="201"/>
    </row>
    <row r="1130">
      <c r="C1130" s="196"/>
      <c r="H1130" s="24">
        <v>44.0</v>
      </c>
      <c r="J1130" s="24">
        <v>0.51</v>
      </c>
      <c r="K1130" s="24">
        <v>38.0</v>
      </c>
      <c r="P1130" s="201"/>
    </row>
    <row r="1131">
      <c r="C1131" s="196"/>
      <c r="H1131" s="24">
        <v>42.0</v>
      </c>
      <c r="J1131" s="24">
        <v>0.46</v>
      </c>
      <c r="K1131" s="24">
        <v>38.0</v>
      </c>
      <c r="P1131" s="201"/>
    </row>
    <row r="1132">
      <c r="C1132" s="196"/>
      <c r="H1132" s="24">
        <v>46.0</v>
      </c>
      <c r="J1132" s="24">
        <v>0.47</v>
      </c>
      <c r="K1132" s="24">
        <v>45.0</v>
      </c>
      <c r="P1132" s="201"/>
    </row>
    <row r="1133">
      <c r="C1133" s="196"/>
      <c r="H1133" s="24">
        <v>43.0</v>
      </c>
      <c r="J1133" s="24">
        <v>0.57</v>
      </c>
      <c r="K1133" s="24">
        <v>45.0</v>
      </c>
      <c r="P1133" s="201"/>
    </row>
    <row r="1134">
      <c r="C1134" s="196"/>
      <c r="H1134" s="24">
        <v>41.0</v>
      </c>
      <c r="J1134" s="24">
        <v>0.56</v>
      </c>
      <c r="K1134" s="24">
        <v>45.0</v>
      </c>
      <c r="P1134" s="201"/>
    </row>
    <row r="1135">
      <c r="C1135" s="196"/>
      <c r="H1135" s="24">
        <v>44.0</v>
      </c>
      <c r="J1135" s="24">
        <v>0.48</v>
      </c>
      <c r="K1135" s="24">
        <v>41.0</v>
      </c>
      <c r="P1135" s="201"/>
    </row>
    <row r="1136">
      <c r="C1136" s="196"/>
      <c r="H1136" s="24">
        <v>48.0</v>
      </c>
      <c r="J1136" s="24">
        <v>0.44</v>
      </c>
      <c r="K1136" s="24">
        <v>37.0</v>
      </c>
      <c r="P1136" s="201"/>
    </row>
    <row r="1137">
      <c r="C1137" s="196"/>
      <c r="H1137" s="24">
        <v>41.0</v>
      </c>
      <c r="J1137" s="24">
        <v>0.48</v>
      </c>
      <c r="K1137" s="24">
        <v>44.0</v>
      </c>
      <c r="P1137" s="201"/>
    </row>
    <row r="1138">
      <c r="C1138" s="196"/>
      <c r="H1138" s="24">
        <v>41.0</v>
      </c>
      <c r="J1138" s="24">
        <v>0.47</v>
      </c>
      <c r="K1138" s="24">
        <v>37.0</v>
      </c>
      <c r="P1138" s="201"/>
    </row>
    <row r="1139">
      <c r="C1139" s="196"/>
      <c r="H1139" s="24">
        <v>41.0</v>
      </c>
      <c r="J1139" s="24">
        <v>0.41</v>
      </c>
      <c r="K1139" s="24">
        <v>39.0</v>
      </c>
      <c r="P1139" s="201"/>
    </row>
    <row r="1140">
      <c r="C1140" s="196"/>
      <c r="H1140" s="24">
        <v>42.0</v>
      </c>
      <c r="J1140" s="24">
        <v>0.46</v>
      </c>
      <c r="K1140" s="24">
        <v>47.0</v>
      </c>
      <c r="P1140" s="201"/>
    </row>
    <row r="1141">
      <c r="C1141" s="196"/>
      <c r="H1141" s="24">
        <v>41.0</v>
      </c>
      <c r="J1141" s="24">
        <v>0.44</v>
      </c>
      <c r="K1141" s="24">
        <v>38.0</v>
      </c>
      <c r="P1141" s="201"/>
    </row>
    <row r="1142">
      <c r="C1142" s="196"/>
      <c r="H1142" s="24">
        <v>43.0</v>
      </c>
      <c r="J1142" s="24">
        <v>0.48</v>
      </c>
      <c r="K1142" s="24">
        <v>38.0</v>
      </c>
      <c r="P1142" s="201"/>
    </row>
    <row r="1143">
      <c r="C1143" s="196"/>
      <c r="H1143" s="24">
        <v>40.0</v>
      </c>
      <c r="J1143" s="24">
        <v>0.5</v>
      </c>
      <c r="K1143" s="24">
        <v>39.0</v>
      </c>
      <c r="P1143" s="201"/>
    </row>
    <row r="1144">
      <c r="C1144" s="196"/>
      <c r="H1144" s="24">
        <v>41.0</v>
      </c>
      <c r="J1144" s="24">
        <v>0.47</v>
      </c>
      <c r="K1144" s="24">
        <v>41.0</v>
      </c>
      <c r="P1144" s="201"/>
    </row>
    <row r="1145">
      <c r="C1145" s="196"/>
      <c r="H1145" s="24">
        <v>47.0</v>
      </c>
      <c r="J1145" s="24">
        <v>0.49</v>
      </c>
      <c r="K1145" s="24">
        <v>41.0</v>
      </c>
      <c r="P1145" s="201"/>
    </row>
    <row r="1146">
      <c r="C1146" s="196"/>
      <c r="H1146" s="24">
        <v>42.0</v>
      </c>
      <c r="J1146" s="24">
        <v>0.48</v>
      </c>
      <c r="K1146" s="24">
        <v>38.0</v>
      </c>
      <c r="P1146" s="201"/>
    </row>
    <row r="1147">
      <c r="C1147" s="196"/>
      <c r="H1147" s="24">
        <v>45.0</v>
      </c>
      <c r="J1147" s="24">
        <v>0.5</v>
      </c>
      <c r="K1147" s="24">
        <v>42.0</v>
      </c>
      <c r="P1147" s="201"/>
    </row>
    <row r="1148">
      <c r="C1148" s="196"/>
      <c r="H1148" s="24">
        <v>44.0</v>
      </c>
      <c r="J1148" s="24">
        <v>0.47</v>
      </c>
      <c r="K1148" s="24">
        <v>46.0</v>
      </c>
      <c r="P1148" s="201"/>
    </row>
    <row r="1149">
      <c r="C1149" s="196"/>
      <c r="H1149" s="24">
        <v>39.0</v>
      </c>
      <c r="J1149" s="24">
        <v>0.48</v>
      </c>
      <c r="K1149" s="24">
        <v>45.0</v>
      </c>
      <c r="P1149" s="201"/>
    </row>
    <row r="1150">
      <c r="C1150" s="196"/>
      <c r="H1150" s="24">
        <v>47.0</v>
      </c>
      <c r="J1150" s="24">
        <v>0.45</v>
      </c>
      <c r="K1150" s="24">
        <v>46.0</v>
      </c>
      <c r="P1150" s="201"/>
    </row>
    <row r="1151">
      <c r="C1151" s="196"/>
      <c r="H1151" s="24">
        <v>46.0</v>
      </c>
      <c r="J1151" s="24">
        <v>0.42</v>
      </c>
      <c r="K1151" s="24">
        <v>44.0</v>
      </c>
      <c r="P1151" s="201"/>
    </row>
    <row r="1152">
      <c r="C1152" s="196"/>
      <c r="H1152" s="24">
        <v>50.0</v>
      </c>
      <c r="J1152" s="24">
        <v>0.42</v>
      </c>
      <c r="K1152" s="24">
        <v>48.0</v>
      </c>
      <c r="P1152" s="201"/>
    </row>
    <row r="1153">
      <c r="C1153" s="196"/>
      <c r="H1153" s="24">
        <v>50.0</v>
      </c>
      <c r="J1153" s="24">
        <v>0.44</v>
      </c>
      <c r="K1153" s="24">
        <v>42.0</v>
      </c>
      <c r="P1153" s="201"/>
    </row>
    <row r="1154">
      <c r="C1154" s="196"/>
      <c r="H1154" s="24">
        <v>48.0</v>
      </c>
      <c r="J1154" s="24">
        <v>0.48</v>
      </c>
      <c r="K1154" s="24">
        <v>51.0</v>
      </c>
      <c r="P1154" s="201"/>
    </row>
    <row r="1155">
      <c r="C1155" s="196"/>
      <c r="H1155" s="24">
        <v>51.0</v>
      </c>
      <c r="J1155" s="24">
        <v>0.43</v>
      </c>
      <c r="K1155" s="24">
        <v>40.0</v>
      </c>
      <c r="P1155" s="201"/>
    </row>
    <row r="1156">
      <c r="C1156" s="196"/>
      <c r="H1156" s="24">
        <v>51.0</v>
      </c>
      <c r="J1156" s="24">
        <v>0.49</v>
      </c>
      <c r="K1156" s="24">
        <v>43.0</v>
      </c>
      <c r="P1156" s="201"/>
    </row>
    <row r="1157">
      <c r="C1157" s="196"/>
      <c r="H1157" s="24">
        <v>43.0</v>
      </c>
      <c r="J1157" s="24">
        <v>0.46</v>
      </c>
      <c r="K1157" s="24">
        <v>45.0</v>
      </c>
      <c r="P1157" s="201"/>
    </row>
    <row r="1158">
      <c r="C1158" s="196"/>
      <c r="H1158" s="24">
        <v>42.0</v>
      </c>
      <c r="J1158" s="24">
        <v>0.56</v>
      </c>
      <c r="K1158" s="24">
        <v>44.0</v>
      </c>
      <c r="P1158" s="201"/>
    </row>
    <row r="1159">
      <c r="C1159" s="196"/>
      <c r="H1159" s="24">
        <v>42.0</v>
      </c>
      <c r="J1159" s="24">
        <v>0.47</v>
      </c>
      <c r="K1159" s="24">
        <v>38.0</v>
      </c>
      <c r="P1159" s="201"/>
    </row>
    <row r="1160">
      <c r="C1160" s="196"/>
      <c r="H1160" s="24">
        <v>47.0</v>
      </c>
      <c r="J1160" s="24">
        <v>0.44</v>
      </c>
      <c r="K1160" s="24">
        <v>49.0</v>
      </c>
      <c r="P1160" s="201"/>
    </row>
    <row r="1161">
      <c r="C1161" s="196"/>
      <c r="H1161" s="24">
        <v>44.0</v>
      </c>
      <c r="J1161" s="24">
        <v>0.43</v>
      </c>
      <c r="K1161" s="24">
        <v>46.0</v>
      </c>
      <c r="P1161" s="201"/>
    </row>
    <row r="1162">
      <c r="C1162" s="196"/>
      <c r="H1162" s="24">
        <v>48.0</v>
      </c>
      <c r="J1162" s="24">
        <v>0.44</v>
      </c>
      <c r="K1162" s="24">
        <v>43.0</v>
      </c>
      <c r="P1162" s="201"/>
    </row>
    <row r="1163">
      <c r="C1163" s="196"/>
      <c r="H1163" s="24">
        <v>46.0</v>
      </c>
      <c r="J1163" s="24">
        <v>0.48</v>
      </c>
      <c r="K1163" s="24">
        <v>44.0</v>
      </c>
      <c r="P1163" s="201"/>
    </row>
    <row r="1164">
      <c r="C1164" s="196"/>
      <c r="H1164" s="24">
        <v>42.0</v>
      </c>
      <c r="J1164" s="24">
        <v>0.49</v>
      </c>
      <c r="K1164" s="24">
        <v>47.0</v>
      </c>
      <c r="P1164" s="201"/>
    </row>
    <row r="1165">
      <c r="C1165" s="196"/>
      <c r="H1165" s="24">
        <v>41.0</v>
      </c>
      <c r="J1165" s="24">
        <v>0.48</v>
      </c>
      <c r="K1165" s="24">
        <v>45.0</v>
      </c>
      <c r="P1165" s="201"/>
    </row>
    <row r="1166">
      <c r="C1166" s="196"/>
      <c r="H1166" s="24">
        <v>43.0</v>
      </c>
      <c r="J1166" s="24">
        <v>0.48</v>
      </c>
      <c r="K1166" s="24">
        <v>38.0</v>
      </c>
      <c r="P1166" s="201"/>
    </row>
    <row r="1167">
      <c r="C1167" s="196"/>
      <c r="H1167" s="24">
        <v>53.0</v>
      </c>
      <c r="J1167" s="24">
        <v>0.44</v>
      </c>
      <c r="K1167" s="24">
        <v>47.0</v>
      </c>
      <c r="P1167" s="201"/>
    </row>
    <row r="1168">
      <c r="C1168" s="196"/>
      <c r="H1168" s="24">
        <v>48.0</v>
      </c>
      <c r="J1168" s="24">
        <v>0.47</v>
      </c>
      <c r="K1168" s="24">
        <v>45.0</v>
      </c>
      <c r="P1168" s="201"/>
    </row>
    <row r="1169">
      <c r="C1169" s="196"/>
      <c r="H1169" s="24">
        <v>47.0</v>
      </c>
      <c r="J1169" s="24">
        <v>0.45</v>
      </c>
      <c r="K1169" s="24">
        <v>41.0</v>
      </c>
      <c r="P1169" s="201"/>
    </row>
    <row r="1170">
      <c r="C1170" s="196"/>
      <c r="H1170" s="24">
        <v>45.0</v>
      </c>
      <c r="J1170" s="24">
        <v>0.46</v>
      </c>
      <c r="K1170" s="24">
        <v>49.0</v>
      </c>
      <c r="P1170" s="201"/>
    </row>
    <row r="1171">
      <c r="C1171" s="196"/>
      <c r="H1171" s="24">
        <v>45.0</v>
      </c>
      <c r="J1171" s="24">
        <v>0.48</v>
      </c>
      <c r="K1171" s="24">
        <v>45.0</v>
      </c>
      <c r="P1171" s="201"/>
    </row>
    <row r="1172">
      <c r="C1172" s="196"/>
      <c r="H1172" s="24">
        <v>45.0</v>
      </c>
      <c r="J1172" s="24">
        <v>0.46</v>
      </c>
      <c r="K1172" s="24">
        <v>40.0</v>
      </c>
      <c r="P1172" s="201"/>
    </row>
    <row r="1173">
      <c r="C1173" s="196"/>
      <c r="H1173" s="24">
        <v>48.0</v>
      </c>
      <c r="J1173" s="24">
        <v>0.49</v>
      </c>
      <c r="K1173" s="24">
        <v>42.0</v>
      </c>
      <c r="P1173" s="201"/>
    </row>
    <row r="1174">
      <c r="C1174" s="196"/>
      <c r="H1174" s="24">
        <v>46.0</v>
      </c>
      <c r="J1174" s="24">
        <v>0.45</v>
      </c>
      <c r="K1174" s="24">
        <v>48.0</v>
      </c>
      <c r="P1174" s="201"/>
    </row>
    <row r="1175">
      <c r="C1175" s="196"/>
      <c r="H1175" s="24">
        <v>45.0</v>
      </c>
      <c r="J1175" s="24">
        <v>0.47</v>
      </c>
      <c r="K1175" s="24">
        <v>46.0</v>
      </c>
      <c r="P1175" s="201"/>
    </row>
    <row r="1176">
      <c r="C1176" s="196"/>
      <c r="H1176" s="24">
        <v>47.0</v>
      </c>
      <c r="J1176" s="24">
        <v>0.44</v>
      </c>
      <c r="K1176" s="24">
        <v>45.0</v>
      </c>
      <c r="P1176" s="201"/>
    </row>
    <row r="1177">
      <c r="C1177" s="196"/>
      <c r="H1177" s="24">
        <v>42.0</v>
      </c>
      <c r="J1177" s="24">
        <v>0.51</v>
      </c>
      <c r="K1177" s="24">
        <v>46.0</v>
      </c>
      <c r="P1177" s="201"/>
    </row>
    <row r="1178">
      <c r="C1178" s="196"/>
      <c r="H1178" s="24">
        <v>44.0</v>
      </c>
      <c r="J1178" s="24">
        <v>0.47</v>
      </c>
      <c r="K1178" s="24">
        <v>46.0</v>
      </c>
      <c r="P1178" s="201"/>
    </row>
    <row r="1179">
      <c r="C1179" s="196"/>
      <c r="H1179" s="24">
        <v>49.0</v>
      </c>
      <c r="J1179" s="24">
        <v>0.47</v>
      </c>
      <c r="K1179" s="24">
        <v>39.0</v>
      </c>
      <c r="P1179" s="201"/>
    </row>
    <row r="1180">
      <c r="C1180" s="196"/>
      <c r="H1180" s="24">
        <v>48.0</v>
      </c>
      <c r="J1180" s="24">
        <v>0.47</v>
      </c>
      <c r="K1180" s="24">
        <v>50.0</v>
      </c>
      <c r="P1180" s="201"/>
    </row>
    <row r="1181">
      <c r="C1181" s="196"/>
      <c r="H1181" s="24">
        <v>42.0</v>
      </c>
      <c r="J1181" s="24">
        <v>0.52</v>
      </c>
      <c r="K1181" s="24">
        <v>39.0</v>
      </c>
      <c r="P1181" s="201"/>
    </row>
    <row r="1182">
      <c r="C1182" s="196"/>
      <c r="H1182" s="24">
        <v>44.0</v>
      </c>
      <c r="J1182" s="24">
        <v>0.5</v>
      </c>
      <c r="K1182" s="24">
        <v>46.0</v>
      </c>
      <c r="P1182" s="201"/>
    </row>
    <row r="1183">
      <c r="C1183" s="196"/>
      <c r="H1183" s="24">
        <v>47.0</v>
      </c>
      <c r="J1183" s="24">
        <v>0.51</v>
      </c>
      <c r="K1183" s="24">
        <v>45.0</v>
      </c>
      <c r="P1183" s="201"/>
    </row>
    <row r="1184">
      <c r="C1184" s="196"/>
      <c r="H1184" s="24">
        <v>41.0</v>
      </c>
      <c r="J1184" s="24">
        <v>0.48</v>
      </c>
      <c r="K1184" s="24">
        <v>48.0</v>
      </c>
      <c r="P1184" s="201"/>
    </row>
    <row r="1185">
      <c r="C1185" s="196"/>
      <c r="H1185" s="24">
        <v>44.0</v>
      </c>
      <c r="J1185" s="24">
        <v>0.39</v>
      </c>
      <c r="K1185" s="24">
        <v>41.0</v>
      </c>
      <c r="P1185" s="201"/>
    </row>
    <row r="1186">
      <c r="C1186" s="196"/>
      <c r="H1186" s="24">
        <v>43.0</v>
      </c>
      <c r="J1186" s="24">
        <v>0.45</v>
      </c>
      <c r="K1186" s="24">
        <v>39.0</v>
      </c>
      <c r="P1186" s="201"/>
    </row>
    <row r="1187">
      <c r="C1187" s="196"/>
      <c r="H1187" s="24">
        <v>47.0</v>
      </c>
      <c r="J1187" s="24">
        <v>0.49</v>
      </c>
      <c r="K1187" s="24">
        <v>41.0</v>
      </c>
      <c r="P1187" s="201"/>
    </row>
    <row r="1188">
      <c r="C1188" s="196"/>
      <c r="H1188" s="24">
        <v>45.0</v>
      </c>
      <c r="J1188" s="24">
        <v>0.47</v>
      </c>
      <c r="K1188" s="24">
        <v>41.0</v>
      </c>
      <c r="P1188" s="201"/>
    </row>
    <row r="1189">
      <c r="C1189" s="196"/>
      <c r="H1189" s="24">
        <v>45.0</v>
      </c>
      <c r="J1189" s="24">
        <v>0.46</v>
      </c>
      <c r="K1189" s="24">
        <v>46.0</v>
      </c>
      <c r="P1189" s="201"/>
    </row>
    <row r="1190">
      <c r="C1190" s="196"/>
      <c r="H1190" s="24">
        <v>46.0</v>
      </c>
      <c r="J1190" s="24">
        <v>0.46</v>
      </c>
      <c r="K1190" s="24">
        <v>41.0</v>
      </c>
      <c r="P1190" s="201"/>
    </row>
    <row r="1191">
      <c r="C1191" s="196"/>
      <c r="H1191" s="24">
        <v>46.0</v>
      </c>
      <c r="J1191" s="24">
        <v>0.43</v>
      </c>
      <c r="K1191" s="24">
        <v>43.0</v>
      </c>
      <c r="P1191" s="201"/>
    </row>
    <row r="1192">
      <c r="C1192" s="196"/>
      <c r="H1192" s="24">
        <v>46.0</v>
      </c>
      <c r="J1192" s="24">
        <v>0.47</v>
      </c>
      <c r="K1192" s="24">
        <v>44.0</v>
      </c>
      <c r="P1192" s="201"/>
    </row>
    <row r="1193">
      <c r="C1193" s="196"/>
      <c r="H1193" s="24">
        <v>42.0</v>
      </c>
      <c r="J1193" s="24">
        <v>0.43</v>
      </c>
      <c r="K1193" s="24">
        <v>42.0</v>
      </c>
      <c r="P1193" s="201"/>
    </row>
    <row r="1194">
      <c r="C1194" s="196"/>
      <c r="H1194" s="24">
        <v>45.0</v>
      </c>
      <c r="J1194" s="24">
        <v>0.49</v>
      </c>
      <c r="K1194" s="24">
        <v>43.0</v>
      </c>
      <c r="P1194" s="201"/>
    </row>
    <row r="1195">
      <c r="C1195" s="196"/>
      <c r="H1195" s="24">
        <v>45.0</v>
      </c>
      <c r="J1195" s="24">
        <v>0.47</v>
      </c>
      <c r="K1195" s="24">
        <v>45.0</v>
      </c>
      <c r="P1195" s="201"/>
    </row>
    <row r="1196">
      <c r="C1196" s="196"/>
      <c r="H1196" s="24">
        <v>43.0</v>
      </c>
      <c r="J1196" s="24">
        <v>0.42</v>
      </c>
      <c r="K1196" s="24">
        <v>45.0</v>
      </c>
      <c r="P1196" s="201"/>
    </row>
    <row r="1197">
      <c r="C1197" s="196"/>
      <c r="H1197" s="24">
        <v>49.0</v>
      </c>
      <c r="J1197" s="24">
        <v>0.47</v>
      </c>
      <c r="K1197" s="24">
        <v>39.0</v>
      </c>
      <c r="P1197" s="201"/>
    </row>
    <row r="1198">
      <c r="C1198" s="196"/>
      <c r="H1198" s="24">
        <v>45.0</v>
      </c>
      <c r="J1198" s="24">
        <v>0.46</v>
      </c>
      <c r="K1198" s="24">
        <v>42.0</v>
      </c>
      <c r="P1198" s="201"/>
    </row>
    <row r="1199">
      <c r="C1199" s="196"/>
      <c r="H1199" s="24">
        <v>41.0</v>
      </c>
      <c r="J1199" s="24">
        <v>0.45</v>
      </c>
      <c r="K1199" s="24">
        <v>36.0</v>
      </c>
      <c r="P1199" s="201"/>
    </row>
    <row r="1200">
      <c r="C1200" s="196"/>
      <c r="H1200" s="24">
        <v>45.0</v>
      </c>
      <c r="J1200" s="24">
        <v>0.51</v>
      </c>
      <c r="K1200" s="24">
        <v>40.0</v>
      </c>
      <c r="P1200" s="201"/>
    </row>
    <row r="1201">
      <c r="C1201" s="196"/>
      <c r="H1201" s="24">
        <v>42.0</v>
      </c>
      <c r="J1201" s="24">
        <v>0.46</v>
      </c>
      <c r="K1201" s="24">
        <v>38.0</v>
      </c>
      <c r="P1201" s="201"/>
    </row>
    <row r="1202">
      <c r="C1202" s="196"/>
      <c r="H1202" s="24">
        <v>45.0</v>
      </c>
      <c r="J1202" s="24">
        <v>0.46</v>
      </c>
      <c r="K1202" s="24">
        <v>41.0</v>
      </c>
      <c r="P1202" s="201"/>
    </row>
    <row r="1203">
      <c r="C1203" s="196"/>
      <c r="H1203" s="24">
        <v>41.0</v>
      </c>
      <c r="J1203" s="24">
        <v>0.5</v>
      </c>
      <c r="K1203" s="24">
        <v>46.0</v>
      </c>
      <c r="P1203" s="201"/>
    </row>
    <row r="1204">
      <c r="C1204" s="196"/>
      <c r="H1204" s="24">
        <v>45.0</v>
      </c>
      <c r="J1204" s="24">
        <v>0.45</v>
      </c>
      <c r="K1204" s="24">
        <v>44.0</v>
      </c>
      <c r="P1204" s="201"/>
    </row>
    <row r="1205">
      <c r="C1205" s="196"/>
      <c r="H1205" s="24">
        <v>42.0</v>
      </c>
      <c r="J1205" s="24">
        <v>0.48</v>
      </c>
      <c r="K1205" s="24">
        <v>45.0</v>
      </c>
      <c r="P1205" s="201"/>
    </row>
    <row r="1206">
      <c r="C1206" s="196"/>
      <c r="H1206" s="24">
        <v>41.0</v>
      </c>
      <c r="J1206" s="24">
        <v>0.48</v>
      </c>
      <c r="K1206" s="24">
        <v>48.0</v>
      </c>
      <c r="P1206" s="201"/>
    </row>
    <row r="1207">
      <c r="C1207" s="196"/>
      <c r="H1207" s="24">
        <v>45.0</v>
      </c>
      <c r="J1207" s="24">
        <v>0.45</v>
      </c>
      <c r="K1207" s="24">
        <v>50.0</v>
      </c>
      <c r="P1207" s="201"/>
    </row>
    <row r="1208">
      <c r="C1208" s="196"/>
      <c r="H1208" s="24">
        <v>44.0</v>
      </c>
      <c r="J1208" s="24">
        <v>0.47</v>
      </c>
      <c r="K1208" s="24">
        <v>50.0</v>
      </c>
      <c r="P1208" s="201"/>
    </row>
    <row r="1209">
      <c r="C1209" s="196"/>
      <c r="H1209" s="24">
        <v>46.0</v>
      </c>
      <c r="J1209" s="24">
        <v>0.47</v>
      </c>
      <c r="K1209" s="24">
        <v>43.0</v>
      </c>
      <c r="P1209" s="201"/>
    </row>
    <row r="1210">
      <c r="C1210" s="196"/>
      <c r="H1210" s="24">
        <v>45.0</v>
      </c>
      <c r="J1210" s="24">
        <v>0.46</v>
      </c>
      <c r="K1210" s="24">
        <v>39.0</v>
      </c>
      <c r="P1210" s="201"/>
    </row>
    <row r="1211">
      <c r="C1211" s="196"/>
      <c r="H1211" s="24">
        <v>44.0</v>
      </c>
      <c r="J1211" s="24">
        <v>0.48</v>
      </c>
      <c r="K1211" s="24">
        <v>44.0</v>
      </c>
      <c r="P1211" s="201"/>
    </row>
    <row r="1212">
      <c r="C1212" s="196"/>
      <c r="H1212" s="24">
        <v>47.0</v>
      </c>
      <c r="J1212" s="24">
        <v>0.49</v>
      </c>
      <c r="K1212" s="24">
        <v>41.0</v>
      </c>
      <c r="P1212" s="201"/>
    </row>
    <row r="1213">
      <c r="C1213" s="196"/>
      <c r="H1213" s="24">
        <v>40.0</v>
      </c>
      <c r="J1213" s="24">
        <v>0.48</v>
      </c>
      <c r="K1213" s="24">
        <v>38.0</v>
      </c>
      <c r="P1213" s="201"/>
    </row>
    <row r="1214">
      <c r="C1214" s="196"/>
      <c r="H1214" s="24">
        <v>46.0</v>
      </c>
      <c r="J1214" s="24">
        <v>0.46</v>
      </c>
      <c r="K1214" s="24">
        <v>44.0</v>
      </c>
      <c r="P1214" s="201"/>
    </row>
    <row r="1215">
      <c r="C1215" s="196"/>
      <c r="H1215" s="24">
        <v>43.0</v>
      </c>
      <c r="J1215" s="24">
        <v>0.49</v>
      </c>
      <c r="K1215" s="24">
        <v>44.0</v>
      </c>
      <c r="P1215" s="201"/>
    </row>
    <row r="1216">
      <c r="C1216" s="196"/>
      <c r="H1216" s="24">
        <v>51.0</v>
      </c>
      <c r="J1216" s="24">
        <v>0.47</v>
      </c>
      <c r="K1216" s="24">
        <v>45.0</v>
      </c>
      <c r="P1216" s="201"/>
    </row>
    <row r="1217">
      <c r="C1217" s="196"/>
      <c r="H1217" s="24">
        <v>42.0</v>
      </c>
      <c r="J1217" s="24">
        <v>0.47</v>
      </c>
      <c r="K1217" s="24">
        <v>45.0</v>
      </c>
      <c r="P1217" s="201"/>
    </row>
    <row r="1218">
      <c r="C1218" s="196"/>
      <c r="H1218" s="24">
        <v>40.0</v>
      </c>
      <c r="J1218" s="24">
        <v>0.48</v>
      </c>
      <c r="K1218" s="24">
        <v>43.0</v>
      </c>
      <c r="P1218" s="201"/>
    </row>
    <row r="1219">
      <c r="C1219" s="196"/>
      <c r="H1219" s="24">
        <v>41.0</v>
      </c>
      <c r="J1219" s="24">
        <v>0.49</v>
      </c>
      <c r="K1219" s="24">
        <v>49.0</v>
      </c>
      <c r="P1219" s="201"/>
    </row>
    <row r="1220">
      <c r="C1220" s="196"/>
      <c r="H1220" s="24">
        <v>46.0</v>
      </c>
      <c r="J1220" s="24">
        <v>0.46</v>
      </c>
      <c r="K1220" s="24">
        <v>48.0</v>
      </c>
      <c r="P1220" s="201"/>
    </row>
    <row r="1221">
      <c r="C1221" s="196"/>
      <c r="H1221" s="24">
        <v>39.0</v>
      </c>
      <c r="J1221" s="24">
        <v>0.47</v>
      </c>
      <c r="K1221" s="24">
        <v>43.0</v>
      </c>
      <c r="P1221" s="201"/>
    </row>
    <row r="1222">
      <c r="C1222" s="196"/>
      <c r="H1222" s="24">
        <v>42.0</v>
      </c>
      <c r="J1222" s="24">
        <v>0.46</v>
      </c>
      <c r="K1222" s="24">
        <v>39.0</v>
      </c>
      <c r="P1222" s="201"/>
    </row>
    <row r="1223">
      <c r="C1223" s="196"/>
      <c r="H1223" s="24">
        <v>43.0</v>
      </c>
      <c r="J1223" s="24">
        <v>0.45</v>
      </c>
      <c r="K1223" s="24">
        <v>40.0</v>
      </c>
      <c r="P1223" s="201"/>
    </row>
    <row r="1224">
      <c r="C1224" s="196"/>
      <c r="H1224" s="24">
        <v>39.0</v>
      </c>
      <c r="J1224" s="24">
        <v>0.49</v>
      </c>
      <c r="K1224" s="24">
        <v>38.0</v>
      </c>
      <c r="P1224" s="201"/>
    </row>
    <row r="1225">
      <c r="C1225" s="196"/>
      <c r="H1225" s="24">
        <v>43.0</v>
      </c>
      <c r="J1225" s="24">
        <v>0.46</v>
      </c>
      <c r="K1225" s="24">
        <v>39.0</v>
      </c>
      <c r="P1225" s="201"/>
    </row>
    <row r="1226">
      <c r="C1226" s="196"/>
      <c r="H1226" s="24">
        <v>48.0</v>
      </c>
      <c r="J1226" s="24">
        <v>0.45</v>
      </c>
      <c r="K1226" s="24">
        <v>36.0</v>
      </c>
      <c r="P1226" s="201"/>
    </row>
    <row r="1227">
      <c r="C1227" s="196"/>
      <c r="H1227" s="24">
        <v>45.0</v>
      </c>
      <c r="J1227" s="24">
        <v>0.49</v>
      </c>
      <c r="K1227" s="24">
        <v>42.0</v>
      </c>
      <c r="P1227" s="201"/>
    </row>
    <row r="1228">
      <c r="C1228" s="196"/>
      <c r="H1228" s="24">
        <v>42.0</v>
      </c>
      <c r="J1228" s="24">
        <v>0.47</v>
      </c>
      <c r="K1228" s="24">
        <v>38.0</v>
      </c>
      <c r="P1228" s="201"/>
    </row>
    <row r="1229">
      <c r="C1229" s="196"/>
      <c r="H1229" s="24">
        <v>41.0</v>
      </c>
      <c r="J1229" s="24">
        <v>0.45</v>
      </c>
      <c r="K1229" s="24">
        <v>37.0</v>
      </c>
      <c r="P1229" s="201"/>
    </row>
    <row r="1230">
      <c r="C1230" s="196"/>
      <c r="H1230" s="24">
        <v>43.0</v>
      </c>
      <c r="J1230" s="24">
        <v>0.46</v>
      </c>
      <c r="K1230" s="24">
        <v>43.0</v>
      </c>
      <c r="P1230" s="201"/>
    </row>
    <row r="1231">
      <c r="C1231" s="196"/>
      <c r="H1231" s="24">
        <v>41.0</v>
      </c>
      <c r="J1231" s="24">
        <v>0.5</v>
      </c>
      <c r="K1231" s="24">
        <v>42.0</v>
      </c>
      <c r="P1231" s="201"/>
    </row>
    <row r="1232">
      <c r="C1232" s="196"/>
      <c r="H1232" s="24">
        <v>45.0</v>
      </c>
      <c r="J1232" s="24">
        <v>0.48</v>
      </c>
      <c r="K1232" s="24">
        <v>42.0</v>
      </c>
      <c r="P1232" s="201"/>
    </row>
    <row r="1233">
      <c r="C1233" s="196"/>
      <c r="H1233" s="24">
        <v>42.0</v>
      </c>
      <c r="J1233" s="24">
        <v>0.46</v>
      </c>
      <c r="K1233" s="24">
        <v>43.0</v>
      </c>
      <c r="P1233" s="201"/>
    </row>
    <row r="1234">
      <c r="C1234" s="196"/>
      <c r="H1234" s="24">
        <v>43.0</v>
      </c>
      <c r="J1234" s="24">
        <v>0.5</v>
      </c>
      <c r="K1234" s="24">
        <v>38.0</v>
      </c>
      <c r="P1234" s="201"/>
    </row>
    <row r="1235">
      <c r="C1235" s="196"/>
      <c r="H1235" s="24">
        <v>44.0</v>
      </c>
      <c r="J1235" s="24">
        <v>0.47</v>
      </c>
      <c r="K1235" s="24">
        <v>40.0</v>
      </c>
      <c r="P1235" s="201"/>
    </row>
    <row r="1236">
      <c r="C1236" s="196"/>
      <c r="H1236" s="24">
        <v>42.0</v>
      </c>
      <c r="J1236" s="24">
        <v>0.48</v>
      </c>
      <c r="K1236" s="24">
        <v>39.0</v>
      </c>
      <c r="P1236" s="201"/>
    </row>
    <row r="1237">
      <c r="C1237" s="196"/>
      <c r="H1237" s="24">
        <v>46.0</v>
      </c>
      <c r="J1237" s="24">
        <v>0.46</v>
      </c>
      <c r="K1237" s="24">
        <v>37.0</v>
      </c>
      <c r="P1237" s="201"/>
    </row>
    <row r="1238">
      <c r="C1238" s="196"/>
      <c r="H1238" s="24">
        <v>45.0</v>
      </c>
      <c r="J1238" s="24">
        <v>0.48</v>
      </c>
      <c r="K1238" s="24">
        <v>43.0</v>
      </c>
      <c r="P1238" s="201"/>
    </row>
    <row r="1239">
      <c r="C1239" s="196"/>
      <c r="H1239" s="24">
        <v>44.0</v>
      </c>
      <c r="J1239" s="24">
        <v>0.49</v>
      </c>
      <c r="K1239" s="24">
        <v>40.0</v>
      </c>
      <c r="P1239" s="201"/>
    </row>
    <row r="1240">
      <c r="C1240" s="196"/>
      <c r="H1240" s="24">
        <v>45.0</v>
      </c>
      <c r="J1240" s="24">
        <v>0.46</v>
      </c>
      <c r="K1240" s="24">
        <v>37.0</v>
      </c>
      <c r="P1240" s="201"/>
    </row>
    <row r="1241">
      <c r="C1241" s="196"/>
      <c r="H1241" s="24">
        <v>42.0</v>
      </c>
      <c r="J1241" s="24">
        <v>0.47</v>
      </c>
      <c r="K1241" s="24">
        <v>37.0</v>
      </c>
      <c r="P1241" s="201"/>
    </row>
    <row r="1242">
      <c r="C1242" s="196"/>
      <c r="H1242" s="24">
        <v>44.0</v>
      </c>
      <c r="J1242" s="24">
        <v>0.49</v>
      </c>
      <c r="K1242" s="24">
        <v>42.0</v>
      </c>
      <c r="P1242" s="201"/>
    </row>
    <row r="1243">
      <c r="C1243" s="196"/>
      <c r="H1243" s="24">
        <v>43.0</v>
      </c>
      <c r="J1243" s="24">
        <v>0.49</v>
      </c>
      <c r="K1243" s="24">
        <v>45.0</v>
      </c>
      <c r="P1243" s="201"/>
    </row>
    <row r="1244">
      <c r="C1244" s="196"/>
      <c r="H1244" s="24">
        <v>40.0</v>
      </c>
      <c r="J1244" s="24">
        <v>0.45</v>
      </c>
      <c r="K1244" s="24">
        <v>51.0</v>
      </c>
      <c r="P1244" s="201"/>
    </row>
    <row r="1245">
      <c r="C1245" s="196"/>
      <c r="H1245" s="24">
        <v>42.0</v>
      </c>
      <c r="J1245" s="24">
        <v>0.5</v>
      </c>
      <c r="K1245" s="24">
        <v>47.0</v>
      </c>
      <c r="P1245" s="201"/>
    </row>
    <row r="1246">
      <c r="C1246" s="196"/>
      <c r="H1246" s="24">
        <v>42.0</v>
      </c>
      <c r="J1246" s="24">
        <v>0.48</v>
      </c>
      <c r="K1246" s="24">
        <v>41.0</v>
      </c>
      <c r="P1246" s="201"/>
    </row>
    <row r="1247">
      <c r="C1247" s="196"/>
      <c r="H1247" s="24">
        <v>43.0</v>
      </c>
      <c r="J1247" s="24">
        <v>0.47</v>
      </c>
      <c r="K1247" s="24">
        <v>38.0</v>
      </c>
      <c r="P1247" s="201"/>
    </row>
    <row r="1248">
      <c r="C1248" s="196"/>
      <c r="H1248" s="24">
        <v>44.0</v>
      </c>
      <c r="J1248" s="24">
        <v>0.48</v>
      </c>
      <c r="K1248" s="24">
        <v>39.0</v>
      </c>
      <c r="P1248" s="201"/>
    </row>
    <row r="1249">
      <c r="C1249" s="196"/>
      <c r="H1249" s="24">
        <v>44.0</v>
      </c>
      <c r="J1249" s="24">
        <v>0.47</v>
      </c>
      <c r="K1249" s="24">
        <v>38.0</v>
      </c>
      <c r="P1249" s="201"/>
    </row>
    <row r="1250">
      <c r="C1250" s="196"/>
      <c r="H1250" s="24">
        <v>43.0</v>
      </c>
      <c r="J1250" s="24">
        <v>0.49</v>
      </c>
      <c r="K1250" s="24">
        <v>36.0</v>
      </c>
      <c r="P1250" s="201"/>
    </row>
    <row r="1251">
      <c r="C1251" s="196"/>
      <c r="H1251" s="24">
        <v>46.0</v>
      </c>
      <c r="J1251" s="24">
        <v>0.45</v>
      </c>
      <c r="K1251" s="24">
        <v>38.0</v>
      </c>
      <c r="P1251" s="201"/>
    </row>
    <row r="1252">
      <c r="C1252" s="196"/>
      <c r="H1252" s="24">
        <v>48.0</v>
      </c>
      <c r="J1252" s="24">
        <v>0.49</v>
      </c>
      <c r="K1252" s="24">
        <v>40.0</v>
      </c>
      <c r="P1252" s="201"/>
    </row>
    <row r="1253">
      <c r="C1253" s="196"/>
      <c r="H1253" s="24">
        <v>40.0</v>
      </c>
      <c r="J1253" s="24">
        <v>0.48</v>
      </c>
      <c r="K1253" s="24">
        <v>35.0</v>
      </c>
      <c r="P1253" s="201"/>
    </row>
    <row r="1254">
      <c r="C1254" s="196"/>
      <c r="H1254" s="24">
        <v>38.0</v>
      </c>
      <c r="J1254" s="24">
        <v>0.45</v>
      </c>
      <c r="K1254" s="24">
        <v>41.0</v>
      </c>
      <c r="P1254" s="201"/>
    </row>
    <row r="1255">
      <c r="C1255" s="196"/>
      <c r="H1255" s="24">
        <v>44.0</v>
      </c>
      <c r="J1255" s="24">
        <v>0.47</v>
      </c>
      <c r="K1255" s="24">
        <v>44.0</v>
      </c>
      <c r="P1255" s="201"/>
    </row>
    <row r="1256">
      <c r="C1256" s="196"/>
      <c r="H1256" s="24">
        <v>44.0</v>
      </c>
      <c r="J1256" s="24">
        <v>0.48</v>
      </c>
      <c r="K1256" s="24">
        <v>43.0</v>
      </c>
      <c r="P1256" s="201"/>
    </row>
    <row r="1257">
      <c r="C1257" s="196"/>
      <c r="H1257" s="24">
        <v>43.0</v>
      </c>
      <c r="J1257" s="24">
        <v>0.48</v>
      </c>
      <c r="K1257" s="24">
        <v>44.0</v>
      </c>
      <c r="P1257" s="201"/>
    </row>
    <row r="1258">
      <c r="C1258" s="196"/>
      <c r="H1258" s="24">
        <v>41.0</v>
      </c>
      <c r="J1258" s="24">
        <v>0.49</v>
      </c>
      <c r="K1258" s="24">
        <v>43.0</v>
      </c>
      <c r="P1258" s="201"/>
    </row>
    <row r="1259">
      <c r="C1259" s="196"/>
      <c r="H1259" s="24">
        <v>44.0</v>
      </c>
      <c r="J1259" s="24">
        <v>0.62</v>
      </c>
      <c r="K1259" s="24">
        <v>39.0</v>
      </c>
      <c r="P1259" s="201"/>
    </row>
    <row r="1260">
      <c r="C1260" s="196"/>
      <c r="H1260" s="24">
        <v>43.0</v>
      </c>
      <c r="J1260" s="24">
        <v>0.53</v>
      </c>
      <c r="K1260" s="24">
        <v>43.0</v>
      </c>
      <c r="P1260" s="201"/>
    </row>
    <row r="1261">
      <c r="C1261" s="196"/>
      <c r="H1261" s="24">
        <v>44.0</v>
      </c>
      <c r="J1261" s="24">
        <v>0.48</v>
      </c>
      <c r="K1261" s="24">
        <v>37.0</v>
      </c>
      <c r="P1261" s="201"/>
    </row>
    <row r="1262">
      <c r="C1262" s="196"/>
      <c r="H1262" s="24">
        <v>36.0</v>
      </c>
      <c r="J1262" s="24">
        <v>0.55</v>
      </c>
      <c r="K1262" s="24">
        <v>45.0</v>
      </c>
      <c r="P1262" s="201"/>
    </row>
    <row r="1263">
      <c r="C1263" s="196"/>
      <c r="H1263" s="24">
        <v>45.0</v>
      </c>
      <c r="J1263" s="24">
        <v>0.57</v>
      </c>
      <c r="K1263" s="24">
        <v>46.0</v>
      </c>
      <c r="P1263" s="201"/>
    </row>
    <row r="1264">
      <c r="C1264" s="196"/>
      <c r="H1264" s="24">
        <v>47.0</v>
      </c>
      <c r="J1264" s="24">
        <v>0.42</v>
      </c>
      <c r="K1264" s="24">
        <v>44.0</v>
      </c>
      <c r="P1264" s="201"/>
    </row>
    <row r="1265">
      <c r="C1265" s="196"/>
      <c r="H1265" s="24">
        <v>45.0</v>
      </c>
      <c r="J1265" s="24">
        <v>0.55</v>
      </c>
      <c r="K1265" s="24">
        <v>42.0</v>
      </c>
      <c r="P1265" s="201"/>
    </row>
    <row r="1266">
      <c r="C1266" s="196"/>
      <c r="H1266" s="24">
        <v>40.0</v>
      </c>
      <c r="J1266" s="24">
        <v>0.57</v>
      </c>
      <c r="K1266" s="24">
        <v>39.0</v>
      </c>
      <c r="P1266" s="201"/>
    </row>
    <row r="1267">
      <c r="C1267" s="196"/>
      <c r="H1267" s="24">
        <v>43.0</v>
      </c>
      <c r="J1267" s="24">
        <v>0.6</v>
      </c>
      <c r="K1267" s="24">
        <v>43.0</v>
      </c>
      <c r="P1267" s="201"/>
    </row>
    <row r="1268">
      <c r="C1268" s="196"/>
      <c r="H1268" s="24">
        <v>45.0</v>
      </c>
      <c r="J1268" s="24">
        <v>0.43</v>
      </c>
      <c r="K1268" s="24">
        <v>49.0</v>
      </c>
      <c r="P1268" s="201"/>
    </row>
    <row r="1269">
      <c r="C1269" s="196"/>
      <c r="H1269" s="24">
        <v>41.0</v>
      </c>
      <c r="J1269" s="24">
        <v>0.45</v>
      </c>
      <c r="K1269" s="24">
        <v>42.0</v>
      </c>
      <c r="P1269" s="201"/>
    </row>
    <row r="1270">
      <c r="C1270" s="196"/>
      <c r="H1270" s="24">
        <v>40.0</v>
      </c>
      <c r="J1270" s="24">
        <v>0.52</v>
      </c>
      <c r="K1270" s="24">
        <v>43.0</v>
      </c>
      <c r="P1270" s="201"/>
    </row>
    <row r="1271">
      <c r="C1271" s="196"/>
      <c r="H1271" s="24">
        <v>45.0</v>
      </c>
      <c r="J1271" s="24">
        <v>0.41</v>
      </c>
      <c r="K1271" s="24">
        <v>42.0</v>
      </c>
      <c r="P1271" s="201"/>
    </row>
    <row r="1272">
      <c r="C1272" s="196"/>
      <c r="H1272" s="24">
        <v>50.0</v>
      </c>
      <c r="J1272" s="24">
        <v>0.52</v>
      </c>
      <c r="K1272" s="24">
        <v>41.0</v>
      </c>
      <c r="P1272" s="201"/>
    </row>
    <row r="1273">
      <c r="C1273" s="196"/>
      <c r="H1273" s="24">
        <v>54.0</v>
      </c>
      <c r="J1273" s="24">
        <v>0.49</v>
      </c>
      <c r="K1273" s="24">
        <v>40.0</v>
      </c>
      <c r="P1273" s="201"/>
    </row>
    <row r="1274">
      <c r="C1274" s="196"/>
      <c r="H1274" s="24">
        <v>43.0</v>
      </c>
      <c r="J1274" s="24">
        <v>0.55</v>
      </c>
      <c r="K1274" s="24">
        <v>43.0</v>
      </c>
      <c r="P1274" s="201"/>
    </row>
    <row r="1275">
      <c r="C1275" s="196"/>
      <c r="H1275" s="24">
        <v>45.0</v>
      </c>
      <c r="J1275" s="24">
        <v>0.58</v>
      </c>
      <c r="K1275" s="24">
        <v>36.0</v>
      </c>
      <c r="P1275" s="201"/>
    </row>
    <row r="1276">
      <c r="C1276" s="196"/>
      <c r="H1276" s="24">
        <v>43.0</v>
      </c>
      <c r="J1276" s="24">
        <v>0.57</v>
      </c>
      <c r="K1276" s="24">
        <v>46.0</v>
      </c>
      <c r="P1276" s="201"/>
    </row>
    <row r="1277">
      <c r="C1277" s="196"/>
      <c r="H1277" s="24">
        <v>39.0</v>
      </c>
      <c r="J1277" s="24">
        <v>0.56</v>
      </c>
      <c r="K1277" s="24">
        <v>38.0</v>
      </c>
      <c r="P1277" s="201"/>
    </row>
    <row r="1278">
      <c r="C1278" s="196"/>
      <c r="H1278" s="24">
        <v>41.0</v>
      </c>
      <c r="J1278" s="24">
        <v>0.56</v>
      </c>
      <c r="K1278" s="24">
        <v>46.0</v>
      </c>
      <c r="P1278" s="201"/>
    </row>
    <row r="1279">
      <c r="C1279" s="196"/>
      <c r="H1279" s="24">
        <v>38.0</v>
      </c>
      <c r="J1279" s="24">
        <v>0.47</v>
      </c>
      <c r="K1279" s="24">
        <v>39.0</v>
      </c>
      <c r="P1279" s="201"/>
    </row>
    <row r="1280">
      <c r="C1280" s="196"/>
      <c r="H1280" s="24">
        <v>49.0</v>
      </c>
      <c r="J1280" s="24">
        <v>0.45</v>
      </c>
      <c r="K1280" s="24">
        <v>44.0</v>
      </c>
      <c r="P1280" s="201"/>
    </row>
    <row r="1281">
      <c r="C1281" s="196"/>
      <c r="H1281" s="24">
        <v>50.0</v>
      </c>
      <c r="J1281" s="24">
        <v>0.5</v>
      </c>
      <c r="K1281" s="24">
        <v>41.0</v>
      </c>
      <c r="P1281" s="201"/>
    </row>
    <row r="1282">
      <c r="C1282" s="196"/>
      <c r="H1282" s="24">
        <v>49.0</v>
      </c>
      <c r="J1282" s="24">
        <v>0.51</v>
      </c>
      <c r="K1282" s="24">
        <v>44.0</v>
      </c>
      <c r="P1282" s="201"/>
    </row>
    <row r="1283">
      <c r="C1283" s="196"/>
      <c r="H1283" s="24">
        <v>43.0</v>
      </c>
      <c r="J1283" s="24">
        <v>0.56</v>
      </c>
      <c r="K1283" s="24">
        <v>45.0</v>
      </c>
      <c r="P1283" s="201"/>
    </row>
    <row r="1284">
      <c r="C1284" s="196"/>
      <c r="H1284" s="24">
        <v>46.0</v>
      </c>
      <c r="J1284" s="24">
        <v>0.47</v>
      </c>
      <c r="K1284" s="24">
        <v>45.0</v>
      </c>
      <c r="P1284" s="201"/>
    </row>
    <row r="1285">
      <c r="C1285" s="196"/>
      <c r="H1285" s="24">
        <v>47.0</v>
      </c>
      <c r="J1285" s="24">
        <v>0.45</v>
      </c>
      <c r="K1285" s="24">
        <v>42.0</v>
      </c>
      <c r="P1285" s="201"/>
    </row>
    <row r="1286">
      <c r="C1286" s="196"/>
      <c r="H1286" s="24">
        <v>45.0</v>
      </c>
      <c r="J1286" s="24">
        <v>0.58</v>
      </c>
      <c r="K1286" s="24">
        <v>42.0</v>
      </c>
      <c r="P1286" s="201"/>
    </row>
    <row r="1287">
      <c r="C1287" s="196"/>
      <c r="H1287" s="24">
        <v>43.0</v>
      </c>
      <c r="J1287" s="24">
        <v>0.53</v>
      </c>
      <c r="K1287" s="24">
        <v>41.0</v>
      </c>
      <c r="P1287" s="201"/>
    </row>
    <row r="1288">
      <c r="C1288" s="196"/>
      <c r="H1288" s="24">
        <v>47.0</v>
      </c>
      <c r="J1288" s="24">
        <v>0.55</v>
      </c>
      <c r="K1288" s="24">
        <v>41.0</v>
      </c>
      <c r="P1288" s="201"/>
    </row>
    <row r="1289">
      <c r="C1289" s="196"/>
      <c r="H1289" s="24">
        <v>50.0</v>
      </c>
      <c r="J1289" s="24">
        <v>0.54</v>
      </c>
      <c r="K1289" s="24">
        <v>47.0</v>
      </c>
      <c r="P1289" s="201"/>
    </row>
    <row r="1290">
      <c r="C1290" s="196"/>
      <c r="H1290" s="24">
        <v>44.0</v>
      </c>
      <c r="J1290" s="24">
        <v>0.49</v>
      </c>
      <c r="K1290" s="24">
        <v>50.0</v>
      </c>
      <c r="P1290" s="201"/>
    </row>
    <row r="1291">
      <c r="C1291" s="196"/>
      <c r="H1291" s="24">
        <v>44.0</v>
      </c>
      <c r="J1291" s="24">
        <v>0.58</v>
      </c>
      <c r="K1291" s="24">
        <v>47.0</v>
      </c>
      <c r="P1291" s="201"/>
    </row>
    <row r="1292">
      <c r="C1292" s="196"/>
      <c r="H1292" s="24">
        <v>42.0</v>
      </c>
      <c r="J1292" s="24">
        <v>0.61</v>
      </c>
      <c r="K1292" s="24">
        <v>43.0</v>
      </c>
      <c r="P1292" s="201"/>
    </row>
    <row r="1293">
      <c r="C1293" s="196"/>
      <c r="H1293" s="24">
        <v>45.0</v>
      </c>
      <c r="J1293" s="24">
        <v>0.5</v>
      </c>
      <c r="K1293" s="24">
        <v>45.0</v>
      </c>
      <c r="P1293" s="201"/>
    </row>
    <row r="1294">
      <c r="C1294" s="196"/>
      <c r="H1294" s="24">
        <v>42.0</v>
      </c>
      <c r="J1294" s="24">
        <v>0.46</v>
      </c>
      <c r="K1294" s="24">
        <v>46.0</v>
      </c>
      <c r="P1294" s="201"/>
    </row>
    <row r="1295">
      <c r="C1295" s="196"/>
      <c r="H1295" s="24">
        <v>41.0</v>
      </c>
      <c r="J1295" s="24">
        <v>0.5</v>
      </c>
      <c r="K1295" s="24">
        <v>45.0</v>
      </c>
      <c r="P1295" s="201"/>
    </row>
    <row r="1296">
      <c r="C1296" s="196"/>
      <c r="H1296" s="24">
        <v>44.0</v>
      </c>
      <c r="J1296" s="24">
        <v>0.51</v>
      </c>
      <c r="K1296" s="24">
        <v>40.0</v>
      </c>
      <c r="P1296" s="201"/>
    </row>
    <row r="1297">
      <c r="C1297" s="196"/>
      <c r="H1297" s="24">
        <v>44.0</v>
      </c>
      <c r="J1297" s="24">
        <v>0.49</v>
      </c>
      <c r="K1297" s="24">
        <v>51.0</v>
      </c>
      <c r="P1297" s="201"/>
    </row>
    <row r="1298">
      <c r="C1298" s="196"/>
      <c r="H1298" s="24">
        <v>41.0</v>
      </c>
      <c r="J1298" s="24">
        <v>0.44</v>
      </c>
      <c r="K1298" s="24">
        <v>48.0</v>
      </c>
      <c r="P1298" s="201"/>
    </row>
    <row r="1299">
      <c r="C1299" s="196"/>
      <c r="H1299" s="24">
        <v>42.0</v>
      </c>
      <c r="J1299" s="24">
        <v>0.46</v>
      </c>
      <c r="K1299" s="24">
        <v>41.0</v>
      </c>
      <c r="P1299" s="201"/>
    </row>
    <row r="1300">
      <c r="C1300" s="196"/>
      <c r="H1300" s="24">
        <v>47.0</v>
      </c>
      <c r="J1300" s="24">
        <v>0.52</v>
      </c>
      <c r="K1300" s="24">
        <v>50.0</v>
      </c>
      <c r="P1300" s="201"/>
    </row>
    <row r="1301">
      <c r="C1301" s="196"/>
      <c r="H1301" s="24">
        <v>47.0</v>
      </c>
      <c r="J1301" s="24">
        <v>0.63</v>
      </c>
      <c r="K1301" s="24">
        <v>50.0</v>
      </c>
      <c r="P1301" s="201"/>
    </row>
    <row r="1302">
      <c r="C1302" s="196"/>
      <c r="H1302" s="24">
        <v>39.0</v>
      </c>
      <c r="J1302" s="24">
        <v>0.54</v>
      </c>
      <c r="K1302" s="24">
        <v>45.0</v>
      </c>
      <c r="P1302" s="201"/>
    </row>
    <row r="1303">
      <c r="C1303" s="196"/>
      <c r="H1303" s="24">
        <v>45.0</v>
      </c>
      <c r="J1303" s="24">
        <v>0.51</v>
      </c>
      <c r="K1303" s="24">
        <v>43.0</v>
      </c>
      <c r="P1303" s="201"/>
    </row>
    <row r="1304">
      <c r="C1304" s="196"/>
      <c r="H1304" s="24">
        <v>48.0</v>
      </c>
      <c r="J1304" s="24">
        <v>0.53</v>
      </c>
      <c r="K1304" s="24">
        <v>48.0</v>
      </c>
      <c r="P1304" s="201"/>
    </row>
    <row r="1305">
      <c r="C1305" s="196"/>
      <c r="H1305" s="24">
        <v>43.0</v>
      </c>
      <c r="J1305" s="24">
        <v>0.57</v>
      </c>
      <c r="K1305" s="24">
        <v>42.0</v>
      </c>
      <c r="P1305" s="201"/>
    </row>
    <row r="1306">
      <c r="C1306" s="196"/>
      <c r="H1306" s="24">
        <v>42.0</v>
      </c>
      <c r="J1306" s="24">
        <v>0.53</v>
      </c>
      <c r="K1306" s="24">
        <v>48.0</v>
      </c>
      <c r="P1306" s="201"/>
    </row>
    <row r="1307">
      <c r="C1307" s="196"/>
      <c r="H1307" s="24">
        <v>47.0</v>
      </c>
      <c r="J1307" s="24">
        <v>0.48</v>
      </c>
      <c r="K1307" s="24">
        <v>43.0</v>
      </c>
      <c r="P1307" s="201"/>
    </row>
    <row r="1308">
      <c r="C1308" s="196"/>
      <c r="H1308" s="24">
        <v>49.0</v>
      </c>
      <c r="J1308" s="24">
        <v>0.51</v>
      </c>
      <c r="K1308" s="24">
        <v>46.0</v>
      </c>
      <c r="P1308" s="201"/>
    </row>
    <row r="1309">
      <c r="C1309" s="196"/>
      <c r="H1309" s="24">
        <v>43.0</v>
      </c>
      <c r="J1309" s="24">
        <v>0.51</v>
      </c>
      <c r="K1309" s="24">
        <v>49.0</v>
      </c>
      <c r="P1309" s="201"/>
    </row>
    <row r="1310">
      <c r="C1310" s="196"/>
      <c r="H1310" s="24">
        <v>45.0</v>
      </c>
      <c r="J1310" s="24">
        <v>0.56</v>
      </c>
      <c r="K1310" s="24">
        <v>45.0</v>
      </c>
      <c r="P1310" s="201"/>
    </row>
    <row r="1311">
      <c r="C1311" s="196"/>
      <c r="H1311" s="24">
        <v>46.0</v>
      </c>
      <c r="J1311" s="24">
        <v>0.52</v>
      </c>
      <c r="K1311" s="24">
        <v>48.0</v>
      </c>
      <c r="P1311" s="201"/>
    </row>
    <row r="1312">
      <c r="C1312" s="196"/>
      <c r="H1312" s="24">
        <v>45.0</v>
      </c>
      <c r="J1312" s="24">
        <v>0.49</v>
      </c>
      <c r="K1312" s="24">
        <v>46.0</v>
      </c>
      <c r="P1312" s="201"/>
    </row>
    <row r="1313">
      <c r="C1313" s="196"/>
      <c r="H1313" s="24">
        <v>39.0</v>
      </c>
      <c r="J1313" s="24">
        <v>0.43</v>
      </c>
      <c r="K1313" s="24">
        <v>49.0</v>
      </c>
      <c r="P1313" s="201"/>
    </row>
    <row r="1314">
      <c r="C1314" s="196"/>
      <c r="H1314" s="24">
        <v>43.0</v>
      </c>
      <c r="J1314" s="24">
        <v>0.47</v>
      </c>
      <c r="K1314" s="24">
        <v>52.0</v>
      </c>
      <c r="P1314" s="201"/>
    </row>
    <row r="1315">
      <c r="C1315" s="196"/>
      <c r="H1315" s="24">
        <v>45.0</v>
      </c>
      <c r="J1315" s="24">
        <v>0.52</v>
      </c>
      <c r="K1315" s="24">
        <v>43.0</v>
      </c>
      <c r="P1315" s="201"/>
    </row>
    <row r="1316">
      <c r="C1316" s="196"/>
      <c r="H1316" s="24">
        <v>44.0</v>
      </c>
      <c r="J1316" s="24">
        <v>0.55</v>
      </c>
      <c r="K1316" s="24">
        <v>40.0</v>
      </c>
      <c r="P1316" s="201"/>
    </row>
    <row r="1317">
      <c r="C1317" s="196"/>
      <c r="H1317" s="24">
        <v>49.0</v>
      </c>
      <c r="J1317" s="24">
        <v>0.5</v>
      </c>
      <c r="K1317" s="24">
        <v>54.0</v>
      </c>
      <c r="P1317" s="201"/>
    </row>
    <row r="1318">
      <c r="C1318" s="196"/>
      <c r="H1318" s="24">
        <v>42.0</v>
      </c>
      <c r="J1318" s="24">
        <v>0.57</v>
      </c>
      <c r="K1318" s="24">
        <v>50.0</v>
      </c>
      <c r="P1318" s="201"/>
    </row>
    <row r="1319">
      <c r="C1319" s="196"/>
      <c r="H1319" s="24">
        <v>41.0</v>
      </c>
      <c r="J1319" s="24">
        <v>0.58</v>
      </c>
      <c r="K1319" s="24">
        <v>46.0</v>
      </c>
      <c r="P1319" s="201"/>
    </row>
    <row r="1320">
      <c r="C1320" s="196"/>
      <c r="H1320" s="24">
        <v>47.0</v>
      </c>
      <c r="J1320" s="24">
        <v>0.55</v>
      </c>
      <c r="K1320" s="24">
        <v>43.0</v>
      </c>
      <c r="P1320" s="201"/>
    </row>
    <row r="1321">
      <c r="C1321" s="196"/>
      <c r="H1321" s="24">
        <v>41.0</v>
      </c>
      <c r="J1321" s="24">
        <v>0.54</v>
      </c>
      <c r="K1321" s="24">
        <v>41.0</v>
      </c>
      <c r="P1321" s="201"/>
    </row>
    <row r="1322">
      <c r="C1322" s="196"/>
      <c r="H1322" s="24">
        <v>43.0</v>
      </c>
      <c r="J1322" s="24">
        <v>0.49</v>
      </c>
      <c r="K1322" s="24">
        <v>45.0</v>
      </c>
      <c r="P1322" s="201"/>
    </row>
    <row r="1323">
      <c r="C1323" s="196"/>
      <c r="H1323" s="24">
        <v>50.0</v>
      </c>
      <c r="J1323" s="24">
        <v>0.52</v>
      </c>
      <c r="K1323" s="24">
        <v>41.0</v>
      </c>
      <c r="P1323" s="201"/>
    </row>
    <row r="1324">
      <c r="C1324" s="196"/>
      <c r="H1324" s="24">
        <v>41.0</v>
      </c>
      <c r="J1324" s="24">
        <v>0.49</v>
      </c>
      <c r="K1324" s="24">
        <v>43.0</v>
      </c>
      <c r="P1324" s="201"/>
    </row>
    <row r="1325">
      <c r="C1325" s="196"/>
      <c r="H1325" s="24">
        <v>51.0</v>
      </c>
      <c r="J1325" s="24">
        <v>0.48</v>
      </c>
      <c r="K1325" s="24">
        <v>44.0</v>
      </c>
      <c r="P1325" s="201"/>
    </row>
    <row r="1326">
      <c r="C1326" s="196"/>
      <c r="H1326" s="24">
        <v>47.0</v>
      </c>
      <c r="J1326" s="24">
        <v>0.52</v>
      </c>
      <c r="K1326" s="24">
        <v>42.0</v>
      </c>
      <c r="P1326" s="201"/>
    </row>
    <row r="1327">
      <c r="C1327" s="196"/>
      <c r="H1327" s="24">
        <v>45.0</v>
      </c>
      <c r="J1327" s="24">
        <v>0.55</v>
      </c>
      <c r="K1327" s="24">
        <v>44.0</v>
      </c>
      <c r="P1327" s="201"/>
    </row>
    <row r="1328">
      <c r="C1328" s="196"/>
      <c r="H1328" s="24">
        <v>43.0</v>
      </c>
      <c r="J1328" s="24">
        <v>0.43</v>
      </c>
      <c r="K1328" s="24">
        <v>41.0</v>
      </c>
      <c r="P1328" s="201"/>
    </row>
    <row r="1329">
      <c r="C1329" s="196"/>
      <c r="H1329" s="24">
        <v>42.0</v>
      </c>
      <c r="J1329" s="24">
        <v>0.52</v>
      </c>
      <c r="K1329" s="24">
        <v>46.0</v>
      </c>
      <c r="P1329" s="201"/>
    </row>
    <row r="1330">
      <c r="C1330" s="196"/>
      <c r="H1330" s="24">
        <v>43.0</v>
      </c>
      <c r="J1330" s="24">
        <v>0.49</v>
      </c>
      <c r="K1330" s="24">
        <v>44.0</v>
      </c>
      <c r="P1330" s="201"/>
    </row>
    <row r="1331">
      <c r="C1331" s="196"/>
      <c r="H1331" s="24">
        <v>44.0</v>
      </c>
      <c r="J1331" s="24">
        <v>0.56</v>
      </c>
      <c r="K1331" s="24">
        <v>41.0</v>
      </c>
      <c r="P1331" s="201"/>
    </row>
    <row r="1332">
      <c r="C1332" s="196"/>
      <c r="H1332" s="24">
        <v>45.0</v>
      </c>
      <c r="J1332" s="24">
        <v>0.44</v>
      </c>
      <c r="K1332" s="24">
        <v>47.0</v>
      </c>
      <c r="P1332" s="201"/>
    </row>
    <row r="1333">
      <c r="C1333" s="196"/>
      <c r="H1333" s="24">
        <v>42.0</v>
      </c>
      <c r="J1333" s="24">
        <v>0.55</v>
      </c>
      <c r="K1333" s="24">
        <v>41.0</v>
      </c>
      <c r="P1333" s="201"/>
    </row>
    <row r="1334">
      <c r="C1334" s="196"/>
      <c r="H1334" s="24">
        <v>44.0</v>
      </c>
      <c r="J1334" s="24">
        <v>0.48</v>
      </c>
      <c r="K1334" s="24">
        <v>45.0</v>
      </c>
      <c r="P1334" s="201"/>
    </row>
    <row r="1335">
      <c r="C1335" s="196"/>
      <c r="H1335" s="24">
        <v>43.0</v>
      </c>
      <c r="J1335" s="24">
        <v>0.49</v>
      </c>
      <c r="K1335" s="24">
        <v>42.0</v>
      </c>
      <c r="P1335" s="201"/>
    </row>
    <row r="1336">
      <c r="C1336" s="196"/>
      <c r="H1336" s="24">
        <v>47.0</v>
      </c>
      <c r="J1336" s="24">
        <v>0.52</v>
      </c>
      <c r="K1336" s="24">
        <v>48.0</v>
      </c>
      <c r="P1336" s="201"/>
    </row>
    <row r="1337">
      <c r="C1337" s="196"/>
      <c r="H1337" s="24">
        <v>44.0</v>
      </c>
      <c r="J1337" s="24">
        <v>0.51</v>
      </c>
      <c r="K1337" s="24">
        <v>45.0</v>
      </c>
      <c r="P1337" s="201"/>
    </row>
    <row r="1338">
      <c r="C1338" s="196"/>
      <c r="H1338" s="24">
        <v>43.0</v>
      </c>
      <c r="J1338" s="24">
        <v>0.57</v>
      </c>
      <c r="K1338" s="24">
        <v>42.0</v>
      </c>
      <c r="P1338" s="201"/>
    </row>
    <row r="1339">
      <c r="C1339" s="196"/>
      <c r="H1339" s="24">
        <v>45.0</v>
      </c>
      <c r="J1339" s="24">
        <v>0.51</v>
      </c>
      <c r="K1339" s="24">
        <v>42.0</v>
      </c>
      <c r="P1339" s="201"/>
    </row>
    <row r="1340">
      <c r="C1340" s="196"/>
      <c r="H1340" s="24">
        <v>46.0</v>
      </c>
      <c r="J1340" s="24">
        <v>0.58</v>
      </c>
      <c r="K1340" s="24">
        <v>40.0</v>
      </c>
      <c r="P1340" s="201"/>
    </row>
    <row r="1341">
      <c r="C1341" s="196"/>
      <c r="H1341" s="24">
        <v>39.0</v>
      </c>
      <c r="J1341" s="24">
        <v>0.55</v>
      </c>
      <c r="K1341" s="24">
        <v>44.0</v>
      </c>
      <c r="P1341" s="201"/>
    </row>
    <row r="1342">
      <c r="C1342" s="196"/>
      <c r="H1342" s="24">
        <v>40.0</v>
      </c>
      <c r="J1342" s="24">
        <v>0.49</v>
      </c>
      <c r="K1342" s="24">
        <v>43.0</v>
      </c>
      <c r="P1342" s="201"/>
    </row>
    <row r="1343">
      <c r="C1343" s="196"/>
      <c r="H1343" s="24">
        <v>41.0</v>
      </c>
      <c r="J1343" s="24">
        <v>0.49</v>
      </c>
      <c r="K1343" s="24">
        <v>39.0</v>
      </c>
      <c r="P1343" s="201"/>
    </row>
    <row r="1344">
      <c r="C1344" s="196"/>
      <c r="H1344" s="24">
        <v>46.0</v>
      </c>
      <c r="J1344" s="24">
        <v>0.5</v>
      </c>
      <c r="K1344" s="24">
        <v>43.0</v>
      </c>
      <c r="P1344" s="201"/>
    </row>
    <row r="1345">
      <c r="C1345" s="196"/>
      <c r="H1345" s="24">
        <v>39.0</v>
      </c>
      <c r="J1345" s="24">
        <v>0.5</v>
      </c>
      <c r="K1345" s="24">
        <v>41.0</v>
      </c>
      <c r="P1345" s="201"/>
    </row>
    <row r="1346">
      <c r="C1346" s="196"/>
      <c r="H1346" s="24">
        <v>46.0</v>
      </c>
      <c r="J1346" s="24">
        <v>0.49</v>
      </c>
      <c r="K1346" s="24">
        <v>42.0</v>
      </c>
      <c r="P1346" s="201"/>
    </row>
    <row r="1347">
      <c r="C1347" s="196"/>
      <c r="H1347" s="24">
        <v>45.0</v>
      </c>
      <c r="J1347" s="24">
        <v>0.53</v>
      </c>
      <c r="K1347" s="24">
        <v>39.0</v>
      </c>
      <c r="P1347" s="201"/>
    </row>
    <row r="1348">
      <c r="C1348" s="196"/>
      <c r="H1348" s="24">
        <v>49.0</v>
      </c>
      <c r="J1348" s="24">
        <v>0.49</v>
      </c>
      <c r="K1348" s="24">
        <v>44.0</v>
      </c>
      <c r="P1348" s="201"/>
    </row>
    <row r="1349">
      <c r="C1349" s="196"/>
      <c r="H1349" s="24">
        <v>45.0</v>
      </c>
      <c r="J1349" s="24">
        <v>0.54</v>
      </c>
      <c r="K1349" s="24">
        <v>38.0</v>
      </c>
      <c r="P1349" s="201"/>
    </row>
    <row r="1350">
      <c r="C1350" s="196"/>
      <c r="H1350" s="24">
        <v>43.0</v>
      </c>
      <c r="J1350" s="24">
        <v>0.47</v>
      </c>
      <c r="K1350" s="24">
        <v>41.0</v>
      </c>
      <c r="P1350" s="201"/>
    </row>
    <row r="1351">
      <c r="C1351" s="196"/>
      <c r="H1351" s="24">
        <v>48.0</v>
      </c>
      <c r="J1351" s="24">
        <v>0.56</v>
      </c>
      <c r="K1351" s="24">
        <v>37.0</v>
      </c>
      <c r="P1351" s="201"/>
    </row>
    <row r="1352">
      <c r="C1352" s="196"/>
      <c r="H1352" s="24">
        <v>42.0</v>
      </c>
      <c r="J1352" s="24">
        <v>0.54</v>
      </c>
      <c r="K1352" s="24">
        <v>47.0</v>
      </c>
      <c r="P1352" s="201"/>
    </row>
    <row r="1353">
      <c r="C1353" s="196"/>
      <c r="H1353" s="24">
        <v>45.0</v>
      </c>
      <c r="J1353" s="24">
        <v>0.54</v>
      </c>
      <c r="K1353" s="24">
        <v>40.0</v>
      </c>
      <c r="P1353" s="201"/>
    </row>
    <row r="1354">
      <c r="C1354" s="196"/>
      <c r="H1354" s="24">
        <v>46.0</v>
      </c>
      <c r="J1354" s="24">
        <v>0.51</v>
      </c>
      <c r="K1354" s="24">
        <v>45.0</v>
      </c>
      <c r="P1354" s="201"/>
    </row>
    <row r="1355">
      <c r="C1355" s="196"/>
      <c r="H1355" s="24">
        <v>42.0</v>
      </c>
      <c r="J1355" s="24">
        <v>0.59</v>
      </c>
      <c r="K1355" s="24">
        <v>41.0</v>
      </c>
      <c r="P1355" s="201"/>
    </row>
    <row r="1356">
      <c r="C1356" s="196"/>
      <c r="H1356" s="24">
        <v>47.0</v>
      </c>
      <c r="J1356" s="24">
        <v>0.48</v>
      </c>
      <c r="K1356" s="24">
        <v>44.0</v>
      </c>
      <c r="P1356" s="201"/>
    </row>
    <row r="1357">
      <c r="C1357" s="196"/>
      <c r="H1357" s="24">
        <v>44.0</v>
      </c>
      <c r="J1357" s="24">
        <v>0.53</v>
      </c>
      <c r="K1357" s="24">
        <v>48.0</v>
      </c>
      <c r="P1357" s="201"/>
    </row>
    <row r="1358">
      <c r="C1358" s="196"/>
      <c r="H1358" s="24">
        <v>43.0</v>
      </c>
      <c r="J1358" s="24">
        <v>0.51</v>
      </c>
      <c r="K1358" s="24">
        <v>49.0</v>
      </c>
      <c r="P1358" s="201"/>
    </row>
    <row r="1359">
      <c r="C1359" s="196"/>
      <c r="H1359" s="24">
        <v>43.0</v>
      </c>
      <c r="J1359" s="24">
        <v>0.57</v>
      </c>
      <c r="K1359" s="24">
        <v>41.0</v>
      </c>
      <c r="P1359" s="201"/>
    </row>
    <row r="1360">
      <c r="C1360" s="196"/>
      <c r="H1360" s="24">
        <v>46.0</v>
      </c>
      <c r="J1360" s="24">
        <v>0.5</v>
      </c>
      <c r="K1360" s="24">
        <v>42.0</v>
      </c>
      <c r="P1360" s="201"/>
    </row>
    <row r="1361">
      <c r="C1361" s="196"/>
      <c r="H1361" s="24">
        <v>51.0</v>
      </c>
      <c r="J1361" s="24">
        <v>0.47</v>
      </c>
      <c r="K1361" s="24">
        <v>39.0</v>
      </c>
      <c r="P1361" s="201"/>
    </row>
    <row r="1362">
      <c r="C1362" s="196"/>
      <c r="H1362" s="24">
        <v>44.0</v>
      </c>
      <c r="J1362" s="24">
        <v>0.47</v>
      </c>
      <c r="K1362" s="24">
        <v>46.0</v>
      </c>
      <c r="P1362" s="201"/>
    </row>
    <row r="1363">
      <c r="C1363" s="196"/>
      <c r="H1363" s="24">
        <v>46.0</v>
      </c>
      <c r="J1363" s="24">
        <v>0.5</v>
      </c>
      <c r="K1363" s="24">
        <v>42.0</v>
      </c>
      <c r="P1363" s="201"/>
    </row>
    <row r="1364">
      <c r="C1364" s="196"/>
      <c r="H1364" s="24">
        <v>45.0</v>
      </c>
      <c r="J1364" s="24">
        <v>0.48</v>
      </c>
      <c r="K1364" s="24">
        <v>45.0</v>
      </c>
      <c r="P1364" s="201"/>
    </row>
    <row r="1365">
      <c r="C1365" s="196"/>
      <c r="H1365" s="24">
        <v>44.0</v>
      </c>
      <c r="J1365" s="24">
        <v>0.5</v>
      </c>
      <c r="K1365" s="24">
        <v>46.0</v>
      </c>
      <c r="P1365" s="201"/>
    </row>
    <row r="1366">
      <c r="C1366" s="196"/>
      <c r="H1366" s="24">
        <v>42.0</v>
      </c>
      <c r="J1366" s="24">
        <v>0.51</v>
      </c>
      <c r="K1366" s="24">
        <v>43.0</v>
      </c>
      <c r="P1366" s="201"/>
    </row>
    <row r="1367">
      <c r="C1367" s="196"/>
      <c r="H1367" s="24">
        <v>47.0</v>
      </c>
      <c r="J1367" s="24">
        <v>0.51</v>
      </c>
      <c r="K1367" s="24">
        <v>41.0</v>
      </c>
      <c r="P1367" s="201"/>
    </row>
    <row r="1368">
      <c r="C1368" s="196"/>
      <c r="H1368" s="24">
        <v>47.0</v>
      </c>
      <c r="J1368" s="24">
        <v>0.5</v>
      </c>
      <c r="K1368" s="24">
        <v>46.0</v>
      </c>
      <c r="P1368" s="201"/>
    </row>
    <row r="1369">
      <c r="C1369" s="196"/>
      <c r="H1369" s="24">
        <v>45.0</v>
      </c>
      <c r="J1369" s="24">
        <v>0.51</v>
      </c>
      <c r="K1369" s="24">
        <v>45.0</v>
      </c>
      <c r="P1369" s="201"/>
    </row>
    <row r="1370">
      <c r="C1370" s="196"/>
      <c r="H1370" s="24">
        <v>42.0</v>
      </c>
      <c r="J1370" s="24">
        <v>0.51</v>
      </c>
      <c r="K1370" s="24">
        <v>40.0</v>
      </c>
      <c r="P1370" s="201"/>
    </row>
    <row r="1371">
      <c r="C1371" s="196"/>
      <c r="H1371" s="24">
        <v>40.0</v>
      </c>
      <c r="J1371" s="24">
        <v>0.48</v>
      </c>
      <c r="K1371" s="24">
        <v>40.0</v>
      </c>
      <c r="P1371" s="201"/>
    </row>
    <row r="1372">
      <c r="C1372" s="196"/>
      <c r="H1372" s="24">
        <v>45.0</v>
      </c>
      <c r="J1372" s="24">
        <v>0.47</v>
      </c>
      <c r="K1372" s="24">
        <v>44.0</v>
      </c>
      <c r="P1372" s="201"/>
    </row>
    <row r="1373">
      <c r="C1373" s="196"/>
      <c r="H1373" s="24">
        <v>50.0</v>
      </c>
      <c r="J1373" s="24">
        <v>0.5</v>
      </c>
      <c r="K1373" s="24">
        <v>43.0</v>
      </c>
      <c r="P1373" s="201"/>
    </row>
    <row r="1374">
      <c r="C1374" s="196"/>
      <c r="H1374" s="24">
        <v>51.0</v>
      </c>
      <c r="J1374" s="24">
        <v>0.51</v>
      </c>
      <c r="K1374" s="24">
        <v>42.0</v>
      </c>
      <c r="P1374" s="201"/>
    </row>
    <row r="1375">
      <c r="C1375" s="196"/>
      <c r="H1375" s="24">
        <v>45.0</v>
      </c>
      <c r="J1375" s="24">
        <v>0.51</v>
      </c>
      <c r="K1375" s="24">
        <v>38.0</v>
      </c>
      <c r="P1375" s="201"/>
    </row>
    <row r="1376">
      <c r="C1376" s="196"/>
      <c r="H1376" s="24">
        <v>45.0</v>
      </c>
      <c r="J1376" s="24">
        <v>0.48</v>
      </c>
      <c r="K1376" s="24">
        <v>43.0</v>
      </c>
      <c r="P1376" s="201"/>
    </row>
    <row r="1377">
      <c r="C1377" s="196"/>
      <c r="H1377" s="24">
        <v>45.0</v>
      </c>
      <c r="J1377" s="24">
        <v>0.5</v>
      </c>
      <c r="K1377" s="24">
        <v>45.0</v>
      </c>
      <c r="P1377" s="201"/>
    </row>
    <row r="1378">
      <c r="C1378" s="196"/>
      <c r="H1378" s="24">
        <v>46.0</v>
      </c>
      <c r="J1378" s="24">
        <v>0.46</v>
      </c>
      <c r="K1378" s="24">
        <v>42.0</v>
      </c>
      <c r="P1378" s="201"/>
    </row>
    <row r="1379">
      <c r="C1379" s="196"/>
      <c r="H1379" s="24">
        <v>44.0</v>
      </c>
      <c r="J1379" s="24">
        <v>0.54</v>
      </c>
      <c r="K1379" s="24">
        <v>40.0</v>
      </c>
      <c r="P1379" s="201"/>
    </row>
    <row r="1380">
      <c r="C1380" s="196"/>
      <c r="H1380" s="24">
        <v>49.0</v>
      </c>
      <c r="J1380" s="24">
        <v>0.51</v>
      </c>
      <c r="K1380" s="24">
        <v>44.0</v>
      </c>
      <c r="P1380" s="201"/>
    </row>
    <row r="1381">
      <c r="C1381" s="196"/>
      <c r="H1381" s="24">
        <v>46.0</v>
      </c>
      <c r="J1381" s="24">
        <v>0.48</v>
      </c>
      <c r="K1381" s="24">
        <v>43.0</v>
      </c>
      <c r="P1381" s="201"/>
    </row>
    <row r="1382">
      <c r="C1382" s="196"/>
      <c r="H1382" s="24">
        <v>43.0</v>
      </c>
      <c r="J1382" s="24">
        <v>0.48</v>
      </c>
      <c r="K1382" s="24">
        <v>45.0</v>
      </c>
      <c r="P1382" s="201"/>
    </row>
    <row r="1383">
      <c r="C1383" s="196"/>
      <c r="H1383" s="24">
        <v>44.0</v>
      </c>
      <c r="J1383" s="24">
        <v>0.48</v>
      </c>
      <c r="K1383" s="24">
        <v>38.0</v>
      </c>
      <c r="P1383" s="201"/>
    </row>
    <row r="1384">
      <c r="C1384" s="196"/>
      <c r="H1384" s="24">
        <v>49.0</v>
      </c>
      <c r="J1384" s="24">
        <v>0.53</v>
      </c>
      <c r="K1384" s="24">
        <v>46.0</v>
      </c>
      <c r="P1384" s="201"/>
    </row>
    <row r="1385">
      <c r="C1385" s="196"/>
      <c r="H1385" s="24">
        <v>45.0</v>
      </c>
      <c r="J1385" s="24">
        <v>0.52</v>
      </c>
      <c r="K1385" s="24">
        <v>44.0</v>
      </c>
      <c r="P1385" s="201"/>
    </row>
    <row r="1386">
      <c r="C1386" s="196"/>
      <c r="H1386" s="24">
        <v>46.0</v>
      </c>
      <c r="J1386" s="24">
        <v>0.49</v>
      </c>
      <c r="K1386" s="24">
        <v>40.0</v>
      </c>
      <c r="P1386" s="201"/>
    </row>
    <row r="1387">
      <c r="C1387" s="196"/>
      <c r="H1387" s="24">
        <v>43.0</v>
      </c>
      <c r="J1387" s="24">
        <v>0.52</v>
      </c>
      <c r="K1387" s="24">
        <v>41.0</v>
      </c>
      <c r="P1387" s="201"/>
    </row>
    <row r="1388">
      <c r="C1388" s="196"/>
      <c r="H1388" s="24">
        <v>44.0</v>
      </c>
      <c r="J1388" s="24">
        <v>0.47</v>
      </c>
      <c r="K1388" s="24">
        <v>43.0</v>
      </c>
      <c r="P1388" s="201"/>
    </row>
    <row r="1389">
      <c r="C1389" s="196"/>
      <c r="H1389" s="24">
        <v>43.0</v>
      </c>
      <c r="J1389" s="24">
        <v>0.52</v>
      </c>
      <c r="K1389" s="24">
        <v>44.0</v>
      </c>
      <c r="P1389" s="201"/>
    </row>
    <row r="1390">
      <c r="C1390" s="196"/>
      <c r="H1390" s="24">
        <v>47.0</v>
      </c>
      <c r="J1390" s="24">
        <v>0.48</v>
      </c>
      <c r="K1390" s="24">
        <v>44.0</v>
      </c>
      <c r="P1390" s="201"/>
    </row>
    <row r="1391">
      <c r="C1391" s="196"/>
      <c r="H1391" s="24">
        <v>46.0</v>
      </c>
      <c r="J1391" s="24">
        <v>0.5</v>
      </c>
      <c r="K1391" s="24">
        <v>40.0</v>
      </c>
      <c r="P1391" s="201"/>
    </row>
    <row r="1392">
      <c r="C1392" s="196"/>
      <c r="H1392" s="24">
        <v>46.0</v>
      </c>
      <c r="J1392" s="24">
        <v>0.5</v>
      </c>
      <c r="K1392" s="24">
        <v>40.0</v>
      </c>
      <c r="P1392" s="201"/>
    </row>
    <row r="1393">
      <c r="C1393" s="196"/>
      <c r="H1393" s="24">
        <v>41.0</v>
      </c>
      <c r="J1393" s="24">
        <v>0.45</v>
      </c>
      <c r="K1393" s="24">
        <v>45.0</v>
      </c>
      <c r="P1393" s="201"/>
    </row>
    <row r="1394">
      <c r="C1394" s="196"/>
      <c r="H1394" s="24">
        <v>42.0</v>
      </c>
      <c r="J1394" s="24">
        <v>0.46</v>
      </c>
      <c r="K1394" s="24">
        <v>46.0</v>
      </c>
      <c r="P1394" s="201"/>
    </row>
    <row r="1395">
      <c r="C1395" s="196"/>
      <c r="H1395" s="24">
        <v>42.0</v>
      </c>
      <c r="J1395" s="24">
        <v>0.49</v>
      </c>
      <c r="K1395" s="24">
        <v>46.0</v>
      </c>
      <c r="P1395" s="201"/>
    </row>
    <row r="1396">
      <c r="C1396" s="196"/>
      <c r="H1396" s="24">
        <v>45.0</v>
      </c>
      <c r="J1396" s="24">
        <v>0.53</v>
      </c>
      <c r="K1396" s="24">
        <v>45.0</v>
      </c>
      <c r="P1396" s="201"/>
    </row>
    <row r="1397">
      <c r="C1397" s="196"/>
      <c r="H1397" s="24">
        <v>44.0</v>
      </c>
      <c r="J1397" s="24">
        <v>0.52</v>
      </c>
      <c r="K1397" s="24">
        <v>43.0</v>
      </c>
      <c r="P1397" s="201"/>
    </row>
    <row r="1398">
      <c r="C1398" s="196"/>
      <c r="H1398" s="24">
        <v>48.0</v>
      </c>
      <c r="J1398" s="24">
        <v>0.47</v>
      </c>
      <c r="K1398" s="24">
        <v>39.0</v>
      </c>
      <c r="P1398" s="201"/>
    </row>
    <row r="1399">
      <c r="C1399" s="196"/>
      <c r="H1399" s="24">
        <v>47.0</v>
      </c>
      <c r="J1399" s="24">
        <v>0.49</v>
      </c>
      <c r="K1399" s="24">
        <v>41.0</v>
      </c>
      <c r="P1399" s="201"/>
    </row>
    <row r="1400">
      <c r="C1400" s="196"/>
      <c r="H1400" s="24">
        <v>47.0</v>
      </c>
      <c r="J1400" s="24">
        <v>0.63</v>
      </c>
      <c r="K1400" s="24">
        <v>42.0</v>
      </c>
      <c r="P1400" s="201"/>
    </row>
    <row r="1401">
      <c r="C1401" s="196"/>
      <c r="H1401" s="24">
        <v>46.0</v>
      </c>
      <c r="J1401" s="24">
        <v>0.56</v>
      </c>
      <c r="K1401" s="24">
        <v>48.0</v>
      </c>
      <c r="P1401" s="201"/>
    </row>
    <row r="1402">
      <c r="C1402" s="196"/>
      <c r="H1402" s="24">
        <v>47.0</v>
      </c>
      <c r="J1402" s="24">
        <v>0.48</v>
      </c>
      <c r="K1402" s="24">
        <v>46.0</v>
      </c>
      <c r="P1402" s="201"/>
    </row>
    <row r="1403">
      <c r="C1403" s="196"/>
      <c r="H1403" s="24">
        <v>44.0</v>
      </c>
      <c r="J1403" s="24">
        <v>0.5</v>
      </c>
      <c r="K1403" s="24">
        <v>44.0</v>
      </c>
      <c r="P1403" s="201"/>
    </row>
    <row r="1404">
      <c r="C1404" s="196"/>
      <c r="H1404" s="24">
        <v>47.0</v>
      </c>
      <c r="J1404" s="24">
        <v>0.48</v>
      </c>
      <c r="K1404" s="24">
        <v>44.0</v>
      </c>
      <c r="P1404" s="201"/>
    </row>
    <row r="1405">
      <c r="C1405" s="196"/>
      <c r="H1405" s="24">
        <v>47.0</v>
      </c>
      <c r="J1405" s="24">
        <v>0.58</v>
      </c>
      <c r="K1405" s="24">
        <v>42.0</v>
      </c>
      <c r="P1405" s="201"/>
    </row>
    <row r="1406">
      <c r="C1406" s="196"/>
      <c r="H1406" s="24">
        <v>44.0</v>
      </c>
      <c r="J1406" s="24">
        <v>0.46</v>
      </c>
      <c r="K1406" s="24">
        <v>41.0</v>
      </c>
      <c r="P1406" s="201"/>
    </row>
    <row r="1407">
      <c r="C1407" s="196"/>
      <c r="H1407" s="24">
        <v>44.0</v>
      </c>
      <c r="J1407" s="24">
        <v>0.54</v>
      </c>
      <c r="K1407" s="24">
        <v>43.0</v>
      </c>
      <c r="P1407" s="201"/>
    </row>
    <row r="1408">
      <c r="C1408" s="196"/>
      <c r="H1408" s="24">
        <v>46.0</v>
      </c>
      <c r="J1408" s="24">
        <v>0.47</v>
      </c>
      <c r="K1408" s="24">
        <v>48.0</v>
      </c>
      <c r="P1408" s="201"/>
    </row>
    <row r="1409">
      <c r="C1409" s="196"/>
      <c r="H1409" s="24">
        <v>44.0</v>
      </c>
      <c r="J1409" s="24">
        <v>0.52</v>
      </c>
      <c r="K1409" s="24">
        <v>43.0</v>
      </c>
      <c r="P1409" s="201"/>
    </row>
    <row r="1410">
      <c r="C1410" s="196"/>
      <c r="H1410" s="24">
        <v>40.0</v>
      </c>
      <c r="J1410" s="24">
        <v>0.49</v>
      </c>
      <c r="K1410" s="24">
        <v>41.0</v>
      </c>
      <c r="P1410" s="201"/>
    </row>
    <row r="1411">
      <c r="C1411" s="196"/>
      <c r="H1411" s="24">
        <v>46.0</v>
      </c>
      <c r="J1411" s="24">
        <v>0.57</v>
      </c>
      <c r="K1411" s="24">
        <v>39.0</v>
      </c>
      <c r="P1411" s="201"/>
    </row>
    <row r="1412">
      <c r="C1412" s="196"/>
      <c r="H1412" s="24">
        <v>52.0</v>
      </c>
      <c r="J1412" s="24">
        <v>0.55</v>
      </c>
      <c r="K1412" s="24">
        <v>45.0</v>
      </c>
      <c r="P1412" s="201"/>
    </row>
    <row r="1413">
      <c r="C1413" s="196"/>
      <c r="H1413" s="24">
        <v>46.0</v>
      </c>
      <c r="J1413" s="24">
        <v>0.55</v>
      </c>
      <c r="K1413" s="24">
        <v>42.0</v>
      </c>
      <c r="P1413" s="201"/>
    </row>
    <row r="1414">
      <c r="C1414" s="196"/>
      <c r="H1414" s="24">
        <v>42.0</v>
      </c>
      <c r="J1414" s="24">
        <v>0.57</v>
      </c>
      <c r="K1414" s="24">
        <v>39.0</v>
      </c>
      <c r="P1414" s="201"/>
    </row>
    <row r="1415">
      <c r="C1415" s="196"/>
      <c r="H1415" s="24">
        <v>44.0</v>
      </c>
      <c r="J1415" s="24">
        <v>0.47</v>
      </c>
      <c r="K1415" s="24">
        <v>44.0</v>
      </c>
      <c r="P1415" s="201"/>
    </row>
    <row r="1416">
      <c r="C1416" s="196"/>
      <c r="H1416" s="24">
        <v>45.0</v>
      </c>
      <c r="J1416" s="24">
        <v>0.53</v>
      </c>
      <c r="K1416" s="24">
        <v>45.0</v>
      </c>
      <c r="P1416" s="201"/>
    </row>
    <row r="1417">
      <c r="C1417" s="196"/>
      <c r="H1417" s="24">
        <v>43.0</v>
      </c>
      <c r="J1417" s="24">
        <v>0.5</v>
      </c>
      <c r="K1417" s="24">
        <v>42.0</v>
      </c>
      <c r="P1417" s="201"/>
    </row>
    <row r="1418">
      <c r="C1418" s="196"/>
      <c r="H1418" s="24">
        <v>38.0</v>
      </c>
      <c r="J1418" s="24">
        <v>0.47</v>
      </c>
      <c r="K1418" s="24">
        <v>40.0</v>
      </c>
      <c r="P1418" s="201"/>
    </row>
    <row r="1419">
      <c r="C1419" s="196"/>
      <c r="H1419" s="24">
        <v>44.0</v>
      </c>
      <c r="J1419" s="24">
        <v>0.54</v>
      </c>
      <c r="K1419" s="24">
        <v>44.0</v>
      </c>
      <c r="P1419" s="201"/>
    </row>
    <row r="1420">
      <c r="C1420" s="196"/>
      <c r="H1420" s="24">
        <v>46.0</v>
      </c>
      <c r="J1420" s="24">
        <v>0.49</v>
      </c>
      <c r="K1420" s="24">
        <v>42.0</v>
      </c>
      <c r="P1420" s="201"/>
    </row>
    <row r="1421">
      <c r="C1421" s="196"/>
      <c r="H1421" s="24">
        <v>38.0</v>
      </c>
      <c r="J1421" s="24">
        <v>0.49</v>
      </c>
      <c r="K1421" s="24">
        <v>40.0</v>
      </c>
      <c r="P1421" s="201"/>
    </row>
    <row r="1422">
      <c r="C1422" s="196"/>
      <c r="H1422" s="24">
        <v>45.0</v>
      </c>
      <c r="J1422" s="24">
        <v>0.53</v>
      </c>
      <c r="K1422" s="24">
        <v>35.0</v>
      </c>
      <c r="P1422" s="201"/>
    </row>
    <row r="1423">
      <c r="C1423" s="196"/>
      <c r="H1423" s="24">
        <v>43.0</v>
      </c>
      <c r="J1423" s="24">
        <v>0.51</v>
      </c>
      <c r="K1423" s="24">
        <v>40.0</v>
      </c>
      <c r="P1423" s="201"/>
    </row>
    <row r="1424">
      <c r="C1424" s="196"/>
      <c r="H1424" s="24">
        <v>46.0</v>
      </c>
      <c r="J1424" s="24">
        <v>0.49</v>
      </c>
      <c r="K1424" s="24">
        <v>44.0</v>
      </c>
      <c r="P1424" s="201"/>
    </row>
    <row r="1425">
      <c r="C1425" s="196"/>
      <c r="H1425" s="24">
        <v>42.0</v>
      </c>
      <c r="J1425" s="24">
        <v>0.51</v>
      </c>
      <c r="K1425" s="24">
        <v>45.0</v>
      </c>
      <c r="P1425" s="201"/>
    </row>
    <row r="1426">
      <c r="C1426" s="196"/>
      <c r="H1426" s="24">
        <v>46.0</v>
      </c>
      <c r="J1426" s="24">
        <v>0.45</v>
      </c>
      <c r="K1426" s="24">
        <v>46.0</v>
      </c>
      <c r="P1426" s="201"/>
    </row>
    <row r="1427">
      <c r="C1427" s="196"/>
      <c r="H1427" s="24">
        <v>44.0</v>
      </c>
      <c r="J1427" s="24">
        <v>0.48</v>
      </c>
      <c r="K1427" s="24">
        <v>42.0</v>
      </c>
      <c r="P1427" s="201"/>
    </row>
    <row r="1428">
      <c r="C1428" s="196"/>
      <c r="H1428" s="24">
        <v>46.0</v>
      </c>
      <c r="J1428" s="24">
        <v>0.49</v>
      </c>
      <c r="K1428" s="24">
        <v>48.0</v>
      </c>
      <c r="P1428" s="201"/>
    </row>
    <row r="1429">
      <c r="C1429" s="196"/>
      <c r="H1429" s="24">
        <v>40.0</v>
      </c>
      <c r="J1429" s="24">
        <v>0.48</v>
      </c>
      <c r="K1429" s="24">
        <v>39.0</v>
      </c>
      <c r="P1429" s="201"/>
    </row>
    <row r="1430">
      <c r="C1430" s="196"/>
      <c r="H1430" s="24">
        <v>45.0</v>
      </c>
      <c r="J1430" s="24">
        <v>0.54</v>
      </c>
      <c r="K1430" s="24">
        <v>41.0</v>
      </c>
      <c r="P1430" s="201"/>
    </row>
    <row r="1431">
      <c r="C1431" s="196"/>
      <c r="H1431" s="24">
        <v>39.0</v>
      </c>
      <c r="J1431" s="24">
        <v>0.54</v>
      </c>
      <c r="K1431" s="24">
        <v>38.0</v>
      </c>
      <c r="P1431" s="201"/>
    </row>
    <row r="1432">
      <c r="C1432" s="196"/>
      <c r="H1432" s="24">
        <v>42.0</v>
      </c>
      <c r="J1432" s="24">
        <v>0.55</v>
      </c>
      <c r="K1432" s="24">
        <v>42.0</v>
      </c>
      <c r="P1432" s="201"/>
    </row>
    <row r="1433">
      <c r="C1433" s="196"/>
      <c r="H1433" s="24">
        <v>45.0</v>
      </c>
      <c r="J1433" s="24">
        <v>0.51</v>
      </c>
      <c r="K1433" s="24">
        <v>48.0</v>
      </c>
      <c r="P1433" s="201"/>
    </row>
    <row r="1434">
      <c r="C1434" s="196"/>
      <c r="H1434" s="24">
        <v>48.0</v>
      </c>
      <c r="J1434" s="24">
        <v>0.49</v>
      </c>
      <c r="K1434" s="24">
        <v>47.0</v>
      </c>
      <c r="P1434" s="201"/>
    </row>
    <row r="1435">
      <c r="C1435" s="196"/>
      <c r="H1435" s="24">
        <v>44.0</v>
      </c>
      <c r="J1435" s="24">
        <v>0.5</v>
      </c>
      <c r="K1435" s="24">
        <v>40.0</v>
      </c>
      <c r="P1435" s="201"/>
    </row>
    <row r="1436">
      <c r="C1436" s="196"/>
      <c r="H1436" s="24">
        <v>44.0</v>
      </c>
      <c r="J1436" s="24">
        <v>0.53</v>
      </c>
      <c r="K1436" s="24">
        <v>48.0</v>
      </c>
      <c r="P1436" s="201"/>
    </row>
    <row r="1437">
      <c r="C1437" s="196"/>
      <c r="H1437" s="24">
        <v>46.0</v>
      </c>
      <c r="J1437" s="24">
        <v>0.5</v>
      </c>
      <c r="K1437" s="24">
        <v>45.0</v>
      </c>
      <c r="P1437" s="201"/>
    </row>
    <row r="1438">
      <c r="C1438" s="196"/>
      <c r="H1438" s="24">
        <v>46.0</v>
      </c>
      <c r="J1438" s="24">
        <v>0.45</v>
      </c>
      <c r="K1438" s="24">
        <v>46.0</v>
      </c>
      <c r="P1438" s="201"/>
    </row>
    <row r="1439">
      <c r="C1439" s="196"/>
      <c r="H1439" s="24">
        <v>39.0</v>
      </c>
      <c r="J1439" s="24">
        <v>0.5</v>
      </c>
      <c r="K1439" s="24">
        <v>42.0</v>
      </c>
      <c r="P1439" s="201"/>
    </row>
    <row r="1440">
      <c r="C1440" s="196"/>
      <c r="H1440" s="24">
        <v>47.0</v>
      </c>
      <c r="J1440" s="24">
        <v>0.55</v>
      </c>
      <c r="K1440" s="24">
        <v>42.0</v>
      </c>
      <c r="P1440" s="201"/>
    </row>
    <row r="1441">
      <c r="C1441" s="196"/>
      <c r="H1441" s="24">
        <v>44.0</v>
      </c>
      <c r="J1441" s="24">
        <v>0.46</v>
      </c>
      <c r="K1441" s="24">
        <v>46.0</v>
      </c>
      <c r="P1441" s="201"/>
    </row>
    <row r="1442">
      <c r="C1442" s="196"/>
      <c r="H1442" s="24">
        <v>45.0</v>
      </c>
      <c r="J1442" s="24">
        <v>0.57</v>
      </c>
      <c r="K1442" s="24">
        <v>50.0</v>
      </c>
      <c r="P1442" s="201"/>
    </row>
    <row r="1443">
      <c r="C1443" s="196"/>
      <c r="H1443" s="24">
        <v>45.0</v>
      </c>
      <c r="J1443" s="24">
        <v>0.51</v>
      </c>
      <c r="K1443" s="24">
        <v>47.0</v>
      </c>
      <c r="P1443" s="201"/>
    </row>
    <row r="1444">
      <c r="C1444" s="196"/>
      <c r="H1444" s="24">
        <v>44.0</v>
      </c>
      <c r="J1444" s="24">
        <v>0.45</v>
      </c>
      <c r="K1444" s="24">
        <v>43.0</v>
      </c>
      <c r="P1444" s="201"/>
    </row>
    <row r="1445">
      <c r="C1445" s="196"/>
      <c r="H1445" s="24">
        <v>45.0</v>
      </c>
      <c r="J1445" s="24">
        <v>0.48</v>
      </c>
      <c r="K1445" s="24">
        <v>47.0</v>
      </c>
      <c r="P1445" s="201"/>
    </row>
    <row r="1446">
      <c r="C1446" s="196"/>
      <c r="H1446" s="24">
        <v>47.0</v>
      </c>
      <c r="J1446" s="24">
        <v>0.55</v>
      </c>
      <c r="K1446" s="24">
        <v>44.0</v>
      </c>
      <c r="P1446" s="201"/>
    </row>
    <row r="1447">
      <c r="C1447" s="196"/>
      <c r="H1447" s="24">
        <v>45.0</v>
      </c>
      <c r="J1447" s="24">
        <v>0.55</v>
      </c>
      <c r="K1447" s="24">
        <v>38.0</v>
      </c>
      <c r="P1447" s="201"/>
    </row>
    <row r="1448">
      <c r="C1448" s="196"/>
      <c r="H1448" s="24">
        <v>44.0</v>
      </c>
      <c r="J1448" s="24">
        <v>0.49</v>
      </c>
      <c r="K1448" s="24">
        <v>46.0</v>
      </c>
      <c r="P1448" s="201"/>
    </row>
    <row r="1449">
      <c r="C1449" s="196"/>
      <c r="H1449" s="24">
        <v>47.0</v>
      </c>
      <c r="J1449" s="24">
        <v>0.52</v>
      </c>
      <c r="K1449" s="24">
        <v>43.0</v>
      </c>
      <c r="P1449" s="201"/>
    </row>
    <row r="1450">
      <c r="C1450" s="196"/>
      <c r="H1450" s="24">
        <v>42.0</v>
      </c>
      <c r="J1450" s="24">
        <v>0.49</v>
      </c>
      <c r="K1450" s="24">
        <v>40.0</v>
      </c>
      <c r="P1450" s="201"/>
    </row>
    <row r="1451">
      <c r="C1451" s="196"/>
      <c r="H1451" s="24">
        <v>42.0</v>
      </c>
      <c r="J1451" s="24">
        <v>0.48</v>
      </c>
      <c r="K1451" s="24">
        <v>43.0</v>
      </c>
      <c r="P1451" s="201"/>
    </row>
    <row r="1452">
      <c r="C1452" s="196"/>
      <c r="H1452" s="24">
        <v>49.0</v>
      </c>
      <c r="J1452" s="24">
        <v>0.49</v>
      </c>
      <c r="K1452" s="24">
        <v>45.0</v>
      </c>
      <c r="P1452" s="201"/>
    </row>
    <row r="1453">
      <c r="C1453" s="196"/>
      <c r="H1453" s="24">
        <v>48.0</v>
      </c>
      <c r="J1453" s="24">
        <v>0.55</v>
      </c>
      <c r="K1453" s="24">
        <v>48.0</v>
      </c>
      <c r="P1453" s="201"/>
    </row>
    <row r="1454">
      <c r="C1454" s="196"/>
      <c r="H1454" s="24">
        <v>43.0</v>
      </c>
      <c r="J1454" s="24">
        <v>0.51</v>
      </c>
      <c r="K1454" s="24">
        <v>48.0</v>
      </c>
      <c r="P1454" s="201"/>
    </row>
    <row r="1455">
      <c r="C1455" s="196"/>
      <c r="H1455" s="24">
        <v>47.0</v>
      </c>
      <c r="J1455" s="24">
        <v>0.53</v>
      </c>
      <c r="K1455" s="24">
        <v>48.0</v>
      </c>
      <c r="P1455" s="201"/>
    </row>
    <row r="1456">
      <c r="C1456" s="196"/>
      <c r="H1456" s="24">
        <v>45.0</v>
      </c>
      <c r="J1456" s="24">
        <v>0.52</v>
      </c>
      <c r="K1456" s="24">
        <v>49.0</v>
      </c>
      <c r="P1456" s="201"/>
    </row>
    <row r="1457">
      <c r="C1457" s="196"/>
      <c r="H1457" s="24">
        <v>42.0</v>
      </c>
      <c r="J1457" s="24">
        <v>0.55</v>
      </c>
      <c r="K1457" s="24">
        <v>45.0</v>
      </c>
      <c r="P1457" s="201"/>
    </row>
    <row r="1458">
      <c r="C1458" s="196"/>
      <c r="H1458" s="24">
        <v>45.0</v>
      </c>
      <c r="J1458" s="24">
        <v>0.5</v>
      </c>
      <c r="K1458" s="24">
        <v>41.0</v>
      </c>
      <c r="P1458" s="201"/>
    </row>
    <row r="1459">
      <c r="C1459" s="196"/>
      <c r="H1459" s="24">
        <v>41.0</v>
      </c>
      <c r="J1459" s="24">
        <v>0.51</v>
      </c>
      <c r="K1459" s="24">
        <v>40.0</v>
      </c>
      <c r="P1459" s="201"/>
    </row>
    <row r="1460">
      <c r="C1460" s="196"/>
      <c r="H1460" s="24">
        <v>48.0</v>
      </c>
      <c r="J1460" s="24">
        <v>0.47</v>
      </c>
      <c r="K1460" s="24">
        <v>41.0</v>
      </c>
      <c r="P1460" s="201"/>
    </row>
    <row r="1461">
      <c r="C1461" s="196"/>
      <c r="H1461" s="24">
        <v>39.0</v>
      </c>
      <c r="J1461" s="24">
        <v>0.5</v>
      </c>
      <c r="K1461" s="24">
        <v>37.0</v>
      </c>
      <c r="P1461" s="201"/>
    </row>
    <row r="1462">
      <c r="C1462" s="196"/>
      <c r="H1462" s="24">
        <v>43.0</v>
      </c>
      <c r="J1462" s="24">
        <v>0.52</v>
      </c>
      <c r="K1462" s="24">
        <v>47.0</v>
      </c>
      <c r="P1462" s="201"/>
    </row>
    <row r="1463">
      <c r="C1463" s="196"/>
      <c r="H1463" s="24">
        <v>42.0</v>
      </c>
      <c r="J1463" s="24">
        <v>0.52</v>
      </c>
      <c r="K1463" s="24">
        <v>46.0</v>
      </c>
      <c r="P1463" s="201"/>
    </row>
    <row r="1464">
      <c r="C1464" s="196"/>
      <c r="H1464" s="24">
        <v>44.0</v>
      </c>
      <c r="J1464" s="24">
        <v>0.47</v>
      </c>
      <c r="K1464" s="24">
        <v>41.0</v>
      </c>
      <c r="P1464" s="201"/>
    </row>
    <row r="1465">
      <c r="C1465" s="196"/>
      <c r="H1465" s="24">
        <v>45.0</v>
      </c>
      <c r="J1465" s="24">
        <v>0.56</v>
      </c>
      <c r="K1465" s="24">
        <v>45.0</v>
      </c>
      <c r="P1465" s="201"/>
    </row>
    <row r="1466">
      <c r="C1466" s="196"/>
      <c r="H1466" s="24">
        <v>50.0</v>
      </c>
      <c r="J1466" s="24">
        <v>0.5</v>
      </c>
      <c r="K1466" s="24">
        <v>48.0</v>
      </c>
      <c r="P1466" s="201"/>
    </row>
    <row r="1467">
      <c r="C1467" s="196"/>
      <c r="H1467" s="24">
        <v>45.0</v>
      </c>
      <c r="J1467" s="24">
        <v>0.52</v>
      </c>
      <c r="K1467" s="24">
        <v>49.0</v>
      </c>
      <c r="P1467" s="201"/>
    </row>
    <row r="1468">
      <c r="C1468" s="196"/>
      <c r="H1468" s="24">
        <v>42.0</v>
      </c>
      <c r="J1468" s="24">
        <v>0.48</v>
      </c>
      <c r="K1468" s="24">
        <v>41.0</v>
      </c>
      <c r="P1468" s="201"/>
    </row>
    <row r="1469">
      <c r="C1469" s="196"/>
      <c r="H1469" s="24">
        <v>39.0</v>
      </c>
      <c r="J1469" s="24">
        <v>0.5</v>
      </c>
      <c r="K1469" s="24">
        <v>45.0</v>
      </c>
      <c r="P1469" s="201"/>
    </row>
    <row r="1470">
      <c r="C1470" s="196"/>
      <c r="H1470" s="24">
        <v>37.0</v>
      </c>
      <c r="J1470" s="24">
        <v>0.47</v>
      </c>
      <c r="K1470" s="24">
        <v>38.0</v>
      </c>
      <c r="P1470" s="201"/>
    </row>
    <row r="1471">
      <c r="C1471" s="196"/>
      <c r="H1471" s="24">
        <v>43.0</v>
      </c>
      <c r="J1471" s="24">
        <v>0.59</v>
      </c>
      <c r="K1471" s="24">
        <v>36.0</v>
      </c>
      <c r="P1471" s="201"/>
    </row>
    <row r="1472">
      <c r="C1472" s="196"/>
      <c r="H1472" s="24">
        <v>45.0</v>
      </c>
      <c r="J1472" s="24">
        <v>0.49</v>
      </c>
      <c r="K1472" s="24">
        <v>40.0</v>
      </c>
      <c r="P1472" s="201"/>
    </row>
    <row r="1473">
      <c r="C1473" s="196"/>
      <c r="H1473" s="24">
        <v>43.0</v>
      </c>
      <c r="J1473" s="24">
        <v>0.47</v>
      </c>
      <c r="K1473" s="24">
        <v>49.0</v>
      </c>
      <c r="P1473" s="201"/>
    </row>
    <row r="1474">
      <c r="C1474" s="196"/>
      <c r="H1474" s="24">
        <v>40.0</v>
      </c>
      <c r="J1474" s="24">
        <v>0.48</v>
      </c>
      <c r="K1474" s="24">
        <v>44.0</v>
      </c>
      <c r="P1474" s="201"/>
    </row>
    <row r="1475">
      <c r="C1475" s="196"/>
      <c r="H1475" s="24">
        <v>42.0</v>
      </c>
      <c r="J1475" s="24">
        <v>0.54</v>
      </c>
      <c r="K1475" s="24">
        <v>40.0</v>
      </c>
      <c r="P1475" s="201"/>
    </row>
    <row r="1476">
      <c r="C1476" s="196"/>
      <c r="H1476" s="24">
        <v>44.0</v>
      </c>
      <c r="J1476" s="24">
        <v>0.47</v>
      </c>
      <c r="K1476" s="24">
        <v>51.0</v>
      </c>
      <c r="P1476" s="201"/>
    </row>
    <row r="1477">
      <c r="C1477" s="196"/>
      <c r="H1477" s="24">
        <v>39.0</v>
      </c>
      <c r="J1477" s="24">
        <v>0.56</v>
      </c>
      <c r="K1477" s="24">
        <v>41.0</v>
      </c>
      <c r="P1477" s="201"/>
    </row>
    <row r="1478">
      <c r="C1478" s="196"/>
      <c r="H1478" s="24">
        <v>46.0</v>
      </c>
      <c r="J1478" s="24">
        <v>0.5</v>
      </c>
      <c r="K1478" s="24">
        <v>47.0</v>
      </c>
      <c r="P1478" s="201"/>
    </row>
    <row r="1479">
      <c r="C1479" s="196"/>
      <c r="H1479" s="24">
        <v>45.0</v>
      </c>
      <c r="J1479" s="24">
        <v>0.52</v>
      </c>
      <c r="K1479" s="24">
        <v>41.0</v>
      </c>
      <c r="P1479" s="201"/>
    </row>
    <row r="1480">
      <c r="C1480" s="196"/>
      <c r="H1480" s="24">
        <v>44.0</v>
      </c>
      <c r="J1480" s="24">
        <v>0.51</v>
      </c>
      <c r="K1480" s="24">
        <v>44.0</v>
      </c>
      <c r="P1480" s="201"/>
    </row>
    <row r="1481">
      <c r="C1481" s="196"/>
      <c r="H1481" s="24">
        <v>50.0</v>
      </c>
      <c r="J1481" s="24">
        <v>0.57</v>
      </c>
      <c r="K1481" s="24">
        <v>52.0</v>
      </c>
      <c r="P1481" s="201"/>
    </row>
    <row r="1482">
      <c r="C1482" s="196"/>
      <c r="H1482" s="24">
        <v>42.0</v>
      </c>
      <c r="J1482" s="24">
        <v>0.52</v>
      </c>
      <c r="K1482" s="24">
        <v>38.0</v>
      </c>
      <c r="P1482" s="201"/>
    </row>
    <row r="1483">
      <c r="C1483" s="196"/>
      <c r="H1483" s="24">
        <v>38.0</v>
      </c>
      <c r="J1483" s="24">
        <v>0.49</v>
      </c>
      <c r="K1483" s="24">
        <v>37.0</v>
      </c>
      <c r="P1483" s="201"/>
    </row>
    <row r="1484">
      <c r="C1484" s="196"/>
      <c r="H1484" s="24">
        <v>44.0</v>
      </c>
      <c r="J1484" s="24">
        <v>0.54</v>
      </c>
      <c r="K1484" s="24">
        <v>46.0</v>
      </c>
      <c r="P1484" s="201"/>
    </row>
    <row r="1485">
      <c r="C1485" s="196"/>
      <c r="H1485" s="24">
        <v>43.0</v>
      </c>
      <c r="J1485" s="24">
        <v>0.5</v>
      </c>
      <c r="K1485" s="24">
        <v>41.0</v>
      </c>
      <c r="P1485" s="201"/>
    </row>
    <row r="1486">
      <c r="C1486" s="196"/>
      <c r="H1486" s="24">
        <v>42.0</v>
      </c>
      <c r="J1486" s="24">
        <v>0.52</v>
      </c>
      <c r="K1486" s="24">
        <v>41.0</v>
      </c>
      <c r="P1486" s="201"/>
    </row>
    <row r="1487">
      <c r="C1487" s="196"/>
      <c r="H1487" s="24">
        <v>41.0</v>
      </c>
      <c r="J1487" s="24">
        <v>0.51</v>
      </c>
      <c r="K1487" s="24">
        <v>36.0</v>
      </c>
      <c r="P1487" s="201"/>
    </row>
    <row r="1488">
      <c r="C1488" s="196"/>
      <c r="H1488" s="24">
        <v>47.0</v>
      </c>
      <c r="J1488" s="24">
        <v>0.53</v>
      </c>
      <c r="K1488" s="24">
        <v>56.0</v>
      </c>
      <c r="P1488" s="201"/>
    </row>
    <row r="1489">
      <c r="C1489" s="196"/>
      <c r="H1489" s="24">
        <v>45.0</v>
      </c>
      <c r="J1489" s="24">
        <v>0.5</v>
      </c>
      <c r="K1489" s="24">
        <v>39.0</v>
      </c>
      <c r="P1489" s="201"/>
    </row>
    <row r="1490">
      <c r="C1490" s="196"/>
      <c r="H1490" s="24">
        <v>49.0</v>
      </c>
      <c r="J1490" s="24">
        <v>0.57</v>
      </c>
      <c r="K1490" s="24">
        <v>40.0</v>
      </c>
      <c r="P1490" s="201"/>
    </row>
    <row r="1491">
      <c r="C1491" s="196"/>
      <c r="H1491" s="24">
        <v>45.0</v>
      </c>
      <c r="J1491" s="24">
        <v>0.51</v>
      </c>
      <c r="K1491" s="24">
        <v>41.0</v>
      </c>
      <c r="P1491" s="201"/>
    </row>
    <row r="1492">
      <c r="C1492" s="196"/>
      <c r="H1492" s="24">
        <v>38.0</v>
      </c>
      <c r="J1492" s="24">
        <v>0.49</v>
      </c>
      <c r="K1492" s="24">
        <v>40.0</v>
      </c>
      <c r="P1492" s="201"/>
    </row>
    <row r="1493">
      <c r="C1493" s="196"/>
      <c r="H1493" s="24">
        <v>40.0</v>
      </c>
      <c r="J1493" s="24">
        <v>0.58</v>
      </c>
      <c r="K1493" s="24">
        <v>43.0</v>
      </c>
      <c r="P1493" s="201"/>
    </row>
    <row r="1494">
      <c r="C1494" s="196"/>
      <c r="H1494" s="24">
        <v>43.0</v>
      </c>
      <c r="J1494" s="24">
        <v>0.5</v>
      </c>
      <c r="K1494" s="24">
        <v>41.0</v>
      </c>
      <c r="P1494" s="201"/>
    </row>
    <row r="1495">
      <c r="C1495" s="196"/>
      <c r="H1495" s="24">
        <v>38.0</v>
      </c>
      <c r="J1495" s="24">
        <v>0.47</v>
      </c>
      <c r="K1495" s="24">
        <v>38.0</v>
      </c>
      <c r="P1495" s="201"/>
    </row>
    <row r="1496">
      <c r="C1496" s="196"/>
      <c r="H1496" s="24">
        <v>40.0</v>
      </c>
      <c r="J1496" s="24">
        <v>0.52</v>
      </c>
      <c r="K1496" s="24">
        <v>47.0</v>
      </c>
      <c r="P1496" s="201"/>
    </row>
    <row r="1497">
      <c r="C1497" s="196"/>
      <c r="H1497" s="24">
        <v>45.0</v>
      </c>
      <c r="J1497" s="24">
        <v>0.51</v>
      </c>
      <c r="K1497" s="24">
        <v>50.0</v>
      </c>
      <c r="P1497" s="201"/>
    </row>
    <row r="1498">
      <c r="C1498" s="196"/>
      <c r="H1498" s="24">
        <v>43.0</v>
      </c>
      <c r="J1498" s="24">
        <v>0.5</v>
      </c>
      <c r="K1498" s="24">
        <v>42.0</v>
      </c>
      <c r="P1498" s="201"/>
    </row>
    <row r="1499">
      <c r="C1499" s="196"/>
      <c r="H1499" s="24">
        <v>42.0</v>
      </c>
      <c r="J1499" s="24">
        <v>0.53</v>
      </c>
      <c r="K1499" s="24">
        <v>37.0</v>
      </c>
      <c r="P1499" s="201"/>
    </row>
    <row r="1500">
      <c r="C1500" s="196"/>
      <c r="H1500" s="24">
        <v>44.0</v>
      </c>
      <c r="J1500" s="24">
        <v>0.49</v>
      </c>
      <c r="K1500" s="24">
        <v>40.0</v>
      </c>
      <c r="P1500" s="201"/>
    </row>
    <row r="1501">
      <c r="C1501" s="196"/>
      <c r="H1501" s="24">
        <v>45.0</v>
      </c>
      <c r="J1501" s="24">
        <v>0.53</v>
      </c>
      <c r="K1501" s="24">
        <v>45.0</v>
      </c>
      <c r="P1501" s="201"/>
    </row>
    <row r="1502">
      <c r="C1502" s="196"/>
      <c r="H1502" s="24">
        <v>45.0</v>
      </c>
      <c r="J1502" s="24">
        <v>0.51</v>
      </c>
      <c r="K1502" s="24">
        <v>45.0</v>
      </c>
      <c r="P1502" s="201"/>
    </row>
    <row r="1503">
      <c r="C1503" s="196"/>
      <c r="H1503" s="24">
        <v>49.0</v>
      </c>
      <c r="J1503" s="24">
        <v>0.49</v>
      </c>
      <c r="K1503" s="24">
        <v>39.0</v>
      </c>
      <c r="P1503" s="201"/>
    </row>
    <row r="1504">
      <c r="C1504" s="196"/>
      <c r="H1504" s="24">
        <v>40.0</v>
      </c>
      <c r="J1504" s="24">
        <v>0.48</v>
      </c>
      <c r="K1504" s="24">
        <v>49.0</v>
      </c>
      <c r="P1504" s="201"/>
    </row>
    <row r="1505">
      <c r="C1505" s="196"/>
      <c r="H1505" s="24">
        <v>43.0</v>
      </c>
      <c r="J1505" s="24">
        <v>0.51</v>
      </c>
      <c r="K1505" s="24">
        <v>47.0</v>
      </c>
      <c r="P1505" s="201"/>
    </row>
    <row r="1506">
      <c r="C1506" s="196"/>
      <c r="H1506" s="24">
        <v>37.0</v>
      </c>
      <c r="J1506" s="24">
        <v>0.53</v>
      </c>
      <c r="K1506" s="24">
        <v>44.0</v>
      </c>
      <c r="P1506" s="201"/>
    </row>
    <row r="1507">
      <c r="C1507" s="196"/>
      <c r="H1507" s="24">
        <v>40.0</v>
      </c>
      <c r="J1507" s="24">
        <v>0.51</v>
      </c>
      <c r="K1507" s="24">
        <v>44.0</v>
      </c>
      <c r="P1507" s="201"/>
    </row>
    <row r="1508">
      <c r="C1508" s="196"/>
      <c r="H1508" s="24">
        <v>44.0</v>
      </c>
      <c r="J1508" s="24">
        <v>0.51</v>
      </c>
      <c r="K1508" s="24">
        <v>40.0</v>
      </c>
      <c r="P1508" s="201"/>
    </row>
    <row r="1509">
      <c r="C1509" s="196"/>
      <c r="H1509" s="24">
        <v>43.0</v>
      </c>
      <c r="J1509" s="24">
        <v>0.5</v>
      </c>
      <c r="K1509" s="24">
        <v>44.0</v>
      </c>
      <c r="P1509" s="201"/>
    </row>
    <row r="1510">
      <c r="C1510" s="196"/>
      <c r="H1510" s="24">
        <v>44.0</v>
      </c>
      <c r="J1510" s="24">
        <v>0.5</v>
      </c>
      <c r="K1510" s="24">
        <v>42.0</v>
      </c>
      <c r="P1510" s="201"/>
    </row>
    <row r="1511">
      <c r="C1511" s="196"/>
      <c r="H1511" s="24">
        <v>44.0</v>
      </c>
      <c r="J1511" s="24">
        <v>0.55</v>
      </c>
      <c r="K1511" s="24">
        <v>42.0</v>
      </c>
      <c r="P1511" s="201"/>
    </row>
    <row r="1512">
      <c r="C1512" s="196"/>
      <c r="H1512" s="24">
        <v>43.0</v>
      </c>
      <c r="J1512" s="24">
        <v>0.47</v>
      </c>
      <c r="K1512" s="24">
        <v>44.0</v>
      </c>
      <c r="P1512" s="201"/>
    </row>
    <row r="1513">
      <c r="C1513" s="196"/>
      <c r="H1513" s="24">
        <v>42.0</v>
      </c>
      <c r="J1513" s="24">
        <v>0.54</v>
      </c>
      <c r="K1513" s="24">
        <v>39.0</v>
      </c>
      <c r="P1513" s="201"/>
    </row>
    <row r="1514">
      <c r="C1514" s="196"/>
      <c r="H1514" s="24">
        <v>40.0</v>
      </c>
      <c r="J1514" s="24">
        <v>0.54</v>
      </c>
      <c r="K1514" s="24">
        <v>41.0</v>
      </c>
      <c r="P1514" s="201"/>
    </row>
    <row r="1515">
      <c r="C1515" s="196"/>
      <c r="H1515" s="24">
        <v>48.0</v>
      </c>
      <c r="J1515" s="24">
        <v>0.53</v>
      </c>
      <c r="K1515" s="24">
        <v>48.0</v>
      </c>
      <c r="P1515" s="201"/>
    </row>
    <row r="1516">
      <c r="C1516" s="196"/>
      <c r="H1516" s="24">
        <v>37.0</v>
      </c>
      <c r="J1516" s="24">
        <v>0.52</v>
      </c>
      <c r="K1516" s="24">
        <v>44.0</v>
      </c>
      <c r="P1516" s="201"/>
    </row>
    <row r="1517">
      <c r="C1517" s="196"/>
      <c r="H1517" s="24">
        <v>46.0</v>
      </c>
      <c r="J1517" s="24">
        <v>0.49</v>
      </c>
      <c r="K1517" s="24">
        <v>41.0</v>
      </c>
      <c r="P1517" s="201"/>
    </row>
    <row r="1518">
      <c r="C1518" s="196"/>
      <c r="H1518" s="24">
        <v>39.0</v>
      </c>
      <c r="J1518" s="24">
        <v>0.54</v>
      </c>
      <c r="K1518" s="24">
        <v>43.0</v>
      </c>
      <c r="P1518" s="201"/>
    </row>
    <row r="1519">
      <c r="C1519" s="196"/>
      <c r="H1519" s="24">
        <v>42.0</v>
      </c>
      <c r="J1519" s="24">
        <v>0.5</v>
      </c>
      <c r="K1519" s="24">
        <v>37.0</v>
      </c>
      <c r="P1519" s="201"/>
    </row>
    <row r="1520">
      <c r="C1520" s="196"/>
      <c r="H1520" s="24">
        <v>50.0</v>
      </c>
      <c r="J1520" s="24">
        <v>0.5</v>
      </c>
      <c r="K1520" s="24">
        <v>45.0</v>
      </c>
      <c r="P1520" s="201"/>
    </row>
    <row r="1521">
      <c r="C1521" s="196"/>
      <c r="H1521" s="24">
        <v>40.0</v>
      </c>
      <c r="J1521" s="24">
        <v>0.53</v>
      </c>
      <c r="K1521" s="24">
        <v>43.0</v>
      </c>
      <c r="P1521" s="201"/>
    </row>
    <row r="1522">
      <c r="C1522" s="196"/>
      <c r="H1522" s="24">
        <v>43.0</v>
      </c>
      <c r="J1522" s="24">
        <v>0.51</v>
      </c>
      <c r="K1522" s="24">
        <v>44.0</v>
      </c>
      <c r="P1522" s="201"/>
    </row>
    <row r="1523">
      <c r="C1523" s="196"/>
      <c r="H1523" s="24">
        <v>42.0</v>
      </c>
      <c r="J1523" s="24">
        <v>0.56</v>
      </c>
      <c r="K1523" s="24">
        <v>40.0</v>
      </c>
      <c r="P1523" s="201"/>
    </row>
    <row r="1524">
      <c r="C1524" s="196"/>
      <c r="H1524" s="24">
        <v>46.0</v>
      </c>
      <c r="J1524" s="24">
        <v>0.52</v>
      </c>
      <c r="K1524" s="24">
        <v>44.0</v>
      </c>
      <c r="P1524" s="201"/>
    </row>
    <row r="1525">
      <c r="C1525" s="196"/>
      <c r="H1525" s="24">
        <v>38.0</v>
      </c>
      <c r="J1525" s="24">
        <v>0.54</v>
      </c>
      <c r="K1525" s="24">
        <v>46.0</v>
      </c>
      <c r="P1525" s="201"/>
    </row>
    <row r="1526">
      <c r="C1526" s="196"/>
      <c r="H1526" s="24">
        <v>44.0</v>
      </c>
      <c r="J1526" s="24">
        <v>0.51</v>
      </c>
      <c r="K1526" s="24">
        <v>37.0</v>
      </c>
      <c r="P1526" s="201"/>
    </row>
    <row r="1527">
      <c r="C1527" s="196"/>
      <c r="H1527" s="24">
        <v>49.0</v>
      </c>
      <c r="J1527" s="24">
        <v>0.51</v>
      </c>
      <c r="K1527" s="24">
        <v>46.0</v>
      </c>
      <c r="P1527" s="201"/>
    </row>
    <row r="1528">
      <c r="C1528" s="196"/>
      <c r="H1528" s="24">
        <v>46.0</v>
      </c>
      <c r="J1528" s="24">
        <v>0.53</v>
      </c>
      <c r="K1528" s="24">
        <v>41.0</v>
      </c>
      <c r="P1528" s="201"/>
    </row>
    <row r="1529">
      <c r="C1529" s="196"/>
      <c r="H1529" s="24">
        <v>39.0</v>
      </c>
      <c r="J1529" s="24">
        <v>0.5</v>
      </c>
      <c r="K1529" s="24">
        <v>47.0</v>
      </c>
      <c r="P1529" s="201"/>
    </row>
    <row r="1530">
      <c r="C1530" s="196"/>
      <c r="H1530" s="24">
        <v>48.0</v>
      </c>
      <c r="J1530" s="24">
        <v>0.52</v>
      </c>
      <c r="K1530" s="24">
        <v>37.0</v>
      </c>
      <c r="P1530" s="201"/>
    </row>
    <row r="1531">
      <c r="C1531" s="196"/>
      <c r="H1531" s="24">
        <v>46.0</v>
      </c>
      <c r="J1531" s="24">
        <v>0.53</v>
      </c>
      <c r="K1531" s="24">
        <v>40.0</v>
      </c>
      <c r="P1531" s="201"/>
    </row>
    <row r="1532">
      <c r="C1532" s="196"/>
      <c r="H1532" s="24">
        <v>44.0</v>
      </c>
      <c r="J1532" s="24">
        <v>0.5</v>
      </c>
      <c r="K1532" s="24">
        <v>41.0</v>
      </c>
      <c r="P1532" s="201"/>
    </row>
    <row r="1533">
      <c r="C1533" s="196"/>
      <c r="H1533" s="24">
        <v>44.0</v>
      </c>
      <c r="J1533" s="24">
        <v>0.5</v>
      </c>
      <c r="K1533" s="24">
        <v>48.0</v>
      </c>
      <c r="P1533" s="201"/>
    </row>
    <row r="1534">
      <c r="C1534" s="196"/>
      <c r="H1534" s="24">
        <v>46.0</v>
      </c>
      <c r="J1534" s="24">
        <v>0.52</v>
      </c>
      <c r="K1534" s="24">
        <v>39.0</v>
      </c>
      <c r="P1534" s="201"/>
    </row>
    <row r="1535">
      <c r="C1535" s="196"/>
      <c r="H1535" s="24">
        <v>42.0</v>
      </c>
      <c r="J1535" s="24">
        <v>0.52</v>
      </c>
      <c r="K1535" s="24">
        <v>44.0</v>
      </c>
      <c r="P1535" s="201"/>
    </row>
    <row r="1536">
      <c r="C1536" s="196"/>
      <c r="H1536" s="24">
        <v>40.0</v>
      </c>
      <c r="J1536" s="24">
        <v>0.51</v>
      </c>
      <c r="K1536" s="24">
        <v>43.0</v>
      </c>
      <c r="P1536" s="201"/>
    </row>
    <row r="1537">
      <c r="C1537" s="196"/>
      <c r="H1537" s="24">
        <v>48.0</v>
      </c>
      <c r="J1537" s="24">
        <v>0.48</v>
      </c>
      <c r="K1537" s="24">
        <v>41.0</v>
      </c>
      <c r="P1537" s="201"/>
    </row>
    <row r="1538">
      <c r="C1538" s="196"/>
      <c r="H1538" s="24">
        <v>44.0</v>
      </c>
      <c r="J1538" s="24">
        <v>0.49</v>
      </c>
      <c r="K1538" s="24">
        <v>41.0</v>
      </c>
      <c r="P1538" s="201"/>
    </row>
    <row r="1539">
      <c r="C1539" s="196"/>
      <c r="H1539" s="24">
        <v>39.0</v>
      </c>
      <c r="J1539" s="24">
        <v>0.52</v>
      </c>
      <c r="K1539" s="24">
        <v>45.0</v>
      </c>
      <c r="P1539" s="201"/>
    </row>
    <row r="1540">
      <c r="C1540" s="196"/>
      <c r="H1540" s="24">
        <v>44.0</v>
      </c>
      <c r="J1540" s="24">
        <v>0.53</v>
      </c>
      <c r="K1540" s="24">
        <v>37.0</v>
      </c>
      <c r="P1540" s="201"/>
    </row>
    <row r="1541">
      <c r="C1541" s="196"/>
      <c r="H1541" s="24">
        <v>43.0</v>
      </c>
      <c r="J1541" s="24">
        <v>0.48</v>
      </c>
      <c r="K1541" s="24">
        <v>42.0</v>
      </c>
      <c r="P1541" s="201"/>
    </row>
    <row r="1542">
      <c r="C1542" s="196"/>
      <c r="H1542" s="24">
        <v>42.0</v>
      </c>
      <c r="J1542" s="24">
        <v>0.51</v>
      </c>
      <c r="K1542" s="24">
        <v>38.0</v>
      </c>
      <c r="P1542" s="201"/>
    </row>
    <row r="1543">
      <c r="C1543" s="196"/>
      <c r="H1543" s="24">
        <v>39.0</v>
      </c>
      <c r="J1543" s="24">
        <v>0.5</v>
      </c>
      <c r="K1543" s="24">
        <v>43.0</v>
      </c>
      <c r="P1543" s="201"/>
    </row>
    <row r="1544">
      <c r="C1544" s="196"/>
      <c r="H1544" s="24">
        <v>44.0</v>
      </c>
      <c r="J1544" s="24">
        <v>0.47</v>
      </c>
      <c r="K1544" s="24">
        <v>38.0</v>
      </c>
      <c r="P1544" s="201"/>
    </row>
    <row r="1545">
      <c r="C1545" s="196"/>
      <c r="H1545" s="24">
        <v>42.0</v>
      </c>
      <c r="J1545" s="24">
        <v>0.45</v>
      </c>
      <c r="K1545" s="24">
        <v>40.0</v>
      </c>
      <c r="P1545" s="201"/>
    </row>
    <row r="1546">
      <c r="C1546" s="196"/>
      <c r="H1546" s="24">
        <v>43.0</v>
      </c>
      <c r="J1546" s="24">
        <v>0.47</v>
      </c>
      <c r="K1546" s="24">
        <v>39.0</v>
      </c>
      <c r="P1546" s="201"/>
    </row>
    <row r="1547">
      <c r="C1547" s="196"/>
      <c r="H1547" s="24">
        <v>42.0</v>
      </c>
      <c r="J1547" s="24">
        <v>0.42</v>
      </c>
      <c r="K1547" s="24">
        <v>40.0</v>
      </c>
      <c r="P1547" s="201"/>
    </row>
    <row r="1548">
      <c r="C1548" s="196"/>
      <c r="H1548" s="24">
        <v>45.0</v>
      </c>
      <c r="J1548" s="24">
        <v>0.52</v>
      </c>
      <c r="K1548" s="24">
        <v>41.0</v>
      </c>
      <c r="P1548" s="201"/>
    </row>
    <row r="1549">
      <c r="C1549" s="196"/>
      <c r="H1549" s="24">
        <v>46.0</v>
      </c>
      <c r="J1549" s="24">
        <v>0.54</v>
      </c>
      <c r="K1549" s="24">
        <v>38.0</v>
      </c>
      <c r="P1549" s="201"/>
    </row>
    <row r="1550">
      <c r="C1550" s="196"/>
      <c r="H1550" s="24">
        <v>43.0</v>
      </c>
      <c r="J1550" s="24">
        <v>0.49</v>
      </c>
      <c r="K1550" s="24">
        <v>37.0</v>
      </c>
      <c r="P1550" s="201"/>
    </row>
    <row r="1551">
      <c r="C1551" s="196"/>
      <c r="H1551" s="24">
        <v>43.0</v>
      </c>
      <c r="J1551" s="24">
        <v>0.52</v>
      </c>
      <c r="K1551" s="24">
        <v>39.0</v>
      </c>
      <c r="P1551" s="201"/>
    </row>
    <row r="1552">
      <c r="C1552" s="196"/>
      <c r="H1552" s="24">
        <v>45.0</v>
      </c>
      <c r="J1552" s="24">
        <v>0.53</v>
      </c>
      <c r="K1552" s="24">
        <v>40.0</v>
      </c>
      <c r="P1552" s="201"/>
    </row>
    <row r="1553">
      <c r="C1553" s="196"/>
      <c r="H1553" s="24">
        <v>42.0</v>
      </c>
      <c r="J1553" s="24">
        <v>0.44</v>
      </c>
      <c r="K1553" s="24">
        <v>39.0</v>
      </c>
      <c r="P1553" s="201"/>
    </row>
    <row r="1554">
      <c r="C1554" s="196"/>
      <c r="H1554" s="24">
        <v>42.0</v>
      </c>
      <c r="J1554" s="24">
        <v>0.51</v>
      </c>
      <c r="K1554" s="24">
        <v>47.0</v>
      </c>
      <c r="P1554" s="201"/>
    </row>
    <row r="1555">
      <c r="C1555" s="196"/>
      <c r="H1555" s="24">
        <v>43.0</v>
      </c>
      <c r="J1555" s="24">
        <v>0.48</v>
      </c>
      <c r="K1555" s="24">
        <v>39.0</v>
      </c>
      <c r="P1555" s="201"/>
    </row>
    <row r="1556">
      <c r="C1556" s="196"/>
      <c r="H1556" s="24">
        <v>44.0</v>
      </c>
      <c r="J1556" s="24">
        <v>0.5</v>
      </c>
      <c r="K1556" s="24">
        <v>41.0</v>
      </c>
      <c r="P1556" s="201"/>
    </row>
    <row r="1557">
      <c r="C1557" s="196"/>
      <c r="H1557" s="24">
        <v>46.0</v>
      </c>
      <c r="J1557" s="24">
        <v>0.46</v>
      </c>
      <c r="K1557" s="24">
        <v>40.0</v>
      </c>
      <c r="P1557" s="201"/>
    </row>
    <row r="1558">
      <c r="C1558" s="196"/>
      <c r="H1558" s="24">
        <v>47.0</v>
      </c>
      <c r="J1558" s="24">
        <v>0.53</v>
      </c>
      <c r="K1558" s="24">
        <v>42.0</v>
      </c>
      <c r="P1558" s="201"/>
    </row>
    <row r="1559">
      <c r="C1559" s="196"/>
      <c r="H1559" s="24">
        <v>37.0</v>
      </c>
      <c r="J1559" s="24">
        <v>0.47</v>
      </c>
      <c r="K1559" s="24">
        <v>38.0</v>
      </c>
      <c r="P1559" s="201"/>
    </row>
    <row r="1560">
      <c r="C1560" s="196"/>
      <c r="H1560" s="24">
        <v>43.0</v>
      </c>
      <c r="J1560" s="24">
        <v>0.47</v>
      </c>
      <c r="K1560" s="24">
        <v>38.0</v>
      </c>
      <c r="P1560" s="201"/>
    </row>
    <row r="1561">
      <c r="C1561" s="196"/>
      <c r="H1561" s="24">
        <v>45.0</v>
      </c>
      <c r="J1561" s="24">
        <v>0.44</v>
      </c>
      <c r="K1561" s="24">
        <v>42.0</v>
      </c>
      <c r="P1561" s="201"/>
    </row>
    <row r="1562">
      <c r="C1562" s="196"/>
      <c r="H1562" s="24">
        <v>46.0</v>
      </c>
      <c r="J1562" s="24">
        <v>0.47</v>
      </c>
      <c r="K1562" s="24">
        <v>46.0</v>
      </c>
      <c r="P1562" s="201"/>
    </row>
    <row r="1563">
      <c r="C1563" s="196"/>
      <c r="H1563" s="24">
        <v>42.0</v>
      </c>
      <c r="J1563" s="24">
        <v>0.48</v>
      </c>
      <c r="K1563" s="24">
        <v>39.0</v>
      </c>
      <c r="P1563" s="201"/>
    </row>
    <row r="1564">
      <c r="C1564" s="196"/>
      <c r="H1564" s="24">
        <v>46.0</v>
      </c>
      <c r="J1564" s="24">
        <v>0.43</v>
      </c>
      <c r="K1564" s="24">
        <v>44.0</v>
      </c>
      <c r="P1564" s="201"/>
    </row>
    <row r="1565">
      <c r="C1565" s="196"/>
      <c r="H1565" s="24">
        <v>43.0</v>
      </c>
      <c r="J1565" s="24">
        <v>0.53</v>
      </c>
      <c r="K1565" s="24">
        <v>50.0</v>
      </c>
      <c r="P1565" s="201"/>
    </row>
    <row r="1566">
      <c r="C1566" s="196"/>
      <c r="H1566" s="24">
        <v>46.0</v>
      </c>
      <c r="J1566" s="24">
        <v>0.51</v>
      </c>
      <c r="K1566" s="24">
        <v>40.0</v>
      </c>
      <c r="P1566" s="201"/>
    </row>
    <row r="1567">
      <c r="C1567" s="196"/>
      <c r="H1567" s="24">
        <v>49.0</v>
      </c>
      <c r="J1567" s="24">
        <v>0.45</v>
      </c>
      <c r="K1567" s="24">
        <v>41.0</v>
      </c>
      <c r="P1567" s="201"/>
    </row>
    <row r="1568">
      <c r="C1568" s="196"/>
      <c r="H1568" s="24">
        <v>48.0</v>
      </c>
      <c r="J1568" s="24">
        <v>0.48</v>
      </c>
      <c r="K1568" s="24">
        <v>45.0</v>
      </c>
      <c r="P1568" s="201"/>
    </row>
    <row r="1569">
      <c r="C1569" s="196"/>
      <c r="H1569" s="24">
        <v>44.0</v>
      </c>
      <c r="J1569" s="24">
        <v>0.49</v>
      </c>
      <c r="K1569" s="24">
        <v>43.0</v>
      </c>
      <c r="P1569" s="201"/>
    </row>
    <row r="1570">
      <c r="C1570" s="196"/>
      <c r="H1570" s="24">
        <v>44.0</v>
      </c>
      <c r="J1570" s="24">
        <v>0.56</v>
      </c>
      <c r="K1570" s="24">
        <v>38.0</v>
      </c>
      <c r="P1570" s="201"/>
    </row>
    <row r="1571">
      <c r="C1571" s="196"/>
      <c r="H1571" s="24">
        <v>44.0</v>
      </c>
      <c r="J1571" s="24">
        <v>0.48</v>
      </c>
      <c r="K1571" s="24">
        <v>39.0</v>
      </c>
      <c r="P1571" s="201"/>
    </row>
    <row r="1572">
      <c r="C1572" s="196"/>
      <c r="H1572" s="24">
        <v>41.0</v>
      </c>
      <c r="J1572" s="24">
        <v>0.48</v>
      </c>
      <c r="K1572" s="24">
        <v>41.0</v>
      </c>
      <c r="P1572" s="201"/>
    </row>
    <row r="1573">
      <c r="C1573" s="196"/>
      <c r="H1573" s="24">
        <v>43.0</v>
      </c>
      <c r="J1573" s="24">
        <v>0.46</v>
      </c>
      <c r="K1573" s="24">
        <v>43.0</v>
      </c>
      <c r="P1573" s="201"/>
    </row>
    <row r="1574">
      <c r="C1574" s="196"/>
      <c r="H1574" s="24">
        <v>47.0</v>
      </c>
      <c r="J1574" s="24">
        <v>0.48</v>
      </c>
      <c r="K1574" s="24">
        <v>36.0</v>
      </c>
      <c r="P1574" s="201"/>
    </row>
    <row r="1575">
      <c r="C1575" s="196"/>
      <c r="H1575" s="24">
        <v>52.0</v>
      </c>
      <c r="J1575" s="24">
        <v>0.54</v>
      </c>
      <c r="K1575" s="24">
        <v>38.0</v>
      </c>
      <c r="P1575" s="201"/>
    </row>
    <row r="1576">
      <c r="C1576" s="196"/>
      <c r="H1576" s="24">
        <v>42.0</v>
      </c>
      <c r="J1576" s="24">
        <v>0.5</v>
      </c>
      <c r="K1576" s="24">
        <v>43.0</v>
      </c>
      <c r="P1576" s="201"/>
    </row>
    <row r="1577">
      <c r="C1577" s="196"/>
      <c r="H1577" s="24">
        <v>44.0</v>
      </c>
      <c r="J1577" s="24">
        <v>0.48</v>
      </c>
      <c r="K1577" s="24">
        <v>42.0</v>
      </c>
      <c r="P1577" s="201"/>
    </row>
    <row r="1578">
      <c r="C1578" s="196"/>
      <c r="H1578" s="24">
        <v>45.0</v>
      </c>
      <c r="J1578" s="24">
        <v>0.51</v>
      </c>
      <c r="K1578" s="24">
        <v>41.0</v>
      </c>
      <c r="P1578" s="201"/>
    </row>
    <row r="1579">
      <c r="C1579" s="196"/>
      <c r="H1579" s="24">
        <v>47.0</v>
      </c>
      <c r="J1579" s="24">
        <v>0.49</v>
      </c>
      <c r="K1579" s="24">
        <v>41.0</v>
      </c>
      <c r="P1579" s="201"/>
    </row>
    <row r="1580">
      <c r="C1580" s="196"/>
      <c r="H1580" s="24">
        <v>48.0</v>
      </c>
      <c r="J1580" s="24">
        <v>0.47</v>
      </c>
      <c r="K1580" s="24">
        <v>43.0</v>
      </c>
      <c r="P1580" s="201"/>
    </row>
    <row r="1581">
      <c r="C1581" s="196"/>
      <c r="H1581" s="24">
        <v>47.0</v>
      </c>
      <c r="J1581" s="24">
        <v>0.47</v>
      </c>
      <c r="K1581" s="24">
        <v>47.0</v>
      </c>
      <c r="P1581" s="201"/>
    </row>
    <row r="1582">
      <c r="C1582" s="196"/>
      <c r="H1582" s="24">
        <v>45.0</v>
      </c>
      <c r="J1582" s="24">
        <v>0.5</v>
      </c>
      <c r="K1582" s="24">
        <v>44.0</v>
      </c>
      <c r="P1582" s="201"/>
    </row>
    <row r="1583">
      <c r="C1583" s="196"/>
      <c r="H1583" s="24">
        <v>41.0</v>
      </c>
      <c r="J1583" s="24">
        <v>0.43</v>
      </c>
      <c r="K1583" s="24">
        <v>40.0</v>
      </c>
      <c r="P1583" s="201"/>
    </row>
    <row r="1584">
      <c r="C1584" s="196"/>
      <c r="H1584" s="24">
        <v>45.0</v>
      </c>
      <c r="J1584" s="24">
        <v>0.5</v>
      </c>
      <c r="K1584" s="24">
        <v>46.0</v>
      </c>
      <c r="P1584" s="201"/>
    </row>
    <row r="1585">
      <c r="C1585" s="196"/>
      <c r="H1585" s="24">
        <v>43.0</v>
      </c>
      <c r="J1585" s="24">
        <v>0.46</v>
      </c>
      <c r="K1585" s="24">
        <v>49.0</v>
      </c>
      <c r="P1585" s="201"/>
    </row>
    <row r="1586">
      <c r="C1586" s="196"/>
      <c r="H1586" s="24">
        <v>43.0</v>
      </c>
      <c r="J1586" s="24">
        <v>0.49</v>
      </c>
      <c r="K1586" s="24">
        <v>47.0</v>
      </c>
      <c r="P1586" s="201"/>
    </row>
    <row r="1587">
      <c r="C1587" s="196"/>
      <c r="H1587" s="24">
        <v>44.0</v>
      </c>
      <c r="J1587" s="24">
        <v>0.45</v>
      </c>
      <c r="K1587" s="24">
        <v>41.0</v>
      </c>
      <c r="P1587" s="201"/>
    </row>
    <row r="1588">
      <c r="C1588" s="196"/>
      <c r="H1588" s="24">
        <v>45.0</v>
      </c>
      <c r="J1588" s="24">
        <v>0.48</v>
      </c>
      <c r="K1588" s="24">
        <v>43.0</v>
      </c>
      <c r="P1588" s="201"/>
    </row>
    <row r="1589">
      <c r="C1589" s="196"/>
      <c r="H1589" s="24">
        <v>44.0</v>
      </c>
      <c r="J1589" s="24">
        <v>0.47</v>
      </c>
      <c r="K1589" s="24">
        <v>40.0</v>
      </c>
      <c r="P1589" s="201"/>
    </row>
    <row r="1590">
      <c r="C1590" s="196"/>
      <c r="H1590" s="24">
        <v>47.0</v>
      </c>
      <c r="J1590" s="24">
        <v>0.5</v>
      </c>
      <c r="K1590" s="24">
        <v>43.0</v>
      </c>
      <c r="P1590" s="201"/>
    </row>
    <row r="1591">
      <c r="C1591" s="196"/>
      <c r="H1591" s="24">
        <v>47.0</v>
      </c>
      <c r="J1591" s="24">
        <v>0.45</v>
      </c>
      <c r="K1591" s="24">
        <v>44.0</v>
      </c>
      <c r="P1591" s="201"/>
    </row>
    <row r="1592">
      <c r="C1592" s="196"/>
      <c r="H1592" s="24">
        <v>46.0</v>
      </c>
      <c r="J1592" s="24">
        <v>0.5</v>
      </c>
      <c r="K1592" s="24">
        <v>45.0</v>
      </c>
      <c r="P1592" s="201"/>
    </row>
    <row r="1593">
      <c r="C1593" s="196"/>
      <c r="H1593" s="24">
        <v>44.0</v>
      </c>
      <c r="J1593" s="24">
        <v>0.44</v>
      </c>
      <c r="K1593" s="24">
        <v>43.0</v>
      </c>
      <c r="P1593" s="201"/>
    </row>
    <row r="1594">
      <c r="C1594" s="196"/>
      <c r="H1594" s="24">
        <v>45.0</v>
      </c>
      <c r="J1594" s="24">
        <v>0.49</v>
      </c>
      <c r="K1594" s="24">
        <v>44.0</v>
      </c>
      <c r="P1594" s="201"/>
    </row>
    <row r="1595">
      <c r="C1595" s="196"/>
      <c r="H1595" s="24">
        <v>46.0</v>
      </c>
      <c r="J1595" s="24">
        <v>0.51</v>
      </c>
      <c r="K1595" s="24">
        <v>38.0</v>
      </c>
      <c r="P1595" s="201"/>
    </row>
    <row r="1596">
      <c r="C1596" s="196"/>
      <c r="H1596" s="24">
        <v>36.0</v>
      </c>
      <c r="J1596" s="24">
        <v>0.5</v>
      </c>
      <c r="K1596" s="24">
        <v>46.0</v>
      </c>
      <c r="P1596" s="201"/>
    </row>
    <row r="1597">
      <c r="C1597" s="196"/>
      <c r="H1597" s="24">
        <v>45.0</v>
      </c>
      <c r="J1597" s="24">
        <v>0.47</v>
      </c>
      <c r="K1597" s="24">
        <v>41.0</v>
      </c>
      <c r="P1597" s="201"/>
    </row>
    <row r="1598">
      <c r="C1598" s="196"/>
      <c r="H1598" s="24">
        <v>48.0</v>
      </c>
      <c r="J1598" s="24">
        <v>0.49</v>
      </c>
      <c r="K1598" s="24">
        <v>40.0</v>
      </c>
      <c r="P1598" s="201"/>
    </row>
    <row r="1599">
      <c r="C1599" s="196"/>
      <c r="H1599" s="24">
        <v>45.0</v>
      </c>
      <c r="J1599" s="24">
        <v>0.49</v>
      </c>
      <c r="K1599" s="24">
        <v>38.0</v>
      </c>
      <c r="P1599" s="201"/>
    </row>
    <row r="1600">
      <c r="C1600" s="196"/>
      <c r="H1600" s="24">
        <v>45.0</v>
      </c>
      <c r="J1600" s="24">
        <v>0.43</v>
      </c>
      <c r="K1600" s="24">
        <v>48.0</v>
      </c>
      <c r="P1600" s="201"/>
    </row>
    <row r="1601">
      <c r="C1601" s="196"/>
      <c r="H1601" s="24">
        <v>45.0</v>
      </c>
      <c r="J1601" s="24">
        <v>0.49</v>
      </c>
      <c r="K1601" s="24">
        <v>41.0</v>
      </c>
      <c r="P1601" s="201"/>
    </row>
    <row r="1602">
      <c r="C1602" s="196"/>
      <c r="H1602" s="24">
        <v>46.0</v>
      </c>
      <c r="J1602" s="24">
        <v>0.5</v>
      </c>
      <c r="K1602" s="24">
        <v>47.0</v>
      </c>
      <c r="P1602" s="201"/>
    </row>
    <row r="1603">
      <c r="C1603" s="196"/>
      <c r="H1603" s="24">
        <v>41.0</v>
      </c>
      <c r="J1603" s="24">
        <v>0.46</v>
      </c>
      <c r="K1603" s="24">
        <v>44.0</v>
      </c>
      <c r="P1603" s="201"/>
    </row>
    <row r="1604">
      <c r="C1604" s="196"/>
      <c r="H1604" s="24">
        <v>47.0</v>
      </c>
      <c r="J1604" s="24">
        <v>0.47</v>
      </c>
      <c r="K1604" s="24">
        <v>44.0</v>
      </c>
      <c r="P1604" s="201"/>
    </row>
    <row r="1605">
      <c r="C1605" s="196"/>
      <c r="H1605" s="24">
        <v>45.0</v>
      </c>
      <c r="J1605" s="24">
        <v>0.45</v>
      </c>
      <c r="K1605" s="24">
        <v>42.0</v>
      </c>
      <c r="P1605" s="201"/>
    </row>
    <row r="1606">
      <c r="C1606" s="196"/>
      <c r="H1606" s="24">
        <v>47.0</v>
      </c>
      <c r="J1606" s="24">
        <v>0.45</v>
      </c>
      <c r="K1606" s="24">
        <v>45.0</v>
      </c>
      <c r="P1606" s="201"/>
    </row>
    <row r="1607">
      <c r="C1607" s="196"/>
      <c r="H1607" s="24">
        <v>47.0</v>
      </c>
      <c r="J1607" s="24">
        <v>0.49</v>
      </c>
      <c r="K1607" s="24">
        <v>40.0</v>
      </c>
      <c r="P1607" s="201"/>
    </row>
    <row r="1608">
      <c r="C1608" s="196"/>
      <c r="H1608" s="24">
        <v>48.0</v>
      </c>
      <c r="J1608" s="24">
        <v>0.48</v>
      </c>
      <c r="K1608" s="24">
        <v>44.0</v>
      </c>
      <c r="P1608" s="201"/>
    </row>
    <row r="1609">
      <c r="C1609" s="196"/>
      <c r="H1609" s="24">
        <v>48.0</v>
      </c>
      <c r="J1609" s="24">
        <v>0.42</v>
      </c>
      <c r="K1609" s="24">
        <v>40.0</v>
      </c>
      <c r="P1609" s="201"/>
    </row>
    <row r="1610">
      <c r="C1610" s="196"/>
      <c r="H1610" s="24">
        <v>47.0</v>
      </c>
      <c r="J1610" s="24">
        <v>0.46</v>
      </c>
      <c r="K1610" s="24">
        <v>45.0</v>
      </c>
      <c r="P1610" s="201"/>
    </row>
    <row r="1611">
      <c r="C1611" s="196"/>
      <c r="H1611" s="24">
        <v>42.0</v>
      </c>
      <c r="J1611" s="24">
        <v>0.46</v>
      </c>
      <c r="K1611" s="24">
        <v>49.0</v>
      </c>
      <c r="P1611" s="201"/>
    </row>
    <row r="1612">
      <c r="C1612" s="196"/>
      <c r="H1612" s="24">
        <v>43.0</v>
      </c>
      <c r="J1612" s="24">
        <v>0.43</v>
      </c>
      <c r="K1612" s="24">
        <v>45.0</v>
      </c>
      <c r="P1612" s="201"/>
    </row>
    <row r="1613">
      <c r="C1613" s="196"/>
      <c r="H1613" s="24">
        <v>45.0</v>
      </c>
      <c r="J1613" s="24">
        <v>0.5</v>
      </c>
      <c r="K1613" s="24">
        <v>40.0</v>
      </c>
      <c r="P1613" s="201"/>
    </row>
    <row r="1614">
      <c r="C1614" s="196"/>
      <c r="H1614" s="24">
        <v>44.0</v>
      </c>
      <c r="J1614" s="24">
        <v>0.48</v>
      </c>
      <c r="K1614" s="24">
        <v>43.0</v>
      </c>
      <c r="P1614" s="201"/>
    </row>
    <row r="1615">
      <c r="C1615" s="196"/>
      <c r="H1615" s="24">
        <v>47.0</v>
      </c>
      <c r="J1615" s="24">
        <v>0.45</v>
      </c>
      <c r="K1615" s="24">
        <v>38.0</v>
      </c>
      <c r="P1615" s="201"/>
    </row>
    <row r="1616">
      <c r="C1616" s="196"/>
      <c r="H1616" s="24">
        <v>48.0</v>
      </c>
      <c r="J1616" s="24">
        <v>0.5</v>
      </c>
      <c r="K1616" s="24">
        <v>45.0</v>
      </c>
      <c r="P1616" s="201"/>
    </row>
    <row r="1617">
      <c r="C1617" s="196"/>
      <c r="H1617" s="24">
        <v>46.0</v>
      </c>
      <c r="J1617" s="24">
        <v>0.45</v>
      </c>
      <c r="K1617" s="24">
        <v>46.0</v>
      </c>
      <c r="P1617" s="201"/>
    </row>
    <row r="1618">
      <c r="C1618" s="196"/>
      <c r="H1618" s="24">
        <v>46.0</v>
      </c>
      <c r="J1618" s="24">
        <v>0.46</v>
      </c>
      <c r="K1618" s="24">
        <v>41.0</v>
      </c>
      <c r="P1618" s="201"/>
    </row>
    <row r="1619">
      <c r="C1619" s="196"/>
      <c r="H1619" s="24">
        <v>45.0</v>
      </c>
      <c r="J1619" s="24">
        <v>0.45</v>
      </c>
      <c r="K1619" s="24">
        <v>40.0</v>
      </c>
      <c r="P1619" s="201"/>
    </row>
    <row r="1620">
      <c r="C1620" s="196"/>
      <c r="H1620" s="24">
        <v>51.0</v>
      </c>
      <c r="J1620" s="24">
        <v>0.51</v>
      </c>
      <c r="K1620" s="24">
        <v>45.0</v>
      </c>
      <c r="P1620" s="201"/>
    </row>
    <row r="1621">
      <c r="C1621" s="196"/>
      <c r="H1621" s="24">
        <v>44.0</v>
      </c>
      <c r="J1621" s="24">
        <v>0.5</v>
      </c>
      <c r="K1621" s="24">
        <v>46.0</v>
      </c>
      <c r="P1621" s="201"/>
    </row>
    <row r="1622">
      <c r="C1622" s="196"/>
      <c r="H1622" s="24">
        <v>42.0</v>
      </c>
      <c r="J1622" s="24">
        <v>0.46</v>
      </c>
      <c r="K1622" s="24">
        <v>44.0</v>
      </c>
      <c r="P1622" s="201"/>
    </row>
    <row r="1623">
      <c r="C1623" s="196"/>
      <c r="H1623" s="24">
        <v>44.0</v>
      </c>
      <c r="J1623" s="24">
        <v>0.49</v>
      </c>
      <c r="K1623" s="24">
        <v>44.0</v>
      </c>
      <c r="P1623" s="201"/>
    </row>
    <row r="1624">
      <c r="C1624" s="196"/>
      <c r="H1624" s="24">
        <v>41.0</v>
      </c>
      <c r="J1624" s="24">
        <v>0.49</v>
      </c>
      <c r="K1624" s="24">
        <v>42.0</v>
      </c>
      <c r="P1624" s="201"/>
    </row>
    <row r="1625">
      <c r="C1625" s="196"/>
      <c r="H1625" s="24">
        <v>44.0</v>
      </c>
      <c r="J1625" s="24">
        <v>0.51</v>
      </c>
      <c r="K1625" s="24">
        <v>44.0</v>
      </c>
      <c r="P1625" s="201"/>
    </row>
    <row r="1626">
      <c r="C1626" s="196"/>
      <c r="H1626" s="24">
        <v>43.0</v>
      </c>
      <c r="J1626" s="24">
        <v>0.45</v>
      </c>
      <c r="K1626" s="24">
        <v>41.0</v>
      </c>
      <c r="P1626" s="201"/>
    </row>
    <row r="1627">
      <c r="C1627" s="196"/>
      <c r="H1627" s="24">
        <v>45.0</v>
      </c>
      <c r="J1627" s="24">
        <v>0.46</v>
      </c>
      <c r="K1627" s="24">
        <v>38.0</v>
      </c>
      <c r="P1627" s="201"/>
    </row>
    <row r="1628">
      <c r="C1628" s="196"/>
      <c r="H1628" s="24">
        <v>50.0</v>
      </c>
      <c r="J1628" s="24">
        <v>0.44</v>
      </c>
      <c r="K1628" s="24">
        <v>44.0</v>
      </c>
      <c r="P1628" s="201"/>
    </row>
    <row r="1629">
      <c r="C1629" s="196"/>
      <c r="H1629" s="24">
        <v>47.0</v>
      </c>
      <c r="J1629" s="24">
        <v>0.46</v>
      </c>
      <c r="K1629" s="24">
        <v>47.0</v>
      </c>
      <c r="P1629" s="201"/>
    </row>
    <row r="1630">
      <c r="C1630" s="196"/>
      <c r="H1630" s="24">
        <v>44.0</v>
      </c>
      <c r="J1630" s="24">
        <v>0.51</v>
      </c>
      <c r="K1630" s="24">
        <v>45.0</v>
      </c>
      <c r="P1630" s="201"/>
    </row>
    <row r="1631">
      <c r="C1631" s="196"/>
      <c r="H1631" s="24">
        <v>44.0</v>
      </c>
      <c r="J1631" s="24">
        <v>0.45</v>
      </c>
      <c r="K1631" s="24">
        <v>41.0</v>
      </c>
      <c r="P1631" s="201"/>
    </row>
    <row r="1632">
      <c r="C1632" s="196"/>
      <c r="H1632" s="24">
        <v>43.0</v>
      </c>
      <c r="J1632" s="24">
        <v>0.48</v>
      </c>
      <c r="K1632" s="24">
        <v>48.0</v>
      </c>
      <c r="P1632" s="201"/>
    </row>
    <row r="1633">
      <c r="C1633" s="196"/>
      <c r="H1633" s="24">
        <v>49.0</v>
      </c>
      <c r="J1633" s="24">
        <v>0.47</v>
      </c>
      <c r="K1633" s="24">
        <v>42.0</v>
      </c>
      <c r="P1633" s="201"/>
    </row>
    <row r="1634">
      <c r="C1634" s="196"/>
      <c r="H1634" s="24">
        <v>46.0</v>
      </c>
      <c r="J1634" s="24">
        <v>0.45</v>
      </c>
      <c r="K1634" s="24">
        <v>45.0</v>
      </c>
      <c r="P1634" s="201"/>
    </row>
    <row r="1635">
      <c r="C1635" s="196"/>
      <c r="H1635" s="24">
        <v>43.0</v>
      </c>
      <c r="J1635" s="24">
        <v>0.47</v>
      </c>
      <c r="K1635" s="24">
        <v>43.0</v>
      </c>
      <c r="P1635" s="201"/>
    </row>
    <row r="1636">
      <c r="C1636" s="196"/>
      <c r="H1636" s="24">
        <v>40.0</v>
      </c>
      <c r="J1636" s="24">
        <v>0.47</v>
      </c>
      <c r="K1636" s="24">
        <v>41.0</v>
      </c>
      <c r="P1636" s="201"/>
    </row>
    <row r="1637">
      <c r="C1637" s="196"/>
      <c r="H1637" s="24">
        <v>42.0</v>
      </c>
      <c r="J1637" s="24">
        <v>0.47</v>
      </c>
      <c r="K1637" s="24">
        <v>38.0</v>
      </c>
      <c r="P1637" s="201"/>
    </row>
    <row r="1638">
      <c r="C1638" s="196"/>
      <c r="H1638" s="24">
        <v>43.0</v>
      </c>
      <c r="J1638" s="24">
        <v>0.45</v>
      </c>
      <c r="K1638" s="24">
        <v>43.0</v>
      </c>
      <c r="P1638" s="201"/>
    </row>
    <row r="1639">
      <c r="C1639" s="196"/>
      <c r="H1639" s="24">
        <v>40.0</v>
      </c>
      <c r="J1639" s="24">
        <v>0.51</v>
      </c>
      <c r="K1639" s="24">
        <v>37.0</v>
      </c>
      <c r="P1639" s="201"/>
    </row>
    <row r="1640">
      <c r="C1640" s="196"/>
      <c r="H1640" s="24">
        <v>42.0</v>
      </c>
      <c r="J1640" s="24">
        <v>0.46</v>
      </c>
      <c r="K1640" s="24">
        <v>48.0</v>
      </c>
      <c r="P1640" s="201"/>
    </row>
    <row r="1641">
      <c r="C1641" s="196"/>
      <c r="H1641" s="24">
        <v>42.0</v>
      </c>
      <c r="J1641" s="24">
        <v>0.49</v>
      </c>
      <c r="K1641" s="24">
        <v>43.0</v>
      </c>
      <c r="P1641" s="201"/>
    </row>
    <row r="1642">
      <c r="C1642" s="196"/>
      <c r="H1642" s="24">
        <v>42.0</v>
      </c>
      <c r="J1642" s="24">
        <v>0.44</v>
      </c>
      <c r="K1642" s="24">
        <v>47.0</v>
      </c>
      <c r="P1642" s="201"/>
    </row>
    <row r="1643">
      <c r="C1643" s="196"/>
      <c r="H1643" s="24">
        <v>44.0</v>
      </c>
      <c r="J1643" s="24">
        <v>0.46</v>
      </c>
      <c r="K1643" s="24">
        <v>39.0</v>
      </c>
      <c r="P1643" s="201"/>
    </row>
    <row r="1644">
      <c r="C1644" s="196"/>
      <c r="H1644" s="24">
        <v>48.0</v>
      </c>
      <c r="J1644" s="24">
        <v>0.44</v>
      </c>
      <c r="K1644" s="24">
        <v>52.0</v>
      </c>
      <c r="P1644" s="201"/>
    </row>
    <row r="1645">
      <c r="C1645" s="196"/>
      <c r="H1645" s="24">
        <v>45.0</v>
      </c>
      <c r="J1645" s="24">
        <v>0.46</v>
      </c>
      <c r="K1645" s="24">
        <v>39.0</v>
      </c>
      <c r="P1645" s="201"/>
    </row>
    <row r="1646">
      <c r="C1646" s="196"/>
      <c r="H1646" s="24">
        <v>47.0</v>
      </c>
      <c r="J1646" s="24">
        <v>0.46</v>
      </c>
      <c r="K1646" s="24">
        <v>43.0</v>
      </c>
      <c r="P1646" s="201"/>
    </row>
    <row r="1647">
      <c r="C1647" s="196"/>
      <c r="H1647" s="24">
        <v>50.0</v>
      </c>
      <c r="J1647" s="24">
        <v>0.45</v>
      </c>
      <c r="K1647" s="24">
        <v>39.0</v>
      </c>
      <c r="P1647" s="201"/>
    </row>
    <row r="1648">
      <c r="C1648" s="196"/>
      <c r="H1648" s="24">
        <v>42.0</v>
      </c>
      <c r="J1648" s="24">
        <v>0.46</v>
      </c>
      <c r="K1648" s="24">
        <v>38.0</v>
      </c>
      <c r="P1648" s="201"/>
    </row>
    <row r="1649">
      <c r="C1649" s="196"/>
      <c r="H1649" s="24">
        <v>43.0</v>
      </c>
      <c r="J1649" s="24">
        <v>0.46</v>
      </c>
      <c r="K1649" s="24">
        <v>38.0</v>
      </c>
      <c r="P1649" s="201"/>
    </row>
    <row r="1650">
      <c r="C1650" s="196"/>
      <c r="H1650" s="24">
        <v>42.0</v>
      </c>
      <c r="J1650" s="24">
        <v>0.47</v>
      </c>
      <c r="K1650" s="24">
        <v>36.0</v>
      </c>
      <c r="P1650" s="201"/>
    </row>
    <row r="1651">
      <c r="C1651" s="196"/>
      <c r="H1651" s="24">
        <v>41.0</v>
      </c>
      <c r="J1651" s="24">
        <v>0.48</v>
      </c>
      <c r="K1651" s="24">
        <v>38.0</v>
      </c>
      <c r="P1651" s="201"/>
    </row>
    <row r="1652">
      <c r="C1652" s="196"/>
      <c r="H1652" s="24">
        <v>44.0</v>
      </c>
      <c r="J1652" s="24">
        <v>0.47</v>
      </c>
      <c r="K1652" s="24">
        <v>42.0</v>
      </c>
      <c r="P1652" s="201"/>
    </row>
    <row r="1653">
      <c r="C1653" s="196"/>
      <c r="H1653" s="24">
        <v>45.0</v>
      </c>
      <c r="J1653" s="24">
        <v>0.46</v>
      </c>
      <c r="K1653" s="24">
        <v>38.0</v>
      </c>
      <c r="P1653" s="201"/>
    </row>
    <row r="1654">
      <c r="C1654" s="196"/>
      <c r="H1654" s="24">
        <v>41.0</v>
      </c>
      <c r="J1654" s="24">
        <v>0.49</v>
      </c>
      <c r="K1654" s="24">
        <v>41.0</v>
      </c>
      <c r="P1654" s="201"/>
    </row>
    <row r="1655">
      <c r="C1655" s="196"/>
      <c r="H1655" s="24">
        <v>43.0</v>
      </c>
      <c r="J1655" s="24">
        <v>0.44</v>
      </c>
      <c r="K1655" s="24">
        <v>40.0</v>
      </c>
      <c r="P1655" s="201"/>
    </row>
    <row r="1656">
      <c r="C1656" s="196"/>
      <c r="H1656" s="24">
        <v>49.0</v>
      </c>
      <c r="J1656" s="24">
        <v>0.46</v>
      </c>
      <c r="K1656" s="24">
        <v>43.0</v>
      </c>
      <c r="P1656" s="201"/>
    </row>
    <row r="1657">
      <c r="C1657" s="196"/>
      <c r="H1657" s="24">
        <v>47.0</v>
      </c>
      <c r="J1657" s="24">
        <v>0.47</v>
      </c>
      <c r="K1657" s="24">
        <v>41.0</v>
      </c>
      <c r="P1657" s="201"/>
    </row>
    <row r="1658">
      <c r="C1658" s="196"/>
      <c r="H1658" s="24">
        <v>48.0</v>
      </c>
      <c r="J1658" s="24">
        <v>0.49</v>
      </c>
      <c r="K1658" s="24">
        <v>44.0</v>
      </c>
      <c r="P1658" s="201"/>
    </row>
    <row r="1659">
      <c r="C1659" s="196"/>
      <c r="H1659" s="24">
        <v>47.0</v>
      </c>
      <c r="J1659" s="24">
        <v>0.45</v>
      </c>
      <c r="K1659" s="24">
        <v>44.0</v>
      </c>
      <c r="P1659" s="201"/>
    </row>
    <row r="1660">
      <c r="C1660" s="196"/>
      <c r="H1660" s="24">
        <v>44.0</v>
      </c>
      <c r="J1660" s="24">
        <v>0.47</v>
      </c>
      <c r="K1660" s="24">
        <v>40.0</v>
      </c>
      <c r="P1660" s="201"/>
    </row>
    <row r="1661">
      <c r="C1661" s="196"/>
      <c r="H1661" s="24">
        <v>43.0</v>
      </c>
      <c r="J1661" s="24">
        <v>0.48</v>
      </c>
      <c r="K1661" s="24">
        <v>39.0</v>
      </c>
      <c r="P1661" s="201"/>
    </row>
    <row r="1662">
      <c r="C1662" s="196"/>
      <c r="H1662" s="24">
        <v>42.0</v>
      </c>
      <c r="J1662" s="24">
        <v>0.47</v>
      </c>
      <c r="K1662" s="24">
        <v>38.0</v>
      </c>
      <c r="P1662" s="201"/>
    </row>
    <row r="1663">
      <c r="C1663" s="196"/>
      <c r="H1663" s="24">
        <v>43.0</v>
      </c>
      <c r="J1663" s="24">
        <v>0.46</v>
      </c>
      <c r="K1663" s="24">
        <v>36.0</v>
      </c>
      <c r="P1663" s="201"/>
    </row>
    <row r="1664">
      <c r="C1664" s="196"/>
      <c r="H1664" s="24">
        <v>42.0</v>
      </c>
      <c r="J1664" s="24">
        <v>0.46</v>
      </c>
      <c r="K1664" s="24">
        <v>41.0</v>
      </c>
      <c r="P1664" s="201"/>
    </row>
    <row r="1665">
      <c r="C1665" s="202"/>
      <c r="H1665" s="24">
        <v>43.0</v>
      </c>
      <c r="J1665" s="24">
        <v>0.47</v>
      </c>
      <c r="K1665" s="24">
        <v>41.0</v>
      </c>
      <c r="P1665" s="201"/>
    </row>
    <row r="1666">
      <c r="C1666" s="202"/>
      <c r="H1666" s="24">
        <v>44.0</v>
      </c>
      <c r="J1666" s="24">
        <v>0.51</v>
      </c>
      <c r="K1666" s="24">
        <v>42.0</v>
      </c>
      <c r="P1666" s="201"/>
    </row>
    <row r="1667">
      <c r="C1667" s="202"/>
      <c r="H1667" s="24">
        <v>43.0</v>
      </c>
      <c r="J1667" s="24">
        <v>0.44</v>
      </c>
      <c r="K1667" s="24">
        <v>39.0</v>
      </c>
      <c r="P1667" s="201"/>
    </row>
    <row r="1668">
      <c r="C1668" s="202"/>
      <c r="H1668" s="24">
        <v>44.0</v>
      </c>
      <c r="J1668" s="24">
        <v>0.47</v>
      </c>
      <c r="K1668" s="24">
        <v>42.0</v>
      </c>
      <c r="P1668" s="201"/>
    </row>
    <row r="1669">
      <c r="C1669" s="202"/>
      <c r="H1669" s="24">
        <v>48.0</v>
      </c>
      <c r="J1669" s="24">
        <v>0.48</v>
      </c>
      <c r="K1669" s="24">
        <v>47.0</v>
      </c>
      <c r="P1669" s="201"/>
    </row>
    <row r="1670">
      <c r="C1670" s="202"/>
      <c r="H1670" s="24">
        <v>45.0</v>
      </c>
      <c r="J1670" s="24">
        <v>0.47</v>
      </c>
      <c r="K1670" s="24">
        <v>43.0</v>
      </c>
      <c r="P1670" s="201"/>
    </row>
    <row r="1671">
      <c r="C1671" s="202"/>
      <c r="H1671" s="24">
        <v>49.0</v>
      </c>
      <c r="J1671" s="24">
        <v>0.48</v>
      </c>
      <c r="K1671" s="24">
        <v>41.0</v>
      </c>
      <c r="P1671" s="201"/>
    </row>
    <row r="1672">
      <c r="C1672" s="202"/>
      <c r="J1672" s="24">
        <v>0.49</v>
      </c>
      <c r="K1672" s="24">
        <v>41.0</v>
      </c>
      <c r="P1672" s="201"/>
    </row>
    <row r="1673">
      <c r="C1673" s="202"/>
      <c r="J1673" s="24">
        <v>0.47</v>
      </c>
      <c r="K1673" s="24">
        <v>41.0</v>
      </c>
      <c r="P1673" s="201"/>
    </row>
    <row r="1674">
      <c r="C1674" s="202"/>
      <c r="J1674" s="24">
        <v>0.46</v>
      </c>
      <c r="K1674" s="24">
        <v>42.0</v>
      </c>
      <c r="P1674" s="201"/>
    </row>
    <row r="1675">
      <c r="C1675" s="202"/>
      <c r="J1675" s="24">
        <v>0.5</v>
      </c>
      <c r="K1675" s="24">
        <v>35.0</v>
      </c>
      <c r="P1675" s="201"/>
    </row>
    <row r="1676">
      <c r="C1676" s="202"/>
      <c r="J1676" s="24">
        <v>0.48</v>
      </c>
      <c r="K1676" s="24">
        <v>41.0</v>
      </c>
      <c r="P1676" s="201"/>
    </row>
    <row r="1677">
      <c r="C1677" s="202"/>
      <c r="J1677" s="24">
        <v>0.49</v>
      </c>
      <c r="K1677" s="24">
        <v>38.0</v>
      </c>
      <c r="P1677" s="201"/>
    </row>
    <row r="1678">
      <c r="C1678" s="202"/>
      <c r="J1678" s="24">
        <v>0.48</v>
      </c>
      <c r="K1678" s="24">
        <v>38.0</v>
      </c>
      <c r="P1678" s="201"/>
    </row>
    <row r="1679">
      <c r="C1679" s="202"/>
      <c r="J1679" s="24">
        <v>0.47</v>
      </c>
      <c r="K1679" s="24">
        <v>37.0</v>
      </c>
      <c r="P1679" s="201"/>
    </row>
    <row r="1680">
      <c r="C1680" s="202"/>
      <c r="J1680" s="24">
        <v>0.46</v>
      </c>
      <c r="K1680" s="24">
        <v>41.0</v>
      </c>
      <c r="P1680" s="201"/>
    </row>
    <row r="1681">
      <c r="C1681" s="202"/>
      <c r="J1681" s="24">
        <v>0.48</v>
      </c>
      <c r="K1681" s="24">
        <v>47.0</v>
      </c>
      <c r="P1681" s="201"/>
    </row>
    <row r="1682">
      <c r="C1682" s="202"/>
      <c r="J1682" s="24">
        <v>0.49</v>
      </c>
      <c r="K1682" s="24">
        <v>43.0</v>
      </c>
      <c r="P1682" s="201"/>
    </row>
    <row r="1683">
      <c r="C1683" s="202"/>
      <c r="J1683" s="24">
        <v>0.49</v>
      </c>
      <c r="K1683" s="24">
        <v>47.0</v>
      </c>
      <c r="P1683" s="201"/>
    </row>
    <row r="1684">
      <c r="C1684" s="202"/>
      <c r="P1684" s="201"/>
    </row>
    <row r="1685">
      <c r="C1685" s="202"/>
      <c r="P1685" s="201"/>
    </row>
    <row r="1686">
      <c r="C1686" s="202"/>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3" t="s">
        <v>40</v>
      </c>
      <c r="E2" s="52"/>
      <c r="F2" s="50" t="s">
        <v>328</v>
      </c>
      <c r="H2" s="52"/>
    </row>
    <row r="3">
      <c r="B3" s="54" t="s">
        <v>329</v>
      </c>
      <c r="C3" s="204" t="s">
        <v>330</v>
      </c>
      <c r="D3" s="54" t="s">
        <v>331</v>
      </c>
      <c r="E3" s="205" t="s">
        <v>332</v>
      </c>
      <c r="F3" s="54" t="s">
        <v>333</v>
      </c>
      <c r="G3" s="54" t="s">
        <v>334</v>
      </c>
      <c r="H3" s="54" t="s">
        <v>335</v>
      </c>
    </row>
    <row r="4">
      <c r="B4" s="206" t="s">
        <v>336</v>
      </c>
      <c r="C4" s="207" t="s">
        <v>337</v>
      </c>
      <c r="D4" s="78" t="s">
        <v>338</v>
      </c>
      <c r="E4" s="208" t="s">
        <v>339</v>
      </c>
      <c r="F4" s="209" t="s">
        <v>340</v>
      </c>
      <c r="G4" s="209" t="s">
        <v>341</v>
      </c>
      <c r="H4" s="78"/>
    </row>
    <row r="5">
      <c r="B5" s="206" t="s">
        <v>342</v>
      </c>
      <c r="C5" s="210" t="s">
        <v>343</v>
      </c>
      <c r="D5" s="89"/>
      <c r="E5" s="208" t="s">
        <v>339</v>
      </c>
      <c r="F5" s="211" t="s">
        <v>344</v>
      </c>
      <c r="G5" s="212" t="s">
        <v>345</v>
      </c>
      <c r="H5" s="78"/>
    </row>
    <row r="6">
      <c r="B6" s="206" t="s">
        <v>346</v>
      </c>
      <c r="C6" s="207" t="s">
        <v>337</v>
      </c>
      <c r="D6" s="78" t="s">
        <v>347</v>
      </c>
      <c r="E6" s="208" t="s">
        <v>339</v>
      </c>
      <c r="F6" s="78" t="s">
        <v>348</v>
      </c>
      <c r="G6" s="78"/>
      <c r="H6" s="78"/>
    </row>
    <row r="7">
      <c r="B7" s="78" t="s">
        <v>349</v>
      </c>
      <c r="C7" s="213" t="s">
        <v>350</v>
      </c>
      <c r="D7" s="78"/>
      <c r="E7" s="214" t="s">
        <v>351</v>
      </c>
      <c r="F7" s="215" t="s">
        <v>348</v>
      </c>
      <c r="G7" s="78"/>
      <c r="H7" s="78" t="s">
        <v>352</v>
      </c>
    </row>
    <row r="8">
      <c r="B8" s="216" t="s">
        <v>353</v>
      </c>
      <c r="C8" s="217" t="s">
        <v>354</v>
      </c>
      <c r="D8" s="218"/>
      <c r="E8" s="216" t="s">
        <v>355</v>
      </c>
      <c r="F8" s="219"/>
      <c r="G8" s="218"/>
      <c r="H8" s="218"/>
    </row>
    <row r="9">
      <c r="B9" s="10" t="s">
        <v>356</v>
      </c>
      <c r="C9" s="220" t="s">
        <v>354</v>
      </c>
      <c r="D9" s="109"/>
      <c r="E9" s="109"/>
      <c r="F9" s="165"/>
      <c r="G9" s="109"/>
      <c r="H9" s="109"/>
    </row>
    <row r="10">
      <c r="B10" s="10" t="s">
        <v>357</v>
      </c>
      <c r="C10" s="165"/>
      <c r="D10" s="109"/>
      <c r="E10" s="109"/>
      <c r="F10" s="165"/>
      <c r="G10" s="209" t="s">
        <v>341</v>
      </c>
      <c r="H10" s="109"/>
    </row>
    <row r="11">
      <c r="B11" s="10" t="s">
        <v>358</v>
      </c>
      <c r="C11" s="165"/>
      <c r="D11" s="109"/>
      <c r="E11" s="109"/>
      <c r="F11" s="165"/>
      <c r="G11" s="221" t="s">
        <v>359</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360</v>
      </c>
      <c r="G1" s="223" t="s">
        <v>361</v>
      </c>
      <c r="H1" s="223" t="s">
        <v>362</v>
      </c>
      <c r="I1" s="223" t="s">
        <v>363</v>
      </c>
      <c r="J1" s="223" t="s">
        <v>364</v>
      </c>
      <c r="K1" s="223" t="s">
        <v>365</v>
      </c>
      <c r="L1" s="224" t="s">
        <v>366</v>
      </c>
      <c r="M1" s="225" t="s">
        <v>367</v>
      </c>
      <c r="N1" s="225" t="s">
        <v>368</v>
      </c>
      <c r="O1" s="225" t="s">
        <v>369</v>
      </c>
      <c r="P1" s="225" t="s">
        <v>370</v>
      </c>
      <c r="Q1" s="225" t="s">
        <v>364</v>
      </c>
      <c r="R1" s="225" t="s">
        <v>371</v>
      </c>
      <c r="S1" s="225" t="s">
        <v>372</v>
      </c>
      <c r="T1" s="226" t="s">
        <v>373</v>
      </c>
      <c r="U1" s="227" t="s">
        <v>374</v>
      </c>
      <c r="V1" s="228" t="s">
        <v>375</v>
      </c>
      <c r="W1" s="229" t="s">
        <v>161</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376</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377</v>
      </c>
      <c r="X4" s="17"/>
    </row>
    <row r="5">
      <c r="A5" s="10">
        <v>55.0</v>
      </c>
      <c r="B5" s="15" t="s">
        <v>9</v>
      </c>
      <c r="C5" s="11">
        <v>45652.0</v>
      </c>
      <c r="D5" s="16">
        <v>148.0</v>
      </c>
      <c r="E5" s="16" t="s">
        <v>8</v>
      </c>
      <c r="F5" s="239">
        <v>-0.02</v>
      </c>
      <c r="G5" s="113">
        <v>0.32</v>
      </c>
      <c r="H5" s="113">
        <v>-0.25</v>
      </c>
      <c r="I5" s="113">
        <v>0.2</v>
      </c>
      <c r="J5" s="240" t="s">
        <v>376</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378</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379</v>
      </c>
    </row>
    <row r="8">
      <c r="A8" s="10">
        <v>148.0</v>
      </c>
      <c r="B8" s="10" t="s">
        <v>12</v>
      </c>
      <c r="C8" s="11">
        <v>45651.0</v>
      </c>
      <c r="D8" s="16">
        <v>72.0</v>
      </c>
      <c r="E8" s="16" t="s">
        <v>8</v>
      </c>
      <c r="F8" s="239">
        <v>-0.2</v>
      </c>
      <c r="G8" s="113">
        <v>0.39</v>
      </c>
      <c r="H8" s="113">
        <v>0.0</v>
      </c>
      <c r="I8" s="113">
        <v>0.2</v>
      </c>
      <c r="J8" s="240" t="s">
        <v>376</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A11" s="23" t="s">
        <v>380</v>
      </c>
      <c r="W11" s="252"/>
    </row>
    <row r="12" ht="20.25" customHeight="1">
      <c r="A12" s="253" t="s">
        <v>381</v>
      </c>
      <c r="Q12" s="196"/>
      <c r="R12" s="196"/>
      <c r="S12" s="196"/>
      <c r="T12" s="196"/>
      <c r="U12" s="196"/>
      <c r="V12" s="196"/>
      <c r="W12" s="252"/>
    </row>
    <row r="13">
      <c r="Q13" s="196"/>
      <c r="R13" s="196"/>
      <c r="S13" s="196"/>
      <c r="T13" s="196"/>
      <c r="U13" s="196"/>
      <c r="V13" s="196"/>
      <c r="W13" s="252"/>
    </row>
    <row r="14">
      <c r="J14" s="19"/>
      <c r="K14" s="19"/>
      <c r="L14" s="19"/>
      <c r="M14" s="19"/>
      <c r="N14" s="19"/>
      <c r="Q14" s="196"/>
      <c r="R14" s="196"/>
      <c r="S14" s="196"/>
      <c r="T14" s="196"/>
      <c r="U14" s="196"/>
      <c r="V14" s="196"/>
      <c r="W14" s="254"/>
    </row>
    <row r="15">
      <c r="Q15" s="196"/>
      <c r="R15" s="196"/>
      <c r="S15" s="196"/>
      <c r="T15" s="196"/>
      <c r="U15" s="196"/>
      <c r="V15" s="196"/>
      <c r="W15" s="254"/>
    </row>
    <row r="16">
      <c r="Q16" s="196"/>
      <c r="R16" s="196"/>
      <c r="S16" s="196"/>
      <c r="T16" s="196"/>
      <c r="U16" s="196"/>
      <c r="V16" s="196"/>
      <c r="W16" s="254"/>
    </row>
    <row r="17">
      <c r="Q17" s="196"/>
      <c r="R17" s="196"/>
      <c r="S17" s="196"/>
      <c r="T17" s="196"/>
      <c r="U17" s="196"/>
      <c r="V17" s="196"/>
      <c r="W17" s="254"/>
    </row>
    <row r="18">
      <c r="Q18" s="196"/>
      <c r="R18" s="196"/>
      <c r="S18" s="196"/>
      <c r="T18" s="196"/>
      <c r="U18" s="196"/>
      <c r="V18" s="196"/>
      <c r="W18" s="254"/>
    </row>
    <row r="19">
      <c r="Q19" s="196"/>
      <c r="R19" s="196"/>
      <c r="S19" s="196"/>
      <c r="T19" s="196"/>
      <c r="U19" s="196"/>
      <c r="V19" s="196"/>
      <c r="W19" s="254"/>
    </row>
    <row r="20">
      <c r="Q20" s="196"/>
      <c r="R20" s="196"/>
      <c r="S20" s="196"/>
      <c r="T20" s="196"/>
      <c r="U20" s="196"/>
      <c r="V20" s="196"/>
      <c r="W20" s="254"/>
    </row>
    <row r="21">
      <c r="Q21" s="196"/>
      <c r="R21" s="196"/>
      <c r="S21" s="196"/>
      <c r="T21" s="196"/>
      <c r="U21" s="196"/>
      <c r="V21" s="196"/>
      <c r="W21" s="254"/>
    </row>
    <row r="22">
      <c r="Q22" s="196"/>
      <c r="R22" s="196"/>
      <c r="S22" s="196"/>
      <c r="T22" s="196"/>
      <c r="U22" s="196"/>
      <c r="V22" s="196"/>
      <c r="W22" s="254"/>
    </row>
    <row r="23">
      <c r="Q23" s="196"/>
      <c r="R23" s="196"/>
      <c r="S23" s="196"/>
      <c r="T23" s="196"/>
      <c r="U23" s="196"/>
      <c r="V23" s="196"/>
      <c r="W23" s="254"/>
    </row>
    <row r="24">
      <c r="J24" s="255"/>
      <c r="K24" s="255"/>
      <c r="L24" s="255"/>
      <c r="M24" s="255"/>
      <c r="N24" s="255"/>
      <c r="Q24" s="196"/>
      <c r="R24" s="196"/>
      <c r="S24" s="196"/>
      <c r="T24" s="196"/>
      <c r="U24" s="196"/>
      <c r="V24" s="196"/>
      <c r="W24" s="254"/>
    </row>
    <row r="25">
      <c r="Q25" s="196"/>
      <c r="R25" s="196"/>
      <c r="S25" s="196"/>
      <c r="T25" s="196"/>
      <c r="U25" s="196"/>
      <c r="V25" s="196"/>
      <c r="W25" s="254"/>
    </row>
    <row r="26">
      <c r="Q26" s="196"/>
      <c r="R26" s="196"/>
      <c r="S26" s="196"/>
      <c r="T26" s="196"/>
      <c r="U26" s="196"/>
      <c r="V26" s="196"/>
      <c r="W26" s="254"/>
    </row>
    <row r="27">
      <c r="Q27" s="196"/>
      <c r="R27" s="196"/>
      <c r="S27" s="196"/>
      <c r="T27" s="196"/>
      <c r="U27" s="196"/>
      <c r="V27" s="196"/>
      <c r="W27" s="254"/>
    </row>
    <row r="28">
      <c r="Q28" s="196"/>
      <c r="R28" s="196"/>
      <c r="S28" s="196"/>
      <c r="T28" s="196"/>
      <c r="U28" s="196"/>
      <c r="V28" s="196"/>
      <c r="W28" s="254"/>
    </row>
    <row r="29">
      <c r="Q29" s="196"/>
      <c r="R29" s="196"/>
      <c r="S29" s="196"/>
      <c r="T29" s="196"/>
      <c r="U29" s="196"/>
      <c r="V29" s="196"/>
      <c r="W29" s="254"/>
    </row>
    <row r="30">
      <c r="Q30" s="196"/>
      <c r="R30" s="196"/>
      <c r="S30" s="196"/>
      <c r="T30" s="196"/>
      <c r="U30" s="196"/>
      <c r="V30" s="196"/>
      <c r="W30" s="254"/>
    </row>
    <row r="31">
      <c r="Q31" s="196"/>
      <c r="R31" s="196"/>
      <c r="S31" s="196"/>
      <c r="T31" s="196"/>
      <c r="U31" s="196"/>
      <c r="V31" s="196"/>
      <c r="W31" s="254"/>
    </row>
    <row r="32">
      <c r="Q32" s="196"/>
      <c r="R32" s="196"/>
      <c r="S32" s="196"/>
      <c r="T32" s="196"/>
      <c r="U32" s="196"/>
      <c r="V32" s="196"/>
      <c r="W32" s="254"/>
    </row>
    <row r="33">
      <c r="Q33" s="196"/>
      <c r="R33" s="196"/>
      <c r="S33" s="196"/>
      <c r="T33" s="196"/>
      <c r="U33" s="196"/>
      <c r="V33" s="196"/>
      <c r="W33" s="254"/>
    </row>
    <row r="34">
      <c r="Q34" s="196"/>
      <c r="R34" s="196"/>
      <c r="S34" s="196"/>
      <c r="T34" s="196"/>
      <c r="U34" s="196"/>
      <c r="V34" s="196"/>
      <c r="W34" s="254"/>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6" t="s">
        <v>382</v>
      </c>
      <c r="H3" s="24"/>
    </row>
    <row r="4">
      <c r="H4" s="24"/>
    </row>
    <row r="5">
      <c r="B5" s="257" t="s">
        <v>383</v>
      </c>
      <c r="C5" s="258">
        <v>2.0</v>
      </c>
    </row>
    <row r="6">
      <c r="B6" s="257" t="s">
        <v>384</v>
      </c>
      <c r="C6" s="258">
        <v>10.0</v>
      </c>
    </row>
    <row r="7">
      <c r="B7" s="259"/>
      <c r="D7" s="50" t="s">
        <v>385</v>
      </c>
      <c r="E7" s="50" t="s">
        <v>386</v>
      </c>
      <c r="G7" s="19" t="s">
        <v>387</v>
      </c>
    </row>
    <row r="8">
      <c r="B8" s="63"/>
      <c r="C8" s="260" t="s">
        <v>388</v>
      </c>
      <c r="D8" s="260" t="s">
        <v>389</v>
      </c>
      <c r="E8" s="260" t="s">
        <v>389</v>
      </c>
      <c r="G8" s="261" t="s">
        <v>390</v>
      </c>
      <c r="H8" s="262" t="str">
        <f>min(MIN(C9:C13))</f>
        <v>#REF!</v>
      </c>
      <c r="I8" s="30"/>
      <c r="J8" s="30" t="s">
        <v>368</v>
      </c>
      <c r="K8" s="31" t="str">
        <f>(H11-H9)/(H10-H8)</f>
        <v>#REF!</v>
      </c>
    </row>
    <row r="9">
      <c r="B9" s="263" t="s">
        <v>7</v>
      </c>
      <c r="C9" s="264" t="str">
        <f>VLOOKUP(B9,'Modelos actuales'!$B$2:$E$8,MATCH(#REF!,'Modelos actuales'!$B$1:$E$1,0),0)</f>
        <v>#REF!</v>
      </c>
      <c r="D9" s="265" t="str">
        <f t="shared" ref="D9:D13" si="1">C9*$D$14/$C$14</f>
        <v>#REF!</v>
      </c>
      <c r="E9" s="266" t="str">
        <f t="shared" ref="E9:E14" si="2">C9*$K$8+$K$9</f>
        <v>#REF!</v>
      </c>
      <c r="G9" s="261" t="s">
        <v>391</v>
      </c>
      <c r="H9" s="267">
        <f>C5</f>
        <v>2</v>
      </c>
      <c r="I9" s="30"/>
      <c r="J9" s="30" t="s">
        <v>392</v>
      </c>
      <c r="K9" s="31" t="str">
        <f>H11-K8*H10</f>
        <v>#REF!</v>
      </c>
      <c r="M9" s="251"/>
      <c r="N9" s="251"/>
    </row>
    <row r="10">
      <c r="B10" s="268" t="s">
        <v>9</v>
      </c>
      <c r="C10" s="264" t="str">
        <f>VLOOKUP(B10,'Modelos actuales'!$B$2:$E$8,MATCH(#REF!,'Modelos actuales'!$B$1:$E$1,0),0)</f>
        <v>#REF!</v>
      </c>
      <c r="D10" s="265" t="str">
        <f t="shared" si="1"/>
        <v>#REF!</v>
      </c>
      <c r="E10" s="265" t="str">
        <f t="shared" si="2"/>
        <v>#REF!</v>
      </c>
      <c r="G10" s="261" t="s">
        <v>393</v>
      </c>
      <c r="H10" s="269" t="str">
        <f>MAX(C9:C13)</f>
        <v>#REF!</v>
      </c>
      <c r="I10" s="30"/>
      <c r="J10" s="30"/>
      <c r="K10" s="30"/>
      <c r="L10" s="251"/>
      <c r="M10" s="251"/>
      <c r="N10" s="251"/>
    </row>
    <row r="11">
      <c r="B11" s="268" t="s">
        <v>12</v>
      </c>
      <c r="C11" s="264" t="str">
        <f>VLOOKUP(B11,'Modelos actuales'!$B$2:$E$8,MATCH(#REF!,'Modelos actuales'!$B$1:$E$1,0),0)</f>
        <v>#REF!</v>
      </c>
      <c r="D11" s="265" t="str">
        <f t="shared" si="1"/>
        <v>#REF!</v>
      </c>
      <c r="E11" s="265" t="str">
        <f t="shared" si="2"/>
        <v>#REF!</v>
      </c>
      <c r="G11" s="261" t="s">
        <v>394</v>
      </c>
      <c r="H11" s="267">
        <v>26.3</v>
      </c>
      <c r="I11" s="30"/>
      <c r="J11" s="30"/>
      <c r="K11" s="30"/>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2" t="s">
        <v>35</v>
      </c>
      <c r="C14" s="270" t="str">
        <f>AVERAGE(C9:C13)</f>
        <v>#REF!</v>
      </c>
      <c r="D14" s="12">
        <f>C6</f>
        <v>10</v>
      </c>
      <c r="E14" s="41" t="str">
        <f t="shared" si="2"/>
        <v>#REF!</v>
      </c>
      <c r="G14" s="20"/>
    </row>
    <row r="15">
      <c r="A15" s="187"/>
      <c r="B15" s="187"/>
      <c r="C15" s="187"/>
      <c r="D15" s="187"/>
      <c r="E15" s="187"/>
      <c r="F15" s="187"/>
      <c r="G15" s="187"/>
      <c r="H15" s="187"/>
      <c r="I15" s="187"/>
      <c r="J15" s="187"/>
      <c r="K15" s="187"/>
      <c r="L15" s="187"/>
      <c r="M15" s="187"/>
      <c r="N15" s="187"/>
      <c r="O15" s="187"/>
      <c r="P15" s="187"/>
    </row>
    <row r="17">
      <c r="B17" s="19" t="s">
        <v>395</v>
      </c>
    </row>
    <row r="18">
      <c r="C18" s="19" t="s">
        <v>396</v>
      </c>
    </row>
    <row r="19">
      <c r="C19" s="24" t="s">
        <v>397</v>
      </c>
    </row>
    <row r="21">
      <c r="C21" s="271" t="s">
        <v>398</v>
      </c>
    </row>
    <row r="26">
      <c r="B26" s="19" t="s">
        <v>399</v>
      </c>
    </row>
    <row r="27">
      <c r="C27" s="24" t="s">
        <v>400</v>
      </c>
    </row>
    <row r="28">
      <c r="C28" s="24" t="s">
        <v>401</v>
      </c>
    </row>
    <row r="38">
      <c r="Q38" s="252"/>
      <c r="R38" s="252"/>
      <c r="S38" s="252"/>
      <c r="T38" s="252"/>
      <c r="U38" s="252"/>
      <c r="V38" s="252"/>
      <c r="W38" s="252"/>
      <c r="X38" s="252"/>
      <c r="Y38" s="252"/>
      <c r="Z38" s="25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6" t="s">
        <v>402</v>
      </c>
    </row>
    <row r="2">
      <c r="A2" s="24" t="s">
        <v>403</v>
      </c>
    </row>
    <row r="3">
      <c r="A3" s="24" t="s">
        <v>404</v>
      </c>
    </row>
    <row r="5">
      <c r="A5" s="24" t="s">
        <v>405</v>
      </c>
    </row>
    <row r="6">
      <c r="B6" s="272" t="s">
        <v>406</v>
      </c>
      <c r="E6" s="273" t="s">
        <v>227</v>
      </c>
      <c r="I6" s="52"/>
      <c r="J6" s="32" t="s">
        <v>228</v>
      </c>
      <c r="O6" s="32" t="s">
        <v>229</v>
      </c>
      <c r="T6" s="273" t="s">
        <v>231</v>
      </c>
      <c r="X6" s="52"/>
      <c r="Y6" s="273" t="s">
        <v>233</v>
      </c>
      <c r="AC6" s="52"/>
      <c r="AD6" s="24" t="s">
        <v>161</v>
      </c>
    </row>
    <row r="7">
      <c r="A7" s="54" t="s">
        <v>43</v>
      </c>
      <c r="B7" s="156" t="s">
        <v>407</v>
      </c>
      <c r="C7" s="156" t="s">
        <v>408</v>
      </c>
      <c r="D7" s="274" t="s">
        <v>409</v>
      </c>
      <c r="E7" s="275" t="s">
        <v>410</v>
      </c>
      <c r="F7" s="155" t="s">
        <v>411</v>
      </c>
      <c r="G7" s="155" t="s">
        <v>412</v>
      </c>
      <c r="H7" s="155" t="s">
        <v>413</v>
      </c>
      <c r="I7" s="276" t="s">
        <v>414</v>
      </c>
      <c r="J7" s="155" t="s">
        <v>410</v>
      </c>
      <c r="K7" s="155" t="s">
        <v>411</v>
      </c>
      <c r="L7" s="155" t="s">
        <v>412</v>
      </c>
      <c r="M7" s="155" t="s">
        <v>413</v>
      </c>
      <c r="N7" s="155" t="s">
        <v>414</v>
      </c>
      <c r="O7" s="155" t="s">
        <v>410</v>
      </c>
      <c r="P7" s="155" t="s">
        <v>411</v>
      </c>
      <c r="Q7" s="155" t="s">
        <v>412</v>
      </c>
      <c r="R7" s="277" t="s">
        <v>413</v>
      </c>
      <c r="S7" s="155" t="s">
        <v>414</v>
      </c>
      <c r="T7" s="275" t="s">
        <v>410</v>
      </c>
      <c r="U7" s="155" t="s">
        <v>411</v>
      </c>
      <c r="V7" s="155" t="s">
        <v>412</v>
      </c>
      <c r="W7" s="277" t="s">
        <v>413</v>
      </c>
      <c r="X7" s="276" t="s">
        <v>414</v>
      </c>
      <c r="Y7" s="275" t="s">
        <v>410</v>
      </c>
      <c r="Z7" s="155" t="s">
        <v>411</v>
      </c>
      <c r="AA7" s="155" t="s">
        <v>412</v>
      </c>
      <c r="AB7" s="277" t="s">
        <v>413</v>
      </c>
      <c r="AC7" s="276" t="s">
        <v>414</v>
      </c>
      <c r="AD7" s="152"/>
      <c r="AE7" s="152"/>
      <c r="AF7" s="152"/>
      <c r="AG7" s="152"/>
      <c r="AH7" s="152"/>
      <c r="AI7" s="152"/>
      <c r="AJ7" s="152"/>
      <c r="AK7" s="152"/>
      <c r="AL7" s="152"/>
      <c r="AM7" s="152"/>
      <c r="AN7" s="152"/>
      <c r="AO7" s="152"/>
      <c r="AP7" s="152"/>
      <c r="AQ7" s="152"/>
    </row>
    <row r="8">
      <c r="A8" s="278">
        <v>45579.0</v>
      </c>
      <c r="B8" s="216" t="s">
        <v>415</v>
      </c>
      <c r="C8" s="216" t="s">
        <v>415</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415</v>
      </c>
      <c r="C9" s="10" t="s">
        <v>416</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417</v>
      </c>
      <c r="D20" s="54" t="s">
        <v>418</v>
      </c>
      <c r="E20" s="54" t="s">
        <v>419</v>
      </c>
      <c r="F20" s="54" t="s">
        <v>420</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421</v>
      </c>
    </row>
    <row r="8">
      <c r="B8" s="24" t="s">
        <v>422</v>
      </c>
    </row>
    <row r="9">
      <c r="B9" s="287" t="s">
        <v>423</v>
      </c>
    </row>
    <row r="10">
      <c r="B10" s="288" t="s">
        <v>424</v>
      </c>
      <c r="F10" s="24" t="s">
        <v>425</v>
      </c>
      <c r="G10" s="24" t="s">
        <v>164</v>
      </c>
      <c r="H10" s="24" t="s">
        <v>426</v>
      </c>
    </row>
    <row r="11">
      <c r="C11" s="24" t="s">
        <v>427</v>
      </c>
      <c r="D11" s="24">
        <v>-0.15</v>
      </c>
      <c r="F11" s="24">
        <v>0.0</v>
      </c>
      <c r="G11" s="24">
        <v>0.0</v>
      </c>
      <c r="H11" s="182" t="str">
        <f>F11/G11</f>
        <v>#DIV/0!</v>
      </c>
      <c r="I11" s="19" t="s">
        <v>428</v>
      </c>
    </row>
    <row r="12">
      <c r="C12" s="288" t="s">
        <v>429</v>
      </c>
    </row>
    <row r="13">
      <c r="C13" s="288" t="s">
        <v>430</v>
      </c>
    </row>
    <row r="14">
      <c r="B14" s="288" t="s">
        <v>233</v>
      </c>
      <c r="F14" s="24">
        <v>2.0</v>
      </c>
      <c r="G14" s="24">
        <v>2.0</v>
      </c>
      <c r="H14" s="182">
        <f>F14/G14</f>
        <v>1</v>
      </c>
    </row>
    <row r="15">
      <c r="C15" s="24" t="s">
        <v>427</v>
      </c>
      <c r="D15" s="24">
        <v>-0.1</v>
      </c>
    </row>
    <row r="16">
      <c r="C16" s="288" t="s">
        <v>431</v>
      </c>
    </row>
    <row r="17">
      <c r="C17" s="288" t="s">
        <v>432</v>
      </c>
    </row>
    <row r="18">
      <c r="B18" s="288" t="s">
        <v>229</v>
      </c>
      <c r="F18" s="24">
        <v>0.0</v>
      </c>
      <c r="G18" s="24">
        <v>0.0</v>
      </c>
      <c r="H18" s="182" t="str">
        <f>F18/G18</f>
        <v>#DIV/0!</v>
      </c>
    </row>
    <row r="19">
      <c r="C19" s="24" t="s">
        <v>427</v>
      </c>
      <c r="D19" s="24">
        <v>-0.15</v>
      </c>
    </row>
    <row r="20">
      <c r="C20" s="288" t="s">
        <v>433</v>
      </c>
    </row>
    <row r="21">
      <c r="C21" s="288" t="s">
        <v>434</v>
      </c>
    </row>
    <row r="25">
      <c r="B25" s="289" t="s">
        <v>435</v>
      </c>
    </row>
    <row r="26">
      <c r="B26" s="1" t="s">
        <v>0</v>
      </c>
      <c r="C26" s="1" t="s">
        <v>1</v>
      </c>
      <c r="D26" s="1" t="s">
        <v>2</v>
      </c>
      <c r="E26" s="1" t="s">
        <v>436</v>
      </c>
      <c r="F26" s="290" t="s">
        <v>59</v>
      </c>
      <c r="G26" s="290" t="s">
        <v>57</v>
      </c>
      <c r="H26" s="290" t="s">
        <v>58</v>
      </c>
      <c r="I26" s="291" t="s">
        <v>437</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