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_o" sheetId="2" r:id="rId1"/>
  </sheets>
  <definedNames>
    <definedName name="_xlnm._FilterDatabase" localSheetId="0" hidden="1">p_o!$B$2:$I$16</definedName>
  </definedNames>
  <calcPr calcId="144525"/>
</workbook>
</file>

<file path=xl/calcChain.xml><?xml version="1.0" encoding="utf-8"?>
<calcChain xmlns="http://schemas.openxmlformats.org/spreadsheetml/2006/main">
  <c r="D21" i="2" l="1"/>
  <c r="D26" i="2"/>
  <c r="D25" i="2"/>
</calcChain>
</file>

<file path=xl/sharedStrings.xml><?xml version="1.0" encoding="utf-8"?>
<sst xmlns="http://schemas.openxmlformats.org/spreadsheetml/2006/main" count="149" uniqueCount="89">
  <si>
    <t>r0113</t>
  </si>
  <si>
    <t>NADH:ubiquinone oxidoreductase</t>
  </si>
  <si>
    <t>1.6.5.3</t>
  </si>
  <si>
    <t>Oxidative phosphorylation</t>
  </si>
  <si>
    <t>r0117</t>
  </si>
  <si>
    <t>r0125</t>
  </si>
  <si>
    <t>NADPH dehydrogenase (quinone)</t>
  </si>
  <si>
    <t>1.6.99.6</t>
  </si>
  <si>
    <t>r0126</t>
  </si>
  <si>
    <t>electron-transferring-flavoprotein dehydrogenase</t>
  </si>
  <si>
    <t>fadh2[m] + ubiquinone[m] =&gt; fad[m] + ubiquinol[m]</t>
  </si>
  <si>
    <t>1.5.5.1</t>
  </si>
  <si>
    <t>r0128</t>
  </si>
  <si>
    <t>H+-transporting two-sector ATPase</t>
  </si>
  <si>
    <t>3.6.3.14</t>
  </si>
  <si>
    <t>r_0226</t>
  </si>
  <si>
    <t>ATP synthase</t>
  </si>
  <si>
    <t>r_0438</t>
  </si>
  <si>
    <t>ferrocytochrome-c:oxygen oxidoreductase</t>
  </si>
  <si>
    <t>1.9.3.1</t>
  </si>
  <si>
    <t>r_0439</t>
  </si>
  <si>
    <t>ubiquinol:ferricytochrome c reductase</t>
  </si>
  <si>
    <t>1.10.2.2</t>
  </si>
  <si>
    <t>r_0770</t>
  </si>
  <si>
    <t>NADH dehydrogenase, cytosolic/mitochondrial</t>
  </si>
  <si>
    <t>1.6.5.9</t>
  </si>
  <si>
    <t>r_0773</t>
  </si>
  <si>
    <t>r_1021</t>
  </si>
  <si>
    <t>succinate dehydrogenase (ubiquinone-6)</t>
  </si>
  <si>
    <t>1.3.5.1</t>
  </si>
  <si>
    <t>r0084</t>
  </si>
  <si>
    <t>succinate:ubiquinone oxidoreductase</t>
  </si>
  <si>
    <t>fumarate[m] + ubiquinol[m] &lt;=&gt; succinate[m] + ubiquinone[m]</t>
  </si>
  <si>
    <t>r0118</t>
  </si>
  <si>
    <t>r0127</t>
  </si>
  <si>
    <t>ubiquinol:ferricytochrome-c oxidoreductase</t>
  </si>
  <si>
    <t>Complex I</t>
  </si>
  <si>
    <t>Complex II</t>
  </si>
  <si>
    <t>Complex IV</t>
  </si>
  <si>
    <t>Complex III</t>
  </si>
  <si>
    <t>Equation</t>
  </si>
  <si>
    <t>EC number</t>
  </si>
  <si>
    <t>Subsystem</t>
  </si>
  <si>
    <t>Reaction ID</t>
  </si>
  <si>
    <t>Reaction Name</t>
  </si>
  <si>
    <t>Species</t>
  </si>
  <si>
    <t>Yeast</t>
  </si>
  <si>
    <t>Penicillium</t>
  </si>
  <si>
    <t>Model ID</t>
  </si>
  <si>
    <t>yeastGEM_v8.3.3</t>
  </si>
  <si>
    <t>iAL1006</t>
  </si>
  <si>
    <t>succinate[m] + ubiquinone[m] &lt;=&gt; fumarate[m] + ubiquinol[m]</t>
  </si>
  <si>
    <t>H+[c] + nadh[c] + ubiquinone[m] =&gt; nad[c] + ubiquinol[m]</t>
  </si>
  <si>
    <r>
      <t xml:space="preserve">adp[m] + </t>
    </r>
    <r>
      <rPr>
        <b/>
        <sz val="11"/>
        <color rgb="FFFF0000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H+[c] + phosphate[m] =&gt; atp[m] + 2 H+[m] + h2o[m]</t>
    </r>
  </si>
  <si>
    <r>
      <rPr>
        <b/>
        <sz val="11"/>
        <color rgb="FFFF0000"/>
        <rFont val="Calibri"/>
        <family val="2"/>
        <scheme val="minor"/>
      </rPr>
      <t>3.88</t>
    </r>
    <r>
      <rPr>
        <sz val="11"/>
        <rFont val="Calibri"/>
        <family val="2"/>
        <scheme val="minor"/>
      </rPr>
      <t xml:space="preserve"> H+[c] + adp[m] + phosphate[m] =&gt; atp[m] + 3.88 H+[m] + h2o[m]</t>
    </r>
  </si>
  <si>
    <r>
      <rPr>
        <b/>
        <sz val="11"/>
        <color rgb="FF00B050"/>
        <rFont val="Calibri"/>
        <family val="2"/>
        <scheme val="minor"/>
      </rPr>
      <t>nadh[c]</t>
    </r>
    <r>
      <rPr>
        <sz val="11"/>
        <rFont val="Calibri"/>
        <family val="2"/>
        <scheme val="minor"/>
      </rPr>
      <t xml:space="preserve"> + 4 H+[m] + ubiquinone[m] =&gt; </t>
    </r>
    <r>
      <rPr>
        <b/>
        <sz val="11"/>
        <color rgb="FF00B050"/>
        <rFont val="Calibri"/>
        <family val="2"/>
        <scheme val="minor"/>
      </rPr>
      <t>4 H+[c]</t>
    </r>
    <r>
      <rPr>
        <sz val="11"/>
        <rFont val="Calibri"/>
        <family val="2"/>
        <scheme val="minor"/>
      </rPr>
      <t xml:space="preserve"> + nad(+)[c] + ubiquinol[m]</t>
    </r>
  </si>
  <si>
    <r>
      <t xml:space="preserve">2 ferricytochrome c[m] + 4 H+[m] + ubiquinol[m] =&gt; </t>
    </r>
    <r>
      <rPr>
        <b/>
        <sz val="11"/>
        <color rgb="FF00B050"/>
        <rFont val="Calibri"/>
        <family val="2"/>
        <scheme val="minor"/>
      </rPr>
      <t>4 H+[c]</t>
    </r>
    <r>
      <rPr>
        <sz val="11"/>
        <rFont val="Calibri"/>
        <family val="2"/>
        <scheme val="minor"/>
      </rPr>
      <t xml:space="preserve"> + 2 ferrocytochrome c[m] + ubiquinone[m]</t>
    </r>
  </si>
  <si>
    <t>nadh[m] + ubiquinone[m] =&gt; nad[m] + ubiquinol[m]</t>
  </si>
  <si>
    <t>nadph[c] + ubiquinone[m] =&gt; nadp[c] + ubiquinol[m]</t>
  </si>
  <si>
    <r>
      <t xml:space="preserve">ferrocytochrome c[m] + 2 H+[m] + 0.25 oxygen[m] =&gt; </t>
    </r>
    <r>
      <rPr>
        <b/>
        <sz val="11"/>
        <color rgb="FF00B050"/>
        <rFont val="Calibri"/>
        <family val="2"/>
        <scheme val="minor"/>
      </rPr>
      <t>2 H+[c]</t>
    </r>
    <r>
      <rPr>
        <sz val="11"/>
        <rFont val="Calibri"/>
        <family val="2"/>
        <scheme val="minor"/>
      </rPr>
      <t xml:space="preserve"> + ferricytochrome c[m] + 0.5 h2o[m]</t>
    </r>
  </si>
  <si>
    <r>
      <t xml:space="preserve">H+[m] + </t>
    </r>
    <r>
      <rPr>
        <b/>
        <sz val="11"/>
        <color rgb="FF00B050"/>
        <rFont val="Calibri"/>
        <family val="2"/>
        <scheme val="minor"/>
      </rPr>
      <t>nadh[m]</t>
    </r>
    <r>
      <rPr>
        <sz val="11"/>
        <rFont val="Calibri"/>
        <family val="2"/>
        <scheme val="minor"/>
      </rPr>
      <t xml:space="preserve"> + ubiquinone[m] =&gt; nad[m] + ubiquinol[m]</t>
    </r>
  </si>
  <si>
    <r>
      <t xml:space="preserve">2 ferricytochrome c[m] + 1.266 H+[m] + ubiquinol[m] =&gt; 2 ferrocytochrome c[m] + </t>
    </r>
    <r>
      <rPr>
        <b/>
        <sz val="11"/>
        <color rgb="FF00B050"/>
        <rFont val="Calibri"/>
        <family val="2"/>
        <scheme val="minor"/>
      </rPr>
      <t>2.532 H+[c]</t>
    </r>
    <r>
      <rPr>
        <sz val="11"/>
        <rFont val="Calibri"/>
        <family val="2"/>
        <scheme val="minor"/>
      </rPr>
      <t xml:space="preserve"> + ubiquinone[m]</t>
    </r>
  </si>
  <si>
    <r>
      <t xml:space="preserve">ferrocytochrome c[m] + 1.266 H+[m] + 0.25 oxygen[m] =&gt; ferricytochrome c[m] + </t>
    </r>
    <r>
      <rPr>
        <b/>
        <sz val="11"/>
        <color rgb="FF00B050"/>
        <rFont val="Calibri"/>
        <family val="2"/>
        <scheme val="minor"/>
      </rPr>
      <t>0.633 H+[c]</t>
    </r>
    <r>
      <rPr>
        <sz val="11"/>
        <rFont val="Calibri"/>
        <family val="2"/>
        <scheme val="minor"/>
      </rPr>
      <t xml:space="preserve"> + 0.5 h2o[m]</t>
    </r>
  </si>
  <si>
    <t>In Penicillium</t>
  </si>
  <si>
    <t>ATP cost =</t>
  </si>
  <si>
    <t>(see ATP synthase)</t>
  </si>
  <si>
    <t>(see Complex I,III and IV)</t>
  </si>
  <si>
    <t>Note: ATP cost is the number of H+[c] required for synthesizing 1 atp[m]</t>
  </si>
  <si>
    <t>Electron transport chain (ETC)</t>
  </si>
  <si>
    <t>Note: the number of H+[c] produced by 1 NADH[m]</t>
  </si>
  <si>
    <t>H+ per NADH =</t>
  </si>
  <si>
    <t>P/O ratio =</t>
  </si>
  <si>
    <t>Note: the number of H+[c] produced by 2 e of oxygen through ETC system</t>
  </si>
  <si>
    <t>(10 H+[c]/nadh[m]) x (3.88 H+[c]/atp[m])</t>
  </si>
  <si>
    <t>In Yeast</t>
  </si>
  <si>
    <t>(see Complex III and IV)</t>
  </si>
  <si>
    <t>(3.165 H+[c]/nadh[m]) x (3 H+[c]/atp[m])</t>
  </si>
  <si>
    <t>For the problems of the reconstructed C. militaris model which used yeast as a template!!</t>
  </si>
  <si>
    <t>This is the maximun value that allows C. militaris model growth in xylose in accrodance to experimental report.</t>
  </si>
  <si>
    <t xml:space="preserve">C. militaris has gene encoded for Complex I. </t>
  </si>
  <si>
    <t>However, this value is too low compared to the other fungal models, NGAM reaction in most of fungal models (included yeast model) were constrainted with the value of 1 mmolATP per gDW per h or more than this value.</t>
  </si>
  <si>
    <t>This means that C. militaris  has a complate ETC system and can convert 1 NADH to 10 H+[c] supporting for ATP synthesis.</t>
  </si>
  <si>
    <t>How about the new reconstructed C. militaris model ?</t>
  </si>
  <si>
    <t>The new reconstructed C. militaris model has a complate ETC system.</t>
  </si>
  <si>
    <t>P/O ratio of 2.58 was set for the new reconstructed C. militaris model.</t>
  </si>
  <si>
    <r>
      <t xml:space="preserve">Due to a very low P/O ratio in yeast model, non-growth associated maintenance (NGAM) value of </t>
    </r>
    <r>
      <rPr>
        <b/>
        <sz val="11"/>
        <color rgb="FFFF0000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 xml:space="preserve"> mmolATP per gDW per h was estimated for the reconstructed C. militaris model.</t>
    </r>
  </si>
  <si>
    <t>This value is in agreement to the other fungal models which have a complate ETC system as well.</t>
  </si>
  <si>
    <r>
      <t xml:space="preserve">NGAM value of </t>
    </r>
    <r>
      <rPr>
        <b/>
        <sz val="11"/>
        <color rgb="FFFF0000"/>
        <rFont val="Calibri"/>
        <family val="2"/>
        <scheme val="minor"/>
      </rPr>
      <t>1.02</t>
    </r>
    <r>
      <rPr>
        <sz val="11"/>
        <color theme="1"/>
        <rFont val="Calibri"/>
        <family val="2"/>
        <scheme val="minor"/>
      </rPr>
      <t xml:space="preserve"> mmolATP per gDW per h was estimated for the new reconstructed C. militaris model which used Penicillium model as a template.</t>
    </r>
  </si>
  <si>
    <t>This value does not only consistent with earlier reconstructed fungal models but also allow C. militaris growth in small amout of xylose according to the experimental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</si>
</sst>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4" borderId="0" xfId="0" applyFill="1"/>
    <xf numFmtId="0" fontId="0" fillId="2" borderId="0" xfId="0" applyFill="1" applyBorder="1"/>
    <xf numFmtId="0" fontId="3" fillId="2" borderId="0" xfId="0" applyFont="1" applyFill="1" applyBorder="1"/>
    <xf numFmtId="1" fontId="3" fillId="2" borderId="0" xfId="0" applyNumberFormat="1" applyFont="1" applyFill="1" applyBorder="1"/>
    <xf numFmtId="1" fontId="0" fillId="2" borderId="0" xfId="0" applyNumberFormat="1" applyFill="1" applyBorder="1"/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1" fontId="0" fillId="2" borderId="3" xfId="0" applyNumberForma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1" fontId="2" fillId="2" borderId="3" xfId="0" applyNumberFormat="1" applyFont="1" applyFill="1" applyBorder="1" applyAlignment="1">
      <alignment vertical="center"/>
    </xf>
    <xf numFmtId="1" fontId="2" fillId="2" borderId="10" xfId="0" applyNumberFormat="1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1" fontId="0" fillId="2" borderId="2" xfId="0" applyNumberForma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" fontId="2" fillId="2" borderId="2" xfId="0" applyNumberFormat="1" applyFont="1" applyFill="1" applyBorder="1" applyAlignment="1">
      <alignment vertical="center"/>
    </xf>
    <xf numFmtId="1" fontId="2" fillId="2" borderId="12" xfId="0" applyNumberFormat="1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1" fontId="0" fillId="4" borderId="2" xfId="0" applyNumberForma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1" fontId="5" fillId="4" borderId="2" xfId="0" applyNumberFormat="1" applyFont="1" applyFill="1" applyBorder="1" applyAlignment="1">
      <alignment vertical="center"/>
    </xf>
    <xf numFmtId="1" fontId="2" fillId="4" borderId="2" xfId="0" applyNumberFormat="1" applyFont="1" applyFill="1" applyBorder="1" applyAlignment="1">
      <alignment vertical="center"/>
    </xf>
    <xf numFmtId="1" fontId="2" fillId="4" borderId="12" xfId="0" applyNumberFormat="1" applyFont="1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1" fontId="0" fillId="4" borderId="5" xfId="0" applyNumberForma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1" fontId="5" fillId="4" borderId="5" xfId="0" applyNumberFormat="1" applyFont="1" applyFill="1" applyBorder="1" applyAlignment="1">
      <alignment vertical="center"/>
    </xf>
    <xf numFmtId="1" fontId="2" fillId="4" borderId="5" xfId="0" applyNumberFormat="1" applyFont="1" applyFill="1" applyBorder="1" applyAlignment="1">
      <alignment vertical="center"/>
    </xf>
    <xf numFmtId="1" fontId="2" fillId="4" borderId="14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1" fontId="0" fillId="2" borderId="4" xfId="0" applyNumberForma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1" fontId="2" fillId="2" borderId="16" xfId="0" applyNumberFormat="1" applyFont="1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1" fontId="0" fillId="4" borderId="18" xfId="0" applyNumberForma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1" fontId="5" fillId="4" borderId="18" xfId="0" applyNumberFormat="1" applyFont="1" applyFill="1" applyBorder="1" applyAlignment="1">
      <alignment vertical="center"/>
    </xf>
    <xf numFmtId="1" fontId="2" fillId="4" borderId="18" xfId="0" applyNumberFormat="1" applyFont="1" applyFill="1" applyBorder="1" applyAlignment="1">
      <alignment vertical="center"/>
    </xf>
    <xf numFmtId="1" fontId="2" fillId="4" borderId="19" xfId="0" applyNumberFormat="1" applyFont="1" applyFill="1" applyBorder="1" applyAlignment="1">
      <alignment vertical="center"/>
    </xf>
    <xf numFmtId="0" fontId="0" fillId="2" borderId="0" xfId="0" applyFill="1" applyBorder="1" applyAlignment="1">
      <alignment horizontal="right"/>
    </xf>
    <xf numFmtId="2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F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2"/>
  <sheetViews>
    <sheetView tabSelected="1" topLeftCell="A27" zoomScale="85" zoomScaleNormal="85" workbookViewId="0">
      <selection activeCell="D33" sqref="D33"/>
    </sheetView>
  </sheetViews>
  <sheetFormatPr defaultRowHeight="17.25" customHeight="1" x14ac:dyDescent="0.25"/>
  <cols>
    <col min="1" max="1" width="4.140625" style="4" customWidth="1"/>
    <col min="2" max="2" width="11.5703125" bestFit="1" customWidth="1"/>
    <col min="3" max="3" width="16.140625" bestFit="1" customWidth="1"/>
    <col min="4" max="4" width="29.85546875" bestFit="1" customWidth="1"/>
    <col min="5" max="5" width="24.7109375" bestFit="1" customWidth="1"/>
    <col min="6" max="6" width="38.7109375" customWidth="1"/>
    <col min="7" max="7" width="108.7109375" customWidth="1"/>
    <col min="8" max="8" width="12.85546875" bestFit="1" customWidth="1"/>
    <col min="9" max="9" width="26" bestFit="1" customWidth="1"/>
    <col min="10" max="59" width="9.140625" style="4"/>
  </cols>
  <sheetData>
    <row r="1" spans="1:59" s="4" customFormat="1" ht="17.25" customHeight="1" thickBot="1" x14ac:dyDescent="0.3"/>
    <row r="2" spans="1:59" s="2" customFormat="1" ht="17.25" customHeight="1" x14ac:dyDescent="0.25">
      <c r="A2" s="4"/>
      <c r="B2" s="8" t="s">
        <v>45</v>
      </c>
      <c r="C2" s="9" t="s">
        <v>48</v>
      </c>
      <c r="D2" s="10" t="s">
        <v>68</v>
      </c>
      <c r="E2" s="10" t="s">
        <v>43</v>
      </c>
      <c r="F2" s="10" t="s">
        <v>44</v>
      </c>
      <c r="G2" s="10" t="s">
        <v>40</v>
      </c>
      <c r="H2" s="10" t="s">
        <v>41</v>
      </c>
      <c r="I2" s="11" t="s">
        <v>42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 ht="17.25" customHeight="1" x14ac:dyDescent="0.4">
      <c r="B3" s="12" t="s">
        <v>47</v>
      </c>
      <c r="C3" s="13" t="s">
        <v>50</v>
      </c>
      <c r="D3" s="14" t="s">
        <v>16</v>
      </c>
      <c r="E3" s="15" t="s">
        <v>12</v>
      </c>
      <c r="F3" s="15" t="s">
        <v>13</v>
      </c>
      <c r="G3" s="15" t="s">
        <v>54</v>
      </c>
      <c r="H3" s="15" t="s">
        <v>14</v>
      </c>
      <c r="I3" s="16" t="s">
        <v>3</v>
      </c>
      <c r="J3" s="5"/>
      <c r="K3" s="5"/>
      <c r="L3" s="5"/>
      <c r="M3" s="5"/>
      <c r="N3" s="6"/>
      <c r="O3" s="6"/>
      <c r="P3" s="5"/>
      <c r="Q3" s="5"/>
      <c r="R3" s="6"/>
      <c r="S3" s="6"/>
    </row>
    <row r="4" spans="1:59" ht="17.25" customHeight="1" x14ac:dyDescent="0.25">
      <c r="B4" s="17" t="s">
        <v>47</v>
      </c>
      <c r="C4" s="18" t="s">
        <v>50</v>
      </c>
      <c r="D4" s="34" t="s">
        <v>36</v>
      </c>
      <c r="E4" s="20" t="s">
        <v>4</v>
      </c>
      <c r="F4" s="20" t="s">
        <v>1</v>
      </c>
      <c r="G4" s="20" t="s">
        <v>55</v>
      </c>
      <c r="H4" s="20" t="s">
        <v>2</v>
      </c>
      <c r="I4" s="21" t="s">
        <v>3</v>
      </c>
      <c r="J4" s="7"/>
      <c r="K4" s="7"/>
    </row>
    <row r="5" spans="1:59" ht="17.25" customHeight="1" x14ac:dyDescent="0.25">
      <c r="B5" s="17" t="s">
        <v>47</v>
      </c>
      <c r="C5" s="18" t="s">
        <v>50</v>
      </c>
      <c r="D5" s="19" t="s">
        <v>37</v>
      </c>
      <c r="E5" s="20" t="s">
        <v>30</v>
      </c>
      <c r="F5" s="20" t="s">
        <v>31</v>
      </c>
      <c r="G5" s="20" t="s">
        <v>32</v>
      </c>
      <c r="H5" s="20" t="s">
        <v>29</v>
      </c>
      <c r="I5" s="21" t="s">
        <v>3</v>
      </c>
      <c r="J5" s="7"/>
      <c r="K5" s="7"/>
      <c r="M5" s="7"/>
      <c r="O5" s="7"/>
      <c r="Q5" s="7"/>
      <c r="S5" s="7"/>
    </row>
    <row r="6" spans="1:59" ht="17.25" customHeight="1" x14ac:dyDescent="0.25">
      <c r="B6" s="17" t="s">
        <v>47</v>
      </c>
      <c r="C6" s="18" t="s">
        <v>50</v>
      </c>
      <c r="D6" s="19" t="s">
        <v>37</v>
      </c>
      <c r="E6" s="1" t="s">
        <v>0</v>
      </c>
      <c r="F6" s="1" t="s">
        <v>1</v>
      </c>
      <c r="G6" s="1" t="s">
        <v>57</v>
      </c>
      <c r="H6" s="1" t="s">
        <v>2</v>
      </c>
      <c r="I6" s="21" t="s">
        <v>3</v>
      </c>
      <c r="J6" s="7"/>
      <c r="K6" s="7"/>
      <c r="M6" s="7"/>
      <c r="O6" s="7"/>
      <c r="Q6" s="7"/>
      <c r="S6" s="7"/>
    </row>
    <row r="7" spans="1:59" ht="17.25" customHeight="1" x14ac:dyDescent="0.25">
      <c r="B7" s="17" t="s">
        <v>47</v>
      </c>
      <c r="C7" s="18" t="s">
        <v>50</v>
      </c>
      <c r="D7" s="19" t="s">
        <v>37</v>
      </c>
      <c r="E7" s="20" t="s">
        <v>5</v>
      </c>
      <c r="F7" s="20" t="s">
        <v>6</v>
      </c>
      <c r="G7" s="20" t="s">
        <v>58</v>
      </c>
      <c r="H7" s="20" t="s">
        <v>7</v>
      </c>
      <c r="I7" s="21" t="s">
        <v>3</v>
      </c>
      <c r="J7" s="7"/>
      <c r="K7" s="7"/>
      <c r="M7" s="7"/>
      <c r="O7" s="7"/>
      <c r="Q7" s="7"/>
      <c r="S7" s="7"/>
    </row>
    <row r="8" spans="1:59" ht="17.25" customHeight="1" x14ac:dyDescent="0.25">
      <c r="B8" s="17" t="s">
        <v>47</v>
      </c>
      <c r="C8" s="18" t="s">
        <v>50</v>
      </c>
      <c r="D8" s="19" t="s">
        <v>37</v>
      </c>
      <c r="E8" s="20" t="s">
        <v>8</v>
      </c>
      <c r="F8" s="20" t="s">
        <v>9</v>
      </c>
      <c r="G8" s="20" t="s">
        <v>10</v>
      </c>
      <c r="H8" s="20" t="s">
        <v>11</v>
      </c>
      <c r="I8" s="21" t="s">
        <v>3</v>
      </c>
      <c r="J8" s="7"/>
      <c r="K8" s="7"/>
      <c r="M8" s="7"/>
      <c r="O8" s="7"/>
      <c r="Q8" s="7"/>
      <c r="S8" s="7"/>
    </row>
    <row r="9" spans="1:59" ht="17.25" customHeight="1" x14ac:dyDescent="0.25">
      <c r="B9" s="17" t="s">
        <v>47</v>
      </c>
      <c r="C9" s="18" t="s">
        <v>50</v>
      </c>
      <c r="D9" s="19" t="s">
        <v>39</v>
      </c>
      <c r="E9" s="20" t="s">
        <v>34</v>
      </c>
      <c r="F9" s="20" t="s">
        <v>35</v>
      </c>
      <c r="G9" s="20" t="s">
        <v>56</v>
      </c>
      <c r="H9" s="20" t="s">
        <v>22</v>
      </c>
      <c r="I9" s="21" t="s">
        <v>3</v>
      </c>
      <c r="N9" s="7"/>
      <c r="O9" s="7"/>
    </row>
    <row r="10" spans="1:59" ht="17.25" customHeight="1" x14ac:dyDescent="0.25">
      <c r="B10" s="35" t="s">
        <v>47</v>
      </c>
      <c r="C10" s="36" t="s">
        <v>50</v>
      </c>
      <c r="D10" s="37" t="s">
        <v>38</v>
      </c>
      <c r="E10" s="38" t="s">
        <v>33</v>
      </c>
      <c r="F10" s="38" t="s">
        <v>18</v>
      </c>
      <c r="G10" s="38" t="s">
        <v>59</v>
      </c>
      <c r="H10" s="38" t="s">
        <v>19</v>
      </c>
      <c r="I10" s="39" t="s">
        <v>3</v>
      </c>
      <c r="J10" s="7"/>
      <c r="K10" s="7"/>
      <c r="M10" s="7"/>
      <c r="O10" s="7"/>
      <c r="Q10" s="7"/>
      <c r="S10" s="7"/>
    </row>
    <row r="11" spans="1:59" s="3" customFormat="1" ht="17.25" customHeight="1" x14ac:dyDescent="0.25">
      <c r="A11" s="4"/>
      <c r="B11" s="40" t="s">
        <v>46</v>
      </c>
      <c r="C11" s="41" t="s">
        <v>49</v>
      </c>
      <c r="D11" s="42" t="s">
        <v>16</v>
      </c>
      <c r="E11" s="43" t="s">
        <v>15</v>
      </c>
      <c r="F11" s="44" t="s">
        <v>16</v>
      </c>
      <c r="G11" s="44" t="s">
        <v>53</v>
      </c>
      <c r="H11" s="44" t="s">
        <v>14</v>
      </c>
      <c r="I11" s="45" t="s">
        <v>3</v>
      </c>
      <c r="J11" s="4"/>
      <c r="K11" s="4"/>
      <c r="L11" s="4"/>
      <c r="M11" s="4"/>
      <c r="N11" s="7"/>
      <c r="O11" s="7"/>
      <c r="P11" s="4"/>
      <c r="Q11" s="4"/>
      <c r="R11" s="4"/>
      <c r="S11" s="7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</row>
    <row r="12" spans="1:59" s="3" customFormat="1" ht="17.25" customHeight="1" x14ac:dyDescent="0.25">
      <c r="A12" s="4"/>
      <c r="B12" s="22" t="s">
        <v>46</v>
      </c>
      <c r="C12" s="23" t="s">
        <v>49</v>
      </c>
      <c r="D12" s="24" t="s">
        <v>37</v>
      </c>
      <c r="E12" s="25" t="s">
        <v>27</v>
      </c>
      <c r="F12" s="26" t="s">
        <v>28</v>
      </c>
      <c r="G12" s="26" t="s">
        <v>51</v>
      </c>
      <c r="H12" s="26" t="s">
        <v>29</v>
      </c>
      <c r="I12" s="27" t="s">
        <v>3</v>
      </c>
      <c r="J12" s="7"/>
      <c r="K12" s="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</row>
    <row r="13" spans="1:59" s="3" customFormat="1" ht="17.25" customHeight="1" x14ac:dyDescent="0.25">
      <c r="A13" s="4"/>
      <c r="B13" s="22" t="s">
        <v>46</v>
      </c>
      <c r="C13" s="23" t="s">
        <v>49</v>
      </c>
      <c r="D13" s="24" t="s">
        <v>37</v>
      </c>
      <c r="E13" s="25" t="s">
        <v>23</v>
      </c>
      <c r="F13" s="26" t="s">
        <v>24</v>
      </c>
      <c r="G13" s="26" t="s">
        <v>52</v>
      </c>
      <c r="H13" s="26" t="s">
        <v>25</v>
      </c>
      <c r="I13" s="27" t="s">
        <v>3</v>
      </c>
      <c r="J13" s="7"/>
      <c r="K13" s="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</row>
    <row r="14" spans="1:59" s="3" customFormat="1" ht="17.25" customHeight="1" x14ac:dyDescent="0.25">
      <c r="A14" s="4"/>
      <c r="B14" s="22" t="s">
        <v>46</v>
      </c>
      <c r="C14" s="23" t="s">
        <v>49</v>
      </c>
      <c r="D14" s="24" t="s">
        <v>37</v>
      </c>
      <c r="E14" s="25" t="s">
        <v>26</v>
      </c>
      <c r="F14" s="26" t="s">
        <v>1</v>
      </c>
      <c r="G14" s="26" t="s">
        <v>60</v>
      </c>
      <c r="H14" s="26" t="s">
        <v>25</v>
      </c>
      <c r="I14" s="27" t="s">
        <v>3</v>
      </c>
      <c r="J14" s="7"/>
      <c r="K14" s="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</row>
    <row r="15" spans="1:59" s="3" customFormat="1" ht="17.25" customHeight="1" x14ac:dyDescent="0.25">
      <c r="A15" s="4"/>
      <c r="B15" s="22" t="s">
        <v>46</v>
      </c>
      <c r="C15" s="23" t="s">
        <v>49</v>
      </c>
      <c r="D15" s="24" t="s">
        <v>39</v>
      </c>
      <c r="E15" s="25" t="s">
        <v>20</v>
      </c>
      <c r="F15" s="26" t="s">
        <v>21</v>
      </c>
      <c r="G15" s="26" t="s">
        <v>61</v>
      </c>
      <c r="H15" s="26" t="s">
        <v>22</v>
      </c>
      <c r="I15" s="27" t="s">
        <v>3</v>
      </c>
      <c r="J15" s="4"/>
      <c r="K15" s="4"/>
      <c r="L15" s="4"/>
      <c r="M15" s="4"/>
      <c r="N15" s="7"/>
      <c r="O15" s="7"/>
      <c r="P15" s="4"/>
      <c r="Q15" s="4"/>
      <c r="R15" s="7"/>
      <c r="S15" s="7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</row>
    <row r="16" spans="1:59" s="3" customFormat="1" ht="17.25" customHeight="1" thickBot="1" x14ac:dyDescent="0.3">
      <c r="A16" s="4"/>
      <c r="B16" s="28" t="s">
        <v>46</v>
      </c>
      <c r="C16" s="29" t="s">
        <v>49</v>
      </c>
      <c r="D16" s="30" t="s">
        <v>38</v>
      </c>
      <c r="E16" s="31" t="s">
        <v>17</v>
      </c>
      <c r="F16" s="32" t="s">
        <v>18</v>
      </c>
      <c r="G16" s="32" t="s">
        <v>62</v>
      </c>
      <c r="H16" s="32" t="s">
        <v>19</v>
      </c>
      <c r="I16" s="33" t="s">
        <v>3</v>
      </c>
      <c r="J16" s="7"/>
      <c r="K16" s="7"/>
      <c r="L16" s="4"/>
      <c r="M16" s="7"/>
      <c r="N16" s="4"/>
      <c r="O16" s="7"/>
      <c r="P16" s="4"/>
      <c r="Q16" s="7"/>
      <c r="R16" s="4"/>
      <c r="S16" s="7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</row>
    <row r="17" spans="2:6" s="4" customFormat="1" ht="17.25" customHeight="1" x14ac:dyDescent="0.25"/>
    <row r="18" spans="2:6" s="4" customFormat="1" ht="17.25" customHeight="1" x14ac:dyDescent="0.25">
      <c r="B18" s="4" t="s">
        <v>63</v>
      </c>
    </row>
    <row r="19" spans="2:6" s="4" customFormat="1" ht="17.25" customHeight="1" x14ac:dyDescent="0.25">
      <c r="C19" s="46" t="s">
        <v>64</v>
      </c>
      <c r="D19" s="4">
        <v>3.88</v>
      </c>
      <c r="E19" s="4" t="s">
        <v>65</v>
      </c>
      <c r="F19" s="4" t="s">
        <v>67</v>
      </c>
    </row>
    <row r="20" spans="2:6" s="4" customFormat="1" ht="17.25" customHeight="1" x14ac:dyDescent="0.25">
      <c r="C20" s="46" t="s">
        <v>70</v>
      </c>
      <c r="D20" s="4">
        <v>10</v>
      </c>
      <c r="E20" s="4" t="s">
        <v>66</v>
      </c>
      <c r="F20" s="4" t="s">
        <v>69</v>
      </c>
    </row>
    <row r="21" spans="2:6" s="4" customFormat="1" ht="17.25" customHeight="1" x14ac:dyDescent="0.25">
      <c r="C21" s="46" t="s">
        <v>71</v>
      </c>
      <c r="D21" s="47">
        <f>D20/D19</f>
        <v>2.5773195876288661</v>
      </c>
      <c r="E21" s="4" t="s">
        <v>73</v>
      </c>
      <c r="F21" s="4" t="s">
        <v>72</v>
      </c>
    </row>
    <row r="22" spans="2:6" s="4" customFormat="1" ht="17.25" customHeight="1" x14ac:dyDescent="0.25"/>
    <row r="23" spans="2:6" s="4" customFormat="1" ht="17.25" customHeight="1" x14ac:dyDescent="0.25">
      <c r="B23" s="4" t="s">
        <v>74</v>
      </c>
    </row>
    <row r="24" spans="2:6" s="4" customFormat="1" ht="17.25" customHeight="1" x14ac:dyDescent="0.25">
      <c r="C24" s="46" t="s">
        <v>64</v>
      </c>
      <c r="D24" s="4">
        <v>3</v>
      </c>
      <c r="E24" s="4" t="s">
        <v>65</v>
      </c>
    </row>
    <row r="25" spans="2:6" s="4" customFormat="1" ht="17.25" customHeight="1" x14ac:dyDescent="0.25">
      <c r="C25" s="46" t="s">
        <v>70</v>
      </c>
      <c r="D25" s="4">
        <f>2.532+0.633</f>
        <v>3.165</v>
      </c>
      <c r="E25" s="4" t="s">
        <v>75</v>
      </c>
    </row>
    <row r="26" spans="2:6" s="4" customFormat="1" ht="17.25" customHeight="1" x14ac:dyDescent="0.25">
      <c r="C26" s="46" t="s">
        <v>71</v>
      </c>
      <c r="D26" s="47">
        <f>D25/D24</f>
        <v>1.0549999999999999</v>
      </c>
      <c r="E26" s="4" t="s">
        <v>76</v>
      </c>
    </row>
    <row r="27" spans="2:6" s="4" customFormat="1" ht="17.25" customHeight="1" x14ac:dyDescent="0.25"/>
    <row r="28" spans="2:6" s="4" customFormat="1" ht="17.25" customHeight="1" x14ac:dyDescent="0.25"/>
    <row r="29" spans="2:6" s="4" customFormat="1" ht="17.25" customHeight="1" x14ac:dyDescent="0.25"/>
    <row r="30" spans="2:6" s="4" customFormat="1" ht="17.25" customHeight="1" x14ac:dyDescent="0.25">
      <c r="B30" s="4" t="s">
        <v>77</v>
      </c>
    </row>
    <row r="31" spans="2:6" s="4" customFormat="1" ht="17.25" customHeight="1" x14ac:dyDescent="0.25">
      <c r="B31" s="4">
        <v>1</v>
      </c>
      <c r="C31" s="4" t="s">
        <v>85</v>
      </c>
    </row>
    <row r="32" spans="2:6" s="4" customFormat="1" ht="17.25" customHeight="1" x14ac:dyDescent="0.25">
      <c r="C32" s="4" t="s">
        <v>78</v>
      </c>
    </row>
    <row r="33" spans="2:3" s="4" customFormat="1" ht="17.25" customHeight="1" x14ac:dyDescent="0.25">
      <c r="C33" s="4" t="s">
        <v>80</v>
      </c>
    </row>
    <row r="34" spans="2:3" s="4" customFormat="1" ht="17.25" customHeight="1" x14ac:dyDescent="0.25"/>
    <row r="35" spans="2:3" s="4" customFormat="1" ht="17.25" customHeight="1" x14ac:dyDescent="0.25">
      <c r="B35" s="4">
        <v>2</v>
      </c>
      <c r="C35" s="4" t="s">
        <v>79</v>
      </c>
    </row>
    <row r="36" spans="2:3" s="4" customFormat="1" ht="17.25" customHeight="1" x14ac:dyDescent="0.25">
      <c r="C36" s="4" t="s">
        <v>81</v>
      </c>
    </row>
    <row r="37" spans="2:3" s="4" customFormat="1" ht="17.25" customHeight="1" x14ac:dyDescent="0.25"/>
    <row r="38" spans="2:3" s="4" customFormat="1" ht="17.25" customHeight="1" x14ac:dyDescent="0.25"/>
    <row r="39" spans="2:3" s="4" customFormat="1" ht="17.25" customHeight="1" x14ac:dyDescent="0.25">
      <c r="B39" s="4" t="s">
        <v>82</v>
      </c>
    </row>
    <row r="40" spans="2:3" s="4" customFormat="1" ht="17.25" customHeight="1" x14ac:dyDescent="0.25">
      <c r="B40" s="4">
        <v>1</v>
      </c>
      <c r="C40" s="4" t="s">
        <v>87</v>
      </c>
    </row>
    <row r="41" spans="2:3" s="4" customFormat="1" ht="17.25" customHeight="1" x14ac:dyDescent="0.25">
      <c r="C41" s="4" t="s">
        <v>88</v>
      </c>
    </row>
    <row r="42" spans="2:3" s="4" customFormat="1" ht="17.25" customHeight="1" x14ac:dyDescent="0.25"/>
    <row r="43" spans="2:3" s="4" customFormat="1" ht="17.25" customHeight="1" x14ac:dyDescent="0.25">
      <c r="B43" s="4">
        <v>2</v>
      </c>
      <c r="C43" s="4" t="s">
        <v>83</v>
      </c>
    </row>
    <row r="44" spans="2:3" s="4" customFormat="1" ht="17.25" customHeight="1" x14ac:dyDescent="0.25"/>
    <row r="45" spans="2:3" s="4" customFormat="1" ht="17.25" customHeight="1" x14ac:dyDescent="0.25">
      <c r="B45" s="4">
        <v>3</v>
      </c>
      <c r="C45" s="4" t="s">
        <v>84</v>
      </c>
    </row>
    <row r="46" spans="2:3" s="4" customFormat="1" ht="17.25" customHeight="1" x14ac:dyDescent="0.25">
      <c r="C46" s="4" t="s">
        <v>86</v>
      </c>
    </row>
    <row r="47" spans="2:3" s="4" customFormat="1" ht="17.25" customHeight="1" x14ac:dyDescent="0.25"/>
    <row r="48" spans="2:3" s="4" customFormat="1" ht="17.25" customHeight="1" x14ac:dyDescent="0.25"/>
    <row r="49" s="4" customFormat="1" ht="17.25" customHeight="1" x14ac:dyDescent="0.25"/>
    <row r="50" s="4" customFormat="1" ht="17.25" customHeight="1" x14ac:dyDescent="0.25"/>
    <row r="51" s="4" customFormat="1" ht="17.25" customHeight="1" x14ac:dyDescent="0.25"/>
    <row r="52" s="4" customFormat="1" ht="17.25" customHeight="1" x14ac:dyDescent="0.25"/>
  </sheetData>
  <autoFilter ref="B2:I16">
    <sortState ref="B2:I10">
      <sortCondition ref="C1:C10"/>
    </sortState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p_o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</dc:creator>
  <cp:lastModifiedBy>NR</cp:lastModifiedBy>
  <dcterms:created xsi:type="dcterms:W3CDTF">2019-02-04T15:01:28Z</dcterms:created>
  <dcterms:modified xsi:type="dcterms:W3CDTF">2019-02-04T22:19:08Z</dcterms:modified>
</cp:coreProperties>
</file>