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84" windowWidth="22980" windowHeight="9528" firstSheet="1" activeTab="6"/>
  </bookViews>
  <sheets>
    <sheet name="сiчень2021 " sheetId="1" r:id="rId1"/>
    <sheet name="лютий" sheetId="2" r:id="rId2"/>
    <sheet name="березень" sheetId="3" r:id="rId3"/>
    <sheet name="квітень" sheetId="4" r:id="rId4"/>
    <sheet name="травень" sheetId="5" r:id="rId5"/>
    <sheet name="червень" sheetId="6" r:id="rId6"/>
    <sheet name="липень" sheetId="7" r:id="rId7"/>
    <sheet name="серпень" sheetId="11" r:id="rId8"/>
  </sheets>
  <calcPr calcId="125725"/>
</workbook>
</file>

<file path=xl/calcChain.xml><?xml version="1.0" encoding="utf-8"?>
<calcChain xmlns="http://schemas.openxmlformats.org/spreadsheetml/2006/main">
  <c r="AM85" i="7"/>
  <c r="AC84"/>
  <c r="AC83"/>
  <c r="AC78"/>
  <c r="Z84"/>
  <c r="Z83"/>
  <c r="Z78"/>
  <c r="V84"/>
  <c r="V78"/>
  <c r="V75"/>
  <c r="I80"/>
  <c r="AI24"/>
  <c r="AI22"/>
  <c r="V27"/>
  <c r="V34"/>
  <c r="AA17"/>
  <c r="Y17"/>
  <c r="AM90" i="11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3"/>
  <c r="AM52"/>
  <c r="AM51"/>
  <c r="AM50"/>
  <c r="AL49"/>
  <c r="AK49"/>
  <c r="AM49" s="1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0"/>
  <c r="AM9"/>
  <c r="AM8"/>
  <c r="AM7"/>
  <c r="AM6"/>
  <c r="AI27" i="7"/>
  <c r="AI29"/>
  <c r="AI18" l="1"/>
  <c r="AH18"/>
  <c r="AI13"/>
  <c r="AH19"/>
  <c r="AH16"/>
  <c r="AH15"/>
  <c r="AH24" l="1"/>
  <c r="AH13"/>
  <c r="AH22"/>
  <c r="AG41"/>
  <c r="AG21"/>
  <c r="AG44"/>
  <c r="AG15"/>
  <c r="AG16"/>
  <c r="AG19"/>
  <c r="AG17"/>
  <c r="AF29"/>
  <c r="AF73"/>
  <c r="AF74"/>
  <c r="AE74"/>
  <c r="AE75"/>
  <c r="AF27"/>
  <c r="AF13"/>
  <c r="AE24"/>
  <c r="AE22"/>
  <c r="AE60"/>
  <c r="AE84"/>
  <c r="AE83"/>
  <c r="AE78"/>
  <c r="AE35" l="1"/>
  <c r="AE13"/>
  <c r="AD16" l="1"/>
  <c r="AD15"/>
  <c r="AE21"/>
  <c r="AD27"/>
  <c r="AD22"/>
  <c r="AD24"/>
  <c r="AD21"/>
  <c r="AC35"/>
  <c r="AC17"/>
  <c r="AC15"/>
  <c r="AC16"/>
  <c r="AC29"/>
  <c r="AC33"/>
  <c r="AB16"/>
  <c r="AA15"/>
  <c r="AB27"/>
  <c r="AB13"/>
  <c r="AA16" l="1"/>
  <c r="AA24"/>
  <c r="AA22"/>
  <c r="AA35" l="1"/>
  <c r="AA47"/>
  <c r="AA32"/>
  <c r="AA30"/>
  <c r="AA19"/>
  <c r="AA18"/>
  <c r="Z18"/>
  <c r="Z19"/>
  <c r="Z29"/>
  <c r="Z22"/>
  <c r="Z24"/>
  <c r="Y13" l="1"/>
  <c r="U17" l="1"/>
  <c r="Y34"/>
  <c r="Y27"/>
  <c r="Y16"/>
  <c r="Y15"/>
  <c r="X77" l="1"/>
  <c r="X19"/>
  <c r="X35"/>
  <c r="X41"/>
  <c r="X21"/>
  <c r="W24"/>
  <c r="W22"/>
  <c r="W29"/>
  <c r="W18"/>
  <c r="W42"/>
  <c r="W17"/>
  <c r="W34"/>
  <c r="W27"/>
  <c r="W16"/>
  <c r="W15"/>
  <c r="W13"/>
  <c r="V24"/>
  <c r="V22"/>
  <c r="V21"/>
  <c r="U83" l="1"/>
  <c r="V40"/>
  <c r="V39"/>
  <c r="V38"/>
  <c r="U19"/>
  <c r="U35"/>
  <c r="U16"/>
  <c r="U15"/>
  <c r="T42"/>
  <c r="T18"/>
  <c r="T13"/>
  <c r="S37"/>
  <c r="T37"/>
  <c r="M37"/>
  <c r="S24"/>
  <c r="S22"/>
  <c r="R24" l="1"/>
  <c r="R22"/>
  <c r="R21"/>
  <c r="R40"/>
  <c r="R38"/>
  <c r="R13"/>
  <c r="Q15"/>
  <c r="Q14"/>
  <c r="Q13"/>
  <c r="P73" l="1"/>
  <c r="P40"/>
  <c r="P38"/>
  <c r="P37"/>
  <c r="O24"/>
  <c r="O22"/>
  <c r="O21"/>
  <c r="N24"/>
  <c r="N22"/>
  <c r="N13"/>
  <c r="H13" l="1"/>
  <c r="J21"/>
  <c r="I21"/>
  <c r="L21"/>
  <c r="F21"/>
  <c r="L40"/>
  <c r="L38"/>
  <c r="K24" l="1"/>
  <c r="K22"/>
  <c r="K13"/>
  <c r="I66"/>
  <c r="I59"/>
  <c r="I62"/>
  <c r="I69"/>
  <c r="I54"/>
  <c r="I57"/>
  <c r="J37"/>
  <c r="J24"/>
  <c r="J22"/>
  <c r="J40"/>
  <c r="J38"/>
  <c r="I81"/>
  <c r="I64"/>
  <c r="I51"/>
  <c r="H40"/>
  <c r="H38"/>
  <c r="G24" l="1"/>
  <c r="G22"/>
  <c r="G37"/>
  <c r="G32"/>
  <c r="G30"/>
  <c r="G16"/>
  <c r="G14"/>
  <c r="G13"/>
  <c r="F24" l="1"/>
  <c r="F22"/>
  <c r="F40" l="1"/>
  <c r="F39"/>
  <c r="F37"/>
  <c r="AI36" i="6"/>
  <c r="AI16"/>
  <c r="AI14"/>
  <c r="AI13"/>
  <c r="AM91" i="7" l="1"/>
  <c r="AM90"/>
  <c r="AM89"/>
  <c r="AM88"/>
  <c r="AM87"/>
  <c r="AM86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3"/>
  <c r="AM52"/>
  <c r="AM51"/>
  <c r="AM50"/>
  <c r="AL49"/>
  <c r="AK49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0"/>
  <c r="AM9"/>
  <c r="AM8"/>
  <c r="AM7"/>
  <c r="AM6"/>
  <c r="AG16" i="6"/>
  <c r="AG14"/>
  <c r="AG13"/>
  <c r="AF24"/>
  <c r="AF23"/>
  <c r="AF21"/>
  <c r="AM49" i="7" l="1"/>
  <c r="AF40" i="6"/>
  <c r="AF39"/>
  <c r="AF36"/>
  <c r="AE16"/>
  <c r="AE14"/>
  <c r="AE13"/>
  <c r="AD28" l="1"/>
  <c r="AD40"/>
  <c r="AD39"/>
  <c r="AD37"/>
  <c r="AD24"/>
  <c r="AD23"/>
  <c r="AD22"/>
  <c r="AB24" l="1"/>
  <c r="AB22"/>
  <c r="AB29"/>
  <c r="AB40"/>
  <c r="AB39"/>
  <c r="AB37"/>
  <c r="Z61"/>
  <c r="Z40"/>
  <c r="Z39"/>
  <c r="Z37"/>
  <c r="Z24" l="1"/>
  <c r="Z22"/>
  <c r="Z21"/>
  <c r="X21" l="1"/>
  <c r="X22"/>
  <c r="X24"/>
  <c r="X40"/>
  <c r="X39"/>
  <c r="X37" l="1"/>
  <c r="V40"/>
  <c r="V39"/>
  <c r="V37"/>
  <c r="T15"/>
  <c r="T14"/>
  <c r="T13"/>
  <c r="J40" l="1"/>
  <c r="S15"/>
  <c r="S14"/>
  <c r="S13"/>
  <c r="P15"/>
  <c r="P14"/>
  <c r="P13"/>
  <c r="O15" l="1"/>
  <c r="O14"/>
  <c r="O13"/>
  <c r="K14" l="1"/>
  <c r="G15"/>
  <c r="G14"/>
  <c r="G13"/>
  <c r="L15"/>
  <c r="L14"/>
  <c r="L13"/>
  <c r="L24"/>
  <c r="L22"/>
  <c r="L21"/>
  <c r="J62" l="1"/>
  <c r="I32"/>
  <c r="I30"/>
  <c r="I29"/>
  <c r="H15" l="1"/>
  <c r="H14"/>
  <c r="H13"/>
  <c r="F43"/>
  <c r="F42"/>
  <c r="AJ34" i="5" l="1"/>
  <c r="AJ35"/>
  <c r="AI27" l="1"/>
  <c r="AI26"/>
  <c r="AH34"/>
  <c r="AH18"/>
  <c r="AE18"/>
  <c r="AB18"/>
  <c r="Y18"/>
  <c r="AG43" l="1"/>
  <c r="AG42"/>
  <c r="AF24"/>
  <c r="AF22"/>
  <c r="AF21"/>
  <c r="AF19"/>
  <c r="AF27"/>
  <c r="AE26"/>
  <c r="AE24"/>
  <c r="AE22"/>
  <c r="AE21"/>
  <c r="AD43" l="1"/>
  <c r="AD19"/>
  <c r="AC27"/>
  <c r="AC42"/>
  <c r="AM87" i="6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3"/>
  <c r="AM52"/>
  <c r="AM51"/>
  <c r="AM50"/>
  <c r="AL49"/>
  <c r="AK49"/>
  <c r="AM48"/>
  <c r="AM47"/>
  <c r="AM46"/>
  <c r="AM45"/>
  <c r="AM44"/>
  <c r="AM42"/>
  <c r="AM41"/>
  <c r="AM40"/>
  <c r="AM39"/>
  <c r="AM38"/>
  <c r="AM37"/>
  <c r="AM36"/>
  <c r="AM33"/>
  <c r="AM32"/>
  <c r="AM31"/>
  <c r="AM30"/>
  <c r="AM29"/>
  <c r="AM28"/>
  <c r="AM25"/>
  <c r="AM24"/>
  <c r="AM23"/>
  <c r="AM20"/>
  <c r="AM17"/>
  <c r="AM16"/>
  <c r="AM15"/>
  <c r="AM14"/>
  <c r="AM13"/>
  <c r="AM12"/>
  <c r="AM10"/>
  <c r="AM9"/>
  <c r="AM8"/>
  <c r="AM7"/>
  <c r="AM6"/>
  <c r="AB34" i="5"/>
  <c r="AA43"/>
  <c r="AA19"/>
  <c r="AA13"/>
  <c r="AM21" i="6" l="1"/>
  <c r="AM22"/>
  <c r="AM26"/>
  <c r="AM34"/>
  <c r="AM35"/>
  <c r="AM18"/>
  <c r="AM27"/>
  <c r="AM43"/>
  <c r="AM49"/>
  <c r="AM19"/>
  <c r="Y42" i="5"/>
  <c r="X47"/>
  <c r="X43"/>
  <c r="X34"/>
  <c r="X32"/>
  <c r="X29"/>
  <c r="W27"/>
  <c r="W26"/>
  <c r="V19" l="1"/>
  <c r="V18"/>
  <c r="R19"/>
  <c r="R18"/>
  <c r="U47"/>
  <c r="U32"/>
  <c r="U29"/>
  <c r="S40"/>
  <c r="S38"/>
  <c r="S37"/>
  <c r="T43"/>
  <c r="T42"/>
  <c r="T35"/>
  <c r="T24"/>
  <c r="T22"/>
  <c r="T21"/>
  <c r="T34"/>
  <c r="Q43" l="1"/>
  <c r="Q42"/>
  <c r="S24"/>
  <c r="S22"/>
  <c r="S21"/>
  <c r="P35"/>
  <c r="P34"/>
  <c r="O27"/>
  <c r="O26"/>
  <c r="N19"/>
  <c r="N18"/>
  <c r="M43"/>
  <c r="M42"/>
  <c r="L35"/>
  <c r="L34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13"/>
  <c r="AM14"/>
  <c r="AM15"/>
  <c r="AM16"/>
  <c r="AM17"/>
  <c r="AM18"/>
  <c r="AM19"/>
  <c r="K27"/>
  <c r="K26"/>
  <c r="J19"/>
  <c r="J18"/>
  <c r="F19"/>
  <c r="F18"/>
  <c r="I42"/>
  <c r="I43"/>
  <c r="H35"/>
  <c r="H34"/>
  <c r="G27" l="1"/>
  <c r="G26"/>
  <c r="AM12" l="1"/>
  <c r="AM68" i="4"/>
  <c r="AM67"/>
  <c r="AM66"/>
  <c r="AM65"/>
  <c r="AM64"/>
  <c r="AM63"/>
  <c r="AM62"/>
  <c r="AM61"/>
  <c r="AM32"/>
  <c r="AM30"/>
  <c r="AM29"/>
  <c r="AM46"/>
  <c r="AM47"/>
  <c r="AI27"/>
  <c r="AI42"/>
  <c r="AH43" l="1"/>
  <c r="AH34"/>
  <c r="AG35"/>
  <c r="AG26" l="1"/>
  <c r="AF13" l="1"/>
  <c r="AL49" i="5"/>
  <c r="AK49"/>
  <c r="AM10"/>
  <c r="AM9"/>
  <c r="AM8"/>
  <c r="AM7"/>
  <c r="AM6"/>
  <c r="AE43" i="4"/>
  <c r="AE42"/>
  <c r="AD35"/>
  <c r="AD19"/>
  <c r="AC27"/>
  <c r="AC34"/>
  <c r="AA35" l="1"/>
  <c r="AA19"/>
  <c r="Z34"/>
  <c r="Z32"/>
  <c r="Z30"/>
  <c r="Z29"/>
  <c r="Z27"/>
  <c r="Y43"/>
  <c r="Y26"/>
  <c r="T34" l="1"/>
  <c r="W34"/>
  <c r="W27"/>
  <c r="T27" l="1"/>
  <c r="V26"/>
  <c r="V43"/>
  <c r="U35"/>
  <c r="U19"/>
  <c r="S43"/>
  <c r="S26"/>
  <c r="R35"/>
  <c r="R19"/>
  <c r="Q34"/>
  <c r="Q27"/>
  <c r="O35" l="1"/>
  <c r="O19"/>
  <c r="F24"/>
  <c r="F21"/>
  <c r="N34"/>
  <c r="N27"/>
  <c r="M43"/>
  <c r="M26"/>
  <c r="K40" l="1"/>
  <c r="K38"/>
  <c r="K37"/>
  <c r="K27"/>
  <c r="K42"/>
  <c r="J23"/>
  <c r="J43"/>
  <c r="J34"/>
  <c r="I35"/>
  <c r="I26"/>
  <c r="H65" l="1"/>
  <c r="H67"/>
  <c r="G43" l="1"/>
  <c r="G42"/>
  <c r="F35" l="1"/>
  <c r="F34"/>
  <c r="AM94"/>
  <c r="AM92"/>
  <c r="AM91"/>
  <c r="AM90"/>
  <c r="AM89"/>
  <c r="AM88"/>
  <c r="AM87"/>
  <c r="AM86"/>
  <c r="AM85"/>
  <c r="AM84"/>
  <c r="AM83"/>
  <c r="AM81"/>
  <c r="AM80"/>
  <c r="AM79"/>
  <c r="AM78"/>
  <c r="AM77"/>
  <c r="AM76"/>
  <c r="AM75"/>
  <c r="AM74"/>
  <c r="AM73"/>
  <c r="AM72"/>
  <c r="AM71"/>
  <c r="AM70"/>
  <c r="AM69"/>
  <c r="AM60"/>
  <c r="AM59"/>
  <c r="AM58"/>
  <c r="AM57"/>
  <c r="AM56"/>
  <c r="AM55"/>
  <c r="AM54"/>
  <c r="AM52"/>
  <c r="AM51"/>
  <c r="AL49"/>
  <c r="AK49"/>
  <c r="AM48"/>
  <c r="AM45"/>
  <c r="AM44"/>
  <c r="AM43"/>
  <c r="AM42"/>
  <c r="AM41"/>
  <c r="AM40"/>
  <c r="AM39"/>
  <c r="AM37"/>
  <c r="AM36"/>
  <c r="AM35"/>
  <c r="AM34"/>
  <c r="AM33"/>
  <c r="AM31"/>
  <c r="AM27"/>
  <c r="AM26"/>
  <c r="AM25"/>
  <c r="AM24"/>
  <c r="AM23"/>
  <c r="AM22"/>
  <c r="AM21"/>
  <c r="AM20"/>
  <c r="AM19"/>
  <c r="AM18"/>
  <c r="AM17"/>
  <c r="AM16"/>
  <c r="AM15"/>
  <c r="AM14"/>
  <c r="AM13"/>
  <c r="AM12"/>
  <c r="AM10"/>
  <c r="AM9"/>
  <c r="AM8"/>
  <c r="AM7"/>
  <c r="AM6"/>
  <c r="AJ27" i="3"/>
  <c r="AJ26"/>
  <c r="AM49" i="4" l="1"/>
  <c r="AH40" i="3"/>
  <c r="AH38"/>
  <c r="AH37"/>
  <c r="AH35" l="1"/>
  <c r="AH42"/>
  <c r="AG34"/>
  <c r="AG27"/>
  <c r="AG23"/>
  <c r="AF43"/>
  <c r="AF24"/>
  <c r="AF22"/>
  <c r="AF21"/>
  <c r="AF26"/>
  <c r="AE68" l="1"/>
  <c r="AD24" l="1"/>
  <c r="AD27"/>
  <c r="AD42"/>
  <c r="AC43"/>
  <c r="AC34"/>
  <c r="AB35"/>
  <c r="AB26"/>
  <c r="Z43" l="1"/>
  <c r="Z42"/>
  <c r="Y20"/>
  <c r="Y13"/>
  <c r="Y35"/>
  <c r="Y34"/>
  <c r="W19" l="1"/>
  <c r="W43"/>
  <c r="V42"/>
  <c r="S16" l="1"/>
  <c r="S14"/>
  <c r="S13"/>
  <c r="T43"/>
  <c r="T26"/>
  <c r="U21"/>
  <c r="T16"/>
  <c r="T14"/>
  <c r="T21"/>
  <c r="S35"/>
  <c r="S19"/>
  <c r="Q43" l="1"/>
  <c r="Q34"/>
  <c r="P35" l="1"/>
  <c r="P26"/>
  <c r="K14"/>
  <c r="K13"/>
  <c r="O16"/>
  <c r="O14"/>
  <c r="O13"/>
  <c r="N42"/>
  <c r="N43" l="1"/>
  <c r="M35"/>
  <c r="M34"/>
  <c r="K40"/>
  <c r="K39"/>
  <c r="K38"/>
  <c r="K43"/>
  <c r="K19"/>
  <c r="J42"/>
  <c r="J40"/>
  <c r="J38"/>
  <c r="J37"/>
  <c r="J35"/>
  <c r="I27"/>
  <c r="I34"/>
  <c r="I29"/>
  <c r="H24"/>
  <c r="H23"/>
  <c r="H21"/>
  <c r="AM95" l="1"/>
  <c r="AM94"/>
  <c r="AM93"/>
  <c r="AM92"/>
  <c r="AM91"/>
  <c r="AM90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2"/>
  <c r="AM51"/>
  <c r="AL49"/>
  <c r="AK49"/>
  <c r="AM49" s="1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0"/>
  <c r="AM9"/>
  <c r="AM8"/>
  <c r="AM7"/>
  <c r="AM6"/>
  <c r="AG43" i="2"/>
  <c r="AG21"/>
  <c r="AG34"/>
  <c r="AF37" l="1"/>
  <c r="AD21" l="1"/>
  <c r="AC37" l="1"/>
  <c r="AC35"/>
  <c r="AC34"/>
  <c r="AM54" l="1"/>
  <c r="Y34"/>
  <c r="Y27"/>
  <c r="U43" l="1"/>
  <c r="U34"/>
  <c r="T40"/>
  <c r="T35"/>
  <c r="T26"/>
  <c r="Q35"/>
  <c r="Q34"/>
  <c r="P16"/>
  <c r="P14"/>
  <c r="P13"/>
  <c r="P26" l="1"/>
  <c r="P27"/>
  <c r="N32" l="1"/>
  <c r="N30"/>
  <c r="N29"/>
  <c r="M34" l="1"/>
  <c r="M27"/>
  <c r="L26"/>
  <c r="L43"/>
  <c r="K37" l="1"/>
  <c r="I43" l="1"/>
  <c r="I34"/>
  <c r="AM96" l="1"/>
  <c r="AM95"/>
  <c r="AM94"/>
  <c r="AM93"/>
  <c r="AM92"/>
  <c r="AM91"/>
  <c r="AM90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2"/>
  <c r="AM51"/>
  <c r="AL49"/>
  <c r="AK49"/>
  <c r="AM49" s="1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0"/>
  <c r="AM9"/>
  <c r="AM8"/>
  <c r="AM7"/>
  <c r="AM6"/>
  <c r="AJ35" i="1"/>
  <c r="AJ34"/>
  <c r="AI16"/>
  <c r="AI14"/>
  <c r="AI13"/>
  <c r="AI27" l="1"/>
  <c r="AI26"/>
  <c r="AH19" l="1"/>
  <c r="AH18"/>
  <c r="AD19"/>
  <c r="AD18"/>
  <c r="AC43"/>
  <c r="AC42"/>
  <c r="AG43"/>
  <c r="AG42"/>
  <c r="AF35" l="1"/>
  <c r="AF34"/>
  <c r="AE27" l="1"/>
  <c r="AE26"/>
  <c r="AB21"/>
  <c r="AC72" l="1"/>
  <c r="AB34"/>
  <c r="AB27"/>
  <c r="AA26"/>
  <c r="AA18"/>
  <c r="AA24"/>
  <c r="AA23"/>
  <c r="AA22"/>
  <c r="Z13"/>
  <c r="Y34" l="1"/>
  <c r="V34"/>
  <c r="R34"/>
  <c r="M34"/>
  <c r="J34"/>
  <c r="G34"/>
  <c r="V13"/>
  <c r="N19"/>
  <c r="K19"/>
  <c r="H19"/>
  <c r="V27"/>
  <c r="Y27"/>
  <c r="U26"/>
  <c r="S26"/>
  <c r="L26"/>
  <c r="Z43"/>
  <c r="Z42"/>
  <c r="P13" l="1"/>
  <c r="X26" l="1"/>
  <c r="X18"/>
  <c r="W43" l="1"/>
  <c r="W42"/>
  <c r="W23"/>
  <c r="W24"/>
  <c r="W22"/>
  <c r="U75"/>
  <c r="U40" l="1"/>
  <c r="U39"/>
  <c r="U38"/>
  <c r="T42"/>
  <c r="S24" l="1"/>
  <c r="S23"/>
  <c r="S22"/>
  <c r="R13" l="1"/>
  <c r="Q42" l="1"/>
  <c r="G24"/>
  <c r="G23"/>
  <c r="G22"/>
  <c r="P34"/>
  <c r="O26" l="1"/>
  <c r="N36"/>
  <c r="N13" l="1"/>
  <c r="M12" l="1"/>
  <c r="L28"/>
  <c r="K36"/>
  <c r="AM96"/>
  <c r="AM95"/>
  <c r="AM94"/>
  <c r="AM93"/>
  <c r="AM92"/>
  <c r="AM91"/>
  <c r="AM90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2"/>
  <c r="AM51"/>
  <c r="AL49"/>
  <c r="AK49"/>
  <c r="AM48"/>
  <c r="AM47"/>
  <c r="AM46"/>
  <c r="AM45"/>
  <c r="AM44"/>
  <c r="AM43"/>
  <c r="AM42"/>
  <c r="AM41"/>
  <c r="AM40"/>
  <c r="AM39"/>
  <c r="AM38"/>
  <c r="AM37"/>
  <c r="I36"/>
  <c r="G36"/>
  <c r="AM35"/>
  <c r="AM34"/>
  <c r="AM33"/>
  <c r="F32"/>
  <c r="AM32" s="1"/>
  <c r="F31"/>
  <c r="AM31" s="1"/>
  <c r="F30"/>
  <c r="AM30" s="1"/>
  <c r="AM29"/>
  <c r="AM28"/>
  <c r="AM27"/>
  <c r="I26"/>
  <c r="F26"/>
  <c r="AM25"/>
  <c r="AM24"/>
  <c r="AM23"/>
  <c r="AM22"/>
  <c r="AM21"/>
  <c r="AM20"/>
  <c r="AM19"/>
  <c r="AM18"/>
  <c r="AM17"/>
  <c r="AM16"/>
  <c r="AM15"/>
  <c r="AM14"/>
  <c r="F13"/>
  <c r="AM13" s="1"/>
  <c r="J12"/>
  <c r="H12"/>
  <c r="AM10"/>
  <c r="AM9"/>
  <c r="AM8"/>
  <c r="AM7"/>
  <c r="AM6"/>
  <c r="AM12" l="1"/>
  <c r="AM26"/>
  <c r="AM36"/>
  <c r="AM49"/>
</calcChain>
</file>

<file path=xl/sharedStrings.xml><?xml version="1.0" encoding="utf-8"?>
<sst xmlns="http://schemas.openxmlformats.org/spreadsheetml/2006/main" count="2169" uniqueCount="151">
  <si>
    <t xml:space="preserve"> за  </t>
  </si>
  <si>
    <t>Ном.з/п.</t>
  </si>
  <si>
    <t>Таб.№</t>
  </si>
  <si>
    <t>Прізвище,ім"я, по батькові</t>
  </si>
  <si>
    <t>Розряд (оклад)</t>
  </si>
  <si>
    <t>Професія, посада</t>
  </si>
  <si>
    <t>ЧИСЛА МІСЯЦЯ</t>
  </si>
  <si>
    <t>Відпрацьовано
фактично</t>
  </si>
  <si>
    <t>Відпрацьовано
по нормі</t>
  </si>
  <si>
    <t>Понад нормою</t>
  </si>
  <si>
    <t>Всього понад нормою,год.</t>
  </si>
  <si>
    <t>Всього</t>
  </si>
  <si>
    <t>днів</t>
  </si>
  <si>
    <t>В тому числі нічні</t>
  </si>
  <si>
    <t>В тому числі вечірні</t>
  </si>
  <si>
    <t>в т.ч. Святкові</t>
  </si>
  <si>
    <t>Всього неявок</t>
  </si>
  <si>
    <t xml:space="preserve">Основна та додат. відпустки </t>
  </si>
  <si>
    <t>Відпустки без збережнння зар/плати</t>
  </si>
  <si>
    <t>Прогули</t>
  </si>
  <si>
    <t>Тимчасова непрацездатність</t>
  </si>
  <si>
    <t>Інші</t>
  </si>
  <si>
    <t>норма годин</t>
  </si>
  <si>
    <t>Соловей В. В.</t>
  </si>
  <si>
    <t>Заступник директора з ТП</t>
  </si>
  <si>
    <t>Марченко С. О.</t>
  </si>
  <si>
    <t>Начальник виробництва</t>
  </si>
  <si>
    <t>Вербицький О. Ю.</t>
  </si>
  <si>
    <t>Начальник цеху розливу олії зі складом ГП</t>
  </si>
  <si>
    <t>Братченко С. М.</t>
  </si>
  <si>
    <t>Інженер-механік</t>
  </si>
  <si>
    <t>Малюцький О. М.</t>
  </si>
  <si>
    <t>Начальник цеху рафинації</t>
  </si>
  <si>
    <t>Тетеревятников С. І.</t>
  </si>
  <si>
    <t>роз.</t>
  </si>
  <si>
    <t>Начальник зміни</t>
  </si>
  <si>
    <t>Хоменко В.М.</t>
  </si>
  <si>
    <t>оператор лінії харчової продукції 6 р.</t>
  </si>
  <si>
    <t>Светличный Ю.Б</t>
  </si>
  <si>
    <t>апаратник рафінації 5 р.</t>
  </si>
  <si>
    <t>Любимов Д.В.</t>
  </si>
  <si>
    <t>Ковалев В.А.</t>
  </si>
  <si>
    <t>Гончаров С.В.</t>
  </si>
  <si>
    <t>слюсар - ремонтник 5 р.</t>
  </si>
  <si>
    <t>Комаринський О.И.</t>
  </si>
  <si>
    <t>електромонтер</t>
  </si>
  <si>
    <t>Пустовойт В.Н.</t>
  </si>
  <si>
    <t>слюсар КВП і А</t>
  </si>
  <si>
    <t>Гребенко В.В.</t>
  </si>
  <si>
    <t>Олійник О.М.</t>
  </si>
  <si>
    <t>Касьянов С.В.</t>
  </si>
  <si>
    <t>Грицієнко В.</t>
  </si>
  <si>
    <t>Сигида Я.</t>
  </si>
  <si>
    <t>Шерстенюк О. Г.</t>
  </si>
  <si>
    <t>Альошин Ю. Ю.</t>
  </si>
  <si>
    <t>Оджубейський О. В.</t>
  </si>
  <si>
    <t>Нагірний О.Л.</t>
  </si>
  <si>
    <t>Унгул С.А.</t>
  </si>
  <si>
    <t xml:space="preserve">оператор лінії харчової продукції 6 р. </t>
  </si>
  <si>
    <t>Очкалов А. А.</t>
  </si>
  <si>
    <t>Рибаченко О.Л.</t>
  </si>
  <si>
    <t>Цегельник М.И.</t>
  </si>
  <si>
    <t>Пероговський А.С.</t>
  </si>
  <si>
    <t>Лагода В.П.</t>
  </si>
  <si>
    <t>Моцний Є. А.</t>
  </si>
  <si>
    <t>Осінній О. О.</t>
  </si>
  <si>
    <t>Салівонов Д.І.</t>
  </si>
  <si>
    <t>Балабан В.О.</t>
  </si>
  <si>
    <t>Могилан С.І.</t>
  </si>
  <si>
    <t>Гребеник С.И.</t>
  </si>
  <si>
    <t>Безкостный М.В.</t>
  </si>
  <si>
    <t>Караваєв В. К.</t>
  </si>
  <si>
    <t>Гундерук М. І.</t>
  </si>
  <si>
    <t>Уперенко Я. М.</t>
  </si>
  <si>
    <t>Каретна Н.М.</t>
  </si>
  <si>
    <t>окл.</t>
  </si>
  <si>
    <t>прибиральник виробничих приміщень</t>
  </si>
  <si>
    <t>Рыбаченко Д</t>
  </si>
  <si>
    <t>Грек С. С.</t>
  </si>
  <si>
    <t>Бульба Е.П.</t>
  </si>
  <si>
    <t>оператор лінії у виробництві харч. продукції</t>
  </si>
  <si>
    <t>Величко Ю.В.</t>
  </si>
  <si>
    <t>Разуваєв С.О.</t>
  </si>
  <si>
    <t>Черепов О.П.</t>
  </si>
  <si>
    <t>НА</t>
  </si>
  <si>
    <t>Бордюг.В.Ю.</t>
  </si>
  <si>
    <t>Полісько О.М.</t>
  </si>
  <si>
    <t>ТН</t>
  </si>
  <si>
    <t>Осадчук.В.В.</t>
  </si>
  <si>
    <t>Гамза.А.А</t>
  </si>
  <si>
    <t>Синяк О.А.</t>
  </si>
  <si>
    <t>Гвардіон В.М.</t>
  </si>
  <si>
    <t>Трохименко А. М.</t>
  </si>
  <si>
    <t>Денисенко О.В.</t>
  </si>
  <si>
    <t>Братченко О.М.</t>
  </si>
  <si>
    <t>Беспальченко В.В.</t>
  </si>
  <si>
    <t>Пасічник М.В.</t>
  </si>
  <si>
    <t xml:space="preserve">Ланецький В.С. </t>
  </si>
  <si>
    <t>Марченко Н.О.</t>
  </si>
  <si>
    <t>Шовенко.И.О.</t>
  </si>
  <si>
    <t>Левенко С.В.</t>
  </si>
  <si>
    <t>Прудкун С.В.</t>
  </si>
  <si>
    <t>Шульга С.Г.</t>
  </si>
  <si>
    <t>Жанталай І.М.</t>
  </si>
  <si>
    <t>Савченко О.І.</t>
  </si>
  <si>
    <t>Іванченко О.Г.</t>
  </si>
  <si>
    <t>Иванченко А.Г.</t>
  </si>
  <si>
    <t>Солоп С.А.</t>
  </si>
  <si>
    <t>Гаркавый А.А.</t>
  </si>
  <si>
    <t>Тамразов А.Л.</t>
  </si>
  <si>
    <t>Шабельник О.М.</t>
  </si>
  <si>
    <t>Коханенко М.М.</t>
  </si>
  <si>
    <t>о</t>
  </si>
  <si>
    <t>Арсюта С.А.</t>
  </si>
  <si>
    <t>Куліш Д.С.</t>
  </si>
  <si>
    <t>Нєстєров Є.П.</t>
  </si>
  <si>
    <t>Ліподат С.М.</t>
  </si>
  <si>
    <r>
      <t>Дерев</t>
    </r>
    <r>
      <rPr>
        <sz val="10"/>
        <color indexed="8"/>
        <rFont val="Calibri"/>
        <family val="2"/>
        <charset val="204"/>
      </rPr>
      <t>'</t>
    </r>
    <r>
      <rPr>
        <i/>
        <sz val="9"/>
        <color indexed="8"/>
        <rFont val="Arial"/>
        <family val="2"/>
        <charset val="204"/>
      </rPr>
      <t>янко Р.Ф.</t>
    </r>
  </si>
  <si>
    <t>Кочубей О.О.</t>
  </si>
  <si>
    <t>Індієнко Д.</t>
  </si>
  <si>
    <t>Бондаренко  П.</t>
  </si>
  <si>
    <t>Гончарук Н.М.</t>
  </si>
  <si>
    <t>Клименко О.В.</t>
  </si>
  <si>
    <t>Іванова О.І.</t>
  </si>
  <si>
    <t>Хавлина Л.Н.</t>
  </si>
  <si>
    <t>Легкий О.О.</t>
  </si>
  <si>
    <t xml:space="preserve">Січень </t>
  </si>
  <si>
    <t>тн</t>
  </si>
  <si>
    <t>Лютий</t>
  </si>
  <si>
    <t>ОТ</t>
  </si>
  <si>
    <t>Б</t>
  </si>
  <si>
    <t>Третяк.С.О.</t>
  </si>
  <si>
    <t>от</t>
  </si>
  <si>
    <t>місяць 2021 р.</t>
  </si>
  <si>
    <t>Березень</t>
  </si>
  <si>
    <t>Квітень</t>
  </si>
  <si>
    <t>Максимов О.А.</t>
  </si>
  <si>
    <t>Артемченко В.</t>
  </si>
  <si>
    <t>Филинский В.Л.</t>
  </si>
  <si>
    <t>Травень</t>
  </si>
  <si>
    <t>+</t>
  </si>
  <si>
    <t>Червень</t>
  </si>
  <si>
    <t>Рибаченко Д</t>
  </si>
  <si>
    <t>липень</t>
  </si>
  <si>
    <t>Тритяк.С.О.</t>
  </si>
  <si>
    <t>Парфенов С.</t>
  </si>
  <si>
    <t>Чухно  И.П.</t>
  </si>
  <si>
    <t>Сериденко К.К.</t>
  </si>
  <si>
    <t>серпень</t>
  </si>
  <si>
    <t>Сопильняк О.В.</t>
  </si>
  <si>
    <t>Середенко К.К.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</si>
</sst>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0.0"/>
    <numFmt numFmtId="166" formatCode="#,##0&quot;р.&quot;;[Red]\-#,##0&quot;р.&quot;"/>
  </numFmts>
  <fonts count="13">
    <font>
      <sz val="12"/>
      <color theme="1"/>
      <name val="Times New Roman"/>
      <family val="2"/>
      <charset val="204"/>
    </font>
    <font>
      <sz val="10"/>
      <color theme="1"/>
      <name val="Arial"/>
      <family val="2"/>
      <charset val="204"/>
    </font>
    <font>
      <u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i/>
      <sz val="10"/>
      <color theme="1"/>
      <name val="Arial"/>
      <family val="2"/>
      <charset val="204"/>
    </font>
    <font>
      <b/>
      <i/>
      <sz val="10"/>
      <name val="Arial"/>
      <family val="2"/>
      <charset val="204"/>
    </font>
    <font>
      <sz val="10"/>
      <color indexed="8"/>
      <name val="Calibri"/>
      <family val="2"/>
      <charset val="204"/>
    </font>
    <font>
      <i/>
      <sz val="9"/>
      <color indexed="8"/>
      <name val="Arial"/>
      <family val="2"/>
      <charset val="204"/>
    </font>
    <font>
      <b/>
      <sz val="10"/>
      <color rgb="FF00206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4" borderId="9" xfId="0" applyFont="1" applyFill="1" applyBorder="1" applyAlignment="1" applyProtection="1">
      <alignment horizontal="center" vertical="center" wrapText="1"/>
    </xf>
    <xf numFmtId="0" fontId="6" fillId="5" borderId="9" xfId="0" applyFont="1" applyFill="1" applyBorder="1" applyAlignment="1" applyProtection="1">
      <alignment horizontal="center" vertical="center" wrapText="1"/>
    </xf>
    <xf numFmtId="0" fontId="6" fillId="4" borderId="9" xfId="0" applyFont="1" applyFill="1" applyBorder="1" applyAlignment="1" applyProtection="1">
      <alignment horizontal="center" vertical="center" wrapText="1"/>
    </xf>
    <xf numFmtId="0" fontId="5" fillId="4" borderId="10" xfId="0" applyFont="1" applyFill="1" applyBorder="1" applyAlignment="1">
      <alignment horizontal="center" vertical="center" textRotation="90"/>
    </xf>
    <xf numFmtId="0" fontId="5" fillId="4" borderId="9" xfId="0" applyFont="1" applyFill="1" applyBorder="1" applyAlignment="1">
      <alignment horizontal="center" vertical="center" textRotation="90" shrinkToFit="1"/>
    </xf>
    <xf numFmtId="0" fontId="5" fillId="4" borderId="9" xfId="0" applyFont="1" applyFill="1" applyBorder="1" applyAlignment="1">
      <alignment horizontal="center" vertical="center" textRotation="90"/>
    </xf>
    <xf numFmtId="0" fontId="1" fillId="4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textRotation="90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textRotation="90" wrapText="1"/>
    </xf>
    <xf numFmtId="0" fontId="5" fillId="5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 applyProtection="1">
      <alignment horizontal="center" vertical="center" shrinkToFit="1"/>
      <protection locked="0"/>
    </xf>
    <xf numFmtId="0" fontId="1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textRotation="90" wrapText="1"/>
    </xf>
    <xf numFmtId="0" fontId="1" fillId="4" borderId="9" xfId="0" applyFont="1" applyFill="1" applyBorder="1" applyAlignment="1" applyProtection="1">
      <alignment horizontal="center" vertical="center" wrapText="1"/>
    </xf>
    <xf numFmtId="0" fontId="3" fillId="4" borderId="9" xfId="0" applyFont="1" applyFill="1" applyBorder="1" applyAlignment="1" applyProtection="1">
      <alignment horizontal="center" vertical="center" wrapText="1"/>
    </xf>
    <xf numFmtId="164" fontId="1" fillId="4" borderId="10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164" fontId="5" fillId="4" borderId="10" xfId="0" applyNumberFormat="1" applyFont="1" applyFill="1" applyBorder="1" applyAlignment="1">
      <alignment horizontal="center" vertical="center" textRotation="90"/>
    </xf>
    <xf numFmtId="0" fontId="7" fillId="0" borderId="9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 shrinkToFit="1"/>
      <protection locked="0"/>
    </xf>
    <xf numFmtId="164" fontId="1" fillId="4" borderId="9" xfId="0" applyNumberFormat="1" applyFont="1" applyFill="1" applyBorder="1" applyAlignment="1" applyProtection="1">
      <alignment horizontal="center" vertical="center" shrinkToFit="1"/>
    </xf>
    <xf numFmtId="0" fontId="1" fillId="4" borderId="9" xfId="0" applyFont="1" applyFill="1" applyBorder="1" applyAlignment="1" applyProtection="1">
      <alignment horizontal="center" vertical="center" shrinkToFit="1"/>
    </xf>
    <xf numFmtId="165" fontId="1" fillId="4" borderId="9" xfId="0" applyNumberFormat="1" applyFont="1" applyFill="1" applyBorder="1" applyAlignment="1" applyProtection="1">
      <alignment horizontal="center" vertical="center" shrinkToFit="1"/>
    </xf>
    <xf numFmtId="0" fontId="1" fillId="0" borderId="10" xfId="0" applyFont="1" applyFill="1" applyBorder="1" applyAlignment="1" applyProtection="1">
      <alignment horizontal="center" vertical="center" shrinkToFit="1"/>
      <protection locked="0"/>
    </xf>
    <xf numFmtId="0" fontId="1" fillId="0" borderId="9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 shrinkToFit="1"/>
    </xf>
    <xf numFmtId="0" fontId="7" fillId="4" borderId="6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 shrinkToFit="1"/>
    </xf>
    <xf numFmtId="165" fontId="1" fillId="0" borderId="9" xfId="0" applyNumberFormat="1" applyFont="1" applyFill="1" applyBorder="1" applyAlignment="1" applyProtection="1">
      <alignment horizontal="center" vertical="center" shrinkToFit="1"/>
    </xf>
    <xf numFmtId="0" fontId="7" fillId="4" borderId="9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shrinkToFit="1"/>
      <protection locked="0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shrinkToFit="1"/>
    </xf>
    <xf numFmtId="0" fontId="7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shrinkToFit="1"/>
    </xf>
    <xf numFmtId="0" fontId="1" fillId="4" borderId="9" xfId="0" applyFont="1" applyFill="1" applyBorder="1" applyAlignment="1">
      <alignment horizontal="center" vertical="center" shrinkToFit="1"/>
    </xf>
    <xf numFmtId="0" fontId="3" fillId="4" borderId="9" xfId="0" applyFont="1" applyFill="1" applyBorder="1" applyAlignment="1" applyProtection="1">
      <alignment horizontal="center" vertical="center" shrinkToFit="1"/>
      <protection locked="0"/>
    </xf>
    <xf numFmtId="0" fontId="7" fillId="0" borderId="9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1" fillId="4" borderId="9" xfId="0" applyNumberFormat="1" applyFont="1" applyFill="1" applyBorder="1" applyAlignment="1" applyProtection="1">
      <alignment horizontal="center" vertical="center" shrinkToFit="1"/>
      <protection locked="0"/>
    </xf>
    <xf numFmtId="16" fontId="1" fillId="0" borderId="9" xfId="0" applyNumberFormat="1" applyFont="1" applyFill="1" applyBorder="1" applyAlignment="1" applyProtection="1">
      <alignment horizontal="center" vertical="center" shrinkToFit="1"/>
    </xf>
    <xf numFmtId="166" fontId="1" fillId="0" borderId="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shrinkToFit="1"/>
      <protection locked="0"/>
    </xf>
    <xf numFmtId="0" fontId="5" fillId="4" borderId="10" xfId="0" applyFont="1" applyFill="1" applyBorder="1" applyAlignment="1">
      <alignment horizontal="center" vertical="center" shrinkToFit="1"/>
    </xf>
    <xf numFmtId="0" fontId="1" fillId="4" borderId="9" xfId="0" applyNumberFormat="1" applyFont="1" applyFill="1" applyBorder="1" applyAlignment="1" applyProtection="1">
      <alignment horizontal="center" vertical="center" wrapText="1"/>
    </xf>
    <xf numFmtId="164" fontId="1" fillId="4" borderId="2" xfId="0" applyNumberFormat="1" applyFont="1" applyFill="1" applyBorder="1" applyAlignment="1" applyProtection="1">
      <alignment horizontal="center" vertical="center" shrinkToFit="1"/>
    </xf>
    <xf numFmtId="0" fontId="6" fillId="4" borderId="9" xfId="0" applyFont="1" applyFill="1" applyBorder="1" applyAlignment="1">
      <alignment horizontal="center" vertical="center" shrinkToFit="1"/>
    </xf>
    <xf numFmtId="0" fontId="3" fillId="4" borderId="9" xfId="0" applyFont="1" applyFill="1" applyBorder="1" applyAlignment="1">
      <alignment horizontal="center" vertical="center" shrinkToFit="1"/>
    </xf>
    <xf numFmtId="0" fontId="7" fillId="6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 applyProtection="1">
      <alignment horizontal="center" vertical="center" shrinkToFit="1"/>
      <protection locked="0"/>
    </xf>
    <xf numFmtId="0" fontId="1" fillId="6" borderId="9" xfId="0" applyNumberFormat="1" applyFont="1" applyFill="1" applyBorder="1" applyAlignment="1" applyProtection="1">
      <alignment horizontal="center" vertical="center" shrinkToFit="1"/>
      <protection locked="0"/>
    </xf>
    <xf numFmtId="0" fontId="1" fillId="6" borderId="9" xfId="0" applyFont="1" applyFill="1" applyBorder="1" applyAlignment="1" applyProtection="1">
      <alignment horizontal="center" vertical="center" wrapText="1"/>
    </xf>
    <xf numFmtId="166" fontId="1" fillId="6" borderId="10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166" fontId="1" fillId="0" borderId="10" xfId="0" applyNumberFormat="1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 applyProtection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 wrapText="1"/>
    </xf>
    <xf numFmtId="166" fontId="1" fillId="4" borderId="10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textRotation="90" wrapText="1"/>
    </xf>
    <xf numFmtId="0" fontId="5" fillId="4" borderId="6" xfId="0" applyFont="1" applyFill="1" applyBorder="1" applyAlignment="1">
      <alignment horizontal="center" vertical="center" textRotation="90"/>
    </xf>
    <xf numFmtId="164" fontId="1" fillId="0" borderId="9" xfId="0" applyNumberFormat="1" applyFont="1" applyFill="1" applyBorder="1" applyAlignment="1" applyProtection="1">
      <alignment horizontal="center" vertical="center" shrinkToFit="1"/>
    </xf>
    <xf numFmtId="0" fontId="1" fillId="0" borderId="10" xfId="0" applyFont="1" applyFill="1" applyBorder="1" applyAlignment="1" applyProtection="1">
      <alignment horizontal="center" vertical="center" shrinkToFit="1"/>
    </xf>
    <xf numFmtId="0" fontId="1" fillId="0" borderId="10" xfId="0" applyFont="1" applyFill="1" applyBorder="1" applyAlignment="1" applyProtection="1">
      <alignment horizontal="center" vertical="center" wrapText="1"/>
    </xf>
    <xf numFmtId="0" fontId="5" fillId="0" borderId="9" xfId="0" applyFont="1" applyFill="1" applyBorder="1" applyAlignment="1">
      <alignment horizontal="center" vertical="center" textRotation="90"/>
    </xf>
    <xf numFmtId="0" fontId="1" fillId="0" borderId="10" xfId="0" applyFont="1" applyFill="1" applyBorder="1" applyAlignment="1">
      <alignment horizontal="center" vertical="center" shrinkToFit="1"/>
    </xf>
    <xf numFmtId="0" fontId="1" fillId="0" borderId="0" xfId="0" applyFont="1" applyFill="1" applyAlignment="1">
      <alignment horizontal="center" vertical="center"/>
    </xf>
    <xf numFmtId="0" fontId="1" fillId="0" borderId="9" xfId="0" applyFont="1" applyFill="1" applyBorder="1" applyAlignment="1" applyProtection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textRotation="90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textRotation="90" wrapText="1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 textRotation="90" wrapText="1"/>
    </xf>
    <xf numFmtId="0" fontId="5" fillId="0" borderId="6" xfId="0" applyFont="1" applyFill="1" applyBorder="1" applyAlignment="1">
      <alignment horizontal="center" vertical="center" textRotation="90"/>
    </xf>
    <xf numFmtId="0" fontId="1" fillId="0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textRotation="90"/>
    </xf>
    <xf numFmtId="2" fontId="1" fillId="0" borderId="9" xfId="0" applyNumberFormat="1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7" fillId="5" borderId="9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shrinkToFit="1"/>
    </xf>
    <xf numFmtId="2" fontId="1" fillId="0" borderId="0" xfId="0" applyNumberFormat="1" applyFont="1" applyFill="1" applyBorder="1" applyAlignment="1">
      <alignment horizontal="center" vertical="center" shrinkToFit="1"/>
    </xf>
    <xf numFmtId="0" fontId="7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4" borderId="9" xfId="0" applyNumberFormat="1" applyFont="1" applyFill="1" applyBorder="1" applyAlignment="1" applyProtection="1">
      <alignment horizontal="center" vertical="center" shrinkToFit="1"/>
      <protection locked="0"/>
    </xf>
    <xf numFmtId="0" fontId="1" fillId="5" borderId="9" xfId="0" applyFont="1" applyFill="1" applyBorder="1" applyAlignment="1" applyProtection="1">
      <alignment horizontal="center" vertical="center" shrinkToFit="1"/>
      <protection locked="0"/>
    </xf>
    <xf numFmtId="164" fontId="1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0" fillId="4" borderId="9" xfId="0" applyFill="1" applyBorder="1" applyAlignment="1" applyProtection="1">
      <alignment horizontal="center" vertical="center" shrinkToFit="1"/>
      <protection locked="0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 applyProtection="1">
      <alignment horizontal="center" vertical="center" shrinkToFit="1"/>
      <protection locked="0"/>
    </xf>
    <xf numFmtId="0" fontId="12" fillId="5" borderId="9" xfId="0" applyFont="1" applyFill="1" applyBorder="1" applyAlignment="1" applyProtection="1">
      <alignment horizontal="center" vertical="center" wrapText="1"/>
    </xf>
    <xf numFmtId="2" fontId="1" fillId="4" borderId="9" xfId="0" applyNumberFormat="1" applyFont="1" applyFill="1" applyBorder="1" applyAlignment="1" applyProtection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4" borderId="9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>
      <alignment horizontal="center" vertical="center" textRotation="90" wrapText="1"/>
    </xf>
    <xf numFmtId="0" fontId="5" fillId="0" borderId="6" xfId="0" applyFont="1" applyFill="1" applyBorder="1" applyAlignment="1">
      <alignment horizontal="center" vertical="center" textRotation="90" wrapText="1"/>
    </xf>
    <xf numFmtId="0" fontId="5" fillId="4" borderId="2" xfId="0" applyFont="1" applyFill="1" applyBorder="1" applyAlignment="1">
      <alignment horizontal="center" vertical="center" textRotation="90" wrapText="1"/>
    </xf>
    <xf numFmtId="0" fontId="5" fillId="4" borderId="7" xfId="0" applyFont="1" applyFill="1" applyBorder="1" applyAlignment="1">
      <alignment horizontal="center" vertical="center" textRotation="90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textRotation="90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 shrinkToFit="1"/>
    </xf>
    <xf numFmtId="0" fontId="5" fillId="4" borderId="5" xfId="0" applyFont="1" applyFill="1" applyBorder="1" applyAlignment="1">
      <alignment horizontal="center" vertical="center" wrapText="1" shrinkToFit="1"/>
    </xf>
    <xf numFmtId="0" fontId="5" fillId="4" borderId="5" xfId="0" applyFont="1" applyFill="1" applyBorder="1" applyAlignment="1">
      <alignment horizontal="center" vertical="center" shrinkToFit="1"/>
    </xf>
    <xf numFmtId="0" fontId="5" fillId="4" borderId="4" xfId="0" applyFont="1" applyFill="1" applyBorder="1" applyAlignment="1">
      <alignment horizontal="center" vertical="center" shrinkToFit="1"/>
    </xf>
    <xf numFmtId="0" fontId="5" fillId="4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96"/>
  <sheetViews>
    <sheetView zoomScale="90" zoomScaleNormal="90" workbookViewId="0">
      <pane xSplit="5" ySplit="11" topLeftCell="F33" activePane="bottomRight" state="frozen"/>
      <selection pane="topRight" activeCell="F1" sqref="F1"/>
      <selection pane="bottomLeft" activeCell="A12" sqref="A12"/>
      <selection pane="bottomRight" activeCell="Z25" sqref="Z25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" customFormat="1" ht="13.2">
      <c r="B1" s="172"/>
      <c r="C1" s="172"/>
      <c r="D1" s="172"/>
      <c r="E1" s="172"/>
      <c r="F1" s="2"/>
      <c r="G1" s="3"/>
      <c r="H1" s="173"/>
      <c r="I1" s="173"/>
      <c r="J1" s="173"/>
      <c r="K1" s="173"/>
      <c r="L1" s="173"/>
      <c r="M1" s="173"/>
      <c r="N1" s="173"/>
      <c r="O1" s="173"/>
      <c r="P1" s="173"/>
      <c r="Q1" s="3" t="s">
        <v>0</v>
      </c>
      <c r="R1" s="174" t="s">
        <v>126</v>
      </c>
      <c r="S1" s="174"/>
      <c r="T1" s="174"/>
      <c r="U1" s="174"/>
      <c r="V1" s="174"/>
      <c r="W1" s="174"/>
      <c r="X1" s="174"/>
      <c r="Y1" s="174"/>
      <c r="Z1" s="174"/>
      <c r="AA1" s="175" t="s">
        <v>133</v>
      </c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</row>
    <row r="2" spans="1:54" s="1" customFormat="1" ht="13.2" hidden="1">
      <c r="B2" s="4"/>
      <c r="C2" s="4"/>
      <c r="D2" s="4"/>
      <c r="E2" s="4"/>
      <c r="F2" s="2"/>
      <c r="G2" s="3"/>
      <c r="H2" s="5"/>
      <c r="I2" s="5"/>
      <c r="J2" s="5"/>
      <c r="K2" s="5"/>
      <c r="L2" s="5"/>
      <c r="M2" s="5"/>
      <c r="N2" s="5"/>
      <c r="O2" s="5"/>
      <c r="P2" s="5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" customFormat="1" ht="13.2" hidden="1">
      <c r="A3" s="7"/>
      <c r="B3" s="7"/>
      <c r="C3" s="7"/>
      <c r="D3" s="5"/>
      <c r="E3" s="5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" customFormat="1" ht="15.75" customHeight="1">
      <c r="A4" s="158" t="s">
        <v>1</v>
      </c>
      <c r="B4" s="160" t="s">
        <v>2</v>
      </c>
      <c r="C4" s="162" t="s">
        <v>3</v>
      </c>
      <c r="D4" s="160" t="s">
        <v>4</v>
      </c>
      <c r="E4" s="165" t="s">
        <v>5</v>
      </c>
      <c r="F4" s="176" t="s">
        <v>6</v>
      </c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67" t="s">
        <v>7</v>
      </c>
      <c r="AN4" s="168"/>
      <c r="AO4" s="168"/>
      <c r="AP4" s="169"/>
      <c r="AQ4" s="169"/>
      <c r="AR4" s="167" t="s">
        <v>8</v>
      </c>
      <c r="AS4" s="168"/>
      <c r="AT4" s="169"/>
      <c r="AU4" s="170" t="s">
        <v>9</v>
      </c>
      <c r="AV4" s="169"/>
      <c r="AW4" s="171"/>
      <c r="AX4" s="171"/>
      <c r="AY4" s="160" t="s">
        <v>10</v>
      </c>
    </row>
    <row r="5" spans="1:54" s="1" customFormat="1" ht="69.599999999999994" customHeight="1">
      <c r="A5" s="159"/>
      <c r="B5" s="161"/>
      <c r="C5" s="163"/>
      <c r="D5" s="164"/>
      <c r="E5" s="166"/>
      <c r="F5" s="11">
        <v>1</v>
      </c>
      <c r="G5" s="10">
        <v>2</v>
      </c>
      <c r="H5" s="10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0">
        <v>9</v>
      </c>
      <c r="O5" s="10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0">
        <v>16</v>
      </c>
      <c r="V5" s="10">
        <v>17</v>
      </c>
      <c r="W5" s="11">
        <v>18</v>
      </c>
      <c r="X5" s="13">
        <v>19</v>
      </c>
      <c r="Y5" s="13">
        <v>20</v>
      </c>
      <c r="Z5" s="13">
        <v>21</v>
      </c>
      <c r="AA5" s="13">
        <v>22</v>
      </c>
      <c r="AB5" s="12">
        <v>23</v>
      </c>
      <c r="AC5" s="12">
        <v>24</v>
      </c>
      <c r="AD5" s="13">
        <v>25</v>
      </c>
      <c r="AE5" s="13">
        <v>26</v>
      </c>
      <c r="AF5" s="13">
        <v>27</v>
      </c>
      <c r="AG5" s="13">
        <v>28</v>
      </c>
      <c r="AH5" s="13">
        <v>29</v>
      </c>
      <c r="AI5" s="12">
        <v>30</v>
      </c>
      <c r="AJ5" s="12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64"/>
      <c r="BB5" s="17"/>
    </row>
    <row r="6" spans="1:54" s="1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" customFormat="1" ht="16.95" hidden="1" customHeight="1">
      <c r="A11" s="29"/>
      <c r="B11" s="19"/>
      <c r="C11" s="30"/>
      <c r="D11" s="25"/>
      <c r="E11" s="3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>
        <v>4</v>
      </c>
      <c r="G12" s="23">
        <v>7</v>
      </c>
      <c r="H12" s="23">
        <f>3+4</f>
        <v>7</v>
      </c>
      <c r="I12" s="26">
        <v>7</v>
      </c>
      <c r="J12" s="23">
        <f>3+4</f>
        <v>7</v>
      </c>
      <c r="K12" s="26">
        <v>7</v>
      </c>
      <c r="L12" s="23"/>
      <c r="M12" s="23">
        <f>11+4</f>
        <v>15</v>
      </c>
      <c r="N12" s="23">
        <v>7</v>
      </c>
      <c r="O12" s="23">
        <v>4</v>
      </c>
      <c r="P12" s="23">
        <v>7</v>
      </c>
      <c r="Q12" s="23"/>
      <c r="R12" s="23">
        <v>11</v>
      </c>
      <c r="S12" s="23">
        <v>4</v>
      </c>
      <c r="T12" s="23">
        <v>7</v>
      </c>
      <c r="U12" s="23"/>
      <c r="V12" s="23">
        <v>11</v>
      </c>
      <c r="W12" s="23">
        <v>4</v>
      </c>
      <c r="X12" s="23">
        <v>7</v>
      </c>
      <c r="Y12" s="26"/>
      <c r="Z12" s="36">
        <v>11</v>
      </c>
      <c r="AA12" s="36">
        <v>4</v>
      </c>
      <c r="AB12" s="23">
        <v>7</v>
      </c>
      <c r="AC12" s="26"/>
      <c r="AD12" s="36">
        <v>11</v>
      </c>
      <c r="AE12" s="36">
        <v>4</v>
      </c>
      <c r="AF12" s="23">
        <v>7</v>
      </c>
      <c r="AG12" s="26">
        <v>11</v>
      </c>
      <c r="AH12" s="23">
        <v>11</v>
      </c>
      <c r="AI12" s="23">
        <v>4</v>
      </c>
      <c r="AJ12" s="23">
        <v>7</v>
      </c>
      <c r="AK12" s="26"/>
      <c r="AL12" s="36"/>
      <c r="AM12" s="37">
        <f>SUM(F12:AL12)</f>
        <v>193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>
        <f>11+4</f>
        <v>15</v>
      </c>
      <c r="G13" s="36">
        <v>7</v>
      </c>
      <c r="H13" s="23"/>
      <c r="I13" s="36"/>
      <c r="J13" s="36"/>
      <c r="K13" s="36"/>
      <c r="L13" s="23"/>
      <c r="M13" s="26"/>
      <c r="N13" s="36">
        <f>4+11</f>
        <v>15</v>
      </c>
      <c r="O13" s="36">
        <v>7</v>
      </c>
      <c r="P13" s="23">
        <f>11+4+4</f>
        <v>19</v>
      </c>
      <c r="Q13" s="26">
        <v>7</v>
      </c>
      <c r="R13" s="36">
        <f>2+4</f>
        <v>6</v>
      </c>
      <c r="S13" s="23">
        <v>7</v>
      </c>
      <c r="T13" s="23">
        <v>4</v>
      </c>
      <c r="U13" s="26">
        <v>7</v>
      </c>
      <c r="V13" s="23">
        <f>11+4</f>
        <v>15</v>
      </c>
      <c r="W13" s="36">
        <v>7</v>
      </c>
      <c r="X13" s="23">
        <v>4</v>
      </c>
      <c r="Y13" s="26">
        <v>7</v>
      </c>
      <c r="Z13" s="23">
        <f>3+4</f>
        <v>7</v>
      </c>
      <c r="AA13" s="26">
        <v>7</v>
      </c>
      <c r="AB13" s="26"/>
      <c r="AC13" s="26"/>
      <c r="AD13" s="36">
        <v>11</v>
      </c>
      <c r="AE13" s="26">
        <v>4</v>
      </c>
      <c r="AF13" s="23">
        <v>7</v>
      </c>
      <c r="AG13" s="26"/>
      <c r="AH13" s="23">
        <v>11</v>
      </c>
      <c r="AI13" s="23">
        <f>4+4</f>
        <v>8</v>
      </c>
      <c r="AJ13" s="26">
        <v>7</v>
      </c>
      <c r="AK13" s="26"/>
      <c r="AL13" s="36"/>
      <c r="AM13" s="37">
        <f>SUM(F13:AL13)</f>
        <v>189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>
        <v>11</v>
      </c>
      <c r="G14" s="49">
        <v>4</v>
      </c>
      <c r="H14" s="50">
        <v>7</v>
      </c>
      <c r="I14" s="50">
        <v>4</v>
      </c>
      <c r="J14" s="50">
        <v>7</v>
      </c>
      <c r="K14" s="50">
        <v>4</v>
      </c>
      <c r="L14" s="23">
        <v>7</v>
      </c>
      <c r="M14" s="26"/>
      <c r="N14" s="36">
        <v>11</v>
      </c>
      <c r="O14" s="36"/>
      <c r="P14" s="23"/>
      <c r="Q14" s="26"/>
      <c r="R14" s="36">
        <v>15</v>
      </c>
      <c r="S14" s="23">
        <v>4</v>
      </c>
      <c r="T14" s="23">
        <v>7</v>
      </c>
      <c r="U14" s="26"/>
      <c r="V14" s="36">
        <v>11</v>
      </c>
      <c r="W14" s="36">
        <v>4</v>
      </c>
      <c r="X14" s="23">
        <v>7</v>
      </c>
      <c r="Y14" s="26"/>
      <c r="Z14" s="36">
        <v>15</v>
      </c>
      <c r="AA14" s="36">
        <v>4</v>
      </c>
      <c r="AB14" s="26">
        <v>7</v>
      </c>
      <c r="AC14" s="26"/>
      <c r="AD14" s="36">
        <v>11</v>
      </c>
      <c r="AE14" s="26">
        <v>4</v>
      </c>
      <c r="AF14" s="23">
        <v>7</v>
      </c>
      <c r="AG14" s="26"/>
      <c r="AH14" s="23">
        <v>11</v>
      </c>
      <c r="AI14" s="23">
        <f>4+4</f>
        <v>8</v>
      </c>
      <c r="AJ14" s="26">
        <v>7</v>
      </c>
      <c r="AK14" s="26"/>
      <c r="AL14" s="36"/>
      <c r="AM14" s="37">
        <f t="shared" ref="AM14:AM51" si="0">SUM(F14:AL14)</f>
        <v>177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" customFormat="1" ht="30" customHeight="1">
      <c r="A15" s="33">
        <v>4</v>
      </c>
      <c r="B15" s="33">
        <v>46</v>
      </c>
      <c r="C15" s="48" t="s">
        <v>40</v>
      </c>
      <c r="D15" s="44" t="s">
        <v>34</v>
      </c>
      <c r="E15" s="45" t="s">
        <v>39</v>
      </c>
      <c r="F15" s="23">
        <v>11</v>
      </c>
      <c r="G15" s="23">
        <v>4</v>
      </c>
      <c r="H15" s="26">
        <v>7</v>
      </c>
      <c r="I15" s="36"/>
      <c r="J15" s="23">
        <v>11</v>
      </c>
      <c r="K15" s="23">
        <v>4</v>
      </c>
      <c r="L15" s="26">
        <v>7</v>
      </c>
      <c r="M15" s="36"/>
      <c r="N15" s="23">
        <v>11</v>
      </c>
      <c r="O15" s="23">
        <v>4</v>
      </c>
      <c r="P15" s="23">
        <v>7</v>
      </c>
      <c r="Q15" s="26"/>
      <c r="R15" s="23">
        <v>15</v>
      </c>
      <c r="S15" s="23">
        <v>4</v>
      </c>
      <c r="T15" s="23">
        <v>7</v>
      </c>
      <c r="U15" s="23"/>
      <c r="V15" s="36">
        <v>11</v>
      </c>
      <c r="W15" s="26">
        <v>4</v>
      </c>
      <c r="X15" s="23">
        <v>7</v>
      </c>
      <c r="Y15" s="26"/>
      <c r="Z15" s="36">
        <v>15</v>
      </c>
      <c r="AA15" s="26">
        <v>4</v>
      </c>
      <c r="AB15" s="26">
        <v>7</v>
      </c>
      <c r="AC15" s="26"/>
      <c r="AD15" s="36">
        <v>11</v>
      </c>
      <c r="AE15" s="26">
        <v>4</v>
      </c>
      <c r="AF15" s="23">
        <v>7</v>
      </c>
      <c r="AG15" s="26"/>
      <c r="AH15" s="23">
        <v>11</v>
      </c>
      <c r="AI15" s="23"/>
      <c r="AJ15" s="23"/>
      <c r="AK15" s="26"/>
      <c r="AL15" s="36"/>
      <c r="AM15" s="37">
        <f t="shared" si="0"/>
        <v>173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>
        <v>11</v>
      </c>
      <c r="G16" s="36">
        <v>4</v>
      </c>
      <c r="H16" s="23">
        <v>7</v>
      </c>
      <c r="I16" s="36"/>
      <c r="J16" s="36">
        <v>11</v>
      </c>
      <c r="K16" s="36">
        <v>4</v>
      </c>
      <c r="L16" s="23">
        <v>7</v>
      </c>
      <c r="M16" s="26"/>
      <c r="N16" s="36">
        <v>11</v>
      </c>
      <c r="O16" s="36">
        <v>4</v>
      </c>
      <c r="P16" s="23">
        <v>7</v>
      </c>
      <c r="Q16" s="26"/>
      <c r="R16" s="36">
        <v>15</v>
      </c>
      <c r="S16" s="23">
        <v>4</v>
      </c>
      <c r="T16" s="23">
        <v>7</v>
      </c>
      <c r="U16" s="26"/>
      <c r="V16" s="36">
        <v>11</v>
      </c>
      <c r="W16" s="36">
        <v>4</v>
      </c>
      <c r="X16" s="23">
        <v>7</v>
      </c>
      <c r="Y16" s="26"/>
      <c r="Z16" s="36">
        <v>15</v>
      </c>
      <c r="AA16" s="36">
        <v>4</v>
      </c>
      <c r="AB16" s="26">
        <v>7</v>
      </c>
      <c r="AC16" s="26"/>
      <c r="AD16" s="36">
        <v>11</v>
      </c>
      <c r="AE16" s="26">
        <v>4</v>
      </c>
      <c r="AF16" s="23">
        <v>7</v>
      </c>
      <c r="AG16" s="26"/>
      <c r="AH16" s="23">
        <v>11</v>
      </c>
      <c r="AI16" s="23">
        <f>4+4</f>
        <v>8</v>
      </c>
      <c r="AJ16" s="26">
        <v>7</v>
      </c>
      <c r="AK16" s="26"/>
      <c r="AL16" s="36"/>
      <c r="AM16" s="37">
        <f t="shared" si="0"/>
        <v>188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>
        <v>11</v>
      </c>
      <c r="G17" s="36"/>
      <c r="H17" s="23"/>
      <c r="I17" s="36">
        <v>11</v>
      </c>
      <c r="J17" s="36">
        <v>11</v>
      </c>
      <c r="K17" s="36">
        <v>7</v>
      </c>
      <c r="L17" s="23"/>
      <c r="M17" s="26"/>
      <c r="N17" s="36">
        <v>11</v>
      </c>
      <c r="O17" s="36">
        <v>4</v>
      </c>
      <c r="P17" s="23">
        <v>7</v>
      </c>
      <c r="Q17" s="26"/>
      <c r="R17" s="36">
        <v>11</v>
      </c>
      <c r="S17" s="23">
        <v>4</v>
      </c>
      <c r="T17" s="23">
        <v>7</v>
      </c>
      <c r="U17" s="26"/>
      <c r="V17" s="36">
        <v>11</v>
      </c>
      <c r="W17" s="36">
        <v>4</v>
      </c>
      <c r="X17" s="23">
        <v>7</v>
      </c>
      <c r="Y17" s="26"/>
      <c r="Z17" s="36">
        <v>11</v>
      </c>
      <c r="AA17" s="36">
        <v>4</v>
      </c>
      <c r="AB17" s="26">
        <v>7</v>
      </c>
      <c r="AC17" s="26"/>
      <c r="AD17" s="36">
        <v>11</v>
      </c>
      <c r="AE17" s="26">
        <v>4</v>
      </c>
      <c r="AF17" s="23">
        <v>7</v>
      </c>
      <c r="AG17" s="26"/>
      <c r="AH17" s="23">
        <v>11</v>
      </c>
      <c r="AI17" s="23">
        <v>4</v>
      </c>
      <c r="AJ17" s="23">
        <v>7</v>
      </c>
      <c r="AK17" s="26"/>
      <c r="AL17" s="36"/>
      <c r="AM17" s="37">
        <f t="shared" si="0"/>
        <v>172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" customFormat="1" ht="30" customHeight="1">
      <c r="A18" s="33">
        <v>7</v>
      </c>
      <c r="B18" s="53"/>
      <c r="C18" s="48" t="s">
        <v>44</v>
      </c>
      <c r="D18" s="54"/>
      <c r="E18" s="55" t="s">
        <v>45</v>
      </c>
      <c r="F18" s="36">
        <v>11</v>
      </c>
      <c r="G18" s="36">
        <v>4</v>
      </c>
      <c r="H18" s="23">
        <v>7</v>
      </c>
      <c r="I18" s="26"/>
      <c r="J18" s="23">
        <v>11</v>
      </c>
      <c r="K18" s="23">
        <v>4</v>
      </c>
      <c r="L18" s="23">
        <v>7</v>
      </c>
      <c r="M18" s="26"/>
      <c r="N18" s="23">
        <v>11</v>
      </c>
      <c r="O18" s="23">
        <v>4</v>
      </c>
      <c r="P18" s="23">
        <v>7</v>
      </c>
      <c r="Q18" s="26"/>
      <c r="R18" s="23">
        <v>11</v>
      </c>
      <c r="S18" s="26">
        <v>4</v>
      </c>
      <c r="T18" s="23">
        <v>7</v>
      </c>
      <c r="U18" s="26">
        <v>4</v>
      </c>
      <c r="V18" s="23">
        <v>7</v>
      </c>
      <c r="W18" s="36"/>
      <c r="X18" s="23">
        <f>11+4</f>
        <v>15</v>
      </c>
      <c r="Y18" s="26">
        <v>7</v>
      </c>
      <c r="Z18" s="36"/>
      <c r="AA18" s="23">
        <f>11+4</f>
        <v>15</v>
      </c>
      <c r="AB18" s="26">
        <v>7</v>
      </c>
      <c r="AC18" s="26"/>
      <c r="AD18" s="23">
        <f>11+4</f>
        <v>15</v>
      </c>
      <c r="AE18" s="26">
        <v>7</v>
      </c>
      <c r="AF18" s="23"/>
      <c r="AG18" s="26"/>
      <c r="AH18" s="23">
        <f>11+4</f>
        <v>15</v>
      </c>
      <c r="AI18" s="26">
        <v>7</v>
      </c>
      <c r="AJ18" s="23"/>
      <c r="AK18" s="26"/>
      <c r="AL18" s="36"/>
      <c r="AM18" s="37">
        <f t="shared" si="0"/>
        <v>187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>
        <v>7</v>
      </c>
      <c r="G19" s="36"/>
      <c r="H19" s="23">
        <f>11+4</f>
        <v>15</v>
      </c>
      <c r="I19" s="36">
        <v>7</v>
      </c>
      <c r="J19" s="23"/>
      <c r="K19" s="23">
        <f>11+4</f>
        <v>15</v>
      </c>
      <c r="L19" s="36">
        <v>7</v>
      </c>
      <c r="M19" s="26"/>
      <c r="N19" s="23">
        <f>11+4</f>
        <v>15</v>
      </c>
      <c r="O19" s="36">
        <v>7</v>
      </c>
      <c r="P19" s="23"/>
      <c r="Q19" s="26"/>
      <c r="R19" s="23"/>
      <c r="S19" s="26"/>
      <c r="T19" s="23"/>
      <c r="U19" s="26"/>
      <c r="V19" s="23"/>
      <c r="W19" s="36"/>
      <c r="X19" s="23"/>
      <c r="Y19" s="26"/>
      <c r="Z19" s="36"/>
      <c r="AA19" s="36"/>
      <c r="AB19" s="26"/>
      <c r="AC19" s="26"/>
      <c r="AD19" s="23">
        <f>11+4</f>
        <v>15</v>
      </c>
      <c r="AE19" s="26">
        <v>7</v>
      </c>
      <c r="AF19" s="23"/>
      <c r="AG19" s="26"/>
      <c r="AH19" s="23">
        <f>11+4</f>
        <v>15</v>
      </c>
      <c r="AI19" s="26">
        <v>7</v>
      </c>
      <c r="AJ19" s="23"/>
      <c r="AK19" s="26"/>
      <c r="AL19" s="36"/>
      <c r="AM19" s="37">
        <f t="shared" si="0"/>
        <v>117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/>
      <c r="G20" s="36"/>
      <c r="H20" s="23"/>
      <c r="I20" s="36"/>
      <c r="J20" s="36"/>
      <c r="K20" s="36"/>
      <c r="L20" s="23"/>
      <c r="M20" s="26"/>
      <c r="N20" s="36"/>
      <c r="O20" s="36">
        <v>11</v>
      </c>
      <c r="P20" s="23">
        <v>4</v>
      </c>
      <c r="Q20" s="26">
        <v>7</v>
      </c>
      <c r="R20" s="36"/>
      <c r="S20" s="36">
        <v>11</v>
      </c>
      <c r="T20" s="23">
        <v>4</v>
      </c>
      <c r="U20" s="26">
        <v>7</v>
      </c>
      <c r="V20" s="36"/>
      <c r="W20" s="36">
        <v>11</v>
      </c>
      <c r="X20" s="23">
        <v>4</v>
      </c>
      <c r="Y20" s="23">
        <v>7</v>
      </c>
      <c r="Z20" s="23"/>
      <c r="AA20" s="23">
        <v>11</v>
      </c>
      <c r="AB20" s="23">
        <v>4</v>
      </c>
      <c r="AC20" s="23">
        <v>7</v>
      </c>
      <c r="AD20" s="58"/>
      <c r="AE20" s="23">
        <v>11</v>
      </c>
      <c r="AF20" s="23">
        <v>4</v>
      </c>
      <c r="AG20" s="23">
        <v>7</v>
      </c>
      <c r="AH20" s="23"/>
      <c r="AI20" s="23">
        <v>11</v>
      </c>
      <c r="AJ20" s="23">
        <v>4</v>
      </c>
      <c r="AK20" s="23"/>
      <c r="AL20" s="23"/>
      <c r="AM20" s="37">
        <f t="shared" si="0"/>
        <v>125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/>
      <c r="G21" s="36">
        <v>4</v>
      </c>
      <c r="H21" s="23">
        <v>7</v>
      </c>
      <c r="I21" s="36">
        <v>4</v>
      </c>
      <c r="J21" s="36">
        <v>7</v>
      </c>
      <c r="K21" s="36">
        <v>4</v>
      </c>
      <c r="L21" s="23">
        <v>7</v>
      </c>
      <c r="M21" s="26">
        <v>4</v>
      </c>
      <c r="N21" s="36">
        <v>7</v>
      </c>
      <c r="O21" s="36">
        <v>4</v>
      </c>
      <c r="P21" s="23">
        <v>7</v>
      </c>
      <c r="Q21" s="26">
        <v>4</v>
      </c>
      <c r="R21" s="36">
        <v>7</v>
      </c>
      <c r="S21" s="36">
        <v>4</v>
      </c>
      <c r="T21" s="23">
        <v>7</v>
      </c>
      <c r="U21" s="26">
        <v>4</v>
      </c>
      <c r="V21" s="26">
        <v>7</v>
      </c>
      <c r="W21" s="36">
        <v>4</v>
      </c>
      <c r="X21" s="23">
        <v>7</v>
      </c>
      <c r="Y21" s="23">
        <v>4</v>
      </c>
      <c r="Z21" s="23">
        <v>7</v>
      </c>
      <c r="AA21" s="23">
        <v>4</v>
      </c>
      <c r="AB21" s="23">
        <f>7+4</f>
        <v>11</v>
      </c>
      <c r="AC21" s="26">
        <v>7</v>
      </c>
      <c r="AD21" s="36"/>
      <c r="AE21" s="23">
        <v>11</v>
      </c>
      <c r="AF21" s="23">
        <v>4</v>
      </c>
      <c r="AG21" s="23">
        <v>7</v>
      </c>
      <c r="AH21" s="23"/>
      <c r="AI21" s="26">
        <v>11</v>
      </c>
      <c r="AJ21" s="26">
        <v>4</v>
      </c>
      <c r="AK21" s="23"/>
      <c r="AL21" s="23"/>
      <c r="AM21" s="37">
        <f t="shared" si="0"/>
        <v>169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23"/>
      <c r="G22" s="36">
        <f>11+4</f>
        <v>15</v>
      </c>
      <c r="H22" s="23">
        <v>4</v>
      </c>
      <c r="I22" s="36">
        <v>7</v>
      </c>
      <c r="J22" s="36"/>
      <c r="K22" s="36">
        <v>11</v>
      </c>
      <c r="L22" s="23">
        <v>4</v>
      </c>
      <c r="M22" s="26">
        <v>7</v>
      </c>
      <c r="N22" s="36"/>
      <c r="O22" s="36">
        <v>11</v>
      </c>
      <c r="P22" s="23">
        <v>4</v>
      </c>
      <c r="Q22" s="23">
        <v>7</v>
      </c>
      <c r="R22" s="36"/>
      <c r="S22" s="36">
        <f>11+4</f>
        <v>15</v>
      </c>
      <c r="T22" s="23">
        <v>4</v>
      </c>
      <c r="U22" s="23">
        <v>7</v>
      </c>
      <c r="V22" s="36"/>
      <c r="W22" s="36">
        <f>11+4</f>
        <v>15</v>
      </c>
      <c r="X22" s="23">
        <v>4</v>
      </c>
      <c r="Y22" s="23">
        <v>7</v>
      </c>
      <c r="Z22" s="23"/>
      <c r="AA22" s="23">
        <f>11+4</f>
        <v>15</v>
      </c>
      <c r="AB22" s="23">
        <v>4</v>
      </c>
      <c r="AC22" s="26">
        <v>7</v>
      </c>
      <c r="AD22" s="36"/>
      <c r="AE22" s="23">
        <v>11</v>
      </c>
      <c r="AF22" s="23">
        <v>4</v>
      </c>
      <c r="AG22" s="23">
        <v>7</v>
      </c>
      <c r="AH22" s="26"/>
      <c r="AI22" s="26">
        <v>11</v>
      </c>
      <c r="AJ22" s="26">
        <v>4</v>
      </c>
      <c r="AK22" s="23"/>
      <c r="AL22" s="23"/>
      <c r="AM22" s="37">
        <f t="shared" si="0"/>
        <v>185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" customFormat="1" ht="30" customHeight="1">
      <c r="A23" s="33">
        <v>12</v>
      </c>
      <c r="B23" s="33">
        <v>136</v>
      </c>
      <c r="C23" s="60" t="s">
        <v>51</v>
      </c>
      <c r="D23" s="44" t="s">
        <v>34</v>
      </c>
      <c r="E23" s="45" t="s">
        <v>39</v>
      </c>
      <c r="F23" s="61"/>
      <c r="G23" s="36">
        <f>11+4</f>
        <v>15</v>
      </c>
      <c r="H23" s="23">
        <v>4</v>
      </c>
      <c r="I23" s="36">
        <v>7</v>
      </c>
      <c r="J23" s="36">
        <v>15</v>
      </c>
      <c r="K23" s="36">
        <v>11</v>
      </c>
      <c r="L23" s="23"/>
      <c r="M23" s="26"/>
      <c r="N23" s="36"/>
      <c r="O23" s="36">
        <v>11</v>
      </c>
      <c r="P23" s="23">
        <v>4</v>
      </c>
      <c r="Q23" s="23">
        <v>7</v>
      </c>
      <c r="R23" s="36"/>
      <c r="S23" s="36">
        <f>11+4</f>
        <v>15</v>
      </c>
      <c r="T23" s="23">
        <v>4</v>
      </c>
      <c r="U23" s="23">
        <v>7</v>
      </c>
      <c r="V23" s="36"/>
      <c r="W23" s="36">
        <f t="shared" ref="W23:W24" si="1">11+4</f>
        <v>15</v>
      </c>
      <c r="X23" s="23">
        <v>4</v>
      </c>
      <c r="Y23" s="23">
        <v>7</v>
      </c>
      <c r="Z23" s="23"/>
      <c r="AA23" s="23">
        <f>11+4</f>
        <v>15</v>
      </c>
      <c r="AB23" s="23">
        <v>4</v>
      </c>
      <c r="AC23" s="26">
        <v>7</v>
      </c>
      <c r="AD23" s="36"/>
      <c r="AE23" s="23">
        <v>11</v>
      </c>
      <c r="AF23" s="23">
        <v>4</v>
      </c>
      <c r="AG23" s="23">
        <v>7</v>
      </c>
      <c r="AH23" s="26"/>
      <c r="AI23" s="26">
        <v>11</v>
      </c>
      <c r="AJ23" s="26">
        <v>4</v>
      </c>
      <c r="AK23" s="23"/>
      <c r="AL23" s="23"/>
      <c r="AM23" s="37">
        <f t="shared" si="0"/>
        <v>189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/>
      <c r="G24" s="36">
        <f>11+4</f>
        <v>15</v>
      </c>
      <c r="H24" s="23">
        <v>4</v>
      </c>
      <c r="I24" s="36">
        <v>7</v>
      </c>
      <c r="J24" s="36"/>
      <c r="K24" s="36">
        <v>7</v>
      </c>
      <c r="L24" s="23">
        <v>4</v>
      </c>
      <c r="M24" s="26">
        <v>7</v>
      </c>
      <c r="N24" s="36"/>
      <c r="O24" s="36">
        <v>11</v>
      </c>
      <c r="P24" s="23">
        <v>4</v>
      </c>
      <c r="Q24" s="23">
        <v>7</v>
      </c>
      <c r="R24" s="36"/>
      <c r="S24" s="36">
        <f>11+4</f>
        <v>15</v>
      </c>
      <c r="T24" s="23">
        <v>4</v>
      </c>
      <c r="U24" s="26">
        <v>7</v>
      </c>
      <c r="V24" s="23"/>
      <c r="W24" s="36">
        <f t="shared" si="1"/>
        <v>15</v>
      </c>
      <c r="X24" s="23">
        <v>4</v>
      </c>
      <c r="Y24" s="23">
        <v>7</v>
      </c>
      <c r="Z24" s="23"/>
      <c r="AA24" s="23">
        <f>11+4</f>
        <v>15</v>
      </c>
      <c r="AB24" s="23">
        <v>4</v>
      </c>
      <c r="AC24" s="26">
        <v>7</v>
      </c>
      <c r="AD24" s="36"/>
      <c r="AE24" s="23">
        <v>11</v>
      </c>
      <c r="AF24" s="23">
        <v>4</v>
      </c>
      <c r="AG24" s="23">
        <v>7</v>
      </c>
      <c r="AH24" s="26"/>
      <c r="AI24" s="23">
        <v>11</v>
      </c>
      <c r="AJ24" s="23">
        <v>4</v>
      </c>
      <c r="AK24" s="26"/>
      <c r="AL24" s="36"/>
      <c r="AM24" s="37">
        <f t="shared" si="0"/>
        <v>181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23"/>
      <c r="G25" s="36">
        <v>11</v>
      </c>
      <c r="H25" s="23"/>
      <c r="I25" s="36">
        <v>11</v>
      </c>
      <c r="J25" s="36">
        <v>11</v>
      </c>
      <c r="K25" s="36">
        <v>7</v>
      </c>
      <c r="L25" s="23">
        <v>4</v>
      </c>
      <c r="M25" s="26">
        <v>7</v>
      </c>
      <c r="N25" s="36"/>
      <c r="O25" s="23">
        <v>11</v>
      </c>
      <c r="P25" s="23">
        <v>4</v>
      </c>
      <c r="Q25" s="23">
        <v>7</v>
      </c>
      <c r="R25" s="23"/>
      <c r="S25" s="36">
        <v>11</v>
      </c>
      <c r="T25" s="23">
        <v>4</v>
      </c>
      <c r="U25" s="23">
        <v>7</v>
      </c>
      <c r="V25" s="23"/>
      <c r="W25" s="36">
        <v>11</v>
      </c>
      <c r="X25" s="23">
        <v>4</v>
      </c>
      <c r="Y25" s="23">
        <v>7</v>
      </c>
      <c r="Z25" s="23"/>
      <c r="AA25" s="23">
        <v>11</v>
      </c>
      <c r="AB25" s="23">
        <v>4</v>
      </c>
      <c r="AC25" s="26">
        <v>7</v>
      </c>
      <c r="AD25" s="36"/>
      <c r="AE25" s="23">
        <v>11</v>
      </c>
      <c r="AF25" s="23">
        <v>4</v>
      </c>
      <c r="AG25" s="23">
        <v>7</v>
      </c>
      <c r="AH25" s="26"/>
      <c r="AI25" s="26">
        <v>11</v>
      </c>
      <c r="AJ25" s="26">
        <v>4</v>
      </c>
      <c r="AK25" s="23"/>
      <c r="AL25" s="23"/>
      <c r="AM25" s="37">
        <f t="shared" si="0"/>
        <v>176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>
        <f>11+4</f>
        <v>15</v>
      </c>
      <c r="G26" s="36">
        <v>7</v>
      </c>
      <c r="H26" s="36"/>
      <c r="I26" s="36">
        <f>11+4</f>
        <v>15</v>
      </c>
      <c r="J26" s="36">
        <v>7</v>
      </c>
      <c r="K26" s="36"/>
      <c r="L26" s="23">
        <f>11+4</f>
        <v>15</v>
      </c>
      <c r="M26" s="36">
        <v>7</v>
      </c>
      <c r="N26" s="36"/>
      <c r="O26" s="23">
        <f>11+4</f>
        <v>15</v>
      </c>
      <c r="P26" s="36">
        <v>7</v>
      </c>
      <c r="Q26" s="26"/>
      <c r="R26" s="23"/>
      <c r="S26" s="23">
        <f>11+4</f>
        <v>15</v>
      </c>
      <c r="T26" s="36">
        <v>7</v>
      </c>
      <c r="U26" s="23">
        <f>11+4</f>
        <v>15</v>
      </c>
      <c r="V26" s="36">
        <v>7</v>
      </c>
      <c r="W26" s="23"/>
      <c r="X26" s="23">
        <f>11+4</f>
        <v>15</v>
      </c>
      <c r="Y26" s="23">
        <v>7</v>
      </c>
      <c r="Z26" s="23"/>
      <c r="AA26" s="23">
        <f>11+4</f>
        <v>15</v>
      </c>
      <c r="AB26" s="26">
        <v>7</v>
      </c>
      <c r="AC26" s="26"/>
      <c r="AD26" s="36"/>
      <c r="AE26" s="23">
        <f>11+4</f>
        <v>15</v>
      </c>
      <c r="AF26" s="23">
        <v>7</v>
      </c>
      <c r="AG26" s="36"/>
      <c r="AH26" s="23"/>
      <c r="AI26" s="23">
        <f>11+4</f>
        <v>15</v>
      </c>
      <c r="AJ26" s="23">
        <v>7</v>
      </c>
      <c r="AK26" s="26"/>
      <c r="AL26" s="36"/>
      <c r="AM26" s="37">
        <f t="shared" si="0"/>
        <v>220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/>
      <c r="G27" s="36">
        <v>11</v>
      </c>
      <c r="H27" s="23">
        <v>4</v>
      </c>
      <c r="I27" s="36">
        <v>7</v>
      </c>
      <c r="J27" s="36"/>
      <c r="K27" s="36">
        <v>11</v>
      </c>
      <c r="L27" s="36">
        <v>4</v>
      </c>
      <c r="M27" s="26">
        <v>7</v>
      </c>
      <c r="N27" s="36"/>
      <c r="O27" s="23">
        <v>11</v>
      </c>
      <c r="P27" s="36">
        <v>4</v>
      </c>
      <c r="Q27" s="36">
        <v>7</v>
      </c>
      <c r="R27" s="23"/>
      <c r="S27" s="23">
        <v>11</v>
      </c>
      <c r="T27" s="23">
        <v>4</v>
      </c>
      <c r="U27" s="23">
        <v>7</v>
      </c>
      <c r="V27" s="23">
        <f>11+4</f>
        <v>15</v>
      </c>
      <c r="W27" s="36">
        <v>7</v>
      </c>
      <c r="X27" s="23"/>
      <c r="Y27" s="23">
        <f>11+4</f>
        <v>15</v>
      </c>
      <c r="Z27" s="36">
        <v>7</v>
      </c>
      <c r="AA27" s="23"/>
      <c r="AB27" s="23">
        <f>11+4</f>
        <v>15</v>
      </c>
      <c r="AC27" s="26">
        <v>7</v>
      </c>
      <c r="AD27" s="36"/>
      <c r="AE27" s="36">
        <f>11+4</f>
        <v>15</v>
      </c>
      <c r="AF27" s="23">
        <v>7</v>
      </c>
      <c r="AG27" s="36"/>
      <c r="AH27" s="26"/>
      <c r="AI27" s="26">
        <f>11+4</f>
        <v>15</v>
      </c>
      <c r="AJ27" s="26">
        <v>7</v>
      </c>
      <c r="AK27" s="26"/>
      <c r="AL27" s="23"/>
      <c r="AM27" s="37">
        <f t="shared" si="0"/>
        <v>198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/>
      <c r="G28" s="23"/>
      <c r="H28" s="23"/>
      <c r="I28" s="23"/>
      <c r="J28" s="23"/>
      <c r="K28" s="36"/>
      <c r="L28" s="23">
        <f>11+4</f>
        <v>15</v>
      </c>
      <c r="M28" s="23">
        <v>7</v>
      </c>
      <c r="N28" s="23"/>
      <c r="O28" s="23"/>
      <c r="P28" s="23">
        <v>11</v>
      </c>
      <c r="Q28" s="23">
        <v>4</v>
      </c>
      <c r="R28" s="23">
        <v>7</v>
      </c>
      <c r="S28" s="23"/>
      <c r="T28" s="23">
        <v>11</v>
      </c>
      <c r="U28" s="23">
        <v>4</v>
      </c>
      <c r="V28" s="23">
        <v>7</v>
      </c>
      <c r="W28" s="23"/>
      <c r="X28" s="23">
        <v>11</v>
      </c>
      <c r="Y28" s="23">
        <v>4</v>
      </c>
      <c r="Z28" s="23">
        <v>7</v>
      </c>
      <c r="AA28" s="23"/>
      <c r="AB28" s="23">
        <v>11</v>
      </c>
      <c r="AC28" s="23">
        <v>4</v>
      </c>
      <c r="AD28" s="23">
        <v>7</v>
      </c>
      <c r="AE28" s="23"/>
      <c r="AF28" s="23">
        <v>11</v>
      </c>
      <c r="AG28" s="23">
        <v>4</v>
      </c>
      <c r="AH28" s="23">
        <v>7</v>
      </c>
      <c r="AI28" s="23"/>
      <c r="AJ28" s="23">
        <v>11</v>
      </c>
      <c r="AK28" s="23"/>
      <c r="AL28" s="36"/>
      <c r="AM28" s="37">
        <f t="shared" si="0"/>
        <v>143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/>
      <c r="G29" s="23"/>
      <c r="H29" s="23"/>
      <c r="I29" s="23"/>
      <c r="J29" s="23"/>
      <c r="K29" s="23"/>
      <c r="L29" s="23"/>
      <c r="M29" s="36"/>
      <c r="N29" s="36"/>
      <c r="O29" s="23"/>
      <c r="P29" s="23"/>
      <c r="Q29" s="36"/>
      <c r="R29" s="23"/>
      <c r="S29" s="23"/>
      <c r="T29" s="36"/>
      <c r="U29" s="36"/>
      <c r="V29" s="23"/>
      <c r="W29" s="23"/>
      <c r="X29" s="36"/>
      <c r="Y29" s="26"/>
      <c r="Z29" s="23"/>
      <c r="AA29" s="23"/>
      <c r="AB29" s="26">
        <v>11</v>
      </c>
      <c r="AC29" s="23">
        <v>4</v>
      </c>
      <c r="AD29" s="23">
        <v>7</v>
      </c>
      <c r="AE29" s="36"/>
      <c r="AF29" s="23">
        <v>11</v>
      </c>
      <c r="AG29" s="23">
        <v>4</v>
      </c>
      <c r="AH29" s="23">
        <v>7</v>
      </c>
      <c r="AI29" s="23"/>
      <c r="AJ29" s="23">
        <v>11</v>
      </c>
      <c r="AK29" s="23"/>
      <c r="AL29" s="36"/>
      <c r="AM29" s="37">
        <f t="shared" si="0"/>
        <v>55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f>7+4</f>
        <v>11</v>
      </c>
      <c r="G30" s="23"/>
      <c r="H30" s="23"/>
      <c r="I30" s="23"/>
      <c r="J30" s="23"/>
      <c r="K30" s="23"/>
      <c r="L30" s="23"/>
      <c r="M30" s="23"/>
      <c r="N30" s="23"/>
      <c r="O30" s="23"/>
      <c r="P30" s="36"/>
      <c r="Q30" s="36">
        <v>4</v>
      </c>
      <c r="R30" s="23">
        <v>7</v>
      </c>
      <c r="S30" s="23"/>
      <c r="T30" s="23">
        <v>15</v>
      </c>
      <c r="U30" s="23">
        <v>4</v>
      </c>
      <c r="V30" s="23">
        <v>7</v>
      </c>
      <c r="W30" s="23"/>
      <c r="X30" s="36">
        <v>15</v>
      </c>
      <c r="Y30" s="23">
        <v>4</v>
      </c>
      <c r="Z30" s="23">
        <v>7</v>
      </c>
      <c r="AA30" s="23"/>
      <c r="AB30" s="23">
        <v>11</v>
      </c>
      <c r="AC30" s="23">
        <v>4</v>
      </c>
      <c r="AD30" s="23">
        <v>7</v>
      </c>
      <c r="AE30" s="23"/>
      <c r="AF30" s="23">
        <v>11</v>
      </c>
      <c r="AG30" s="23">
        <v>4</v>
      </c>
      <c r="AH30" s="23">
        <v>7</v>
      </c>
      <c r="AI30" s="23"/>
      <c r="AJ30" s="23">
        <v>11</v>
      </c>
      <c r="AK30" s="23"/>
      <c r="AL30" s="36"/>
      <c r="AM30" s="37">
        <f t="shared" si="0"/>
        <v>129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>
        <f>7+4</f>
        <v>11</v>
      </c>
      <c r="G31" s="23"/>
      <c r="H31" s="23">
        <v>15</v>
      </c>
      <c r="I31" s="23"/>
      <c r="J31" s="23"/>
      <c r="K31" s="23"/>
      <c r="L31" s="23"/>
      <c r="M31" s="23"/>
      <c r="N31" s="23">
        <v>11</v>
      </c>
      <c r="O31" s="23">
        <v>11</v>
      </c>
      <c r="P31" s="23">
        <v>15</v>
      </c>
      <c r="Q31" s="26">
        <v>4</v>
      </c>
      <c r="R31" s="23">
        <v>7</v>
      </c>
      <c r="S31" s="23"/>
      <c r="T31" s="23">
        <v>15</v>
      </c>
      <c r="U31" s="23">
        <v>4</v>
      </c>
      <c r="V31" s="23">
        <v>7</v>
      </c>
      <c r="W31" s="23"/>
      <c r="X31" s="23">
        <v>15</v>
      </c>
      <c r="Y31" s="23">
        <v>4</v>
      </c>
      <c r="Z31" s="23">
        <v>7</v>
      </c>
      <c r="AA31" s="23"/>
      <c r="AB31" s="23">
        <v>11</v>
      </c>
      <c r="AC31" s="23">
        <v>4</v>
      </c>
      <c r="AD31" s="61">
        <v>7</v>
      </c>
      <c r="AE31" s="23"/>
      <c r="AF31" s="23">
        <v>11</v>
      </c>
      <c r="AG31" s="23">
        <v>4</v>
      </c>
      <c r="AH31" s="23">
        <v>7</v>
      </c>
      <c r="AI31" s="23"/>
      <c r="AJ31" s="23">
        <v>11</v>
      </c>
      <c r="AK31" s="23"/>
      <c r="AL31" s="36"/>
      <c r="AM31" s="37">
        <f t="shared" si="0"/>
        <v>181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f>7+4</f>
        <v>11</v>
      </c>
      <c r="G32" s="23"/>
      <c r="H32" s="23">
        <v>15</v>
      </c>
      <c r="I32" s="23"/>
      <c r="J32" s="23"/>
      <c r="K32" s="23"/>
      <c r="L32" s="23"/>
      <c r="M32" s="23"/>
      <c r="N32" s="23"/>
      <c r="O32" s="23"/>
      <c r="P32" s="23"/>
      <c r="Q32" s="36">
        <v>4</v>
      </c>
      <c r="R32" s="23">
        <v>7</v>
      </c>
      <c r="S32" s="23"/>
      <c r="T32" s="23">
        <v>15</v>
      </c>
      <c r="U32" s="23">
        <v>4</v>
      </c>
      <c r="V32" s="23">
        <v>7</v>
      </c>
      <c r="W32" s="23"/>
      <c r="X32" s="23">
        <v>15</v>
      </c>
      <c r="Y32" s="36">
        <v>4</v>
      </c>
      <c r="Z32" s="23">
        <v>7</v>
      </c>
      <c r="AA32" s="23"/>
      <c r="AB32" s="23">
        <v>11</v>
      </c>
      <c r="AC32" s="36">
        <v>4</v>
      </c>
      <c r="AD32" s="23">
        <v>7</v>
      </c>
      <c r="AE32" s="23"/>
      <c r="AF32" s="23">
        <v>11</v>
      </c>
      <c r="AG32" s="23">
        <v>4</v>
      </c>
      <c r="AH32" s="23">
        <v>7</v>
      </c>
      <c r="AI32" s="23"/>
      <c r="AJ32" s="23">
        <v>11</v>
      </c>
      <c r="AK32" s="23"/>
      <c r="AL32" s="36"/>
      <c r="AM32" s="37">
        <f t="shared" si="0"/>
        <v>144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>
        <v>7</v>
      </c>
      <c r="G33" s="23"/>
      <c r="H33" s="23">
        <v>11</v>
      </c>
      <c r="I33" s="23">
        <v>11</v>
      </c>
      <c r="J33" s="23">
        <v>11</v>
      </c>
      <c r="K33" s="23">
        <v>7</v>
      </c>
      <c r="L33" s="23"/>
      <c r="M33" s="23"/>
      <c r="N33" s="23"/>
      <c r="O33" s="23"/>
      <c r="P33" s="23">
        <v>11</v>
      </c>
      <c r="Q33" s="36">
        <v>4</v>
      </c>
      <c r="R33" s="23">
        <v>7</v>
      </c>
      <c r="S33" s="23"/>
      <c r="T33" s="23">
        <v>11</v>
      </c>
      <c r="U33" s="23">
        <v>4</v>
      </c>
      <c r="V33" s="23">
        <v>7</v>
      </c>
      <c r="W33" s="23"/>
      <c r="X33" s="23">
        <v>11</v>
      </c>
      <c r="Y33" s="36">
        <v>4</v>
      </c>
      <c r="Z33" s="23">
        <v>7</v>
      </c>
      <c r="AA33" s="23"/>
      <c r="AB33" s="23">
        <v>11</v>
      </c>
      <c r="AC33" s="23">
        <v>4</v>
      </c>
      <c r="AD33" s="23">
        <v>7</v>
      </c>
      <c r="AE33" s="23"/>
      <c r="AF33" s="23">
        <v>11</v>
      </c>
      <c r="AG33" s="23">
        <v>4</v>
      </c>
      <c r="AH33" s="23">
        <v>7</v>
      </c>
      <c r="AI33" s="26"/>
      <c r="AJ33" s="26">
        <v>11</v>
      </c>
      <c r="AK33" s="23"/>
      <c r="AL33" s="36"/>
      <c r="AM33" s="37">
        <f t="shared" si="0"/>
        <v>168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/>
      <c r="G34" s="23">
        <f>11+4</f>
        <v>15</v>
      </c>
      <c r="H34" s="36">
        <v>7</v>
      </c>
      <c r="I34" s="26"/>
      <c r="J34" s="23">
        <f>11+4</f>
        <v>15</v>
      </c>
      <c r="K34" s="36">
        <v>7</v>
      </c>
      <c r="L34" s="36"/>
      <c r="M34" s="23">
        <f>11+4</f>
        <v>15</v>
      </c>
      <c r="N34" s="36">
        <v>7</v>
      </c>
      <c r="O34" s="23"/>
      <c r="P34" s="36">
        <f>11+4</f>
        <v>15</v>
      </c>
      <c r="Q34" s="36">
        <v>7</v>
      </c>
      <c r="R34" s="23">
        <f>11+4</f>
        <v>15</v>
      </c>
      <c r="S34" s="36">
        <v>7</v>
      </c>
      <c r="T34" s="36"/>
      <c r="U34" s="36"/>
      <c r="V34" s="23">
        <f>11+4</f>
        <v>15</v>
      </c>
      <c r="W34" s="36">
        <v>7</v>
      </c>
      <c r="X34" s="23"/>
      <c r="Y34" s="23">
        <f>11+4</f>
        <v>15</v>
      </c>
      <c r="Z34" s="36">
        <v>7</v>
      </c>
      <c r="AA34" s="23"/>
      <c r="AB34" s="26">
        <f>11+4</f>
        <v>15</v>
      </c>
      <c r="AC34" s="23">
        <v>7</v>
      </c>
      <c r="AD34" s="23"/>
      <c r="AE34" s="23"/>
      <c r="AF34" s="26">
        <f>11+4</f>
        <v>15</v>
      </c>
      <c r="AG34" s="23">
        <v>7</v>
      </c>
      <c r="AH34" s="23"/>
      <c r="AI34" s="26"/>
      <c r="AJ34" s="26">
        <f>11+4</f>
        <v>15</v>
      </c>
      <c r="AK34" s="26"/>
      <c r="AL34" s="36"/>
      <c r="AM34" s="37">
        <f t="shared" si="0"/>
        <v>213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>
        <v>7</v>
      </c>
      <c r="G35" s="23"/>
      <c r="H35" s="26">
        <v>11</v>
      </c>
      <c r="I35" s="26">
        <v>4</v>
      </c>
      <c r="J35" s="23">
        <v>7</v>
      </c>
      <c r="K35" s="23"/>
      <c r="L35" s="23">
        <v>11</v>
      </c>
      <c r="M35" s="23">
        <v>4</v>
      </c>
      <c r="N35" s="23">
        <v>7</v>
      </c>
      <c r="O35" s="23"/>
      <c r="P35" s="26">
        <v>11</v>
      </c>
      <c r="Q35" s="23">
        <v>4</v>
      </c>
      <c r="R35" s="23">
        <v>7</v>
      </c>
      <c r="S35" s="23"/>
      <c r="T35" s="36">
        <v>11</v>
      </c>
      <c r="U35" s="36"/>
      <c r="V35" s="23"/>
      <c r="W35" s="23"/>
      <c r="X35" s="23"/>
      <c r="Y35" s="23"/>
      <c r="Z35" s="23"/>
      <c r="AA35" s="23"/>
      <c r="AB35" s="26"/>
      <c r="AC35" s="23"/>
      <c r="AD35" s="23"/>
      <c r="AE35" s="23"/>
      <c r="AF35" s="26">
        <f>11+4</f>
        <v>15</v>
      </c>
      <c r="AG35" s="23">
        <v>7</v>
      </c>
      <c r="AH35" s="23"/>
      <c r="AI35" s="26"/>
      <c r="AJ35" s="26">
        <f>11+4</f>
        <v>15</v>
      </c>
      <c r="AK35" s="26"/>
      <c r="AL35" s="23"/>
      <c r="AM35" s="37">
        <f t="shared" si="0"/>
        <v>121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11</v>
      </c>
      <c r="G36" s="23">
        <f>3+4</f>
        <v>7</v>
      </c>
      <c r="H36" s="26">
        <v>7</v>
      </c>
      <c r="I36" s="36">
        <f>3+4</f>
        <v>7</v>
      </c>
      <c r="J36" s="23">
        <v>7</v>
      </c>
      <c r="K36" s="23">
        <f>4+4</f>
        <v>8</v>
      </c>
      <c r="L36" s="66">
        <v>7</v>
      </c>
      <c r="M36" s="36"/>
      <c r="N36" s="23">
        <f>11+4</f>
        <v>15</v>
      </c>
      <c r="O36" s="23">
        <v>7</v>
      </c>
      <c r="P36" s="23"/>
      <c r="Q36" s="23">
        <v>11</v>
      </c>
      <c r="R36" s="23">
        <v>4</v>
      </c>
      <c r="S36" s="23">
        <v>7</v>
      </c>
      <c r="T36" s="23"/>
      <c r="U36" s="23">
        <v>11</v>
      </c>
      <c r="V36" s="23">
        <v>4</v>
      </c>
      <c r="W36" s="23">
        <v>7</v>
      </c>
      <c r="X36" s="23"/>
      <c r="Y36" s="23">
        <v>11</v>
      </c>
      <c r="Z36" s="23">
        <v>4</v>
      </c>
      <c r="AA36" s="23">
        <v>7</v>
      </c>
      <c r="AB36" s="23"/>
      <c r="AC36" s="23">
        <v>11</v>
      </c>
      <c r="AD36" s="23">
        <v>4</v>
      </c>
      <c r="AE36" s="23">
        <v>7</v>
      </c>
      <c r="AF36" s="23"/>
      <c r="AG36" s="23"/>
      <c r="AH36" s="23">
        <v>4</v>
      </c>
      <c r="AI36" s="23">
        <v>7</v>
      </c>
      <c r="AJ36" s="23"/>
      <c r="AK36" s="23"/>
      <c r="AL36" s="23"/>
      <c r="AM36" s="67">
        <f t="shared" si="0"/>
        <v>175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/>
      <c r="G37" s="23"/>
      <c r="H37" s="26"/>
      <c r="I37" s="36"/>
      <c r="J37" s="26"/>
      <c r="K37" s="26"/>
      <c r="M37" s="36"/>
      <c r="N37" s="23"/>
      <c r="O37" s="23"/>
      <c r="P37" s="23"/>
      <c r="Q37" s="36"/>
      <c r="R37" s="26"/>
      <c r="S37" s="23"/>
      <c r="T37" s="36"/>
      <c r="U37" s="23"/>
      <c r="V37" s="23"/>
      <c r="W37" s="23"/>
      <c r="X37" s="23"/>
      <c r="Y37" s="23"/>
      <c r="Z37" s="23"/>
      <c r="AA37" s="23"/>
      <c r="AB37" s="23"/>
      <c r="AC37" s="23">
        <v>11</v>
      </c>
      <c r="AD37" s="23">
        <v>4</v>
      </c>
      <c r="AE37" s="23">
        <v>7</v>
      </c>
      <c r="AF37" s="36"/>
      <c r="AG37" s="23">
        <v>11</v>
      </c>
      <c r="AH37" s="23">
        <v>4</v>
      </c>
      <c r="AI37" s="23">
        <v>7</v>
      </c>
      <c r="AJ37" s="23"/>
      <c r="AK37" s="23"/>
      <c r="AL37" s="23"/>
      <c r="AM37" s="67">
        <f t="shared" si="0"/>
        <v>44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>
        <v>4</v>
      </c>
      <c r="G38" s="23">
        <v>7</v>
      </c>
      <c r="H38" s="26"/>
      <c r="I38" s="36">
        <v>11</v>
      </c>
      <c r="J38" s="23">
        <v>4</v>
      </c>
      <c r="K38" s="23">
        <v>7</v>
      </c>
      <c r="L38" s="26"/>
      <c r="M38" s="23">
        <v>11</v>
      </c>
      <c r="N38" s="23">
        <v>4</v>
      </c>
      <c r="O38" s="36">
        <v>7</v>
      </c>
      <c r="P38" s="23"/>
      <c r="Q38" s="23">
        <v>11</v>
      </c>
      <c r="R38" s="23">
        <v>4</v>
      </c>
      <c r="S38" s="23">
        <v>7</v>
      </c>
      <c r="T38" s="23"/>
      <c r="U38" s="23">
        <f>11+4</f>
        <v>15</v>
      </c>
      <c r="V38" s="23">
        <v>4</v>
      </c>
      <c r="W38" s="23">
        <v>7</v>
      </c>
      <c r="X38" s="23"/>
      <c r="Y38" s="23">
        <v>11</v>
      </c>
      <c r="Z38" s="23">
        <v>4</v>
      </c>
      <c r="AA38" s="23">
        <v>7</v>
      </c>
      <c r="AB38" s="23"/>
      <c r="AC38" s="23">
        <v>11</v>
      </c>
      <c r="AD38" s="23">
        <v>4</v>
      </c>
      <c r="AE38" s="23">
        <v>7</v>
      </c>
      <c r="AF38" s="23"/>
      <c r="AG38" s="23">
        <v>11</v>
      </c>
      <c r="AH38" s="23">
        <v>4</v>
      </c>
      <c r="AI38" s="23">
        <v>7</v>
      </c>
      <c r="AJ38" s="23"/>
      <c r="AK38" s="23"/>
      <c r="AL38" s="23"/>
      <c r="AM38" s="37">
        <f t="shared" si="0"/>
        <v>169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v>4</v>
      </c>
      <c r="G39" s="23">
        <v>7</v>
      </c>
      <c r="H39" s="26"/>
      <c r="I39" s="36">
        <v>11</v>
      </c>
      <c r="J39" s="23">
        <v>4</v>
      </c>
      <c r="K39" s="23">
        <v>7</v>
      </c>
      <c r="L39" s="26"/>
      <c r="M39" s="36">
        <v>9</v>
      </c>
      <c r="N39" s="23"/>
      <c r="O39" s="23"/>
      <c r="P39" s="23"/>
      <c r="Q39" s="23">
        <v>11</v>
      </c>
      <c r="R39" s="36">
        <v>4</v>
      </c>
      <c r="S39" s="23">
        <v>7</v>
      </c>
      <c r="T39" s="23"/>
      <c r="U39" s="23">
        <f>11+4</f>
        <v>15</v>
      </c>
      <c r="V39" s="23">
        <v>4</v>
      </c>
      <c r="W39" s="23">
        <v>7</v>
      </c>
      <c r="X39" s="23"/>
      <c r="Y39" s="23">
        <v>11</v>
      </c>
      <c r="Z39" s="23">
        <v>4</v>
      </c>
      <c r="AA39" s="23">
        <v>7</v>
      </c>
      <c r="AB39" s="23"/>
      <c r="AC39" s="23">
        <v>11</v>
      </c>
      <c r="AD39" s="23">
        <v>4</v>
      </c>
      <c r="AE39" s="36">
        <v>7</v>
      </c>
      <c r="AF39" s="23"/>
      <c r="AG39" s="23">
        <v>11</v>
      </c>
      <c r="AH39" s="36">
        <v>4</v>
      </c>
      <c r="AI39" s="36">
        <v>7</v>
      </c>
      <c r="AJ39" s="36"/>
      <c r="AK39" s="23"/>
      <c r="AL39" s="23"/>
      <c r="AM39" s="37">
        <f t="shared" si="0"/>
        <v>156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v>4</v>
      </c>
      <c r="G40" s="23">
        <v>7</v>
      </c>
      <c r="H40" s="23"/>
      <c r="I40" s="23">
        <v>11</v>
      </c>
      <c r="J40" s="23">
        <v>4</v>
      </c>
      <c r="K40" s="26">
        <v>7</v>
      </c>
      <c r="L40" s="23"/>
      <c r="M40" s="23">
        <v>11</v>
      </c>
      <c r="N40" s="23">
        <v>4</v>
      </c>
      <c r="O40" s="23">
        <v>7</v>
      </c>
      <c r="P40" s="23"/>
      <c r="Q40" s="23">
        <v>11</v>
      </c>
      <c r="R40" s="23">
        <v>4</v>
      </c>
      <c r="S40" s="23">
        <v>7</v>
      </c>
      <c r="T40" s="23"/>
      <c r="U40" s="23">
        <f>11+4</f>
        <v>15</v>
      </c>
      <c r="V40" s="23">
        <v>4</v>
      </c>
      <c r="W40" s="23">
        <v>7</v>
      </c>
      <c r="X40" s="36"/>
      <c r="Y40" s="23">
        <v>11</v>
      </c>
      <c r="Z40" s="23">
        <v>4</v>
      </c>
      <c r="AA40" s="36">
        <v>7</v>
      </c>
      <c r="AB40" s="23"/>
      <c r="AC40" s="23">
        <v>11</v>
      </c>
      <c r="AD40" s="23">
        <v>4</v>
      </c>
      <c r="AE40" s="23">
        <v>7</v>
      </c>
      <c r="AF40" s="23"/>
      <c r="AG40" s="23">
        <v>11</v>
      </c>
      <c r="AH40" s="23">
        <v>4</v>
      </c>
      <c r="AI40" s="23">
        <v>7</v>
      </c>
      <c r="AJ40" s="23"/>
      <c r="AK40" s="23"/>
      <c r="AL40" s="23"/>
      <c r="AM40" s="37">
        <f t="shared" si="0"/>
        <v>169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>
        <v>4</v>
      </c>
      <c r="G41" s="23">
        <v>7</v>
      </c>
      <c r="H41" s="26"/>
      <c r="I41" s="36">
        <v>11</v>
      </c>
      <c r="J41" s="23">
        <v>11</v>
      </c>
      <c r="K41" s="23">
        <v>7</v>
      </c>
      <c r="L41" s="26"/>
      <c r="M41" s="23">
        <v>11</v>
      </c>
      <c r="N41" s="23">
        <v>4</v>
      </c>
      <c r="O41" s="23">
        <v>7</v>
      </c>
      <c r="P41" s="23"/>
      <c r="Q41" s="23">
        <v>11</v>
      </c>
      <c r="R41" s="23">
        <v>4</v>
      </c>
      <c r="S41" s="23">
        <v>7</v>
      </c>
      <c r="T41" s="23"/>
      <c r="U41" s="23">
        <v>11</v>
      </c>
      <c r="V41" s="23">
        <v>4</v>
      </c>
      <c r="W41" s="23">
        <v>7</v>
      </c>
      <c r="X41" s="23"/>
      <c r="Y41" s="23">
        <v>11</v>
      </c>
      <c r="Z41" s="23">
        <v>4</v>
      </c>
      <c r="AA41" s="23">
        <v>7</v>
      </c>
      <c r="AB41" s="23"/>
      <c r="AC41" s="23">
        <v>11</v>
      </c>
      <c r="AD41" s="23">
        <v>4</v>
      </c>
      <c r="AE41" s="23">
        <v>7</v>
      </c>
      <c r="AF41" s="23"/>
      <c r="AG41" s="23">
        <v>11</v>
      </c>
      <c r="AH41" s="23">
        <v>4</v>
      </c>
      <c r="AI41" s="23">
        <v>7</v>
      </c>
      <c r="AJ41" s="23"/>
      <c r="AK41" s="23"/>
      <c r="AL41" s="23"/>
      <c r="AM41" s="37">
        <f t="shared" si="0"/>
        <v>172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/>
      <c r="G42" s="23"/>
      <c r="H42" s="26"/>
      <c r="I42" s="36"/>
      <c r="J42" s="23"/>
      <c r="K42" s="26"/>
      <c r="L42" s="23"/>
      <c r="M42" s="26"/>
      <c r="N42" s="23"/>
      <c r="O42" s="23"/>
      <c r="P42" s="23"/>
      <c r="Q42" s="23">
        <f>11+4</f>
        <v>15</v>
      </c>
      <c r="R42" s="23">
        <v>7</v>
      </c>
      <c r="S42" s="23"/>
      <c r="T42" s="36">
        <f>11+4</f>
        <v>15</v>
      </c>
      <c r="U42" s="26">
        <v>7</v>
      </c>
      <c r="V42" s="23"/>
      <c r="W42" s="23">
        <f>11+4</f>
        <v>15</v>
      </c>
      <c r="X42" s="36">
        <v>7</v>
      </c>
      <c r="Y42" s="23"/>
      <c r="Z42" s="23">
        <f>11+4</f>
        <v>15</v>
      </c>
      <c r="AA42" s="36">
        <v>7</v>
      </c>
      <c r="AB42" s="23"/>
      <c r="AC42" s="23">
        <f>11+4</f>
        <v>15</v>
      </c>
      <c r="AD42" s="36">
        <v>7</v>
      </c>
      <c r="AE42" s="23"/>
      <c r="AF42" s="23"/>
      <c r="AG42" s="23">
        <f>11+4</f>
        <v>15</v>
      </c>
      <c r="AH42" s="36">
        <v>7</v>
      </c>
      <c r="AI42" s="23"/>
      <c r="AJ42" s="23"/>
      <c r="AK42" s="23"/>
      <c r="AL42" s="23"/>
      <c r="AM42" s="37">
        <f t="shared" si="0"/>
        <v>132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>
        <v>4</v>
      </c>
      <c r="G43" s="23">
        <v>7</v>
      </c>
      <c r="H43" s="26"/>
      <c r="I43" s="36">
        <v>11</v>
      </c>
      <c r="J43" s="23">
        <v>4</v>
      </c>
      <c r="K43" s="26">
        <v>7</v>
      </c>
      <c r="L43" s="23"/>
      <c r="M43" s="26">
        <v>11</v>
      </c>
      <c r="N43" s="36">
        <v>4</v>
      </c>
      <c r="O43" s="23">
        <v>7</v>
      </c>
      <c r="P43" s="23"/>
      <c r="Q43" s="23">
        <v>11</v>
      </c>
      <c r="R43" s="23">
        <v>4</v>
      </c>
      <c r="S43" s="36">
        <v>7</v>
      </c>
      <c r="T43" s="23"/>
      <c r="U43" s="26">
        <v>11</v>
      </c>
      <c r="V43" s="23"/>
      <c r="W43" s="23">
        <f>11+4</f>
        <v>15</v>
      </c>
      <c r="X43" s="36">
        <v>7</v>
      </c>
      <c r="Y43" s="23"/>
      <c r="Z43" s="23">
        <f>11+4</f>
        <v>15</v>
      </c>
      <c r="AA43" s="36">
        <v>7</v>
      </c>
      <c r="AB43" s="23"/>
      <c r="AC43" s="23">
        <f>11+4</f>
        <v>15</v>
      </c>
      <c r="AD43" s="36">
        <v>7</v>
      </c>
      <c r="AE43" s="23"/>
      <c r="AF43" s="23"/>
      <c r="AG43" s="23">
        <f>11+4</f>
        <v>15</v>
      </c>
      <c r="AH43" s="36">
        <v>7</v>
      </c>
      <c r="AI43" s="23"/>
      <c r="AJ43" s="23"/>
      <c r="AK43" s="23"/>
      <c r="AL43" s="23"/>
      <c r="AM43" s="37">
        <f t="shared" si="0"/>
        <v>176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/>
      <c r="G44" s="74">
        <v>4</v>
      </c>
      <c r="H44" s="74">
        <v>7</v>
      </c>
      <c r="I44" s="74"/>
      <c r="J44" s="75"/>
      <c r="K44" s="75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>
        <v>8</v>
      </c>
      <c r="AA44" s="74">
        <v>8</v>
      </c>
      <c r="AB44" s="74"/>
      <c r="AC44" s="74"/>
      <c r="AD44" s="74">
        <v>8</v>
      </c>
      <c r="AE44" s="76">
        <v>8</v>
      </c>
      <c r="AF44" s="74">
        <v>8</v>
      </c>
      <c r="AG44" s="74">
        <v>8</v>
      </c>
      <c r="AH44" s="74">
        <v>11</v>
      </c>
      <c r="AI44" s="74"/>
      <c r="AJ44" s="74"/>
      <c r="AK44" s="76"/>
      <c r="AL44" s="74"/>
      <c r="AM44" s="37">
        <f t="shared" si="0"/>
        <v>70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/>
      <c r="G45" s="74"/>
      <c r="H45" s="76"/>
      <c r="I45" s="74">
        <v>8</v>
      </c>
      <c r="J45" s="74">
        <v>8</v>
      </c>
      <c r="K45" s="75">
        <v>7</v>
      </c>
      <c r="L45" s="74"/>
      <c r="M45" s="74"/>
      <c r="N45" s="74"/>
      <c r="O45" s="74"/>
      <c r="P45" s="74">
        <v>8</v>
      </c>
      <c r="Q45" s="74">
        <v>8</v>
      </c>
      <c r="R45" s="74">
        <v>8</v>
      </c>
      <c r="S45" s="74">
        <v>8</v>
      </c>
      <c r="T45" s="74">
        <v>8</v>
      </c>
      <c r="U45" s="74">
        <v>8</v>
      </c>
      <c r="V45" s="74"/>
      <c r="W45" s="74">
        <v>8</v>
      </c>
      <c r="X45" s="74">
        <v>8</v>
      </c>
      <c r="Y45" s="74">
        <v>8</v>
      </c>
      <c r="Z45" s="74">
        <v>8</v>
      </c>
      <c r="AA45" s="74">
        <v>8</v>
      </c>
      <c r="AB45" s="74"/>
      <c r="AC45" s="74"/>
      <c r="AD45" s="74">
        <v>8</v>
      </c>
      <c r="AE45" s="74">
        <v>8</v>
      </c>
      <c r="AF45" s="74">
        <v>8</v>
      </c>
      <c r="AG45" s="74">
        <v>8</v>
      </c>
      <c r="AH45" s="74">
        <v>8</v>
      </c>
      <c r="AI45" s="74"/>
      <c r="AJ45" s="74"/>
      <c r="AK45" s="74"/>
      <c r="AL45" s="74"/>
      <c r="AM45" s="37">
        <f t="shared" si="0"/>
        <v>151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" customFormat="1" ht="30" customHeight="1">
      <c r="A46" s="33">
        <v>35</v>
      </c>
      <c r="B46" s="70"/>
      <c r="C46" s="78" t="s">
        <v>77</v>
      </c>
      <c r="D46" s="79">
        <v>5</v>
      </c>
      <c r="E46" s="80" t="s">
        <v>39</v>
      </c>
      <c r="F46" s="74"/>
      <c r="G46" s="74"/>
      <c r="H46" s="74"/>
      <c r="I46" s="74"/>
      <c r="J46" s="74"/>
      <c r="K46" s="76"/>
      <c r="L46" s="74"/>
      <c r="M46" s="74"/>
      <c r="N46" s="74"/>
      <c r="O46" s="81"/>
      <c r="P46" s="74"/>
      <c r="Q46" s="76"/>
      <c r="R46" s="74"/>
      <c r="S46" s="81">
        <v>11</v>
      </c>
      <c r="T46" s="74">
        <v>10</v>
      </c>
      <c r="U46" s="76"/>
      <c r="V46" s="74"/>
      <c r="W46" s="81"/>
      <c r="X46" s="74">
        <v>11</v>
      </c>
      <c r="Y46" s="76"/>
      <c r="Z46" s="74"/>
      <c r="AA46" s="74">
        <v>11</v>
      </c>
      <c r="AB46" s="74">
        <v>11</v>
      </c>
      <c r="AC46" s="76"/>
      <c r="AD46" s="74"/>
      <c r="AE46" s="74">
        <v>11</v>
      </c>
      <c r="AF46" s="74">
        <v>8</v>
      </c>
      <c r="AG46" s="74"/>
      <c r="AH46" s="74"/>
      <c r="AI46" s="74">
        <v>11</v>
      </c>
      <c r="AJ46" s="74">
        <v>11</v>
      </c>
      <c r="AK46" s="74"/>
      <c r="AL46" s="74"/>
      <c r="AM46" s="37">
        <f t="shared" si="0"/>
        <v>95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" customFormat="1" ht="30" customHeight="1">
      <c r="A47" s="33">
        <v>36</v>
      </c>
      <c r="B47" s="70"/>
      <c r="C47" s="71" t="s">
        <v>78</v>
      </c>
      <c r="D47" s="79"/>
      <c r="E47" s="80" t="s">
        <v>39</v>
      </c>
      <c r="F47" s="74"/>
      <c r="G47" s="74"/>
      <c r="H47" s="74">
        <v>15</v>
      </c>
      <c r="I47" s="74">
        <v>11</v>
      </c>
      <c r="J47" s="74">
        <v>11</v>
      </c>
      <c r="K47" s="76"/>
      <c r="L47" s="74">
        <v>6</v>
      </c>
      <c r="M47" s="74">
        <v>11</v>
      </c>
      <c r="N47" s="74">
        <v>11</v>
      </c>
      <c r="O47" s="74"/>
      <c r="P47" s="74"/>
      <c r="Q47" s="74">
        <v>11</v>
      </c>
      <c r="R47" s="74">
        <v>11</v>
      </c>
      <c r="S47" s="74"/>
      <c r="T47" s="74"/>
      <c r="U47" s="76">
        <v>11</v>
      </c>
      <c r="V47" s="74">
        <v>11</v>
      </c>
      <c r="W47" s="81"/>
      <c r="X47" s="74"/>
      <c r="Y47" s="76">
        <v>11</v>
      </c>
      <c r="Z47" s="74">
        <v>11</v>
      </c>
      <c r="AA47" s="74"/>
      <c r="AB47" s="74"/>
      <c r="AC47" s="74">
        <v>11</v>
      </c>
      <c r="AD47" s="74">
        <v>11</v>
      </c>
      <c r="AE47" s="74"/>
      <c r="AF47" s="74"/>
      <c r="AG47" s="74">
        <v>11</v>
      </c>
      <c r="AH47" s="74">
        <v>11</v>
      </c>
      <c r="AI47" s="74"/>
      <c r="AJ47" s="74"/>
      <c r="AK47" s="74"/>
      <c r="AL47" s="74"/>
      <c r="AM47" s="37">
        <f>SUM(F47:AL47)</f>
        <v>175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67">
        <f>SUM(F48:AL48)</f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2">SUM(AK41:AK48)</f>
        <v>0</v>
      </c>
      <c r="AL49" s="23">
        <f t="shared" si="2"/>
        <v>0</v>
      </c>
      <c r="AM49" s="67">
        <f>SUM(F49:AL49)</f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74"/>
      <c r="AK50" s="23"/>
      <c r="AL50" s="23"/>
      <c r="AM50" s="67"/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>
        <v>4</v>
      </c>
      <c r="G51" s="23">
        <v>7</v>
      </c>
      <c r="H51" s="26"/>
      <c r="I51" s="36">
        <v>11</v>
      </c>
      <c r="J51" s="23">
        <v>4</v>
      </c>
      <c r="K51" s="36">
        <v>7</v>
      </c>
      <c r="L51" s="26"/>
      <c r="M51" s="36">
        <v>11</v>
      </c>
      <c r="N51" s="23">
        <v>4</v>
      </c>
      <c r="O51" s="26">
        <v>7</v>
      </c>
      <c r="P51" s="26"/>
      <c r="Q51" s="36">
        <v>11</v>
      </c>
      <c r="R51" s="36">
        <v>4</v>
      </c>
      <c r="S51" s="23">
        <v>7</v>
      </c>
      <c r="T51" s="36">
        <v>11</v>
      </c>
      <c r="U51" s="36">
        <v>4</v>
      </c>
      <c r="V51" s="23">
        <v>7</v>
      </c>
      <c r="W51" s="36">
        <v>11</v>
      </c>
      <c r="X51" s="36">
        <v>4</v>
      </c>
      <c r="Y51" s="23">
        <v>7</v>
      </c>
      <c r="Z51" s="23">
        <v>4</v>
      </c>
      <c r="AA51" s="23">
        <v>7</v>
      </c>
      <c r="AB51" s="23"/>
      <c r="AC51" s="23">
        <v>11</v>
      </c>
      <c r="AD51" s="23">
        <v>4</v>
      </c>
      <c r="AE51" s="23">
        <v>7</v>
      </c>
      <c r="AF51" s="23"/>
      <c r="AG51" s="23">
        <v>11</v>
      </c>
      <c r="AH51" s="23">
        <v>4</v>
      </c>
      <c r="AI51" s="23">
        <v>7</v>
      </c>
      <c r="AJ51" s="23"/>
      <c r="AK51" s="23"/>
      <c r="AL51" s="23"/>
      <c r="AM51" s="37">
        <f t="shared" si="0"/>
        <v>176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>
        <v>4</v>
      </c>
      <c r="G52" s="23">
        <v>7</v>
      </c>
      <c r="H52" s="26"/>
      <c r="I52" s="36">
        <v>11</v>
      </c>
      <c r="J52" s="23">
        <v>4</v>
      </c>
      <c r="K52" s="26">
        <v>7</v>
      </c>
      <c r="L52" s="23"/>
      <c r="M52" s="23">
        <v>11</v>
      </c>
      <c r="N52" s="23">
        <v>4</v>
      </c>
      <c r="O52" s="23">
        <v>7</v>
      </c>
      <c r="P52" s="23"/>
      <c r="Q52" s="23">
        <v>11</v>
      </c>
      <c r="R52" s="36">
        <v>4</v>
      </c>
      <c r="S52" s="23">
        <v>7</v>
      </c>
      <c r="T52" s="36"/>
      <c r="U52" s="23">
        <v>11</v>
      </c>
      <c r="V52" s="23">
        <v>4</v>
      </c>
      <c r="W52" s="26">
        <v>7</v>
      </c>
      <c r="X52" s="36"/>
      <c r="Y52" s="23">
        <v>11</v>
      </c>
      <c r="Z52" s="23">
        <v>4</v>
      </c>
      <c r="AA52" s="26">
        <v>7</v>
      </c>
      <c r="AB52" s="36"/>
      <c r="AC52" s="23">
        <v>11</v>
      </c>
      <c r="AD52" s="23">
        <v>4</v>
      </c>
      <c r="AE52" s="23">
        <v>7</v>
      </c>
      <c r="AF52" s="23"/>
      <c r="AG52" s="23">
        <v>11</v>
      </c>
      <c r="AH52" s="23">
        <v>4</v>
      </c>
      <c r="AI52" s="23">
        <v>7</v>
      </c>
      <c r="AJ52" s="23"/>
      <c r="AK52" s="23"/>
      <c r="AL52" s="23"/>
      <c r="AM52" s="67">
        <f>SUM(F52:AL52)</f>
        <v>165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3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67"/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" customFormat="1" ht="30" customHeight="1">
      <c r="A54" s="33">
        <v>43</v>
      </c>
      <c r="B54" s="33">
        <v>194</v>
      </c>
      <c r="C54" s="59" t="s">
        <v>82</v>
      </c>
      <c r="D54" s="79">
        <v>5</v>
      </c>
      <c r="E54" s="45" t="s">
        <v>80</v>
      </c>
      <c r="F54" s="23">
        <v>4</v>
      </c>
      <c r="G54" s="23">
        <v>7</v>
      </c>
      <c r="H54" s="26"/>
      <c r="I54" s="36">
        <v>8</v>
      </c>
      <c r="J54" s="23">
        <v>8</v>
      </c>
      <c r="K54" s="23"/>
      <c r="L54" s="23"/>
      <c r="M54" s="23">
        <v>11</v>
      </c>
      <c r="N54" s="23">
        <v>11</v>
      </c>
      <c r="O54" s="23"/>
      <c r="P54" s="26"/>
      <c r="Q54" s="36">
        <v>11</v>
      </c>
      <c r="R54" s="36">
        <v>4</v>
      </c>
      <c r="S54" s="23">
        <v>7</v>
      </c>
      <c r="T54" s="36"/>
      <c r="U54" s="36">
        <v>11</v>
      </c>
      <c r="V54" s="23">
        <v>4</v>
      </c>
      <c r="W54" s="36">
        <v>7</v>
      </c>
      <c r="X54" s="36"/>
      <c r="Y54" s="23" t="s">
        <v>87</v>
      </c>
      <c r="Z54" s="23" t="s">
        <v>87</v>
      </c>
      <c r="AA54" s="23" t="s">
        <v>87</v>
      </c>
      <c r="AB54" s="23" t="s">
        <v>87</v>
      </c>
      <c r="AC54" s="23" t="s">
        <v>87</v>
      </c>
      <c r="AD54" s="23" t="s">
        <v>87</v>
      </c>
      <c r="AE54" s="23" t="s">
        <v>127</v>
      </c>
      <c r="AF54" s="23" t="s">
        <v>127</v>
      </c>
      <c r="AG54" s="23" t="s">
        <v>127</v>
      </c>
      <c r="AH54" s="23"/>
      <c r="AI54" s="23"/>
      <c r="AJ54" s="23"/>
      <c r="AK54" s="23"/>
      <c r="AL54" s="23"/>
      <c r="AM54" s="37">
        <f t="shared" ref="AM54:AM67" si="3">SUM(F54:AL54)</f>
        <v>93</v>
      </c>
      <c r="AN54" s="24"/>
      <c r="AO54" s="24"/>
      <c r="AP54" s="57"/>
      <c r="AQ54" s="14"/>
      <c r="AR54" s="16"/>
      <c r="AS54" s="82"/>
      <c r="AT54" s="82"/>
      <c r="AU54" s="89"/>
      <c r="AV54" s="16"/>
      <c r="AW54" s="88"/>
      <c r="AX54" s="16"/>
      <c r="AY54" s="16"/>
      <c r="AZ54" s="25"/>
      <c r="BA54" s="90"/>
      <c r="BD54" s="17"/>
    </row>
    <row r="55" spans="1:56" s="1" customFormat="1" ht="30" customHeight="1">
      <c r="A55" s="33">
        <v>44</v>
      </c>
      <c r="B55" s="33">
        <v>147</v>
      </c>
      <c r="C55" s="59" t="s">
        <v>83</v>
      </c>
      <c r="D55" s="79">
        <v>5</v>
      </c>
      <c r="E55" s="45" t="s">
        <v>80</v>
      </c>
      <c r="F55" s="23">
        <v>4</v>
      </c>
      <c r="G55" s="23">
        <v>7</v>
      </c>
      <c r="H55" s="26"/>
      <c r="I55" s="36">
        <v>8</v>
      </c>
      <c r="J55" s="23" t="s">
        <v>84</v>
      </c>
      <c r="K55" s="23" t="s">
        <v>84</v>
      </c>
      <c r="L55" s="23"/>
      <c r="M55" s="23" t="s">
        <v>84</v>
      </c>
      <c r="N55" s="23" t="s">
        <v>84</v>
      </c>
      <c r="O55" s="23" t="s">
        <v>84</v>
      </c>
      <c r="P55" s="26"/>
      <c r="Q55" s="36">
        <v>11</v>
      </c>
      <c r="R55" s="36">
        <v>4</v>
      </c>
      <c r="S55" s="23">
        <v>7</v>
      </c>
      <c r="T55" s="36"/>
      <c r="U55" s="36">
        <v>8</v>
      </c>
      <c r="V55" s="23">
        <v>4</v>
      </c>
      <c r="W55" s="36">
        <v>7</v>
      </c>
      <c r="X55" s="23"/>
      <c r="Y55" s="23">
        <v>11</v>
      </c>
      <c r="Z55" s="23">
        <v>4</v>
      </c>
      <c r="AA55" s="23">
        <v>7</v>
      </c>
      <c r="AB55" s="36"/>
      <c r="AC55" s="23">
        <v>8</v>
      </c>
      <c r="AD55" s="23">
        <v>4</v>
      </c>
      <c r="AE55" s="23">
        <v>7</v>
      </c>
      <c r="AF55" s="23"/>
      <c r="AG55" s="23">
        <v>6</v>
      </c>
      <c r="AH55" s="23">
        <v>4</v>
      </c>
      <c r="AI55" s="23">
        <v>7</v>
      </c>
      <c r="AJ55" s="23"/>
      <c r="AK55" s="23"/>
      <c r="AL55" s="23"/>
      <c r="AM55" s="37">
        <f t="shared" si="3"/>
        <v>118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1" customFormat="1" ht="30" customHeight="1">
      <c r="A56" s="33">
        <v>45</v>
      </c>
      <c r="B56" s="33"/>
      <c r="C56" s="59" t="s">
        <v>85</v>
      </c>
      <c r="D56" s="79">
        <v>5</v>
      </c>
      <c r="E56" s="45" t="s">
        <v>80</v>
      </c>
      <c r="F56" s="23">
        <v>4</v>
      </c>
      <c r="G56" s="23">
        <v>7</v>
      </c>
      <c r="H56" s="26"/>
      <c r="I56" s="36">
        <v>8</v>
      </c>
      <c r="J56" s="23" t="s">
        <v>84</v>
      </c>
      <c r="K56" s="23" t="s">
        <v>84</v>
      </c>
      <c r="L56" s="23"/>
      <c r="M56" s="23" t="s">
        <v>84</v>
      </c>
      <c r="N56" s="23" t="s">
        <v>84</v>
      </c>
      <c r="O56" s="23" t="s">
        <v>84</v>
      </c>
      <c r="P56" s="26"/>
      <c r="Q56" s="36">
        <v>11</v>
      </c>
      <c r="R56" s="36">
        <v>4</v>
      </c>
      <c r="S56" s="23">
        <v>7</v>
      </c>
      <c r="T56" s="23"/>
      <c r="U56" s="23">
        <v>8</v>
      </c>
      <c r="V56" s="36">
        <v>4</v>
      </c>
      <c r="W56" s="1">
        <v>7</v>
      </c>
      <c r="X56" s="61"/>
      <c r="Y56" s="23">
        <v>11</v>
      </c>
      <c r="Z56" s="23">
        <v>4</v>
      </c>
      <c r="AA56" s="23">
        <v>7</v>
      </c>
      <c r="AB56" s="23"/>
      <c r="AC56" s="23">
        <v>8</v>
      </c>
      <c r="AD56" s="23">
        <v>4</v>
      </c>
      <c r="AE56" s="23">
        <v>7</v>
      </c>
      <c r="AF56" s="23"/>
      <c r="AG56" s="23">
        <v>6</v>
      </c>
      <c r="AH56" s="23">
        <v>4</v>
      </c>
      <c r="AI56" s="23">
        <v>7</v>
      </c>
      <c r="AJ56" s="23"/>
      <c r="AK56" s="23"/>
      <c r="AL56" s="23"/>
      <c r="AM56" s="37">
        <f t="shared" si="3"/>
        <v>118</v>
      </c>
      <c r="AN56" s="24"/>
      <c r="AO56" s="24"/>
      <c r="AP56" s="57"/>
      <c r="AQ56" s="14"/>
      <c r="AR56" s="16"/>
      <c r="AS56" s="82"/>
      <c r="AT56" s="16"/>
      <c r="AU56" s="89"/>
      <c r="AV56" s="16"/>
      <c r="AW56" s="88"/>
      <c r="AX56" s="16"/>
      <c r="AY56" s="16"/>
      <c r="AZ56" s="25"/>
      <c r="BA56" s="90"/>
      <c r="BD56" s="17"/>
    </row>
    <row r="57" spans="1:56" s="1" customFormat="1" ht="30" customHeight="1">
      <c r="A57" s="33">
        <v>46</v>
      </c>
      <c r="B57" s="33"/>
      <c r="C57" s="59" t="s">
        <v>86</v>
      </c>
      <c r="D57" s="79"/>
      <c r="E57" s="45" t="s">
        <v>80</v>
      </c>
      <c r="F57" s="23">
        <v>4</v>
      </c>
      <c r="G57" s="23">
        <v>7</v>
      </c>
      <c r="H57" s="26"/>
      <c r="I57" s="36">
        <v>8</v>
      </c>
      <c r="J57" s="23" t="s">
        <v>87</v>
      </c>
      <c r="K57" s="23" t="s">
        <v>87</v>
      </c>
      <c r="L57" s="23" t="s">
        <v>87</v>
      </c>
      <c r="M57" s="23" t="s">
        <v>87</v>
      </c>
      <c r="N57" s="23" t="s">
        <v>87</v>
      </c>
      <c r="O57" s="23" t="s">
        <v>87</v>
      </c>
      <c r="P57" s="26"/>
      <c r="Q57" s="36">
        <v>11</v>
      </c>
      <c r="R57" s="36">
        <v>4</v>
      </c>
      <c r="S57" s="23">
        <v>7</v>
      </c>
      <c r="T57" s="23"/>
      <c r="U57" s="23">
        <v>11</v>
      </c>
      <c r="V57" s="23">
        <v>4</v>
      </c>
      <c r="W57" s="26">
        <v>7</v>
      </c>
      <c r="X57" s="36"/>
      <c r="Y57" s="23">
        <v>11</v>
      </c>
      <c r="Z57" s="23">
        <v>4</v>
      </c>
      <c r="AA57" s="23">
        <v>7</v>
      </c>
      <c r="AB57" s="23"/>
      <c r="AC57" s="23">
        <v>11</v>
      </c>
      <c r="AD57" s="23">
        <v>4</v>
      </c>
      <c r="AE57" s="23">
        <v>7</v>
      </c>
      <c r="AF57" s="23"/>
      <c r="AG57" s="23">
        <v>11</v>
      </c>
      <c r="AH57" s="23">
        <v>4</v>
      </c>
      <c r="AI57" s="23">
        <v>7</v>
      </c>
      <c r="AJ57" s="23"/>
      <c r="AK57" s="23"/>
      <c r="AL57" s="23"/>
      <c r="AM57" s="37">
        <f t="shared" si="3"/>
        <v>129</v>
      </c>
      <c r="AN57" s="24"/>
      <c r="AO57" s="24"/>
      <c r="AP57" s="57"/>
      <c r="AQ57" s="14"/>
      <c r="AR57" s="16"/>
      <c r="AS57" s="82"/>
      <c r="AT57" s="16"/>
      <c r="AU57" s="89"/>
      <c r="AV57" s="16"/>
      <c r="AW57" s="88"/>
      <c r="AX57" s="16"/>
      <c r="AY57" s="16"/>
      <c r="AZ57" s="25"/>
      <c r="BA57" s="90"/>
      <c r="BD57" s="17"/>
    </row>
    <row r="58" spans="1:56" s="96" customFormat="1" ht="25.2" customHeight="1">
      <c r="A58" s="33">
        <v>47</v>
      </c>
      <c r="B58" s="33"/>
      <c r="C58" s="59" t="s">
        <v>88</v>
      </c>
      <c r="D58" s="44"/>
      <c r="E58" s="45" t="s">
        <v>80</v>
      </c>
      <c r="F58" s="36" t="s">
        <v>87</v>
      </c>
      <c r="G58" s="36" t="s">
        <v>87</v>
      </c>
      <c r="H58" s="36" t="s">
        <v>87</v>
      </c>
      <c r="I58" s="36" t="s">
        <v>87</v>
      </c>
      <c r="J58" s="36" t="s">
        <v>87</v>
      </c>
      <c r="K58" s="36" t="s">
        <v>87</v>
      </c>
      <c r="L58" s="26"/>
      <c r="M58" s="36">
        <v>11</v>
      </c>
      <c r="N58" s="36">
        <v>11</v>
      </c>
      <c r="O58" s="36"/>
      <c r="P58" s="36"/>
      <c r="Q58" s="36">
        <v>11</v>
      </c>
      <c r="R58" s="36">
        <v>4</v>
      </c>
      <c r="S58" s="23">
        <v>7</v>
      </c>
      <c r="T58" s="23"/>
      <c r="U58" s="36">
        <v>11</v>
      </c>
      <c r="V58" s="23">
        <v>4</v>
      </c>
      <c r="W58" s="36">
        <v>7</v>
      </c>
      <c r="X58" s="36"/>
      <c r="Y58" s="23">
        <v>11</v>
      </c>
      <c r="Z58" s="23">
        <v>4</v>
      </c>
      <c r="AA58" s="36">
        <v>7</v>
      </c>
      <c r="AB58" s="36"/>
      <c r="AC58" s="23">
        <v>11</v>
      </c>
      <c r="AD58" s="23">
        <v>4</v>
      </c>
      <c r="AE58" s="36">
        <v>7</v>
      </c>
      <c r="AF58" s="23"/>
      <c r="AG58" s="23">
        <v>11</v>
      </c>
      <c r="AH58" s="23">
        <v>4</v>
      </c>
      <c r="AI58" s="36">
        <v>7</v>
      </c>
      <c r="AJ58" s="36"/>
      <c r="AK58" s="36"/>
      <c r="AL58" s="36"/>
      <c r="AM58" s="91">
        <f t="shared" si="3"/>
        <v>132</v>
      </c>
      <c r="AN58" s="92"/>
      <c r="AO58" s="92"/>
      <c r="AP58" s="47"/>
      <c r="AQ58" s="93"/>
      <c r="AR58" s="94"/>
      <c r="AS58" s="94"/>
      <c r="AT58" s="36"/>
      <c r="AU58" s="42"/>
      <c r="AV58" s="46"/>
      <c r="AW58" s="95"/>
      <c r="AX58" s="41"/>
      <c r="AY58" s="42"/>
    </row>
    <row r="59" spans="1:56" s="96" customFormat="1" ht="30" customHeight="1">
      <c r="A59" s="33">
        <v>48</v>
      </c>
      <c r="B59" s="33"/>
      <c r="C59" s="59" t="s">
        <v>89</v>
      </c>
      <c r="D59" s="79"/>
      <c r="E59" s="45" t="s">
        <v>80</v>
      </c>
      <c r="F59" s="36">
        <v>4</v>
      </c>
      <c r="G59" s="36">
        <v>7</v>
      </c>
      <c r="H59" s="26"/>
      <c r="I59" s="36">
        <v>8</v>
      </c>
      <c r="J59" s="36">
        <v>8</v>
      </c>
      <c r="K59" s="36"/>
      <c r="L59" s="36"/>
      <c r="M59" s="36">
        <v>11</v>
      </c>
      <c r="N59" s="36">
        <v>11</v>
      </c>
      <c r="O59" s="36"/>
      <c r="P59" s="36"/>
      <c r="Q59" s="36" t="s">
        <v>84</v>
      </c>
      <c r="R59" s="36">
        <v>4</v>
      </c>
      <c r="S59" s="23">
        <v>7</v>
      </c>
      <c r="T59" s="23"/>
      <c r="U59" s="23">
        <v>11</v>
      </c>
      <c r="V59" s="36">
        <v>4</v>
      </c>
      <c r="W59" s="97">
        <v>7</v>
      </c>
      <c r="X59" s="36"/>
      <c r="Y59" s="36">
        <v>11</v>
      </c>
      <c r="Z59" s="36">
        <v>4</v>
      </c>
      <c r="AA59" s="36">
        <v>7</v>
      </c>
      <c r="AB59" s="36"/>
      <c r="AC59" s="36">
        <v>11</v>
      </c>
      <c r="AD59" s="36">
        <v>4</v>
      </c>
      <c r="AE59" s="36">
        <v>7</v>
      </c>
      <c r="AF59" s="36"/>
      <c r="AG59" s="36">
        <v>11</v>
      </c>
      <c r="AH59" s="36">
        <v>4</v>
      </c>
      <c r="AI59" s="36">
        <v>7</v>
      </c>
      <c r="AJ59" s="36"/>
      <c r="AK59" s="36"/>
      <c r="AL59" s="36"/>
      <c r="AM59" s="91">
        <f t="shared" si="3"/>
        <v>148</v>
      </c>
      <c r="AN59" s="98"/>
      <c r="AO59" s="98"/>
      <c r="AP59" s="41"/>
      <c r="AQ59" s="99"/>
      <c r="AR59" s="94"/>
      <c r="AS59" s="100"/>
      <c r="AT59" s="94"/>
      <c r="AU59" s="101"/>
      <c r="AV59" s="94"/>
      <c r="AW59" s="102"/>
      <c r="AX59" s="94"/>
      <c r="AY59" s="94"/>
      <c r="AZ59" s="103"/>
      <c r="BA59" s="104"/>
    </row>
    <row r="60" spans="1:56" s="96" customFormat="1" ht="30" customHeight="1">
      <c r="A60" s="33">
        <v>49</v>
      </c>
      <c r="B60" s="33"/>
      <c r="C60" s="59" t="s">
        <v>90</v>
      </c>
      <c r="D60" s="79"/>
      <c r="E60" s="45" t="s">
        <v>80</v>
      </c>
      <c r="F60" s="36"/>
      <c r="G60" s="36"/>
      <c r="H60" s="2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23"/>
      <c r="T60" s="23"/>
      <c r="U60" s="23"/>
      <c r="V60" s="36"/>
      <c r="W60" s="97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91">
        <f t="shared" si="3"/>
        <v>0</v>
      </c>
      <c r="AN60" s="98"/>
      <c r="AO60" s="98"/>
      <c r="AP60" s="41"/>
      <c r="AQ60" s="99"/>
      <c r="AR60" s="94"/>
      <c r="AS60" s="100"/>
      <c r="AT60" s="94"/>
      <c r="AU60" s="101"/>
      <c r="AV60" s="94"/>
      <c r="AW60" s="102"/>
      <c r="AX60" s="94"/>
      <c r="AY60" s="94"/>
      <c r="AZ60" s="103"/>
      <c r="BA60" s="104"/>
    </row>
    <row r="61" spans="1:56" s="1" customFormat="1" ht="30" customHeight="1">
      <c r="A61" s="33">
        <v>50</v>
      </c>
      <c r="B61" s="33">
        <v>148</v>
      </c>
      <c r="C61" s="34" t="s">
        <v>91</v>
      </c>
      <c r="D61" s="79">
        <v>5</v>
      </c>
      <c r="E61" s="45" t="s">
        <v>80</v>
      </c>
      <c r="F61" s="23">
        <v>7</v>
      </c>
      <c r="G61" s="23"/>
      <c r="H61" s="23">
        <v>8</v>
      </c>
      <c r="I61" s="36">
        <v>11</v>
      </c>
      <c r="J61" s="23"/>
      <c r="K61" s="23"/>
      <c r="L61" s="23">
        <v>8</v>
      </c>
      <c r="M61" s="36">
        <v>4</v>
      </c>
      <c r="N61" s="36">
        <v>7</v>
      </c>
      <c r="O61" s="36"/>
      <c r="P61" s="36">
        <v>11</v>
      </c>
      <c r="Q61" s="36">
        <v>4</v>
      </c>
      <c r="R61" s="36">
        <v>7</v>
      </c>
      <c r="S61" s="36">
        <v>11</v>
      </c>
      <c r="T61" s="23">
        <v>4</v>
      </c>
      <c r="U61" s="23">
        <v>7</v>
      </c>
      <c r="V61" s="23">
        <v>11</v>
      </c>
      <c r="W61" s="23">
        <v>4</v>
      </c>
      <c r="X61" s="23">
        <v>7</v>
      </c>
      <c r="Y61" s="23">
        <v>9</v>
      </c>
      <c r="Z61" s="23"/>
      <c r="AA61" s="23"/>
      <c r="AB61" s="23">
        <v>11</v>
      </c>
      <c r="AC61" s="23">
        <v>4</v>
      </c>
      <c r="AD61" s="23">
        <v>7</v>
      </c>
      <c r="AE61" s="23"/>
      <c r="AF61" s="23">
        <v>11</v>
      </c>
      <c r="AG61" s="23">
        <v>4</v>
      </c>
      <c r="AH61" s="23">
        <v>7</v>
      </c>
      <c r="AI61" s="23"/>
      <c r="AJ61" s="23">
        <v>11</v>
      </c>
      <c r="AK61" s="23"/>
      <c r="AL61" s="23"/>
      <c r="AM61" s="91">
        <f t="shared" si="3"/>
        <v>175</v>
      </c>
      <c r="AN61" s="24"/>
      <c r="AO61" s="24"/>
      <c r="AP61" s="57"/>
      <c r="AQ61" s="1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" customFormat="1" ht="30" customHeight="1">
      <c r="A62" s="33">
        <v>51</v>
      </c>
      <c r="B62" s="33"/>
      <c r="C62" s="59" t="s">
        <v>92</v>
      </c>
      <c r="D62" s="79"/>
      <c r="E62" s="45" t="s">
        <v>80</v>
      </c>
      <c r="F62" s="26">
        <v>7</v>
      </c>
      <c r="G62" s="23"/>
      <c r="H62" s="23">
        <v>11</v>
      </c>
      <c r="I62" s="36">
        <v>8</v>
      </c>
      <c r="J62" s="36"/>
      <c r="K62" s="36"/>
      <c r="L62" s="26">
        <v>11</v>
      </c>
      <c r="M62" s="36">
        <v>11</v>
      </c>
      <c r="N62" s="36"/>
      <c r="O62" s="23"/>
      <c r="P62" s="36">
        <v>11</v>
      </c>
      <c r="Q62" s="23">
        <v>4</v>
      </c>
      <c r="R62" s="36">
        <v>7</v>
      </c>
      <c r="S62" s="36"/>
      <c r="T62" s="23">
        <v>11</v>
      </c>
      <c r="U62" s="23">
        <v>4</v>
      </c>
      <c r="V62" s="23">
        <v>7</v>
      </c>
      <c r="W62" s="23"/>
      <c r="X62" s="23">
        <v>11</v>
      </c>
      <c r="Y62" s="23">
        <v>4</v>
      </c>
      <c r="Z62" s="23">
        <v>7</v>
      </c>
      <c r="AA62" s="23"/>
      <c r="AB62" s="23">
        <v>11</v>
      </c>
      <c r="AC62" s="23">
        <v>4</v>
      </c>
      <c r="AD62" s="23">
        <v>7</v>
      </c>
      <c r="AE62" s="23"/>
      <c r="AF62" s="23">
        <v>11</v>
      </c>
      <c r="AG62" s="23">
        <v>4</v>
      </c>
      <c r="AH62" s="23">
        <v>7</v>
      </c>
      <c r="AI62" s="23"/>
      <c r="AJ62" s="23">
        <v>11</v>
      </c>
      <c r="AK62" s="23"/>
      <c r="AL62" s="36"/>
      <c r="AM62" s="91">
        <f>SUM(F62:AL62)</f>
        <v>169</v>
      </c>
      <c r="AN62" s="24"/>
      <c r="AO62" s="24"/>
      <c r="AP62" s="57"/>
      <c r="AQ62" s="24"/>
      <c r="AR62" s="16"/>
      <c r="AS62" s="82"/>
      <c r="AT62" s="16"/>
      <c r="AU62" s="89"/>
      <c r="AV62" s="16"/>
      <c r="AW62" s="24"/>
      <c r="AX62" s="16"/>
      <c r="AY62" s="16"/>
      <c r="AZ62" s="25"/>
      <c r="BA62" s="90"/>
      <c r="BD62" s="17"/>
    </row>
    <row r="63" spans="1:56" s="1" customFormat="1" ht="30" customHeight="1">
      <c r="A63" s="33">
        <v>52</v>
      </c>
      <c r="B63" s="33">
        <v>151</v>
      </c>
      <c r="C63" s="48" t="s">
        <v>93</v>
      </c>
      <c r="D63" s="79">
        <v>5</v>
      </c>
      <c r="E63" s="45" t="s">
        <v>80</v>
      </c>
      <c r="F63" s="26">
        <v>7</v>
      </c>
      <c r="G63" s="26"/>
      <c r="H63" s="23">
        <v>11</v>
      </c>
      <c r="I63" s="23">
        <v>8</v>
      </c>
      <c r="J63" s="86"/>
      <c r="K63" s="36"/>
      <c r="L63" s="26">
        <v>11</v>
      </c>
      <c r="M63" s="23">
        <v>11</v>
      </c>
      <c r="N63" s="23"/>
      <c r="O63" s="36"/>
      <c r="P63" s="26">
        <v>11</v>
      </c>
      <c r="Q63" s="23">
        <v>4</v>
      </c>
      <c r="R63" s="23">
        <v>7</v>
      </c>
      <c r="S63" s="36"/>
      <c r="T63" s="23">
        <v>11</v>
      </c>
      <c r="U63" s="36">
        <v>4</v>
      </c>
      <c r="V63" s="23">
        <v>7</v>
      </c>
      <c r="W63" s="23"/>
      <c r="X63" s="23">
        <v>11</v>
      </c>
      <c r="Y63" s="23">
        <v>4</v>
      </c>
      <c r="Z63" s="23">
        <v>7</v>
      </c>
      <c r="AA63" s="23"/>
      <c r="AB63" s="23">
        <v>11</v>
      </c>
      <c r="AC63" s="23">
        <v>4</v>
      </c>
      <c r="AD63" s="23">
        <v>7</v>
      </c>
      <c r="AE63" s="23"/>
      <c r="AF63" s="23">
        <v>11</v>
      </c>
      <c r="AG63" s="23">
        <v>4</v>
      </c>
      <c r="AH63" s="23">
        <v>7</v>
      </c>
      <c r="AI63" s="23"/>
      <c r="AJ63" s="23">
        <v>11</v>
      </c>
      <c r="AK63" s="23"/>
      <c r="AL63" s="36"/>
      <c r="AM63" s="91">
        <f>SUM(F63:AL63)</f>
        <v>169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" customFormat="1" ht="30" customHeight="1">
      <c r="A64" s="33">
        <v>53</v>
      </c>
      <c r="B64" s="33">
        <v>149</v>
      </c>
      <c r="C64" s="59" t="s">
        <v>94</v>
      </c>
      <c r="D64" s="79">
        <v>5</v>
      </c>
      <c r="E64" s="45" t="s">
        <v>80</v>
      </c>
      <c r="F64" s="23">
        <v>7</v>
      </c>
      <c r="G64" s="23"/>
      <c r="H64" s="23">
        <v>11</v>
      </c>
      <c r="I64" s="36">
        <v>11</v>
      </c>
      <c r="J64" s="36"/>
      <c r="K64" s="36"/>
      <c r="L64" s="26">
        <v>11</v>
      </c>
      <c r="M64" s="36">
        <v>4</v>
      </c>
      <c r="N64" s="36">
        <v>7</v>
      </c>
      <c r="O64" s="36"/>
      <c r="P64" s="26">
        <v>11</v>
      </c>
      <c r="Q64" s="23">
        <v>4</v>
      </c>
      <c r="R64" s="23">
        <v>7</v>
      </c>
      <c r="S64" s="36"/>
      <c r="T64" s="23">
        <v>11</v>
      </c>
      <c r="U64" s="23">
        <v>4</v>
      </c>
      <c r="V64" s="23">
        <v>7</v>
      </c>
      <c r="W64" s="23"/>
      <c r="X64" s="23">
        <v>11</v>
      </c>
      <c r="Y64" s="23">
        <v>4</v>
      </c>
      <c r="Z64" s="23">
        <v>7</v>
      </c>
      <c r="AA64" s="23"/>
      <c r="AB64" s="23">
        <v>11</v>
      </c>
      <c r="AC64" s="23">
        <v>4</v>
      </c>
      <c r="AD64" s="23">
        <v>7</v>
      </c>
      <c r="AE64" s="23"/>
      <c r="AF64" s="23">
        <v>11</v>
      </c>
      <c r="AG64" s="23">
        <v>4</v>
      </c>
      <c r="AH64" s="23">
        <v>7</v>
      </c>
      <c r="AI64" s="23"/>
      <c r="AJ64" s="23">
        <v>11</v>
      </c>
      <c r="AK64" s="23"/>
      <c r="AL64" s="36"/>
      <c r="AM64" s="91">
        <f t="shared" si="3"/>
        <v>172</v>
      </c>
      <c r="AN64" s="24"/>
      <c r="AO64" s="24"/>
      <c r="AP64" s="57"/>
      <c r="AQ64" s="14"/>
      <c r="AR64" s="16"/>
      <c r="AS64" s="82"/>
      <c r="AT64" s="16"/>
      <c r="AU64" s="89"/>
      <c r="AV64" s="16"/>
      <c r="AW64" s="88"/>
      <c r="AX64" s="16"/>
      <c r="AY64" s="16"/>
      <c r="AZ64" s="25"/>
      <c r="BA64" s="90"/>
      <c r="BD64" s="17"/>
    </row>
    <row r="65" spans="1:56" s="1" customFormat="1" ht="30" customHeight="1">
      <c r="A65" s="33">
        <v>54</v>
      </c>
      <c r="B65" s="33">
        <v>76</v>
      </c>
      <c r="C65" s="59" t="s">
        <v>95</v>
      </c>
      <c r="D65" s="79">
        <v>5</v>
      </c>
      <c r="E65" s="45" t="s">
        <v>80</v>
      </c>
      <c r="F65" s="26">
        <v>7</v>
      </c>
      <c r="G65" s="23"/>
      <c r="H65" s="23">
        <v>11</v>
      </c>
      <c r="I65" s="36">
        <v>8</v>
      </c>
      <c r="J65" s="36"/>
      <c r="K65" s="36"/>
      <c r="L65" s="26">
        <v>11</v>
      </c>
      <c r="M65" s="36">
        <v>11</v>
      </c>
      <c r="N65" s="36"/>
      <c r="O65" s="36"/>
      <c r="P65" s="26">
        <v>11</v>
      </c>
      <c r="Q65" s="23">
        <v>4</v>
      </c>
      <c r="R65" s="23">
        <v>7</v>
      </c>
      <c r="S65" s="36"/>
      <c r="T65" s="23">
        <v>11</v>
      </c>
      <c r="U65" s="23">
        <v>4</v>
      </c>
      <c r="V65" s="23">
        <v>7</v>
      </c>
      <c r="W65" s="23"/>
      <c r="X65" s="23">
        <v>11</v>
      </c>
      <c r="Y65" s="23">
        <v>4</v>
      </c>
      <c r="Z65" s="23">
        <v>7</v>
      </c>
      <c r="AA65" s="23"/>
      <c r="AB65" s="23">
        <v>11</v>
      </c>
      <c r="AC65" s="23"/>
      <c r="AD65" s="23"/>
      <c r="AE65" s="23"/>
      <c r="AF65" s="23">
        <v>11</v>
      </c>
      <c r="AG65" s="23">
        <v>4</v>
      </c>
      <c r="AH65" s="23">
        <v>7</v>
      </c>
      <c r="AI65" s="23">
        <v>11</v>
      </c>
      <c r="AJ65" s="23">
        <v>11</v>
      </c>
      <c r="AK65" s="23"/>
      <c r="AL65" s="36"/>
      <c r="AM65" s="91">
        <f t="shared" si="3"/>
        <v>169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24"/>
      <c r="AX65" s="16"/>
      <c r="AY65" s="16"/>
      <c r="AZ65" s="25"/>
      <c r="BA65" s="90"/>
      <c r="BD65" s="17"/>
    </row>
    <row r="66" spans="1:56" s="1" customFormat="1" ht="30" customHeight="1">
      <c r="A66" s="33">
        <v>55</v>
      </c>
      <c r="B66" s="33">
        <v>70</v>
      </c>
      <c r="C66" s="59" t="s">
        <v>96</v>
      </c>
      <c r="D66" s="79">
        <v>5</v>
      </c>
      <c r="E66" s="45" t="s">
        <v>80</v>
      </c>
      <c r="F66" s="26"/>
      <c r="G66" s="23"/>
      <c r="H66" s="23">
        <v>11</v>
      </c>
      <c r="I66" s="36">
        <v>8</v>
      </c>
      <c r="J66" s="36"/>
      <c r="K66" s="36"/>
      <c r="L66" s="26">
        <v>8</v>
      </c>
      <c r="M66" s="36">
        <v>11</v>
      </c>
      <c r="N66" s="36"/>
      <c r="O66" s="36"/>
      <c r="P66" s="26">
        <v>11</v>
      </c>
      <c r="Q66" s="36">
        <v>4</v>
      </c>
      <c r="R66" s="23">
        <v>7</v>
      </c>
      <c r="S66" s="36"/>
      <c r="T66" s="23">
        <v>5.5</v>
      </c>
      <c r="U66" s="36">
        <v>4</v>
      </c>
      <c r="V66" s="23">
        <v>7</v>
      </c>
      <c r="W66" s="23"/>
      <c r="X66" s="23">
        <v>11</v>
      </c>
      <c r="Y66" s="23">
        <v>4</v>
      </c>
      <c r="Z66" s="23">
        <v>7</v>
      </c>
      <c r="AA66" s="23"/>
      <c r="AB66" s="23">
        <v>11</v>
      </c>
      <c r="AC66" s="23">
        <v>4</v>
      </c>
      <c r="AD66" s="23">
        <v>7</v>
      </c>
      <c r="AE66" s="23"/>
      <c r="AF66" s="23">
        <v>11</v>
      </c>
      <c r="AG66" s="23">
        <v>4</v>
      </c>
      <c r="AH66" s="23">
        <v>7</v>
      </c>
      <c r="AI66" s="23"/>
      <c r="AJ66" s="23">
        <v>11</v>
      </c>
      <c r="AK66" s="23"/>
      <c r="AL66" s="36"/>
      <c r="AM66" s="91">
        <f t="shared" si="3"/>
        <v>153.5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" customFormat="1" ht="30" customHeight="1">
      <c r="A67" s="33">
        <v>56</v>
      </c>
      <c r="B67" s="33">
        <v>54</v>
      </c>
      <c r="C67" s="59" t="s">
        <v>97</v>
      </c>
      <c r="D67" s="79">
        <v>5</v>
      </c>
      <c r="E67" s="45" t="s">
        <v>80</v>
      </c>
      <c r="F67" s="26">
        <v>7</v>
      </c>
      <c r="G67" s="23"/>
      <c r="H67" s="23">
        <v>11</v>
      </c>
      <c r="I67" s="36">
        <v>8</v>
      </c>
      <c r="J67" s="36"/>
      <c r="K67" s="36"/>
      <c r="L67" s="26">
        <v>11</v>
      </c>
      <c r="M67" s="36">
        <v>11</v>
      </c>
      <c r="N67" s="36"/>
      <c r="O67" s="36"/>
      <c r="P67" s="26">
        <v>11</v>
      </c>
      <c r="Q67" s="23">
        <v>4</v>
      </c>
      <c r="R67" s="36">
        <v>7</v>
      </c>
      <c r="S67" s="36"/>
      <c r="T67" s="23">
        <v>11</v>
      </c>
      <c r="U67" s="36">
        <v>4</v>
      </c>
      <c r="V67" s="23">
        <v>7</v>
      </c>
      <c r="W67" s="23"/>
      <c r="X67" s="23">
        <v>11</v>
      </c>
      <c r="Y67" s="23">
        <v>4</v>
      </c>
      <c r="Z67" s="23">
        <v>7</v>
      </c>
      <c r="AA67" s="23"/>
      <c r="AB67" s="23">
        <v>11</v>
      </c>
      <c r="AC67" s="23">
        <v>4</v>
      </c>
      <c r="AD67" s="23">
        <v>7</v>
      </c>
      <c r="AE67" s="26"/>
      <c r="AF67" s="23">
        <v>11</v>
      </c>
      <c r="AG67" s="23">
        <v>4</v>
      </c>
      <c r="AH67" s="23">
        <v>7</v>
      </c>
      <c r="AI67" s="23"/>
      <c r="AJ67" s="23">
        <v>11</v>
      </c>
      <c r="AK67" s="23"/>
      <c r="AL67" s="36"/>
      <c r="AM67" s="91">
        <f t="shared" si="3"/>
        <v>169</v>
      </c>
      <c r="AN67" s="24"/>
      <c r="AO67" s="24"/>
      <c r="AP67" s="57"/>
      <c r="AQ67" s="24"/>
      <c r="AR67" s="16"/>
      <c r="AS67" s="82"/>
      <c r="AT67" s="16"/>
      <c r="AU67" s="89"/>
      <c r="AV67" s="16"/>
      <c r="AW67" s="24"/>
      <c r="AX67" s="16"/>
      <c r="AY67" s="16"/>
      <c r="AZ67" s="25"/>
      <c r="BA67" s="90"/>
      <c r="BD67" s="17"/>
    </row>
    <row r="68" spans="1:56" s="96" customFormat="1" ht="30" customHeight="1">
      <c r="A68" s="33">
        <v>57</v>
      </c>
      <c r="B68" s="33">
        <v>120</v>
      </c>
      <c r="C68" s="48" t="s">
        <v>98</v>
      </c>
      <c r="D68" s="79">
        <v>5</v>
      </c>
      <c r="E68" s="45" t="s">
        <v>80</v>
      </c>
      <c r="F68" s="36">
        <v>4</v>
      </c>
      <c r="G68" s="36">
        <v>7</v>
      </c>
      <c r="H68" s="36"/>
      <c r="I68" s="36">
        <v>8</v>
      </c>
      <c r="J68" s="36">
        <v>8</v>
      </c>
      <c r="K68" s="36"/>
      <c r="L68" s="36"/>
      <c r="M68" s="36">
        <v>11</v>
      </c>
      <c r="N68" s="36">
        <v>11</v>
      </c>
      <c r="O68" s="36"/>
      <c r="P68" s="26"/>
      <c r="Q68" s="23">
        <v>11</v>
      </c>
      <c r="R68" s="23">
        <v>4</v>
      </c>
      <c r="S68" s="36">
        <v>7</v>
      </c>
      <c r="T68" s="23"/>
      <c r="U68" s="23">
        <v>11</v>
      </c>
      <c r="V68" s="23">
        <v>4</v>
      </c>
      <c r="W68" s="23">
        <v>7</v>
      </c>
      <c r="X68" s="36"/>
      <c r="Y68" s="36">
        <v>11</v>
      </c>
      <c r="Z68" s="36">
        <v>4</v>
      </c>
      <c r="AA68" s="36">
        <v>7</v>
      </c>
      <c r="AB68" s="36"/>
      <c r="AC68" s="36">
        <v>11</v>
      </c>
      <c r="AD68" s="36">
        <v>4</v>
      </c>
      <c r="AE68" s="36">
        <v>7</v>
      </c>
      <c r="AF68" s="36"/>
      <c r="AG68" s="36">
        <v>11</v>
      </c>
      <c r="AH68" s="36">
        <v>4</v>
      </c>
      <c r="AI68" s="36">
        <v>7</v>
      </c>
      <c r="AJ68" s="36"/>
      <c r="AK68" s="36"/>
      <c r="AL68" s="36"/>
      <c r="AM68" s="91">
        <f>SUM(F68:AL68)</f>
        <v>159</v>
      </c>
      <c r="AN68" s="98"/>
      <c r="AO68" s="98"/>
      <c r="AP68" s="41"/>
      <c r="AQ68" s="99"/>
      <c r="AR68" s="94"/>
      <c r="AS68" s="100"/>
      <c r="AT68" s="94"/>
      <c r="AU68" s="101"/>
      <c r="AV68" s="94"/>
      <c r="AW68" s="102"/>
      <c r="AX68" s="94"/>
      <c r="AY68" s="94"/>
      <c r="AZ68" s="103"/>
      <c r="BA68" s="104"/>
    </row>
    <row r="69" spans="1:56" s="96" customFormat="1" ht="30" customHeight="1">
      <c r="A69" s="33">
        <v>58</v>
      </c>
      <c r="B69" s="33"/>
      <c r="C69" s="59" t="s">
        <v>99</v>
      </c>
      <c r="D69" s="79"/>
      <c r="E69" s="45" t="s">
        <v>80</v>
      </c>
      <c r="F69" s="36">
        <v>7</v>
      </c>
      <c r="G69" s="36"/>
      <c r="H69" s="36">
        <v>11</v>
      </c>
      <c r="I69" s="26" t="s">
        <v>112</v>
      </c>
      <c r="J69" s="26" t="s">
        <v>112</v>
      </c>
      <c r="K69" s="26" t="s">
        <v>112</v>
      </c>
      <c r="L69" s="26" t="s">
        <v>112</v>
      </c>
      <c r="M69" s="26" t="s">
        <v>112</v>
      </c>
      <c r="N69" s="26" t="s">
        <v>112</v>
      </c>
      <c r="O69" s="26" t="s">
        <v>112</v>
      </c>
      <c r="P69" s="36">
        <v>11</v>
      </c>
      <c r="Q69" s="36">
        <v>4</v>
      </c>
      <c r="R69" s="23">
        <v>7</v>
      </c>
      <c r="S69" s="36"/>
      <c r="T69" s="23">
        <v>11</v>
      </c>
      <c r="U69" s="36">
        <v>4</v>
      </c>
      <c r="V69" s="23">
        <v>7</v>
      </c>
      <c r="W69" s="23"/>
      <c r="X69" s="36">
        <v>11</v>
      </c>
      <c r="Y69" s="36">
        <v>4</v>
      </c>
      <c r="Z69" s="36">
        <v>7</v>
      </c>
      <c r="AA69" s="36"/>
      <c r="AB69" s="36">
        <v>11</v>
      </c>
      <c r="AC69" s="36">
        <v>4</v>
      </c>
      <c r="AD69" s="36">
        <v>7</v>
      </c>
      <c r="AE69" s="36"/>
      <c r="AF69" s="36">
        <v>11</v>
      </c>
      <c r="AG69" s="36">
        <v>4</v>
      </c>
      <c r="AH69" s="36">
        <v>7</v>
      </c>
      <c r="AI69" s="36"/>
      <c r="AJ69" s="36">
        <v>11</v>
      </c>
      <c r="AK69" s="36"/>
      <c r="AL69" s="36"/>
      <c r="AM69" s="91">
        <f>SUM(F69:AL69)</f>
        <v>139</v>
      </c>
      <c r="AN69" s="98"/>
      <c r="AO69" s="98"/>
      <c r="AP69" s="41"/>
      <c r="AQ69" s="99"/>
      <c r="AR69" s="94"/>
      <c r="AS69" s="100"/>
      <c r="AT69" s="94"/>
      <c r="AU69" s="101"/>
      <c r="AV69" s="94"/>
      <c r="AW69" s="102"/>
      <c r="AX69" s="94"/>
      <c r="AY69" s="94"/>
      <c r="AZ69" s="103"/>
      <c r="BA69" s="104"/>
    </row>
    <row r="70" spans="1:56" s="1" customFormat="1" ht="30" customHeight="1">
      <c r="A70" s="33">
        <v>59</v>
      </c>
      <c r="B70" s="33">
        <v>164</v>
      </c>
      <c r="C70" s="59" t="s">
        <v>100</v>
      </c>
      <c r="D70" s="79">
        <v>5</v>
      </c>
      <c r="E70" s="45" t="s">
        <v>80</v>
      </c>
      <c r="F70" s="26">
        <v>7</v>
      </c>
      <c r="G70" s="23"/>
      <c r="H70" s="23">
        <v>11</v>
      </c>
      <c r="I70" s="36">
        <v>8</v>
      </c>
      <c r="J70" s="36"/>
      <c r="K70" s="23"/>
      <c r="L70" s="23">
        <v>11</v>
      </c>
      <c r="M70" s="36">
        <v>11</v>
      </c>
      <c r="N70" s="36"/>
      <c r="O70" s="36"/>
      <c r="P70" s="23">
        <v>11</v>
      </c>
      <c r="Q70" s="23">
        <v>4</v>
      </c>
      <c r="R70" s="36">
        <v>7</v>
      </c>
      <c r="S70" s="36">
        <v>11</v>
      </c>
      <c r="T70" s="23">
        <v>11</v>
      </c>
      <c r="U70" s="36"/>
      <c r="V70" s="23"/>
      <c r="W70" s="23"/>
      <c r="X70" s="23">
        <v>11</v>
      </c>
      <c r="Y70" s="23">
        <v>4</v>
      </c>
      <c r="Z70" s="23">
        <v>7</v>
      </c>
      <c r="AA70" s="23"/>
      <c r="AB70" s="23">
        <v>11</v>
      </c>
      <c r="AC70" s="23">
        <v>4</v>
      </c>
      <c r="AD70" s="23">
        <v>7</v>
      </c>
      <c r="AE70" s="23"/>
      <c r="AF70" s="23">
        <v>11</v>
      </c>
      <c r="AG70" s="23">
        <v>4</v>
      </c>
      <c r="AH70" s="23">
        <v>7</v>
      </c>
      <c r="AI70" s="23"/>
      <c r="AJ70" s="23">
        <v>11</v>
      </c>
      <c r="AK70" s="23"/>
      <c r="AL70" s="36"/>
      <c r="AM70" s="91">
        <f>SUM(F70:AL70)</f>
        <v>169</v>
      </c>
      <c r="AN70" s="24"/>
      <c r="AO70" s="24"/>
      <c r="AP70" s="57"/>
      <c r="AQ70" s="24"/>
      <c r="AR70" s="16"/>
      <c r="AS70" s="82"/>
      <c r="AT70" s="16"/>
      <c r="AU70" s="89"/>
      <c r="AV70" s="16"/>
      <c r="AW70" s="88"/>
      <c r="AX70" s="16"/>
      <c r="AY70" s="16"/>
      <c r="AZ70" s="25"/>
      <c r="BA70" s="90"/>
      <c r="BD70" s="17"/>
    </row>
    <row r="71" spans="1:56" s="1" customFormat="1" ht="30" customHeight="1">
      <c r="A71" s="33">
        <v>60</v>
      </c>
      <c r="B71" s="33">
        <v>115</v>
      </c>
      <c r="C71" s="34" t="s">
        <v>101</v>
      </c>
      <c r="D71" s="79">
        <v>5</v>
      </c>
      <c r="E71" s="45" t="s">
        <v>80</v>
      </c>
      <c r="F71" s="23"/>
      <c r="G71" s="23">
        <v>11</v>
      </c>
      <c r="H71" s="23">
        <v>4</v>
      </c>
      <c r="I71" s="23">
        <v>7</v>
      </c>
      <c r="J71" s="23"/>
      <c r="K71" s="23">
        <v>11</v>
      </c>
      <c r="L71" s="23">
        <v>4</v>
      </c>
      <c r="M71" s="23">
        <v>7</v>
      </c>
      <c r="N71" s="23"/>
      <c r="O71" s="23">
        <v>11</v>
      </c>
      <c r="P71" s="36">
        <v>4</v>
      </c>
      <c r="Q71" s="23">
        <v>7</v>
      </c>
      <c r="R71" s="23">
        <v>11</v>
      </c>
      <c r="S71" s="36">
        <v>4</v>
      </c>
      <c r="T71" s="23">
        <v>7</v>
      </c>
      <c r="U71" s="23">
        <v>11</v>
      </c>
      <c r="V71" s="23">
        <v>4</v>
      </c>
      <c r="W71" s="26">
        <v>7</v>
      </c>
      <c r="X71" s="36">
        <v>11</v>
      </c>
      <c r="Y71" s="23">
        <v>4</v>
      </c>
      <c r="Z71" s="23">
        <v>7</v>
      </c>
      <c r="AA71" s="26">
        <v>11</v>
      </c>
      <c r="AB71" s="36">
        <v>4</v>
      </c>
      <c r="AC71" s="23">
        <v>7</v>
      </c>
      <c r="AD71" s="23"/>
      <c r="AE71" s="26">
        <v>11</v>
      </c>
      <c r="AF71" s="36">
        <v>4</v>
      </c>
      <c r="AG71" s="23">
        <v>7</v>
      </c>
      <c r="AH71" s="23"/>
      <c r="AI71" s="23">
        <v>11</v>
      </c>
      <c r="AJ71" s="23">
        <v>4</v>
      </c>
      <c r="AK71" s="26"/>
      <c r="AL71" s="23"/>
      <c r="AM71" s="37">
        <f>SUM(F71:AL71)</f>
        <v>191</v>
      </c>
      <c r="AN71" s="24"/>
      <c r="AO71" s="24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1" customFormat="1" ht="30" customHeight="1">
      <c r="A72" s="33">
        <v>61</v>
      </c>
      <c r="B72" s="33">
        <v>147</v>
      </c>
      <c r="C72" s="105" t="s">
        <v>102</v>
      </c>
      <c r="D72" s="79">
        <v>5</v>
      </c>
      <c r="E72" s="45" t="s">
        <v>80</v>
      </c>
      <c r="F72" s="23"/>
      <c r="G72" s="23">
        <v>11</v>
      </c>
      <c r="H72" s="23">
        <v>4</v>
      </c>
      <c r="I72" s="23">
        <v>7</v>
      </c>
      <c r="J72" s="23" t="s">
        <v>112</v>
      </c>
      <c r="K72" s="23" t="s">
        <v>112</v>
      </c>
      <c r="L72" s="23" t="s">
        <v>112</v>
      </c>
      <c r="M72" s="23" t="s">
        <v>112</v>
      </c>
      <c r="N72" s="23" t="s">
        <v>112</v>
      </c>
      <c r="O72" s="23">
        <v>11</v>
      </c>
      <c r="P72" s="36">
        <v>4</v>
      </c>
      <c r="Q72" s="23">
        <v>7</v>
      </c>
      <c r="R72" s="23"/>
      <c r="S72" s="36">
        <v>11</v>
      </c>
      <c r="T72" s="23">
        <v>4</v>
      </c>
      <c r="U72" s="26">
        <v>7</v>
      </c>
      <c r="V72" s="23"/>
      <c r="W72" s="26">
        <v>11</v>
      </c>
      <c r="X72" s="36">
        <v>4</v>
      </c>
      <c r="Y72" s="23">
        <v>7</v>
      </c>
      <c r="Z72" s="23"/>
      <c r="AA72" s="26">
        <v>11</v>
      </c>
      <c r="AB72" s="36">
        <v>4</v>
      </c>
      <c r="AC72" s="23">
        <f>7+4</f>
        <v>11</v>
      </c>
      <c r="AD72" s="23">
        <v>7</v>
      </c>
      <c r="AE72" s="26">
        <v>11</v>
      </c>
      <c r="AF72" s="36">
        <v>4</v>
      </c>
      <c r="AG72" s="23">
        <v>7</v>
      </c>
      <c r="AH72" s="23"/>
      <c r="AI72" s="23"/>
      <c r="AJ72" s="23">
        <v>4</v>
      </c>
      <c r="AK72" s="23"/>
      <c r="AL72" s="23"/>
      <c r="AM72" s="37">
        <f>SUM(F72:AL72)</f>
        <v>147</v>
      </c>
      <c r="AN72" s="24"/>
      <c r="AO72" s="51"/>
      <c r="AP72" s="57"/>
      <c r="AQ72" s="106"/>
      <c r="AR72" s="16"/>
      <c r="AS72" s="82"/>
      <c r="AT72" s="82"/>
      <c r="AU72" s="89"/>
      <c r="AV72" s="16"/>
      <c r="AW72" s="88"/>
      <c r="AX72" s="16"/>
      <c r="AY72" s="16"/>
      <c r="AZ72" s="25"/>
      <c r="BA72" s="90"/>
      <c r="BD72" s="17"/>
    </row>
    <row r="73" spans="1:56" s="1" customFormat="1" ht="30" customHeight="1">
      <c r="A73" s="33">
        <v>62</v>
      </c>
      <c r="B73" s="33">
        <v>167</v>
      </c>
      <c r="C73" s="59" t="s">
        <v>103</v>
      </c>
      <c r="D73" s="79">
        <v>5</v>
      </c>
      <c r="E73" s="45" t="s">
        <v>80</v>
      </c>
      <c r="F73" s="23"/>
      <c r="G73" s="23">
        <v>11</v>
      </c>
      <c r="H73" s="23" t="s">
        <v>112</v>
      </c>
      <c r="I73" s="23" t="s">
        <v>112</v>
      </c>
      <c r="J73" s="23" t="s">
        <v>112</v>
      </c>
      <c r="K73" s="23" t="s">
        <v>112</v>
      </c>
      <c r="L73" s="23" t="s">
        <v>112</v>
      </c>
      <c r="M73" s="23" t="s">
        <v>112</v>
      </c>
      <c r="N73" s="23" t="s">
        <v>112</v>
      </c>
      <c r="O73" s="23" t="s">
        <v>112</v>
      </c>
      <c r="P73" s="36">
        <v>4</v>
      </c>
      <c r="Q73" s="23">
        <v>7</v>
      </c>
      <c r="R73" s="36"/>
      <c r="S73" s="36">
        <v>11</v>
      </c>
      <c r="T73" s="23">
        <v>4</v>
      </c>
      <c r="U73" s="26">
        <v>7</v>
      </c>
      <c r="V73" s="23"/>
      <c r="W73" s="26">
        <v>11</v>
      </c>
      <c r="X73" s="36">
        <v>4</v>
      </c>
      <c r="Y73" s="23">
        <v>7</v>
      </c>
      <c r="Z73" s="23"/>
      <c r="AA73" s="26">
        <v>11</v>
      </c>
      <c r="AB73" s="36">
        <v>4</v>
      </c>
      <c r="AC73" s="23">
        <v>7</v>
      </c>
      <c r="AD73" s="23"/>
      <c r="AE73" s="26">
        <v>11</v>
      </c>
      <c r="AF73" s="36">
        <v>4</v>
      </c>
      <c r="AG73" s="23">
        <v>7</v>
      </c>
      <c r="AH73" s="23"/>
      <c r="AI73" s="23">
        <v>11</v>
      </c>
      <c r="AJ73" s="23">
        <v>4</v>
      </c>
      <c r="AK73" s="23"/>
      <c r="AL73" s="23"/>
      <c r="AM73" s="37">
        <f t="shared" ref="AM73:AM95" si="4">SUM(F73:AL73)</f>
        <v>125</v>
      </c>
      <c r="AN73" s="24"/>
      <c r="AO73" s="24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96" customFormat="1" ht="25.2" customHeight="1">
      <c r="A74" s="33">
        <v>63</v>
      </c>
      <c r="B74" s="33"/>
      <c r="C74" s="59" t="s">
        <v>104</v>
      </c>
      <c r="D74" s="44"/>
      <c r="E74" s="45" t="s">
        <v>80</v>
      </c>
      <c r="F74" s="36"/>
      <c r="G74" s="36">
        <v>11</v>
      </c>
      <c r="H74" s="23">
        <v>4</v>
      </c>
      <c r="I74" s="23">
        <v>7</v>
      </c>
      <c r="J74" s="23"/>
      <c r="K74" s="23">
        <v>8</v>
      </c>
      <c r="L74" s="23">
        <v>4</v>
      </c>
      <c r="M74" s="23">
        <v>7</v>
      </c>
      <c r="N74" s="23"/>
      <c r="O74" s="23">
        <v>11</v>
      </c>
      <c r="P74" s="36">
        <v>4</v>
      </c>
      <c r="Q74" s="23">
        <v>7</v>
      </c>
      <c r="R74" s="36"/>
      <c r="S74" s="36">
        <v>11</v>
      </c>
      <c r="T74" s="23">
        <v>4</v>
      </c>
      <c r="U74" s="26">
        <v>7</v>
      </c>
      <c r="V74" s="36"/>
      <c r="W74" s="26">
        <v>11</v>
      </c>
      <c r="X74" s="36">
        <v>4</v>
      </c>
      <c r="Y74" s="23">
        <v>7</v>
      </c>
      <c r="Z74" s="23"/>
      <c r="AA74" s="26">
        <v>11</v>
      </c>
      <c r="AB74" s="36">
        <v>4</v>
      </c>
      <c r="AC74" s="23">
        <v>7</v>
      </c>
      <c r="AD74" s="36"/>
      <c r="AE74" s="36">
        <v>11</v>
      </c>
      <c r="AF74" s="36">
        <v>4</v>
      </c>
      <c r="AG74" s="23">
        <v>7</v>
      </c>
      <c r="AH74" s="36"/>
      <c r="AI74" s="36">
        <v>11</v>
      </c>
      <c r="AJ74" s="36">
        <v>4</v>
      </c>
      <c r="AK74" s="36"/>
      <c r="AL74" s="36"/>
      <c r="AM74" s="91">
        <f>SUM(F74:AL74)</f>
        <v>166</v>
      </c>
      <c r="AN74" s="46"/>
      <c r="AO74" s="46"/>
      <c r="AP74" s="47"/>
      <c r="AQ74" s="93"/>
      <c r="AR74" s="94"/>
      <c r="AS74" s="94"/>
      <c r="AT74" s="36"/>
      <c r="AU74" s="52"/>
      <c r="AV74" s="46"/>
      <c r="AW74" s="41"/>
      <c r="AX74" s="41"/>
      <c r="AY74" s="42"/>
    </row>
    <row r="75" spans="1:56" s="1" customFormat="1" ht="30" customHeight="1">
      <c r="A75" s="33">
        <v>64</v>
      </c>
      <c r="B75" s="33">
        <v>162</v>
      </c>
      <c r="C75" s="59" t="s">
        <v>105</v>
      </c>
      <c r="D75" s="79">
        <v>5</v>
      </c>
      <c r="E75" s="45" t="s">
        <v>80</v>
      </c>
      <c r="F75" s="23"/>
      <c r="G75" s="36">
        <v>11</v>
      </c>
      <c r="H75" s="23" t="s">
        <v>112</v>
      </c>
      <c r="I75" s="23" t="s">
        <v>112</v>
      </c>
      <c r="J75" s="23" t="s">
        <v>112</v>
      </c>
      <c r="K75" s="23" t="s">
        <v>112</v>
      </c>
      <c r="L75" s="23" t="s">
        <v>112</v>
      </c>
      <c r="M75" s="23" t="s">
        <v>112</v>
      </c>
      <c r="N75" s="23" t="s">
        <v>112</v>
      </c>
      <c r="O75" s="23" t="s">
        <v>112</v>
      </c>
      <c r="P75" s="36">
        <v>4</v>
      </c>
      <c r="Q75" s="36">
        <v>7</v>
      </c>
      <c r="R75" s="36"/>
      <c r="S75" s="36"/>
      <c r="T75" s="23">
        <v>4</v>
      </c>
      <c r="U75" s="26">
        <f>7+4</f>
        <v>11</v>
      </c>
      <c r="V75" s="23">
        <v>7</v>
      </c>
      <c r="W75" s="26">
        <v>11</v>
      </c>
      <c r="X75" s="36">
        <v>4</v>
      </c>
      <c r="Y75" s="23">
        <v>7</v>
      </c>
      <c r="Z75" s="23"/>
      <c r="AA75" s="26">
        <v>11</v>
      </c>
      <c r="AB75" s="36">
        <v>4</v>
      </c>
      <c r="AC75" s="23">
        <v>7</v>
      </c>
      <c r="AD75" s="36"/>
      <c r="AE75" s="23">
        <v>11</v>
      </c>
      <c r="AF75" s="36">
        <v>4</v>
      </c>
      <c r="AG75" s="23">
        <v>7</v>
      </c>
      <c r="AH75" s="23"/>
      <c r="AI75" s="23">
        <v>11</v>
      </c>
      <c r="AJ75" s="23">
        <v>4</v>
      </c>
      <c r="AK75" s="23"/>
      <c r="AL75" s="23"/>
      <c r="AM75" s="37">
        <f t="shared" si="4"/>
        <v>125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1" customFormat="1" ht="30" hidden="1" customHeight="1">
      <c r="A76" s="33">
        <v>65</v>
      </c>
      <c r="B76" s="33">
        <v>163</v>
      </c>
      <c r="C76" s="59"/>
      <c r="D76" s="79">
        <v>5</v>
      </c>
      <c r="E76" s="45" t="s">
        <v>80</v>
      </c>
      <c r="F76" s="23"/>
      <c r="G76" s="36"/>
      <c r="H76" s="23"/>
      <c r="I76" s="23"/>
      <c r="J76" s="23"/>
      <c r="K76" s="23"/>
      <c r="L76" s="23"/>
      <c r="M76" s="23"/>
      <c r="N76" s="23"/>
      <c r="O76" s="23"/>
      <c r="P76" s="36"/>
      <c r="Q76" s="23"/>
      <c r="R76" s="23"/>
      <c r="S76" s="36"/>
      <c r="T76" s="23">
        <v>4</v>
      </c>
      <c r="U76" s="26">
        <v>7</v>
      </c>
      <c r="V76" s="36"/>
      <c r="W76" s="26"/>
      <c r="X76" s="36">
        <v>4</v>
      </c>
      <c r="Y76" s="23">
        <v>7</v>
      </c>
      <c r="Z76" s="23"/>
      <c r="AA76" s="26"/>
      <c r="AB76" s="36">
        <v>4</v>
      </c>
      <c r="AC76" s="23">
        <v>7</v>
      </c>
      <c r="AD76" s="36"/>
      <c r="AE76" s="23"/>
      <c r="AF76" s="36">
        <v>4</v>
      </c>
      <c r="AG76" s="23">
        <v>7</v>
      </c>
      <c r="AH76" s="23"/>
      <c r="AI76" s="23"/>
      <c r="AJ76" s="23"/>
      <c r="AK76" s="23"/>
      <c r="AL76" s="23"/>
      <c r="AM76" s="37">
        <f t="shared" si="4"/>
        <v>44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" customFormat="1" ht="30" hidden="1" customHeight="1">
      <c r="A77" s="33">
        <v>66</v>
      </c>
      <c r="B77" s="33">
        <v>161</v>
      </c>
      <c r="C77" s="59" t="s">
        <v>106</v>
      </c>
      <c r="D77" s="79">
        <v>5</v>
      </c>
      <c r="E77" s="45" t="s">
        <v>80</v>
      </c>
      <c r="F77" s="36"/>
      <c r="G77" s="36"/>
      <c r="H77" s="23"/>
      <c r="I77" s="23"/>
      <c r="J77" s="23"/>
      <c r="K77" s="23"/>
      <c r="L77" s="23"/>
      <c r="M77" s="23"/>
      <c r="N77" s="23"/>
      <c r="O77" s="23"/>
      <c r="P77" s="36"/>
      <c r="Q77" s="23"/>
      <c r="R77" s="23"/>
      <c r="S77" s="36"/>
      <c r="T77" s="23">
        <v>4</v>
      </c>
      <c r="U77" s="26">
        <v>7</v>
      </c>
      <c r="V77" s="23"/>
      <c r="W77" s="26"/>
      <c r="X77" s="36">
        <v>4</v>
      </c>
      <c r="Y77" s="23">
        <v>7</v>
      </c>
      <c r="Z77" s="23"/>
      <c r="AA77" s="26"/>
      <c r="AB77" s="36">
        <v>4</v>
      </c>
      <c r="AC77" s="23">
        <v>7</v>
      </c>
      <c r="AD77" s="36"/>
      <c r="AE77" s="23"/>
      <c r="AF77" s="36">
        <v>4</v>
      </c>
      <c r="AG77" s="23">
        <v>7</v>
      </c>
      <c r="AH77" s="23"/>
      <c r="AI77" s="23"/>
      <c r="AJ77" s="23"/>
      <c r="AK77" s="23"/>
      <c r="AL77" s="23"/>
      <c r="AM77" s="37">
        <f t="shared" si="4"/>
        <v>44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" customFormat="1" ht="30" customHeight="1">
      <c r="A78" s="33">
        <v>67</v>
      </c>
      <c r="B78" s="33"/>
      <c r="C78" s="59" t="s">
        <v>107</v>
      </c>
      <c r="D78" s="79"/>
      <c r="E78" s="45" t="s">
        <v>80</v>
      </c>
      <c r="F78" s="23"/>
      <c r="G78" s="36">
        <v>11</v>
      </c>
      <c r="H78" s="23">
        <v>4</v>
      </c>
      <c r="I78" s="23">
        <v>7</v>
      </c>
      <c r="J78" s="23"/>
      <c r="K78" s="23">
        <v>11</v>
      </c>
      <c r="L78" s="23">
        <v>8</v>
      </c>
      <c r="M78" s="23"/>
      <c r="N78" s="23"/>
      <c r="O78" s="23">
        <v>11</v>
      </c>
      <c r="P78" s="36">
        <v>4</v>
      </c>
      <c r="Q78" s="36">
        <v>7</v>
      </c>
      <c r="R78" s="23"/>
      <c r="S78" s="36">
        <v>11</v>
      </c>
      <c r="T78" s="23">
        <v>4</v>
      </c>
      <c r="U78" s="26">
        <v>7</v>
      </c>
      <c r="V78" s="36"/>
      <c r="W78" s="26">
        <v>11</v>
      </c>
      <c r="X78" s="36">
        <v>4</v>
      </c>
      <c r="Y78" s="23">
        <v>7</v>
      </c>
      <c r="Z78" s="23"/>
      <c r="AA78" s="26">
        <v>11</v>
      </c>
      <c r="AB78" s="36">
        <v>4</v>
      </c>
      <c r="AC78" s="23">
        <v>7</v>
      </c>
      <c r="AD78" s="36"/>
      <c r="AE78" s="23">
        <v>11</v>
      </c>
      <c r="AF78" s="36">
        <v>4</v>
      </c>
      <c r="AG78" s="23">
        <v>7</v>
      </c>
      <c r="AH78" s="23"/>
      <c r="AI78" s="23">
        <v>11</v>
      </c>
      <c r="AJ78" s="23">
        <v>4</v>
      </c>
      <c r="AK78" s="23"/>
      <c r="AL78" s="23"/>
      <c r="AM78" s="37">
        <f>SUM(F78:AL78)</f>
        <v>166</v>
      </c>
      <c r="AN78" s="24"/>
      <c r="AO78" s="51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1" customFormat="1" ht="30" customHeight="1">
      <c r="A79" s="33">
        <v>68</v>
      </c>
      <c r="B79" s="33">
        <v>157</v>
      </c>
      <c r="C79" s="59" t="s">
        <v>108</v>
      </c>
      <c r="D79" s="79">
        <v>5</v>
      </c>
      <c r="E79" s="45" t="s">
        <v>80</v>
      </c>
      <c r="F79" s="23"/>
      <c r="G79" s="23">
        <v>11</v>
      </c>
      <c r="H79" s="23">
        <v>4</v>
      </c>
      <c r="I79" s="23">
        <v>7</v>
      </c>
      <c r="J79" s="23"/>
      <c r="K79" s="23">
        <v>8</v>
      </c>
      <c r="L79" s="23">
        <v>8</v>
      </c>
      <c r="M79" s="23"/>
      <c r="N79" s="23"/>
      <c r="O79" s="23">
        <v>11</v>
      </c>
      <c r="P79" s="36">
        <v>4</v>
      </c>
      <c r="Q79" s="36">
        <v>7</v>
      </c>
      <c r="R79" s="23"/>
      <c r="S79" s="36">
        <v>11</v>
      </c>
      <c r="T79" s="23">
        <v>4</v>
      </c>
      <c r="U79" s="26">
        <v>7</v>
      </c>
      <c r="V79" s="23"/>
      <c r="W79" s="26">
        <v>11</v>
      </c>
      <c r="X79" s="36">
        <v>4</v>
      </c>
      <c r="Y79" s="23">
        <v>7</v>
      </c>
      <c r="Z79" s="23"/>
      <c r="AA79" s="26">
        <v>11</v>
      </c>
      <c r="AB79" s="36">
        <v>4</v>
      </c>
      <c r="AC79" s="23">
        <v>7</v>
      </c>
      <c r="AD79" s="36"/>
      <c r="AE79" s="23">
        <v>8</v>
      </c>
      <c r="AF79" s="36">
        <v>4</v>
      </c>
      <c r="AG79" s="23">
        <v>7</v>
      </c>
      <c r="AH79" s="23"/>
      <c r="AI79" s="23">
        <v>11</v>
      </c>
      <c r="AJ79" s="23">
        <v>4</v>
      </c>
      <c r="AK79" s="23"/>
      <c r="AL79" s="23"/>
      <c r="AM79" s="37">
        <f t="shared" si="4"/>
        <v>160</v>
      </c>
      <c r="AN79" s="24"/>
      <c r="AO79" s="51"/>
      <c r="AP79" s="57"/>
      <c r="AQ79" s="24"/>
      <c r="AR79" s="16"/>
      <c r="AS79" s="82"/>
      <c r="AT79" s="16"/>
      <c r="AU79" s="89"/>
      <c r="AV79" s="16"/>
      <c r="AW79" s="88"/>
      <c r="AX79" s="16"/>
      <c r="AY79" s="16"/>
      <c r="AZ79" s="25"/>
      <c r="BA79" s="90"/>
      <c r="BD79" s="17"/>
    </row>
    <row r="80" spans="1:56" s="1" customFormat="1" ht="30" customHeight="1">
      <c r="A80" s="33">
        <v>69</v>
      </c>
      <c r="B80" s="33">
        <v>166</v>
      </c>
      <c r="C80" s="59" t="s">
        <v>109</v>
      </c>
      <c r="D80" s="79">
        <v>5</v>
      </c>
      <c r="E80" s="45" t="s">
        <v>80</v>
      </c>
      <c r="F80" s="23"/>
      <c r="G80" s="23">
        <v>11</v>
      </c>
      <c r="H80" s="23">
        <v>4</v>
      </c>
      <c r="I80" s="23">
        <v>7</v>
      </c>
      <c r="J80" s="23"/>
      <c r="K80" s="23">
        <v>8</v>
      </c>
      <c r="L80" s="23">
        <v>8</v>
      </c>
      <c r="M80" s="23"/>
      <c r="N80" s="23"/>
      <c r="O80" s="23">
        <v>11</v>
      </c>
      <c r="P80" s="36">
        <v>4</v>
      </c>
      <c r="Q80" s="36">
        <v>7</v>
      </c>
      <c r="R80" s="23"/>
      <c r="S80" s="36">
        <v>11</v>
      </c>
      <c r="T80" s="23">
        <v>4</v>
      </c>
      <c r="U80" s="26">
        <v>7</v>
      </c>
      <c r="V80" s="23"/>
      <c r="W80" s="26">
        <v>11</v>
      </c>
      <c r="X80" s="36">
        <v>4</v>
      </c>
      <c r="Y80" s="23">
        <v>7</v>
      </c>
      <c r="Z80" s="23"/>
      <c r="AA80" s="26">
        <v>11</v>
      </c>
      <c r="AB80" s="36">
        <v>4</v>
      </c>
      <c r="AC80" s="23">
        <v>7</v>
      </c>
      <c r="AD80" s="36"/>
      <c r="AE80" s="23">
        <v>11</v>
      </c>
      <c r="AF80" s="36">
        <v>4</v>
      </c>
      <c r="AG80" s="23">
        <v>7</v>
      </c>
      <c r="AH80" s="23"/>
      <c r="AI80" s="23">
        <v>11</v>
      </c>
      <c r="AJ80" s="23">
        <v>4</v>
      </c>
      <c r="AK80" s="23"/>
      <c r="AL80" s="23"/>
      <c r="AM80" s="37">
        <f>SUM(F80:AL80)</f>
        <v>163</v>
      </c>
      <c r="AN80" s="24"/>
      <c r="AO80" s="51"/>
      <c r="AP80" s="57"/>
      <c r="AQ80" s="24"/>
      <c r="AR80" s="16"/>
      <c r="AS80" s="82"/>
      <c r="AT80" s="16"/>
      <c r="AU80" s="89"/>
      <c r="AV80" s="16"/>
      <c r="AW80" s="88"/>
      <c r="AX80" s="16"/>
      <c r="AY80" s="16"/>
      <c r="AZ80" s="25"/>
      <c r="BA80" s="90"/>
      <c r="BD80" s="17"/>
    </row>
    <row r="81" spans="1:56" s="96" customFormat="1" ht="25.2" customHeight="1">
      <c r="A81" s="33">
        <v>70</v>
      </c>
      <c r="B81" s="33"/>
      <c r="C81" s="48" t="s">
        <v>110</v>
      </c>
      <c r="D81" s="44"/>
      <c r="E81" s="45" t="s">
        <v>80</v>
      </c>
      <c r="F81" s="36"/>
      <c r="G81" s="36">
        <v>11</v>
      </c>
      <c r="H81" s="36">
        <v>4</v>
      </c>
      <c r="I81" s="36">
        <v>7</v>
      </c>
      <c r="J81" s="23"/>
      <c r="K81" s="23">
        <v>8</v>
      </c>
      <c r="L81" s="23">
        <v>8</v>
      </c>
      <c r="M81" s="23"/>
      <c r="N81" s="36"/>
      <c r="O81" s="23">
        <v>11</v>
      </c>
      <c r="P81" s="36">
        <v>4</v>
      </c>
      <c r="Q81" s="36">
        <v>7</v>
      </c>
      <c r="R81" s="86"/>
      <c r="S81" s="36">
        <v>11</v>
      </c>
      <c r="T81" s="23">
        <v>4</v>
      </c>
      <c r="U81" s="26">
        <v>7</v>
      </c>
      <c r="V81" s="36"/>
      <c r="W81" s="26">
        <v>11</v>
      </c>
      <c r="X81" s="36">
        <v>4</v>
      </c>
      <c r="Y81" s="23">
        <v>7</v>
      </c>
      <c r="Z81" s="23"/>
      <c r="AA81" s="26">
        <v>11</v>
      </c>
      <c r="AB81" s="36">
        <v>4</v>
      </c>
      <c r="AC81" s="23">
        <v>7</v>
      </c>
      <c r="AD81" s="36"/>
      <c r="AE81" s="23">
        <v>10.5</v>
      </c>
      <c r="AF81" s="36">
        <v>4</v>
      </c>
      <c r="AG81" s="23">
        <v>7</v>
      </c>
      <c r="AH81" s="36"/>
      <c r="AI81" s="36">
        <v>11</v>
      </c>
      <c r="AJ81" s="36">
        <v>4</v>
      </c>
      <c r="AK81" s="36"/>
      <c r="AL81" s="36"/>
      <c r="AM81" s="91">
        <f>SUM(F81:AL81)</f>
        <v>162.5</v>
      </c>
      <c r="AN81" s="92"/>
      <c r="AO81" s="46"/>
      <c r="AP81" s="47"/>
      <c r="AQ81" s="93"/>
      <c r="AR81" s="94"/>
      <c r="AS81" s="94"/>
      <c r="AT81" s="36"/>
      <c r="AU81" s="42"/>
      <c r="AV81" s="46"/>
      <c r="AW81" s="41"/>
      <c r="AX81" s="41"/>
      <c r="AY81" s="42"/>
    </row>
    <row r="82" spans="1:56" s="1" customFormat="1" ht="30" customHeight="1">
      <c r="A82" s="33">
        <v>71</v>
      </c>
      <c r="B82" s="33"/>
      <c r="C82" s="34" t="s">
        <v>111</v>
      </c>
      <c r="D82" s="79"/>
      <c r="E82" s="45" t="s">
        <v>80</v>
      </c>
      <c r="F82" s="26">
        <v>11</v>
      </c>
      <c r="G82" s="23">
        <v>4</v>
      </c>
      <c r="H82" s="23">
        <v>7</v>
      </c>
      <c r="I82" s="26"/>
      <c r="J82" s="36" t="s">
        <v>112</v>
      </c>
      <c r="K82" s="36" t="s">
        <v>112</v>
      </c>
      <c r="L82" s="36" t="s">
        <v>112</v>
      </c>
      <c r="M82" s="36" t="s">
        <v>112</v>
      </c>
      <c r="N82" s="36" t="s">
        <v>112</v>
      </c>
      <c r="O82" s="36" t="s">
        <v>112</v>
      </c>
      <c r="P82" s="36" t="s">
        <v>112</v>
      </c>
      <c r="Q82" s="36" t="s">
        <v>112</v>
      </c>
      <c r="R82" s="36" t="s">
        <v>112</v>
      </c>
      <c r="S82" s="36" t="s">
        <v>112</v>
      </c>
      <c r="T82" s="36" t="s">
        <v>112</v>
      </c>
      <c r="U82" s="36" t="s">
        <v>112</v>
      </c>
      <c r="V82" s="36" t="s">
        <v>112</v>
      </c>
      <c r="W82" s="36" t="s">
        <v>112</v>
      </c>
      <c r="X82" s="36" t="s">
        <v>112</v>
      </c>
      <c r="Y82" s="36" t="s">
        <v>112</v>
      </c>
      <c r="Z82" s="36">
        <v>11</v>
      </c>
      <c r="AA82" s="36">
        <v>4</v>
      </c>
      <c r="AB82" s="23">
        <v>7</v>
      </c>
      <c r="AC82" s="23"/>
      <c r="AD82" s="23">
        <v>11</v>
      </c>
      <c r="AE82" s="23">
        <v>4</v>
      </c>
      <c r="AF82" s="23">
        <v>7</v>
      </c>
      <c r="AG82" s="23"/>
      <c r="AH82" s="23">
        <v>11</v>
      </c>
      <c r="AI82" s="23">
        <v>4</v>
      </c>
      <c r="AJ82" s="23">
        <v>7</v>
      </c>
      <c r="AK82" s="23"/>
      <c r="AL82" s="23"/>
      <c r="AM82" s="37">
        <f>SUM(F82:AL82)</f>
        <v>88</v>
      </c>
      <c r="AN82" s="24"/>
      <c r="AO82" s="51"/>
      <c r="AP82" s="57"/>
      <c r="AQ82" s="24"/>
      <c r="AR82" s="16"/>
      <c r="AS82" s="82"/>
      <c r="AT82" s="16"/>
      <c r="AU82" s="89"/>
      <c r="AV82" s="16"/>
      <c r="AW82" s="88"/>
      <c r="AX82" s="16"/>
      <c r="AY82" s="16"/>
      <c r="AZ82" s="25"/>
      <c r="BA82" s="90"/>
      <c r="BD82" s="17"/>
    </row>
    <row r="83" spans="1:56" s="1" customFormat="1" ht="30" customHeight="1">
      <c r="A83" s="33">
        <v>72</v>
      </c>
      <c r="B83" s="33">
        <v>178</v>
      </c>
      <c r="C83" s="59" t="s">
        <v>113</v>
      </c>
      <c r="D83" s="79">
        <v>5</v>
      </c>
      <c r="E83" s="45" t="s">
        <v>80</v>
      </c>
      <c r="F83" s="36">
        <v>11</v>
      </c>
      <c r="G83" s="23">
        <v>4</v>
      </c>
      <c r="H83" s="23">
        <v>7</v>
      </c>
      <c r="I83" s="26"/>
      <c r="J83" s="36">
        <v>8</v>
      </c>
      <c r="K83" s="23">
        <v>8</v>
      </c>
      <c r="L83" s="23"/>
      <c r="M83" s="23"/>
      <c r="N83" s="23">
        <v>11</v>
      </c>
      <c r="O83" s="26">
        <v>11</v>
      </c>
      <c r="P83" s="26"/>
      <c r="Q83" s="36"/>
      <c r="R83" s="36">
        <v>11</v>
      </c>
      <c r="S83" s="36">
        <v>4</v>
      </c>
      <c r="T83" s="23">
        <v>7</v>
      </c>
      <c r="U83" s="36"/>
      <c r="V83" s="36">
        <v>11</v>
      </c>
      <c r="W83" s="36">
        <v>4</v>
      </c>
      <c r="X83" s="36">
        <v>7</v>
      </c>
      <c r="Y83" s="23"/>
      <c r="Z83" s="23">
        <v>11</v>
      </c>
      <c r="AA83" s="23">
        <v>4</v>
      </c>
      <c r="AB83" s="23">
        <v>7</v>
      </c>
      <c r="AC83" s="23"/>
      <c r="AD83" s="23">
        <v>11</v>
      </c>
      <c r="AE83" s="23">
        <v>4</v>
      </c>
      <c r="AF83" s="23">
        <v>7</v>
      </c>
      <c r="AG83" s="23"/>
      <c r="AH83" s="23">
        <v>11</v>
      </c>
      <c r="AI83" s="23">
        <v>4</v>
      </c>
      <c r="AJ83" s="23">
        <v>7</v>
      </c>
      <c r="AK83" s="26"/>
      <c r="AL83" s="36"/>
      <c r="AM83" s="37">
        <f t="shared" si="4"/>
        <v>170</v>
      </c>
      <c r="AN83" s="24"/>
      <c r="AO83" s="24"/>
      <c r="AP83" s="57"/>
      <c r="AQ83" s="24"/>
      <c r="AR83" s="16"/>
      <c r="AS83" s="82"/>
      <c r="AT83" s="16"/>
      <c r="AU83" s="89"/>
      <c r="AV83" s="16"/>
      <c r="AW83" s="88"/>
      <c r="AX83" s="16"/>
      <c r="AY83" s="16"/>
      <c r="AZ83" s="25"/>
      <c r="BA83" s="90"/>
      <c r="BD83" s="17"/>
    </row>
    <row r="84" spans="1:56" s="1" customFormat="1" ht="30" customHeight="1">
      <c r="A84" s="33">
        <v>73</v>
      </c>
      <c r="B84" s="33">
        <v>114</v>
      </c>
      <c r="C84" s="59" t="s">
        <v>114</v>
      </c>
      <c r="D84" s="79">
        <v>5</v>
      </c>
      <c r="E84" s="45" t="s">
        <v>80</v>
      </c>
      <c r="F84" s="36">
        <v>11</v>
      </c>
      <c r="G84" s="23">
        <v>4</v>
      </c>
      <c r="H84" s="23">
        <v>7</v>
      </c>
      <c r="I84" s="26"/>
      <c r="J84" s="36">
        <v>11</v>
      </c>
      <c r="K84" s="36">
        <v>4</v>
      </c>
      <c r="L84" s="23">
        <v>7</v>
      </c>
      <c r="M84" s="36"/>
      <c r="N84" s="36">
        <v>11</v>
      </c>
      <c r="O84" s="36">
        <v>4</v>
      </c>
      <c r="P84" s="26">
        <v>7</v>
      </c>
      <c r="Q84" s="36"/>
      <c r="R84" s="36">
        <v>11</v>
      </c>
      <c r="S84" s="36">
        <v>4</v>
      </c>
      <c r="T84" s="23">
        <v>7</v>
      </c>
      <c r="U84" s="36"/>
      <c r="V84" s="36">
        <v>11</v>
      </c>
      <c r="W84" s="26">
        <v>4</v>
      </c>
      <c r="X84" s="36">
        <v>7</v>
      </c>
      <c r="Y84" s="36"/>
      <c r="Z84" s="23">
        <v>11</v>
      </c>
      <c r="AA84" s="23">
        <v>4</v>
      </c>
      <c r="AB84" s="23">
        <v>7</v>
      </c>
      <c r="AC84" s="23"/>
      <c r="AD84" s="23">
        <v>11</v>
      </c>
      <c r="AE84" s="23"/>
      <c r="AF84" s="23"/>
      <c r="AG84" s="23"/>
      <c r="AH84" s="23">
        <v>11</v>
      </c>
      <c r="AI84" s="23">
        <v>4</v>
      </c>
      <c r="AJ84" s="23">
        <v>7</v>
      </c>
      <c r="AK84" s="26"/>
      <c r="AL84" s="36"/>
      <c r="AM84" s="37">
        <f t="shared" si="4"/>
        <v>165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6" s="1" customFormat="1" ht="30" customHeight="1">
      <c r="A85" s="33">
        <v>74</v>
      </c>
      <c r="B85" s="33">
        <v>152</v>
      </c>
      <c r="C85" s="59" t="s">
        <v>115</v>
      </c>
      <c r="D85" s="79">
        <v>5</v>
      </c>
      <c r="E85" s="45" t="s">
        <v>80</v>
      </c>
      <c r="F85" s="36">
        <v>9</v>
      </c>
      <c r="G85" s="23">
        <v>4</v>
      </c>
      <c r="H85" s="23">
        <v>7</v>
      </c>
      <c r="I85" s="26"/>
      <c r="J85" s="36" t="s">
        <v>112</v>
      </c>
      <c r="K85" s="36" t="s">
        <v>112</v>
      </c>
      <c r="L85" s="36" t="s">
        <v>112</v>
      </c>
      <c r="M85" s="36" t="s">
        <v>112</v>
      </c>
      <c r="N85" s="36" t="s">
        <v>112</v>
      </c>
      <c r="O85" s="36" t="s">
        <v>112</v>
      </c>
      <c r="P85" s="36" t="s">
        <v>112</v>
      </c>
      <c r="Q85" s="36"/>
      <c r="R85" s="36">
        <v>11</v>
      </c>
      <c r="S85" s="36">
        <v>4</v>
      </c>
      <c r="T85" s="36">
        <v>7</v>
      </c>
      <c r="U85" s="36"/>
      <c r="V85" s="36">
        <v>11</v>
      </c>
      <c r="W85" s="36">
        <v>4</v>
      </c>
      <c r="X85" s="36">
        <v>7</v>
      </c>
      <c r="Y85" s="36"/>
      <c r="Z85" s="36">
        <v>11</v>
      </c>
      <c r="AA85" s="36">
        <v>4</v>
      </c>
      <c r="AB85" s="23">
        <v>7</v>
      </c>
      <c r="AC85" s="23"/>
      <c r="AD85" s="23">
        <v>11</v>
      </c>
      <c r="AE85" s="23">
        <v>4</v>
      </c>
      <c r="AF85" s="23">
        <v>7</v>
      </c>
      <c r="AG85" s="23"/>
      <c r="AH85" s="23">
        <v>11</v>
      </c>
      <c r="AI85" s="23">
        <v>4</v>
      </c>
      <c r="AJ85" s="23">
        <v>7</v>
      </c>
      <c r="AK85" s="26"/>
      <c r="AL85" s="36"/>
      <c r="AM85" s="37">
        <f t="shared" si="4"/>
        <v>130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6" s="1" customFormat="1" ht="30" customHeight="1">
      <c r="A86" s="33">
        <v>75</v>
      </c>
      <c r="B86" s="33">
        <v>119</v>
      </c>
      <c r="C86" s="59" t="s">
        <v>116</v>
      </c>
      <c r="D86" s="79">
        <v>5</v>
      </c>
      <c r="E86" s="45" t="s">
        <v>80</v>
      </c>
      <c r="F86" s="26" t="s">
        <v>112</v>
      </c>
      <c r="G86" s="26" t="s">
        <v>112</v>
      </c>
      <c r="H86" s="26" t="s">
        <v>112</v>
      </c>
      <c r="I86" s="26" t="s">
        <v>112</v>
      </c>
      <c r="J86" s="26" t="s">
        <v>112</v>
      </c>
      <c r="K86" s="26" t="s">
        <v>112</v>
      </c>
      <c r="L86" s="26" t="s">
        <v>112</v>
      </c>
      <c r="M86" s="26" t="s">
        <v>112</v>
      </c>
      <c r="N86" s="26" t="s">
        <v>112</v>
      </c>
      <c r="O86" s="26" t="s">
        <v>112</v>
      </c>
      <c r="P86" s="26" t="s">
        <v>112</v>
      </c>
      <c r="Q86" s="26" t="s">
        <v>112</v>
      </c>
      <c r="R86" s="36">
        <v>11</v>
      </c>
      <c r="S86" s="36">
        <v>4</v>
      </c>
      <c r="T86" s="36">
        <v>7</v>
      </c>
      <c r="U86" s="36"/>
      <c r="V86" s="36">
        <v>11</v>
      </c>
      <c r="W86" s="36">
        <v>4</v>
      </c>
      <c r="X86" s="36">
        <v>7</v>
      </c>
      <c r="Y86" s="36"/>
      <c r="Z86" s="36">
        <v>11</v>
      </c>
      <c r="AA86" s="36">
        <v>4</v>
      </c>
      <c r="AB86" s="23">
        <v>7</v>
      </c>
      <c r="AC86" s="23"/>
      <c r="AD86" s="23">
        <v>11</v>
      </c>
      <c r="AE86" s="23">
        <v>4</v>
      </c>
      <c r="AF86" s="23">
        <v>7</v>
      </c>
      <c r="AG86" s="23"/>
      <c r="AH86" s="23">
        <v>11</v>
      </c>
      <c r="AI86" s="23">
        <v>4</v>
      </c>
      <c r="AJ86" s="23">
        <v>7</v>
      </c>
      <c r="AK86" s="26"/>
      <c r="AL86" s="36"/>
      <c r="AM86" s="37">
        <f t="shared" si="4"/>
        <v>110</v>
      </c>
      <c r="AN86" s="24"/>
      <c r="AO86" s="24"/>
      <c r="AP86" s="57"/>
      <c r="AQ86" s="24"/>
      <c r="AR86" s="36"/>
      <c r="AS86" s="36"/>
      <c r="AT86" s="36"/>
      <c r="AU86" s="40"/>
      <c r="AV86" s="52"/>
      <c r="AW86" s="41"/>
      <c r="AX86" s="41"/>
      <c r="AY86" s="41"/>
      <c r="AZ86" s="42"/>
      <c r="BA86" s="107"/>
    </row>
    <row r="87" spans="1:56" s="1" customFormat="1" ht="30" customHeight="1">
      <c r="A87" s="33">
        <v>76</v>
      </c>
      <c r="B87" s="33">
        <v>156</v>
      </c>
      <c r="C87" s="59" t="s">
        <v>117</v>
      </c>
      <c r="D87" s="79">
        <v>5</v>
      </c>
      <c r="E87" s="45" t="s">
        <v>80</v>
      </c>
      <c r="F87" s="36">
        <v>11</v>
      </c>
      <c r="G87" s="36">
        <v>4</v>
      </c>
      <c r="H87" s="36">
        <v>7</v>
      </c>
      <c r="I87" s="36"/>
      <c r="J87" s="36">
        <v>8</v>
      </c>
      <c r="K87" s="36">
        <v>8</v>
      </c>
      <c r="L87" s="36"/>
      <c r="M87" s="36"/>
      <c r="N87" s="36">
        <v>11</v>
      </c>
      <c r="O87" s="26">
        <v>11</v>
      </c>
      <c r="P87" s="26"/>
      <c r="Q87" s="36"/>
      <c r="R87" s="36">
        <v>11</v>
      </c>
      <c r="S87" s="36">
        <v>4</v>
      </c>
      <c r="T87" s="23">
        <v>7</v>
      </c>
      <c r="U87" s="36"/>
      <c r="V87" s="36">
        <v>11</v>
      </c>
      <c r="W87" s="23">
        <v>4</v>
      </c>
      <c r="X87" s="23">
        <v>7</v>
      </c>
      <c r="Y87" s="36"/>
      <c r="Z87" s="23">
        <v>11</v>
      </c>
      <c r="AA87" s="23">
        <v>4</v>
      </c>
      <c r="AB87" s="23">
        <v>7</v>
      </c>
      <c r="AC87" s="23"/>
      <c r="AD87" s="23">
        <v>11</v>
      </c>
      <c r="AE87" s="23">
        <v>4</v>
      </c>
      <c r="AF87" s="23">
        <v>7</v>
      </c>
      <c r="AG87" s="26"/>
      <c r="AH87" s="23">
        <v>11</v>
      </c>
      <c r="AI87" s="23">
        <v>4</v>
      </c>
      <c r="AJ87" s="23">
        <v>7</v>
      </c>
      <c r="AK87" s="26"/>
      <c r="AL87" s="36"/>
      <c r="AM87" s="37">
        <f t="shared" si="4"/>
        <v>170</v>
      </c>
      <c r="AN87" s="24"/>
      <c r="AO87" s="24"/>
      <c r="AP87" s="57"/>
      <c r="AQ87" s="24"/>
      <c r="AR87" s="36"/>
      <c r="AS87" s="36"/>
      <c r="AT87" s="36"/>
      <c r="AU87" s="40"/>
      <c r="AV87" s="52"/>
      <c r="AW87" s="41"/>
      <c r="AX87" s="41"/>
      <c r="AY87" s="41"/>
      <c r="AZ87" s="42"/>
      <c r="BA87" s="107"/>
    </row>
    <row r="88" spans="1:56" s="108" customFormat="1" ht="25.95" customHeight="1">
      <c r="A88" s="33">
        <v>77</v>
      </c>
      <c r="C88" s="59" t="s">
        <v>118</v>
      </c>
      <c r="D88" s="44"/>
      <c r="E88" s="45" t="s">
        <v>80</v>
      </c>
      <c r="F88" s="36">
        <v>11</v>
      </c>
      <c r="G88" s="36">
        <v>4</v>
      </c>
      <c r="H88" s="36">
        <v>7</v>
      </c>
      <c r="I88" s="26"/>
      <c r="J88" s="36"/>
      <c r="K88" s="36"/>
      <c r="L88" s="36"/>
      <c r="M88" s="36"/>
      <c r="N88" s="36"/>
      <c r="O88" s="36"/>
      <c r="P88" s="26"/>
      <c r="Q88" s="36"/>
      <c r="R88" s="36">
        <v>11</v>
      </c>
      <c r="S88" s="36">
        <v>4</v>
      </c>
      <c r="T88" s="23">
        <v>7</v>
      </c>
      <c r="U88" s="36"/>
      <c r="V88" s="36">
        <v>11</v>
      </c>
      <c r="W88" s="23">
        <v>4</v>
      </c>
      <c r="X88" s="23">
        <v>7</v>
      </c>
      <c r="Y88" s="36"/>
      <c r="Z88" s="23">
        <v>11</v>
      </c>
      <c r="AA88" s="23">
        <v>4</v>
      </c>
      <c r="AB88" s="23">
        <v>7</v>
      </c>
      <c r="AC88" s="23"/>
      <c r="AD88" s="23">
        <v>11</v>
      </c>
      <c r="AE88" s="23">
        <v>4</v>
      </c>
      <c r="AF88" s="23">
        <v>7</v>
      </c>
      <c r="AG88" s="36"/>
      <c r="AH88" s="23">
        <v>11</v>
      </c>
      <c r="AI88" s="23">
        <v>4</v>
      </c>
      <c r="AJ88" s="23">
        <v>7</v>
      </c>
      <c r="AK88" s="36"/>
      <c r="AL88" s="36"/>
      <c r="AM88" s="91">
        <f>SUM(F88:AL88)</f>
        <v>132</v>
      </c>
      <c r="AN88" s="92"/>
      <c r="AO88" s="46"/>
      <c r="AP88" s="47"/>
      <c r="AQ88" s="93"/>
      <c r="AR88" s="94"/>
      <c r="AS88" s="94"/>
      <c r="AT88" s="36"/>
      <c r="AU88" s="42"/>
      <c r="AV88" s="46"/>
      <c r="AW88" s="41"/>
      <c r="AX88" s="41"/>
      <c r="AY88" s="42"/>
    </row>
    <row r="89" spans="1:56" s="108" customFormat="1" ht="25.95" customHeight="1">
      <c r="A89" s="33">
        <v>78</v>
      </c>
      <c r="C89" s="59" t="s">
        <v>119</v>
      </c>
      <c r="D89" s="44"/>
      <c r="E89" s="45" t="s">
        <v>80</v>
      </c>
      <c r="F89" s="36" t="s">
        <v>87</v>
      </c>
      <c r="G89" s="36" t="s">
        <v>87</v>
      </c>
      <c r="H89" s="36" t="s">
        <v>87</v>
      </c>
      <c r="I89" s="36" t="s">
        <v>87</v>
      </c>
      <c r="J89" s="36">
        <v>11</v>
      </c>
      <c r="K89" s="36">
        <v>4</v>
      </c>
      <c r="L89" s="36">
        <v>7</v>
      </c>
      <c r="M89" s="36"/>
      <c r="N89" s="36">
        <v>11</v>
      </c>
      <c r="O89" s="36">
        <v>4</v>
      </c>
      <c r="P89" s="26">
        <v>7</v>
      </c>
      <c r="Q89" s="36"/>
      <c r="R89" s="23">
        <v>11</v>
      </c>
      <c r="S89" s="36">
        <v>4</v>
      </c>
      <c r="T89" s="23">
        <v>7</v>
      </c>
      <c r="U89" s="36"/>
      <c r="V89" s="23">
        <v>11</v>
      </c>
      <c r="W89" s="23">
        <v>4</v>
      </c>
      <c r="X89" s="23">
        <v>7</v>
      </c>
      <c r="Y89" s="36"/>
      <c r="Z89" s="23">
        <v>11</v>
      </c>
      <c r="AA89" s="23">
        <v>4</v>
      </c>
      <c r="AB89" s="23">
        <v>7</v>
      </c>
      <c r="AC89" s="23"/>
      <c r="AD89" s="23">
        <v>11</v>
      </c>
      <c r="AE89" s="23">
        <v>4</v>
      </c>
      <c r="AF89" s="23">
        <v>7</v>
      </c>
      <c r="AG89" s="36"/>
      <c r="AH89" s="23">
        <v>11</v>
      </c>
      <c r="AI89" s="36">
        <v>4</v>
      </c>
      <c r="AJ89" s="36">
        <v>7</v>
      </c>
      <c r="AK89" s="36"/>
      <c r="AL89" s="36"/>
      <c r="AM89" s="91">
        <f>SUM(F89:AL89)</f>
        <v>154</v>
      </c>
      <c r="AN89" s="92"/>
      <c r="AO89" s="92"/>
      <c r="AP89" s="47"/>
      <c r="AQ89" s="93"/>
      <c r="AR89" s="94"/>
      <c r="AS89" s="94"/>
      <c r="AT89" s="36"/>
      <c r="AU89" s="42"/>
      <c r="AV89" s="46"/>
      <c r="AW89" s="41"/>
      <c r="AX89" s="41"/>
      <c r="AY89" s="42"/>
    </row>
    <row r="90" spans="1:56" s="108" customFormat="1" ht="25.95" customHeight="1">
      <c r="A90" s="33">
        <v>79</v>
      </c>
      <c r="C90" s="48" t="s">
        <v>120</v>
      </c>
      <c r="D90" s="44"/>
      <c r="E90" s="45" t="s">
        <v>80</v>
      </c>
      <c r="F90" s="36">
        <v>11</v>
      </c>
      <c r="G90" s="26">
        <v>4</v>
      </c>
      <c r="H90" s="23">
        <v>7</v>
      </c>
      <c r="I90" s="23"/>
      <c r="J90" s="86">
        <v>8</v>
      </c>
      <c r="K90" s="36">
        <v>8</v>
      </c>
      <c r="L90" s="26"/>
      <c r="M90" s="23"/>
      <c r="N90" s="36">
        <v>11</v>
      </c>
      <c r="O90" s="36">
        <v>11</v>
      </c>
      <c r="P90" s="36"/>
      <c r="Q90" s="36"/>
      <c r="R90" s="23">
        <v>11</v>
      </c>
      <c r="S90" s="36">
        <v>4</v>
      </c>
      <c r="T90" s="23">
        <v>7</v>
      </c>
      <c r="U90" s="36"/>
      <c r="V90" s="23">
        <v>11</v>
      </c>
      <c r="W90" s="23">
        <v>4</v>
      </c>
      <c r="X90" s="23">
        <v>7</v>
      </c>
      <c r="Y90" s="36"/>
      <c r="Z90" s="23">
        <v>11</v>
      </c>
      <c r="AA90" s="23">
        <v>4</v>
      </c>
      <c r="AB90" s="23">
        <v>7</v>
      </c>
      <c r="AC90" s="23"/>
      <c r="AD90" s="23">
        <v>11</v>
      </c>
      <c r="AE90" s="23">
        <v>4</v>
      </c>
      <c r="AF90" s="23">
        <v>7</v>
      </c>
      <c r="AG90" s="36"/>
      <c r="AH90" s="23">
        <v>11</v>
      </c>
      <c r="AI90" s="36">
        <v>4</v>
      </c>
      <c r="AJ90" s="36">
        <v>7</v>
      </c>
      <c r="AK90" s="36"/>
      <c r="AL90" s="36"/>
      <c r="AM90" s="37">
        <f t="shared" si="4"/>
        <v>170</v>
      </c>
      <c r="AN90" s="92"/>
      <c r="AO90" s="92"/>
      <c r="AP90" s="47"/>
      <c r="AQ90" s="93"/>
      <c r="AR90" s="94"/>
      <c r="AS90" s="94"/>
      <c r="AT90" s="36"/>
      <c r="AU90" s="42"/>
      <c r="AV90" s="46"/>
      <c r="AW90" s="41"/>
      <c r="AX90" s="41"/>
      <c r="AY90" s="42"/>
    </row>
    <row r="91" spans="1:56" s="1" customFormat="1" ht="30" customHeight="1">
      <c r="A91" s="33">
        <v>80</v>
      </c>
      <c r="B91" s="33"/>
      <c r="C91" s="109" t="s">
        <v>121</v>
      </c>
      <c r="D91" s="79"/>
      <c r="E91" s="45" t="s">
        <v>76</v>
      </c>
      <c r="F91" s="36"/>
      <c r="G91" s="36"/>
      <c r="H91" s="26"/>
      <c r="I91" s="26">
        <v>8</v>
      </c>
      <c r="J91" s="26">
        <v>8</v>
      </c>
      <c r="K91" s="26">
        <v>8</v>
      </c>
      <c r="L91" s="26"/>
      <c r="M91" s="23"/>
      <c r="N91" s="23"/>
      <c r="O91" s="23"/>
      <c r="P91" s="23">
        <v>8</v>
      </c>
      <c r="Q91" s="23">
        <v>8</v>
      </c>
      <c r="R91" s="23">
        <v>8</v>
      </c>
      <c r="S91" s="23">
        <v>8</v>
      </c>
      <c r="T91" s="23">
        <v>8</v>
      </c>
      <c r="U91" s="26">
        <v>8</v>
      </c>
      <c r="V91" s="23"/>
      <c r="W91" s="23">
        <v>8</v>
      </c>
      <c r="X91" s="23">
        <v>8</v>
      </c>
      <c r="Y91" s="26">
        <v>8</v>
      </c>
      <c r="Z91" s="23">
        <v>8</v>
      </c>
      <c r="AA91" s="26">
        <v>8</v>
      </c>
      <c r="AB91" s="36"/>
      <c r="AC91" s="26"/>
      <c r="AD91" s="23">
        <v>8</v>
      </c>
      <c r="AE91" s="26">
        <v>8</v>
      </c>
      <c r="AF91" s="23">
        <v>8</v>
      </c>
      <c r="AG91" s="26">
        <v>8</v>
      </c>
      <c r="AH91" s="23">
        <v>8</v>
      </c>
      <c r="AI91" s="23"/>
      <c r="AJ91" s="23"/>
      <c r="AK91" s="26"/>
      <c r="AL91" s="36"/>
      <c r="AM91" s="37">
        <f t="shared" si="4"/>
        <v>152</v>
      </c>
      <c r="AN91" s="24"/>
      <c r="AO91" s="24"/>
      <c r="AP91" s="57"/>
      <c r="AQ91" s="24"/>
      <c r="AR91" s="36"/>
      <c r="AS91" s="36"/>
      <c r="AT91" s="36"/>
      <c r="AU91" s="40"/>
      <c r="AV91" s="52"/>
      <c r="AW91" s="41"/>
      <c r="AX91" s="41"/>
      <c r="AY91" s="41"/>
      <c r="AZ91" s="42"/>
      <c r="BA91" s="107"/>
    </row>
    <row r="92" spans="1:56" s="1" customFormat="1" ht="30" customHeight="1">
      <c r="A92" s="33">
        <v>81</v>
      </c>
      <c r="B92" s="33"/>
      <c r="C92" s="109" t="s">
        <v>122</v>
      </c>
      <c r="D92" s="79">
        <v>5</v>
      </c>
      <c r="E92" s="45" t="s">
        <v>76</v>
      </c>
      <c r="F92" s="26"/>
      <c r="G92" s="26"/>
      <c r="H92" s="23"/>
      <c r="I92" s="23" t="s">
        <v>84</v>
      </c>
      <c r="J92" s="23" t="s">
        <v>84</v>
      </c>
      <c r="K92" s="23" t="s">
        <v>84</v>
      </c>
      <c r="L92" s="26"/>
      <c r="M92" s="23"/>
      <c r="N92" s="23"/>
      <c r="O92" s="23"/>
      <c r="P92" s="23">
        <v>8</v>
      </c>
      <c r="Q92" s="23">
        <v>8</v>
      </c>
      <c r="R92" s="23">
        <v>8</v>
      </c>
      <c r="S92" s="23">
        <v>8</v>
      </c>
      <c r="T92" s="23">
        <v>8</v>
      </c>
      <c r="U92" s="23">
        <v>8</v>
      </c>
      <c r="V92" s="23"/>
      <c r="W92" s="23">
        <v>8</v>
      </c>
      <c r="X92" s="23">
        <v>8</v>
      </c>
      <c r="Y92" s="23">
        <v>8</v>
      </c>
      <c r="Z92" s="23">
        <v>8</v>
      </c>
      <c r="AA92" s="23">
        <v>8</v>
      </c>
      <c r="AB92" s="23"/>
      <c r="AC92" s="23"/>
      <c r="AD92" s="23">
        <v>8</v>
      </c>
      <c r="AE92" s="23">
        <v>8</v>
      </c>
      <c r="AF92" s="23">
        <v>8</v>
      </c>
      <c r="AG92" s="23">
        <v>8</v>
      </c>
      <c r="AH92" s="23">
        <v>8</v>
      </c>
      <c r="AI92" s="23"/>
      <c r="AJ92" s="23"/>
      <c r="AK92" s="23"/>
      <c r="AL92" s="23"/>
      <c r="AM92" s="37">
        <f t="shared" si="4"/>
        <v>128</v>
      </c>
      <c r="AN92" s="46"/>
      <c r="AO92" s="24"/>
      <c r="AP92" s="57"/>
      <c r="AQ92" s="40"/>
      <c r="AR92" s="36"/>
      <c r="AS92" s="36"/>
      <c r="AT92" s="36"/>
      <c r="AU92" s="40"/>
      <c r="AV92" s="52"/>
      <c r="AW92" s="41"/>
      <c r="AX92" s="41"/>
      <c r="AY92" s="41"/>
      <c r="AZ92" s="110"/>
      <c r="BA92" s="111"/>
    </row>
    <row r="93" spans="1:56" s="1" customFormat="1" ht="30" customHeight="1">
      <c r="A93" s="33">
        <v>82</v>
      </c>
      <c r="B93" s="33"/>
      <c r="C93" s="109" t="s">
        <v>123</v>
      </c>
      <c r="D93" s="79">
        <v>5</v>
      </c>
      <c r="E93" s="45" t="s">
        <v>76</v>
      </c>
      <c r="F93" s="26"/>
      <c r="G93" s="26"/>
      <c r="H93" s="23"/>
      <c r="I93" s="23">
        <v>8</v>
      </c>
      <c r="J93" s="86">
        <v>8</v>
      </c>
      <c r="K93" s="26">
        <v>8</v>
      </c>
      <c r="L93" s="26"/>
      <c r="M93" s="23"/>
      <c r="N93" s="23"/>
      <c r="O93" s="23"/>
      <c r="P93" s="23">
        <v>8</v>
      </c>
      <c r="Q93" s="23">
        <v>8</v>
      </c>
      <c r="R93" s="23">
        <v>8</v>
      </c>
      <c r="S93" s="23">
        <v>8</v>
      </c>
      <c r="T93" s="23">
        <v>8</v>
      </c>
      <c r="U93" s="23">
        <v>8</v>
      </c>
      <c r="V93" s="23"/>
      <c r="W93" s="23">
        <v>8</v>
      </c>
      <c r="X93" s="23">
        <v>8</v>
      </c>
      <c r="Y93" s="23">
        <v>8</v>
      </c>
      <c r="Z93" s="23">
        <v>8</v>
      </c>
      <c r="AA93" s="23">
        <v>8</v>
      </c>
      <c r="AB93" s="23"/>
      <c r="AC93" s="23"/>
      <c r="AD93" s="23">
        <v>8</v>
      </c>
      <c r="AE93" s="23">
        <v>8</v>
      </c>
      <c r="AF93" s="23">
        <v>8</v>
      </c>
      <c r="AG93" s="23">
        <v>8</v>
      </c>
      <c r="AH93" s="23">
        <v>8</v>
      </c>
      <c r="AI93" s="23"/>
      <c r="AJ93" s="23"/>
      <c r="AK93" s="23"/>
      <c r="AL93" s="23"/>
      <c r="AM93" s="37">
        <f t="shared" si="4"/>
        <v>152</v>
      </c>
      <c r="AN93" s="46"/>
      <c r="AO93" s="24"/>
      <c r="AP93" s="57"/>
      <c r="AQ93" s="40"/>
      <c r="AR93" s="36"/>
      <c r="AS93" s="36"/>
      <c r="AT93" s="36"/>
      <c r="AU93" s="40"/>
      <c r="AV93" s="52"/>
      <c r="AW93" s="41"/>
      <c r="AX93" s="41"/>
      <c r="AY93" s="41"/>
      <c r="AZ93" s="110"/>
      <c r="BA93" s="111"/>
    </row>
    <row r="94" spans="1:56" s="1" customFormat="1" ht="30" customHeight="1">
      <c r="A94" s="33">
        <v>83</v>
      </c>
      <c r="B94" s="33"/>
      <c r="C94" s="112" t="s">
        <v>124</v>
      </c>
      <c r="D94" s="45"/>
      <c r="E94" s="45" t="s">
        <v>76</v>
      </c>
      <c r="F94" s="26"/>
      <c r="G94" s="26"/>
      <c r="H94" s="23"/>
      <c r="I94" s="23">
        <v>8</v>
      </c>
      <c r="J94" s="86">
        <v>8</v>
      </c>
      <c r="K94" s="26">
        <v>8</v>
      </c>
      <c r="L94" s="26"/>
      <c r="M94" s="23"/>
      <c r="N94" s="23"/>
      <c r="O94" s="23"/>
      <c r="P94" s="23">
        <v>8</v>
      </c>
      <c r="Q94" s="23">
        <v>8</v>
      </c>
      <c r="R94" s="23">
        <v>8</v>
      </c>
      <c r="S94" s="23">
        <v>8</v>
      </c>
      <c r="T94" s="23">
        <v>8</v>
      </c>
      <c r="U94" s="23">
        <v>8</v>
      </c>
      <c r="V94" s="23"/>
      <c r="W94" s="23">
        <v>8</v>
      </c>
      <c r="X94" s="23">
        <v>8</v>
      </c>
      <c r="Y94" s="23">
        <v>8</v>
      </c>
      <c r="Z94" s="23">
        <v>8</v>
      </c>
      <c r="AA94" s="23">
        <v>8</v>
      </c>
      <c r="AB94" s="23"/>
      <c r="AC94" s="23"/>
      <c r="AD94" s="23">
        <v>8</v>
      </c>
      <c r="AE94" s="23">
        <v>8</v>
      </c>
      <c r="AF94" s="23"/>
      <c r="AG94" s="23"/>
      <c r="AH94" s="23"/>
      <c r="AI94" s="23"/>
      <c r="AJ94" s="23"/>
      <c r="AK94" s="23"/>
      <c r="AL94" s="23"/>
      <c r="AM94" s="37">
        <f>SUM(F94:AL94)</f>
        <v>128</v>
      </c>
      <c r="AN94" s="46"/>
      <c r="AO94" s="24"/>
      <c r="AP94" s="57"/>
      <c r="AQ94" s="40"/>
      <c r="AR94" s="36"/>
      <c r="AS94" s="36"/>
      <c r="AT94" s="36"/>
      <c r="AU94" s="40"/>
      <c r="AV94" s="52"/>
      <c r="AW94" s="41"/>
      <c r="AX94" s="41"/>
      <c r="AY94" s="41"/>
      <c r="AZ94" s="110"/>
      <c r="BA94" s="111"/>
    </row>
    <row r="95" spans="1:56" s="1" customFormat="1" ht="30" customHeight="1">
      <c r="A95" s="33">
        <v>84</v>
      </c>
      <c r="B95" s="33"/>
      <c r="C95" s="109" t="s">
        <v>125</v>
      </c>
      <c r="D95" s="79">
        <v>5</v>
      </c>
      <c r="E95" s="45" t="s">
        <v>80</v>
      </c>
      <c r="F95" s="26">
        <v>4</v>
      </c>
      <c r="G95" s="26">
        <v>7</v>
      </c>
      <c r="H95" s="23"/>
      <c r="I95" s="23">
        <v>8</v>
      </c>
      <c r="J95" s="86" t="s">
        <v>84</v>
      </c>
      <c r="K95" s="86" t="s">
        <v>84</v>
      </c>
      <c r="L95" s="26"/>
      <c r="M95" s="23">
        <v>8</v>
      </c>
      <c r="N95" s="23" t="s">
        <v>84</v>
      </c>
      <c r="O95" s="23" t="s">
        <v>84</v>
      </c>
      <c r="P95" s="26"/>
      <c r="Q95" s="23" t="s">
        <v>87</v>
      </c>
      <c r="R95" s="23" t="s">
        <v>87</v>
      </c>
      <c r="S95" s="23" t="s">
        <v>87</v>
      </c>
      <c r="T95" s="23" t="s">
        <v>87</v>
      </c>
      <c r="U95" s="23" t="s">
        <v>87</v>
      </c>
      <c r="V95" s="23" t="s">
        <v>87</v>
      </c>
      <c r="W95" s="23" t="s">
        <v>87</v>
      </c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37">
        <f t="shared" si="4"/>
        <v>27</v>
      </c>
      <c r="AN95" s="46"/>
      <c r="AO95" s="24"/>
      <c r="AP95" s="57"/>
      <c r="AQ95" s="40"/>
      <c r="AR95" s="36"/>
      <c r="AS95" s="36"/>
      <c r="AT95" s="36"/>
      <c r="AU95" s="40"/>
      <c r="AV95" s="52"/>
      <c r="AW95" s="41"/>
      <c r="AX95" s="41"/>
      <c r="AY95" s="41"/>
      <c r="AZ95" s="110"/>
      <c r="BA95" s="111"/>
    </row>
    <row r="96" spans="1:56" s="1" customFormat="1" ht="30" customHeight="1">
      <c r="A96" s="33">
        <v>85</v>
      </c>
      <c r="B96" s="33"/>
      <c r="C96" s="109"/>
      <c r="D96" s="79">
        <v>5</v>
      </c>
      <c r="E96" s="45" t="s">
        <v>80</v>
      </c>
      <c r="F96" s="26"/>
      <c r="G96" s="26"/>
      <c r="H96" s="23"/>
      <c r="I96" s="23"/>
      <c r="J96" s="86"/>
      <c r="K96" s="36"/>
      <c r="L96" s="26"/>
      <c r="M96" s="23"/>
      <c r="N96" s="23"/>
      <c r="O96" s="36"/>
      <c r="P96" s="26"/>
      <c r="Q96" s="23"/>
      <c r="R96" s="23"/>
      <c r="S96" s="36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37">
        <f>SUM(F96:AL96)</f>
        <v>0</v>
      </c>
      <c r="AN96" s="46"/>
      <c r="AO96" s="24"/>
      <c r="AP96" s="57"/>
      <c r="AQ96" s="40"/>
      <c r="AR96" s="36"/>
      <c r="AS96" s="36"/>
      <c r="AT96" s="36"/>
      <c r="AU96" s="40"/>
      <c r="AV96" s="52"/>
      <c r="AW96" s="41"/>
      <c r="AX96" s="41"/>
      <c r="AY96" s="41"/>
      <c r="AZ96" s="110"/>
      <c r="BA96" s="111"/>
    </row>
  </sheetData>
  <mergeCells count="14">
    <mergeCell ref="AM4:AQ4"/>
    <mergeCell ref="AR4:AT4"/>
    <mergeCell ref="AU4:AX4"/>
    <mergeCell ref="AY4:AY5"/>
    <mergeCell ref="B1:E1"/>
    <mergeCell ref="H1:P1"/>
    <mergeCell ref="R1:Z1"/>
    <mergeCell ref="AA1:AT1"/>
    <mergeCell ref="F4:AL4"/>
    <mergeCell ref="A4:A5"/>
    <mergeCell ref="B4:B5"/>
    <mergeCell ref="C4:C5"/>
    <mergeCell ref="D4:D5"/>
    <mergeCell ref="E4:E5"/>
  </mergeCells>
  <pageMargins left="0" right="0" top="0.59055118110236227" bottom="0" header="0.31496062992125984" footer="0.31496062992125984"/>
  <pageSetup paperSize="9" scale="2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96"/>
  <sheetViews>
    <sheetView zoomScale="90" zoomScaleNormal="9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U47" sqref="U47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18" customFormat="1" ht="13.2">
      <c r="B1" s="172"/>
      <c r="C1" s="172"/>
      <c r="D1" s="172"/>
      <c r="E1" s="172"/>
      <c r="F1" s="2"/>
      <c r="G1" s="3"/>
      <c r="H1" s="173"/>
      <c r="I1" s="173"/>
      <c r="J1" s="173"/>
      <c r="K1" s="173"/>
      <c r="L1" s="173"/>
      <c r="M1" s="173"/>
      <c r="N1" s="173"/>
      <c r="O1" s="173"/>
      <c r="P1" s="173"/>
      <c r="Q1" s="3" t="s">
        <v>0</v>
      </c>
      <c r="R1" s="174" t="s">
        <v>128</v>
      </c>
      <c r="S1" s="174"/>
      <c r="T1" s="174"/>
      <c r="U1" s="174"/>
      <c r="V1" s="174"/>
      <c r="W1" s="174"/>
      <c r="X1" s="174"/>
      <c r="Y1" s="174"/>
      <c r="Z1" s="174"/>
      <c r="AA1" s="175" t="s">
        <v>133</v>
      </c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</row>
    <row r="2" spans="1:54" s="118" customFormat="1" ht="13.2" hidden="1">
      <c r="B2" s="116"/>
      <c r="C2" s="116"/>
      <c r="D2" s="116"/>
      <c r="E2" s="116"/>
      <c r="F2" s="2"/>
      <c r="G2" s="3"/>
      <c r="H2" s="117"/>
      <c r="I2" s="117"/>
      <c r="J2" s="117"/>
      <c r="K2" s="117"/>
      <c r="L2" s="117"/>
      <c r="M2" s="117"/>
      <c r="N2" s="117"/>
      <c r="O2" s="117"/>
      <c r="P2" s="117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18" customFormat="1" ht="13.2" hidden="1">
      <c r="A3" s="7"/>
      <c r="B3" s="7"/>
      <c r="C3" s="7"/>
      <c r="D3" s="117"/>
      <c r="E3" s="117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18" customFormat="1" ht="15.75" customHeight="1">
      <c r="A4" s="158" t="s">
        <v>1</v>
      </c>
      <c r="B4" s="160" t="s">
        <v>2</v>
      </c>
      <c r="C4" s="162" t="s">
        <v>3</v>
      </c>
      <c r="D4" s="160" t="s">
        <v>4</v>
      </c>
      <c r="E4" s="165" t="s">
        <v>5</v>
      </c>
      <c r="F4" s="176" t="s">
        <v>6</v>
      </c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67" t="s">
        <v>7</v>
      </c>
      <c r="AN4" s="168"/>
      <c r="AO4" s="168"/>
      <c r="AP4" s="169"/>
      <c r="AQ4" s="169"/>
      <c r="AR4" s="167" t="s">
        <v>8</v>
      </c>
      <c r="AS4" s="168"/>
      <c r="AT4" s="169"/>
      <c r="AU4" s="170" t="s">
        <v>9</v>
      </c>
      <c r="AV4" s="169"/>
      <c r="AW4" s="171"/>
      <c r="AX4" s="171"/>
      <c r="AY4" s="160" t="s">
        <v>10</v>
      </c>
    </row>
    <row r="5" spans="1:54" s="118" customFormat="1" ht="69.599999999999994" customHeight="1">
      <c r="A5" s="159"/>
      <c r="B5" s="161"/>
      <c r="C5" s="163"/>
      <c r="D5" s="164"/>
      <c r="E5" s="166"/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0">
        <v>6</v>
      </c>
      <c r="L5" s="10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0">
        <v>13</v>
      </c>
      <c r="S5" s="10">
        <v>14</v>
      </c>
      <c r="T5" s="11">
        <v>15</v>
      </c>
      <c r="U5" s="11">
        <v>16</v>
      </c>
      <c r="V5" s="11">
        <v>17</v>
      </c>
      <c r="W5" s="11">
        <v>18</v>
      </c>
      <c r="X5" s="13">
        <v>19</v>
      </c>
      <c r="Y5" s="12">
        <v>20</v>
      </c>
      <c r="Z5" s="12">
        <v>21</v>
      </c>
      <c r="AA5" s="13">
        <v>22</v>
      </c>
      <c r="AB5" s="13">
        <v>23</v>
      </c>
      <c r="AC5" s="13">
        <v>24</v>
      </c>
      <c r="AD5" s="13">
        <v>25</v>
      </c>
      <c r="AE5" s="13">
        <v>26</v>
      </c>
      <c r="AF5" s="12">
        <v>27</v>
      </c>
      <c r="AG5" s="12">
        <v>28</v>
      </c>
      <c r="AH5" s="13">
        <v>29</v>
      </c>
      <c r="AI5" s="13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64"/>
      <c r="BB5" s="17"/>
    </row>
    <row r="6" spans="1:54" s="118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18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18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18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18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18" customFormat="1" ht="16.95" hidden="1" customHeight="1">
      <c r="A11" s="29"/>
      <c r="B11" s="19"/>
      <c r="C11" s="114"/>
      <c r="D11" s="25"/>
      <c r="E11" s="115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18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/>
      <c r="G12" s="23">
        <v>11</v>
      </c>
      <c r="H12" s="23">
        <v>4</v>
      </c>
      <c r="I12" s="26">
        <v>7</v>
      </c>
      <c r="J12" s="23"/>
      <c r="K12" s="26">
        <v>11</v>
      </c>
      <c r="L12" s="23">
        <v>4</v>
      </c>
      <c r="M12" s="23">
        <v>7</v>
      </c>
      <c r="N12" s="23"/>
      <c r="O12" s="23">
        <v>11</v>
      </c>
      <c r="P12" s="23">
        <v>4</v>
      </c>
      <c r="Q12" s="23">
        <v>7</v>
      </c>
      <c r="R12" s="23"/>
      <c r="S12" s="23">
        <v>11</v>
      </c>
      <c r="T12" s="23">
        <v>4</v>
      </c>
      <c r="U12" s="23">
        <v>7</v>
      </c>
      <c r="V12" s="23"/>
      <c r="W12" s="23">
        <v>11</v>
      </c>
      <c r="X12" s="23">
        <v>4</v>
      </c>
      <c r="Y12" s="26">
        <v>7</v>
      </c>
      <c r="Z12" s="36"/>
      <c r="AA12" s="36">
        <v>11</v>
      </c>
      <c r="AB12" s="23">
        <v>4</v>
      </c>
      <c r="AC12" s="26">
        <v>7</v>
      </c>
      <c r="AD12" s="36"/>
      <c r="AE12" s="36">
        <v>11</v>
      </c>
      <c r="AF12" s="23">
        <v>4</v>
      </c>
      <c r="AG12" s="26">
        <v>7</v>
      </c>
      <c r="AH12" s="23"/>
      <c r="AI12" s="23"/>
      <c r="AJ12" s="23"/>
      <c r="AK12" s="26"/>
      <c r="AL12" s="36"/>
      <c r="AM12" s="37">
        <f>SUM(F12:AL12)</f>
        <v>154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18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/>
      <c r="G13" s="36">
        <v>11</v>
      </c>
      <c r="H13" s="23">
        <v>4</v>
      </c>
      <c r="I13" s="36">
        <v>7</v>
      </c>
      <c r="J13" s="36">
        <v>13</v>
      </c>
      <c r="K13" s="36"/>
      <c r="L13" s="23">
        <v>4</v>
      </c>
      <c r="M13" s="26">
        <v>7</v>
      </c>
      <c r="N13" s="36"/>
      <c r="O13" s="36">
        <v>15</v>
      </c>
      <c r="P13" s="23">
        <f>4+4</f>
        <v>8</v>
      </c>
      <c r="Q13" s="26">
        <v>7</v>
      </c>
      <c r="R13" s="36"/>
      <c r="S13" s="23">
        <v>15</v>
      </c>
      <c r="T13" s="23">
        <v>4</v>
      </c>
      <c r="U13" s="26">
        <v>7</v>
      </c>
      <c r="V13" s="23"/>
      <c r="W13" s="36">
        <v>11</v>
      </c>
      <c r="X13" s="23">
        <v>4</v>
      </c>
      <c r="Y13" s="26">
        <v>7</v>
      </c>
      <c r="Z13" s="23"/>
      <c r="AA13" s="26" t="s">
        <v>132</v>
      </c>
      <c r="AB13" s="26" t="s">
        <v>132</v>
      </c>
      <c r="AC13" s="26" t="s">
        <v>132</v>
      </c>
      <c r="AD13" s="36" t="s">
        <v>132</v>
      </c>
      <c r="AE13" s="26" t="s">
        <v>132</v>
      </c>
      <c r="AF13" s="23" t="s">
        <v>132</v>
      </c>
      <c r="AG13" s="26" t="s">
        <v>132</v>
      </c>
      <c r="AH13" s="23"/>
      <c r="AI13" s="23"/>
      <c r="AJ13" s="26"/>
      <c r="AK13" s="26"/>
      <c r="AL13" s="36"/>
      <c r="AM13" s="37">
        <f>SUM(F13:AL13)</f>
        <v>124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18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/>
      <c r="G14" s="49">
        <v>11</v>
      </c>
      <c r="H14" s="50">
        <v>4</v>
      </c>
      <c r="I14" s="50">
        <v>7</v>
      </c>
      <c r="J14" s="50"/>
      <c r="K14" s="50">
        <v>11</v>
      </c>
      <c r="L14" s="23">
        <v>4</v>
      </c>
      <c r="M14" s="26">
        <v>7</v>
      </c>
      <c r="N14" s="36"/>
      <c r="O14" s="36">
        <v>15</v>
      </c>
      <c r="P14" s="23">
        <f>4+4</f>
        <v>8</v>
      </c>
      <c r="Q14" s="26">
        <v>7</v>
      </c>
      <c r="R14" s="36"/>
      <c r="S14" s="23">
        <v>15</v>
      </c>
      <c r="T14" s="23">
        <v>4</v>
      </c>
      <c r="U14" s="26">
        <v>7</v>
      </c>
      <c r="V14" s="36"/>
      <c r="W14" s="36">
        <v>11</v>
      </c>
      <c r="X14" s="23">
        <v>4</v>
      </c>
      <c r="Y14" s="26">
        <v>7</v>
      </c>
      <c r="Z14" s="36"/>
      <c r="AA14" s="36">
        <v>11</v>
      </c>
      <c r="AB14" s="26">
        <v>4</v>
      </c>
      <c r="AC14" s="26">
        <v>7</v>
      </c>
      <c r="AD14" s="36"/>
      <c r="AE14" s="26">
        <v>11</v>
      </c>
      <c r="AF14" s="23">
        <v>4</v>
      </c>
      <c r="AG14" s="26">
        <v>7</v>
      </c>
      <c r="AH14" s="23"/>
      <c r="AI14" s="23"/>
      <c r="AJ14" s="26"/>
      <c r="AK14" s="26"/>
      <c r="AL14" s="36"/>
      <c r="AM14" s="37">
        <f t="shared" ref="AM14:AM51" si="0">SUM(F14:AL14)</f>
        <v>166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18" customFormat="1" ht="30" customHeight="1">
      <c r="A15" s="33">
        <v>4</v>
      </c>
      <c r="B15" s="33">
        <v>46</v>
      </c>
      <c r="C15" s="48" t="s">
        <v>40</v>
      </c>
      <c r="D15" s="44" t="s">
        <v>34</v>
      </c>
      <c r="E15" s="45" t="s">
        <v>39</v>
      </c>
      <c r="F15" s="23"/>
      <c r="G15" s="23">
        <v>11</v>
      </c>
      <c r="H15" s="26">
        <v>4</v>
      </c>
      <c r="I15" s="36">
        <v>7</v>
      </c>
      <c r="J15" s="23"/>
      <c r="K15" s="23">
        <v>11</v>
      </c>
      <c r="L15" s="26"/>
      <c r="M15" s="36"/>
      <c r="N15" s="23"/>
      <c r="O15" s="23"/>
      <c r="P15" s="23"/>
      <c r="Q15" s="26"/>
      <c r="R15" s="23"/>
      <c r="S15" s="23"/>
      <c r="T15" s="23"/>
      <c r="U15" s="23"/>
      <c r="V15" s="36"/>
      <c r="W15" s="26"/>
      <c r="X15" s="23"/>
      <c r="Y15" s="26"/>
      <c r="Z15" s="36"/>
      <c r="AA15" s="26"/>
      <c r="AB15" s="26"/>
      <c r="AC15" s="26"/>
      <c r="AD15" s="36"/>
      <c r="AE15" s="26"/>
      <c r="AF15" s="23"/>
      <c r="AG15" s="26"/>
      <c r="AH15" s="23"/>
      <c r="AI15" s="23"/>
      <c r="AJ15" s="23"/>
      <c r="AK15" s="26"/>
      <c r="AL15" s="36"/>
      <c r="AM15" s="37">
        <f t="shared" si="0"/>
        <v>33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18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/>
      <c r="G16" s="36">
        <v>11</v>
      </c>
      <c r="H16" s="23">
        <v>4</v>
      </c>
      <c r="I16" s="36">
        <v>7</v>
      </c>
      <c r="J16" s="36"/>
      <c r="K16" s="36">
        <v>11</v>
      </c>
      <c r="L16" s="23">
        <v>4</v>
      </c>
      <c r="M16" s="26">
        <v>7</v>
      </c>
      <c r="N16" s="36"/>
      <c r="O16" s="36">
        <v>15</v>
      </c>
      <c r="P16" s="23">
        <f>4+4</f>
        <v>8</v>
      </c>
      <c r="Q16" s="26">
        <v>7</v>
      </c>
      <c r="R16" s="36"/>
      <c r="S16" s="23">
        <v>15</v>
      </c>
      <c r="T16" s="23">
        <v>4</v>
      </c>
      <c r="U16" s="26">
        <v>7</v>
      </c>
      <c r="V16" s="36"/>
      <c r="W16" s="36">
        <v>11</v>
      </c>
      <c r="X16" s="23">
        <v>4</v>
      </c>
      <c r="Y16" s="26">
        <v>7</v>
      </c>
      <c r="Z16" s="36"/>
      <c r="AA16" s="36">
        <v>11</v>
      </c>
      <c r="AB16" s="26">
        <v>4</v>
      </c>
      <c r="AC16" s="26">
        <v>7</v>
      </c>
      <c r="AD16" s="36"/>
      <c r="AE16" s="26">
        <v>11</v>
      </c>
      <c r="AF16" s="23">
        <v>4</v>
      </c>
      <c r="AG16" s="26">
        <v>7</v>
      </c>
      <c r="AH16" s="23"/>
      <c r="AI16" s="23"/>
      <c r="AJ16" s="26"/>
      <c r="AK16" s="26"/>
      <c r="AL16" s="36"/>
      <c r="AM16" s="37">
        <f t="shared" si="0"/>
        <v>166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18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/>
      <c r="G17" s="36">
        <v>11</v>
      </c>
      <c r="H17" s="23">
        <v>4</v>
      </c>
      <c r="I17" s="36">
        <v>7</v>
      </c>
      <c r="J17" s="36"/>
      <c r="K17" s="36">
        <v>11</v>
      </c>
      <c r="L17" s="23">
        <v>4</v>
      </c>
      <c r="M17" s="26">
        <v>7</v>
      </c>
      <c r="N17" s="36"/>
      <c r="O17" s="36">
        <v>11</v>
      </c>
      <c r="P17" s="23">
        <v>4</v>
      </c>
      <c r="Q17" s="26">
        <v>7</v>
      </c>
      <c r="R17" s="36"/>
      <c r="S17" s="23">
        <v>11</v>
      </c>
      <c r="T17" s="23">
        <v>4</v>
      </c>
      <c r="U17" s="26">
        <v>7</v>
      </c>
      <c r="V17" s="36"/>
      <c r="W17" s="36">
        <v>11</v>
      </c>
      <c r="X17" s="23">
        <v>4</v>
      </c>
      <c r="Y17" s="26">
        <v>7</v>
      </c>
      <c r="Z17" s="36"/>
      <c r="AA17" s="36">
        <v>11</v>
      </c>
      <c r="AB17" s="26">
        <v>4</v>
      </c>
      <c r="AC17" s="26">
        <v>7</v>
      </c>
      <c r="AD17" s="36"/>
      <c r="AE17" s="26">
        <v>11</v>
      </c>
      <c r="AF17" s="23">
        <v>4</v>
      </c>
      <c r="AG17" s="26">
        <v>7</v>
      </c>
      <c r="AH17" s="23"/>
      <c r="AI17" s="23"/>
      <c r="AJ17" s="23"/>
      <c r="AK17" s="26"/>
      <c r="AL17" s="36"/>
      <c r="AM17" s="37">
        <f t="shared" si="0"/>
        <v>154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18" customFormat="1" ht="30" customHeight="1">
      <c r="A18" s="33">
        <v>7</v>
      </c>
      <c r="B18" s="53"/>
      <c r="C18" s="48" t="s">
        <v>44</v>
      </c>
      <c r="D18" s="54"/>
      <c r="E18" s="55" t="s">
        <v>45</v>
      </c>
      <c r="F18" s="36"/>
      <c r="G18" s="36"/>
      <c r="H18" s="23"/>
      <c r="I18" s="26"/>
      <c r="J18" s="23"/>
      <c r="K18" s="23"/>
      <c r="L18" s="23"/>
      <c r="M18" s="26"/>
      <c r="N18" s="23"/>
      <c r="O18" s="23"/>
      <c r="P18" s="23"/>
      <c r="Q18" s="26"/>
      <c r="R18" s="23"/>
      <c r="S18" s="26"/>
      <c r="T18" s="23"/>
      <c r="U18" s="26"/>
      <c r="V18" s="23"/>
      <c r="W18" s="36"/>
      <c r="X18" s="23"/>
      <c r="Y18" s="26"/>
      <c r="Z18" s="36"/>
      <c r="AA18" s="23"/>
      <c r="AB18" s="26"/>
      <c r="AC18" s="26"/>
      <c r="AD18" s="23"/>
      <c r="AE18" s="26"/>
      <c r="AF18" s="23"/>
      <c r="AG18" s="26"/>
      <c r="AH18" s="23"/>
      <c r="AI18" s="26"/>
      <c r="AJ18" s="23"/>
      <c r="AK18" s="26"/>
      <c r="AL18" s="36"/>
      <c r="AM18" s="37">
        <f t="shared" si="0"/>
        <v>0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18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/>
      <c r="G19" s="36">
        <v>15</v>
      </c>
      <c r="H19" s="23">
        <v>7</v>
      </c>
      <c r="I19" s="36"/>
      <c r="J19" s="23"/>
      <c r="K19" s="23">
        <v>15</v>
      </c>
      <c r="L19" s="36">
        <v>7</v>
      </c>
      <c r="M19" s="26"/>
      <c r="N19" s="23"/>
      <c r="O19" s="36">
        <v>15</v>
      </c>
      <c r="P19" s="23">
        <v>7</v>
      </c>
      <c r="Q19" s="26"/>
      <c r="R19" s="23"/>
      <c r="S19" s="26">
        <v>15</v>
      </c>
      <c r="T19" s="23">
        <v>7</v>
      </c>
      <c r="U19" s="26"/>
      <c r="V19" s="23"/>
      <c r="W19" s="36"/>
      <c r="X19" s="23">
        <v>15</v>
      </c>
      <c r="Y19" s="26">
        <v>7</v>
      </c>
      <c r="Z19" s="36"/>
      <c r="AA19" s="36">
        <v>15</v>
      </c>
      <c r="AB19" s="26">
        <v>7</v>
      </c>
      <c r="AC19" s="26"/>
      <c r="AD19" s="23"/>
      <c r="AE19" s="26">
        <v>15</v>
      </c>
      <c r="AF19" s="23">
        <v>7</v>
      </c>
      <c r="AG19" s="26"/>
      <c r="AH19" s="23"/>
      <c r="AI19" s="26"/>
      <c r="AJ19" s="23"/>
      <c r="AK19" s="26"/>
      <c r="AL19" s="36"/>
      <c r="AM19" s="37">
        <f t="shared" si="0"/>
        <v>154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18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>
        <v>7</v>
      </c>
      <c r="G20" s="36"/>
      <c r="H20" s="23">
        <v>11</v>
      </c>
      <c r="I20" s="36">
        <v>4</v>
      </c>
      <c r="J20" s="36">
        <v>7</v>
      </c>
      <c r="K20" s="36"/>
      <c r="L20" s="23">
        <v>11</v>
      </c>
      <c r="M20" s="26">
        <v>4</v>
      </c>
      <c r="N20" s="36">
        <v>7</v>
      </c>
      <c r="O20" s="36"/>
      <c r="P20" s="23">
        <v>11</v>
      </c>
      <c r="Q20" s="26">
        <v>4</v>
      </c>
      <c r="R20" s="36">
        <v>7</v>
      </c>
      <c r="S20" s="36"/>
      <c r="T20" s="23">
        <v>11</v>
      </c>
      <c r="U20" s="26">
        <v>4</v>
      </c>
      <c r="V20" s="36">
        <v>7</v>
      </c>
      <c r="W20" s="36"/>
      <c r="X20" s="23">
        <v>11</v>
      </c>
      <c r="Y20" s="23">
        <v>4</v>
      </c>
      <c r="Z20" s="23">
        <v>7</v>
      </c>
      <c r="AA20" s="23"/>
      <c r="AB20" s="23">
        <v>11</v>
      </c>
      <c r="AC20" s="23">
        <v>4</v>
      </c>
      <c r="AD20" s="58">
        <v>7</v>
      </c>
      <c r="AE20" s="23"/>
      <c r="AF20" s="23">
        <v>11</v>
      </c>
      <c r="AG20" s="23">
        <v>4</v>
      </c>
      <c r="AH20" s="23"/>
      <c r="AI20" s="23"/>
      <c r="AJ20" s="23"/>
      <c r="AK20" s="23"/>
      <c r="AL20" s="23"/>
      <c r="AM20" s="37">
        <f t="shared" si="0"/>
        <v>154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18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>
        <v>7</v>
      </c>
      <c r="G21" s="36"/>
      <c r="H21" s="23">
        <v>11</v>
      </c>
      <c r="I21" s="36">
        <v>4</v>
      </c>
      <c r="J21" s="36">
        <v>7</v>
      </c>
      <c r="K21" s="36"/>
      <c r="L21" s="23">
        <v>11</v>
      </c>
      <c r="M21" s="26">
        <v>4</v>
      </c>
      <c r="N21" s="36">
        <v>7</v>
      </c>
      <c r="O21" s="36"/>
      <c r="P21" s="23">
        <v>11</v>
      </c>
      <c r="Q21" s="26">
        <v>4</v>
      </c>
      <c r="R21" s="36">
        <v>7</v>
      </c>
      <c r="S21" s="36"/>
      <c r="T21" s="23">
        <v>11</v>
      </c>
      <c r="U21" s="26">
        <v>4</v>
      </c>
      <c r="V21" s="36">
        <v>7</v>
      </c>
      <c r="W21" s="36"/>
      <c r="X21" s="23">
        <v>11</v>
      </c>
      <c r="Y21" s="23">
        <v>4</v>
      </c>
      <c r="Z21" s="23">
        <v>7</v>
      </c>
      <c r="AA21" s="23">
        <v>15</v>
      </c>
      <c r="AB21" s="23">
        <v>7</v>
      </c>
      <c r="AC21" s="26"/>
      <c r="AD21" s="36">
        <f>11+4</f>
        <v>15</v>
      </c>
      <c r="AE21" s="23">
        <v>7</v>
      </c>
      <c r="AF21" s="23"/>
      <c r="AG21" s="23">
        <f>11+4</f>
        <v>15</v>
      </c>
      <c r="AH21" s="23"/>
      <c r="AI21" s="26"/>
      <c r="AJ21" s="26"/>
      <c r="AK21" s="23"/>
      <c r="AL21" s="23"/>
      <c r="AM21" s="37">
        <f t="shared" si="0"/>
        <v>176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18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23">
        <v>7</v>
      </c>
      <c r="G22" s="36"/>
      <c r="H22" s="23">
        <v>11</v>
      </c>
      <c r="I22" s="36">
        <v>4</v>
      </c>
      <c r="J22" s="36">
        <v>7</v>
      </c>
      <c r="K22" s="36"/>
      <c r="L22" s="23">
        <v>11</v>
      </c>
      <c r="M22" s="26">
        <v>4</v>
      </c>
      <c r="N22" s="36">
        <v>7</v>
      </c>
      <c r="O22" s="36"/>
      <c r="P22" s="23">
        <v>11</v>
      </c>
      <c r="Q22" s="26">
        <v>4</v>
      </c>
      <c r="R22" s="36">
        <v>7</v>
      </c>
      <c r="S22" s="36"/>
      <c r="T22" s="23">
        <v>11</v>
      </c>
      <c r="U22" s="26">
        <v>4</v>
      </c>
      <c r="V22" s="36">
        <v>7</v>
      </c>
      <c r="W22" s="36"/>
      <c r="X22" s="23">
        <v>11</v>
      </c>
      <c r="Y22" s="23">
        <v>4</v>
      </c>
      <c r="Z22" s="23">
        <v>7</v>
      </c>
      <c r="AA22" s="23"/>
      <c r="AB22" s="23">
        <v>11</v>
      </c>
      <c r="AC22" s="26">
        <v>4</v>
      </c>
      <c r="AD22" s="36">
        <v>7</v>
      </c>
      <c r="AE22" s="23"/>
      <c r="AF22" s="23">
        <v>11</v>
      </c>
      <c r="AG22" s="23">
        <v>4</v>
      </c>
      <c r="AH22" s="26"/>
      <c r="AI22" s="26"/>
      <c r="AJ22" s="26"/>
      <c r="AK22" s="23"/>
      <c r="AL22" s="23"/>
      <c r="AM22" s="37">
        <f t="shared" si="0"/>
        <v>154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18" customFormat="1" ht="30" customHeight="1">
      <c r="A23" s="33">
        <v>12</v>
      </c>
      <c r="B23" s="33">
        <v>136</v>
      </c>
      <c r="C23" s="60" t="s">
        <v>51</v>
      </c>
      <c r="D23" s="44" t="s">
        <v>34</v>
      </c>
      <c r="E23" s="45" t="s">
        <v>39</v>
      </c>
      <c r="F23" s="61">
        <v>7</v>
      </c>
      <c r="G23" s="36"/>
      <c r="H23" s="23" t="s">
        <v>129</v>
      </c>
      <c r="I23" s="36" t="s">
        <v>129</v>
      </c>
      <c r="J23" s="36" t="s">
        <v>129</v>
      </c>
      <c r="K23" s="36" t="s">
        <v>129</v>
      </c>
      <c r="L23" s="23" t="s">
        <v>129</v>
      </c>
      <c r="M23" s="36" t="s">
        <v>129</v>
      </c>
      <c r="N23" s="23" t="s">
        <v>129</v>
      </c>
      <c r="O23" s="36" t="s">
        <v>129</v>
      </c>
      <c r="P23" s="23" t="s">
        <v>129</v>
      </c>
      <c r="Q23" s="36" t="s">
        <v>129</v>
      </c>
      <c r="R23" s="23" t="s">
        <v>129</v>
      </c>
      <c r="S23" s="36" t="s">
        <v>129</v>
      </c>
      <c r="T23" s="23" t="s">
        <v>129</v>
      </c>
      <c r="U23" s="36" t="s">
        <v>129</v>
      </c>
      <c r="V23" s="23" t="s">
        <v>129</v>
      </c>
      <c r="W23" s="36"/>
      <c r="X23" s="23">
        <v>11</v>
      </c>
      <c r="Y23" s="23">
        <v>4</v>
      </c>
      <c r="Z23" s="23">
        <v>7</v>
      </c>
      <c r="AA23" s="23"/>
      <c r="AB23" s="23">
        <v>11</v>
      </c>
      <c r="AC23" s="26">
        <v>4</v>
      </c>
      <c r="AD23" s="36">
        <v>7</v>
      </c>
      <c r="AE23" s="23"/>
      <c r="AF23" s="23">
        <v>11</v>
      </c>
      <c r="AG23" s="23">
        <v>4</v>
      </c>
      <c r="AH23" s="26"/>
      <c r="AI23" s="26"/>
      <c r="AJ23" s="26"/>
      <c r="AK23" s="23"/>
      <c r="AL23" s="23"/>
      <c r="AM23" s="37">
        <f t="shared" si="0"/>
        <v>66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18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>
        <v>7</v>
      </c>
      <c r="G24" s="36"/>
      <c r="H24" s="23">
        <v>11</v>
      </c>
      <c r="I24" s="36">
        <v>4</v>
      </c>
      <c r="J24" s="36">
        <v>7</v>
      </c>
      <c r="K24" s="36"/>
      <c r="L24" s="23">
        <v>11</v>
      </c>
      <c r="M24" s="26">
        <v>4</v>
      </c>
      <c r="N24" s="36">
        <v>7</v>
      </c>
      <c r="O24" s="36"/>
      <c r="P24" s="23">
        <v>11</v>
      </c>
      <c r="Q24" s="23">
        <v>4</v>
      </c>
      <c r="R24" s="36">
        <v>7</v>
      </c>
      <c r="S24" s="36"/>
      <c r="T24" s="23">
        <v>11</v>
      </c>
      <c r="U24" s="26">
        <v>4</v>
      </c>
      <c r="V24" s="36">
        <v>7</v>
      </c>
      <c r="W24" s="36"/>
      <c r="X24" s="23">
        <v>11</v>
      </c>
      <c r="Y24" s="23">
        <v>4</v>
      </c>
      <c r="Z24" s="23">
        <v>7</v>
      </c>
      <c r="AA24" s="23"/>
      <c r="AB24" s="23">
        <v>11</v>
      </c>
      <c r="AC24" s="26">
        <v>4</v>
      </c>
      <c r="AD24" s="36">
        <v>7</v>
      </c>
      <c r="AE24" s="23"/>
      <c r="AF24" s="23">
        <v>11</v>
      </c>
      <c r="AG24" s="23">
        <v>4</v>
      </c>
      <c r="AH24" s="26"/>
      <c r="AI24" s="23"/>
      <c r="AJ24" s="23"/>
      <c r="AK24" s="26"/>
      <c r="AL24" s="36"/>
      <c r="AM24" s="37">
        <f t="shared" si="0"/>
        <v>154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18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23">
        <v>7</v>
      </c>
      <c r="G25" s="36"/>
      <c r="H25" s="23">
        <v>11</v>
      </c>
      <c r="I25" s="36">
        <v>4</v>
      </c>
      <c r="J25" s="36">
        <v>7</v>
      </c>
      <c r="K25" s="36"/>
      <c r="L25" s="23">
        <v>11</v>
      </c>
      <c r="M25" s="26">
        <v>4</v>
      </c>
      <c r="N25" s="36">
        <v>7</v>
      </c>
      <c r="O25" s="23"/>
      <c r="P25" s="23">
        <v>11</v>
      </c>
      <c r="Q25" s="23">
        <v>4</v>
      </c>
      <c r="R25" s="36">
        <v>7</v>
      </c>
      <c r="S25" s="36"/>
      <c r="T25" s="23">
        <v>11</v>
      </c>
      <c r="U25" s="26">
        <v>4</v>
      </c>
      <c r="V25" s="36">
        <v>7</v>
      </c>
      <c r="W25" s="36"/>
      <c r="X25" s="23">
        <v>11</v>
      </c>
      <c r="Y25" s="23">
        <v>4</v>
      </c>
      <c r="Z25" s="23">
        <v>7</v>
      </c>
      <c r="AA25" s="23"/>
      <c r="AB25" s="23">
        <v>11</v>
      </c>
      <c r="AC25" s="26">
        <v>4</v>
      </c>
      <c r="AD25" s="36">
        <v>7</v>
      </c>
      <c r="AE25" s="23"/>
      <c r="AF25" s="23">
        <v>11</v>
      </c>
      <c r="AG25" s="23">
        <v>4</v>
      </c>
      <c r="AH25" s="26"/>
      <c r="AI25" s="26"/>
      <c r="AJ25" s="26"/>
      <c r="AK25" s="23"/>
      <c r="AL25" s="23"/>
      <c r="AM25" s="37">
        <f t="shared" si="0"/>
        <v>154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18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/>
      <c r="G26" s="36"/>
      <c r="H26" s="36">
        <v>15</v>
      </c>
      <c r="I26" s="36">
        <v>7</v>
      </c>
      <c r="J26" s="36"/>
      <c r="K26" s="36"/>
      <c r="L26" s="23">
        <f>11+4</f>
        <v>15</v>
      </c>
      <c r="M26" s="36">
        <v>7</v>
      </c>
      <c r="N26" s="36"/>
      <c r="O26" s="23"/>
      <c r="P26" s="36">
        <f>11+4</f>
        <v>15</v>
      </c>
      <c r="Q26" s="26">
        <v>7</v>
      </c>
      <c r="R26" s="23"/>
      <c r="S26" s="23"/>
      <c r="T26" s="36">
        <f>11+4</f>
        <v>15</v>
      </c>
      <c r="U26" s="23">
        <v>7</v>
      </c>
      <c r="V26" s="36"/>
      <c r="W26" s="23">
        <v>15</v>
      </c>
      <c r="X26" s="23">
        <v>7</v>
      </c>
      <c r="Y26" s="23"/>
      <c r="Z26" s="23"/>
      <c r="AA26" s="23"/>
      <c r="AB26" s="26">
        <v>15</v>
      </c>
      <c r="AC26" s="26">
        <v>7</v>
      </c>
      <c r="AD26" s="36"/>
      <c r="AE26" s="23"/>
      <c r="AF26" s="23">
        <v>15</v>
      </c>
      <c r="AG26" s="36">
        <v>7</v>
      </c>
      <c r="AH26" s="23"/>
      <c r="AI26" s="23"/>
      <c r="AJ26" s="23"/>
      <c r="AK26" s="26"/>
      <c r="AL26" s="36"/>
      <c r="AM26" s="37">
        <f t="shared" si="0"/>
        <v>154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18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/>
      <c r="G27" s="36">
        <v>15</v>
      </c>
      <c r="H27" s="23">
        <v>7</v>
      </c>
      <c r="I27" s="36"/>
      <c r="J27" s="36">
        <v>15</v>
      </c>
      <c r="K27" s="36">
        <v>7</v>
      </c>
      <c r="L27" s="36"/>
      <c r="M27" s="26">
        <f>11+4</f>
        <v>15</v>
      </c>
      <c r="N27" s="36">
        <v>7</v>
      </c>
      <c r="O27" s="23"/>
      <c r="P27" s="36">
        <f>11+4</f>
        <v>15</v>
      </c>
      <c r="Q27" s="36">
        <v>7</v>
      </c>
      <c r="R27" s="23"/>
      <c r="S27" s="23">
        <v>15</v>
      </c>
      <c r="T27" s="23">
        <v>7</v>
      </c>
      <c r="U27" s="23"/>
      <c r="V27" s="23">
        <v>15</v>
      </c>
      <c r="W27" s="36">
        <v>7</v>
      </c>
      <c r="X27" s="23"/>
      <c r="Y27" s="23">
        <f>11+4</f>
        <v>15</v>
      </c>
      <c r="Z27" s="36">
        <v>7</v>
      </c>
      <c r="AA27" s="23"/>
      <c r="AB27" s="23">
        <v>15</v>
      </c>
      <c r="AC27" s="26">
        <v>7</v>
      </c>
      <c r="AD27" s="36"/>
      <c r="AE27" s="36">
        <v>15</v>
      </c>
      <c r="AF27" s="23">
        <v>7</v>
      </c>
      <c r="AG27" s="36"/>
      <c r="AH27" s="26"/>
      <c r="AI27" s="26"/>
      <c r="AJ27" s="26"/>
      <c r="AK27" s="26"/>
      <c r="AL27" s="23"/>
      <c r="AM27" s="37">
        <f t="shared" si="0"/>
        <v>198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18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>
        <v>4</v>
      </c>
      <c r="G28" s="23">
        <v>7</v>
      </c>
      <c r="H28" s="23"/>
      <c r="I28" s="23">
        <v>11</v>
      </c>
      <c r="J28" s="23">
        <v>4</v>
      </c>
      <c r="K28" s="36">
        <v>7</v>
      </c>
      <c r="L28" s="23"/>
      <c r="M28" s="23">
        <v>11</v>
      </c>
      <c r="N28" s="23">
        <v>4</v>
      </c>
      <c r="O28" s="23">
        <v>7</v>
      </c>
      <c r="P28" s="23"/>
      <c r="Q28" s="23">
        <v>11</v>
      </c>
      <c r="R28" s="23">
        <v>4</v>
      </c>
      <c r="S28" s="23">
        <v>7</v>
      </c>
      <c r="T28" s="23"/>
      <c r="U28" s="23">
        <v>11</v>
      </c>
      <c r="V28" s="23">
        <v>4</v>
      </c>
      <c r="W28" s="23">
        <v>7</v>
      </c>
      <c r="X28" s="23"/>
      <c r="Y28" s="23">
        <v>11</v>
      </c>
      <c r="Z28" s="23">
        <v>4</v>
      </c>
      <c r="AA28" s="23">
        <v>7</v>
      </c>
      <c r="AB28" s="23"/>
      <c r="AC28" s="23">
        <v>11</v>
      </c>
      <c r="AD28" s="23">
        <v>4</v>
      </c>
      <c r="AE28" s="23">
        <v>7</v>
      </c>
      <c r="AF28" s="23"/>
      <c r="AG28" s="23">
        <v>11</v>
      </c>
      <c r="AH28" s="23"/>
      <c r="AI28" s="23"/>
      <c r="AJ28" s="23"/>
      <c r="AK28" s="23"/>
      <c r="AL28" s="36"/>
      <c r="AM28" s="37">
        <f t="shared" si="0"/>
        <v>154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18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>
        <v>4</v>
      </c>
      <c r="G29" s="23">
        <v>7</v>
      </c>
      <c r="H29" s="23"/>
      <c r="I29" s="23">
        <v>11</v>
      </c>
      <c r="J29" s="23">
        <v>4</v>
      </c>
      <c r="K29" s="23">
        <v>7</v>
      </c>
      <c r="L29" s="23"/>
      <c r="M29" s="36">
        <v>14</v>
      </c>
      <c r="N29" s="36">
        <f>4+4</f>
        <v>8</v>
      </c>
      <c r="O29" s="23">
        <v>7</v>
      </c>
      <c r="P29" s="23"/>
      <c r="Q29" s="36">
        <v>11</v>
      </c>
      <c r="R29" s="23">
        <v>4</v>
      </c>
      <c r="S29" s="23">
        <v>7</v>
      </c>
      <c r="T29" s="36"/>
      <c r="U29" s="36">
        <v>11</v>
      </c>
      <c r="V29" s="23">
        <v>4</v>
      </c>
      <c r="W29" s="23">
        <v>7</v>
      </c>
      <c r="X29" s="36"/>
      <c r="Y29" s="26">
        <v>11</v>
      </c>
      <c r="Z29" s="23">
        <v>4</v>
      </c>
      <c r="AA29" s="23">
        <v>7</v>
      </c>
      <c r="AB29" s="26">
        <v>15</v>
      </c>
      <c r="AC29" s="23">
        <v>7</v>
      </c>
      <c r="AD29" s="23"/>
      <c r="AE29" s="36">
        <v>15</v>
      </c>
      <c r="AF29" s="23">
        <v>7</v>
      </c>
      <c r="AG29" s="23"/>
      <c r="AH29" s="23"/>
      <c r="AI29" s="23"/>
      <c r="AJ29" s="23"/>
      <c r="AK29" s="23"/>
      <c r="AL29" s="36"/>
      <c r="AM29" s="37">
        <f t="shared" si="0"/>
        <v>172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18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v>4</v>
      </c>
      <c r="G30" s="23">
        <v>7</v>
      </c>
      <c r="H30" s="23"/>
      <c r="I30" s="23">
        <v>11</v>
      </c>
      <c r="J30" s="23">
        <v>4</v>
      </c>
      <c r="K30" s="23">
        <v>7</v>
      </c>
      <c r="L30" s="23"/>
      <c r="M30" s="23">
        <v>14</v>
      </c>
      <c r="N30" s="23">
        <f>4+4</f>
        <v>8</v>
      </c>
      <c r="O30" s="23">
        <v>7</v>
      </c>
      <c r="P30" s="36"/>
      <c r="Q30" s="36">
        <v>11</v>
      </c>
      <c r="R30" s="23">
        <v>4</v>
      </c>
      <c r="S30" s="23">
        <v>7</v>
      </c>
      <c r="T30" s="23"/>
      <c r="U30" s="23">
        <v>11</v>
      </c>
      <c r="V30" s="23">
        <v>4</v>
      </c>
      <c r="W30" s="23">
        <v>7</v>
      </c>
      <c r="X30" s="36"/>
      <c r="Y30" s="23">
        <v>11</v>
      </c>
      <c r="Z30" s="23">
        <v>4</v>
      </c>
      <c r="AA30" s="23">
        <v>7</v>
      </c>
      <c r="AB30" s="23"/>
      <c r="AC30" s="23">
        <v>11</v>
      </c>
      <c r="AD30" s="23">
        <v>4</v>
      </c>
      <c r="AE30" s="23">
        <v>7</v>
      </c>
      <c r="AF30" s="23"/>
      <c r="AG30" s="23">
        <v>11</v>
      </c>
      <c r="AH30" s="23"/>
      <c r="AI30" s="23"/>
      <c r="AJ30" s="23"/>
      <c r="AK30" s="23"/>
      <c r="AL30" s="36"/>
      <c r="AM30" s="37">
        <f t="shared" si="0"/>
        <v>161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18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>
        <v>4</v>
      </c>
      <c r="G31" s="23">
        <v>7</v>
      </c>
      <c r="H31" s="23"/>
      <c r="I31" s="23">
        <v>11</v>
      </c>
      <c r="J31" s="23">
        <v>4</v>
      </c>
      <c r="K31" s="23">
        <v>7</v>
      </c>
      <c r="L31" s="23">
        <v>3</v>
      </c>
      <c r="M31" s="23">
        <v>7</v>
      </c>
      <c r="N31" s="23"/>
      <c r="O31" s="23"/>
      <c r="P31" s="23"/>
      <c r="Q31" s="26">
        <v>11</v>
      </c>
      <c r="R31" s="23">
        <v>4</v>
      </c>
      <c r="S31" s="23">
        <v>7</v>
      </c>
      <c r="T31" s="23"/>
      <c r="U31" s="23">
        <v>11</v>
      </c>
      <c r="V31" s="23">
        <v>4</v>
      </c>
      <c r="W31" s="23">
        <v>7</v>
      </c>
      <c r="X31" s="23"/>
      <c r="Y31" s="23">
        <v>11</v>
      </c>
      <c r="Z31" s="23">
        <v>4</v>
      </c>
      <c r="AA31" s="23">
        <v>7</v>
      </c>
      <c r="AB31" s="23"/>
      <c r="AC31" s="23">
        <v>11</v>
      </c>
      <c r="AD31" s="61">
        <v>4</v>
      </c>
      <c r="AE31" s="23">
        <v>7</v>
      </c>
      <c r="AF31" s="23"/>
      <c r="AG31" s="23">
        <v>8</v>
      </c>
      <c r="AH31" s="23"/>
      <c r="AI31" s="23"/>
      <c r="AJ31" s="23"/>
      <c r="AK31" s="23"/>
      <c r="AL31" s="36"/>
      <c r="AM31" s="37">
        <f t="shared" si="0"/>
        <v>139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18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v>4</v>
      </c>
      <c r="G32" s="23">
        <v>7</v>
      </c>
      <c r="H32" s="23"/>
      <c r="I32" s="23">
        <v>11</v>
      </c>
      <c r="J32" s="23">
        <v>4</v>
      </c>
      <c r="K32" s="23">
        <v>7</v>
      </c>
      <c r="L32" s="23"/>
      <c r="M32" s="23">
        <v>14</v>
      </c>
      <c r="N32" s="23">
        <f>4+4</f>
        <v>8</v>
      </c>
      <c r="O32" s="23">
        <v>7</v>
      </c>
      <c r="P32" s="23"/>
      <c r="Q32" s="36">
        <v>11</v>
      </c>
      <c r="R32" s="23">
        <v>4</v>
      </c>
      <c r="S32" s="23">
        <v>7</v>
      </c>
      <c r="T32" s="23"/>
      <c r="U32" s="23">
        <v>11</v>
      </c>
      <c r="V32" s="23">
        <v>4</v>
      </c>
      <c r="W32" s="23">
        <v>7</v>
      </c>
      <c r="X32" s="23"/>
      <c r="Y32" s="36">
        <v>11</v>
      </c>
      <c r="Z32" s="23">
        <v>4</v>
      </c>
      <c r="AA32" s="23">
        <v>7</v>
      </c>
      <c r="AB32" s="23"/>
      <c r="AC32" s="36">
        <v>11</v>
      </c>
      <c r="AD32" s="23">
        <v>4</v>
      </c>
      <c r="AE32" s="23">
        <v>7</v>
      </c>
      <c r="AF32" s="23"/>
      <c r="AG32" s="23">
        <v>11</v>
      </c>
      <c r="AH32" s="23"/>
      <c r="AI32" s="23"/>
      <c r="AJ32" s="23"/>
      <c r="AK32" s="23"/>
      <c r="AL32" s="36"/>
      <c r="AM32" s="37">
        <f t="shared" si="0"/>
        <v>161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18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>
        <v>4</v>
      </c>
      <c r="G33" s="23">
        <v>7</v>
      </c>
      <c r="H33" s="23"/>
      <c r="I33" s="23">
        <v>11</v>
      </c>
      <c r="J33" s="23">
        <v>4</v>
      </c>
      <c r="K33" s="23">
        <v>7</v>
      </c>
      <c r="L33" s="23"/>
      <c r="M33" s="23">
        <v>11</v>
      </c>
      <c r="N33" s="23">
        <v>4</v>
      </c>
      <c r="O33" s="23">
        <v>7</v>
      </c>
      <c r="P33" s="23"/>
      <c r="Q33" s="36">
        <v>11</v>
      </c>
      <c r="R33" s="23">
        <v>4</v>
      </c>
      <c r="S33" s="23">
        <v>7</v>
      </c>
      <c r="T33" s="23"/>
      <c r="U33" s="23">
        <v>11</v>
      </c>
      <c r="V33" s="23">
        <v>4</v>
      </c>
      <c r="W33" s="23">
        <v>7</v>
      </c>
      <c r="X33" s="23"/>
      <c r="Y33" s="36">
        <v>11</v>
      </c>
      <c r="Z33" s="23">
        <v>4</v>
      </c>
      <c r="AA33" s="23">
        <v>7</v>
      </c>
      <c r="AB33" s="23"/>
      <c r="AC33" s="23">
        <v>11</v>
      </c>
      <c r="AD33" s="23">
        <v>4</v>
      </c>
      <c r="AE33" s="23">
        <v>7</v>
      </c>
      <c r="AF33" s="23"/>
      <c r="AG33" s="23">
        <v>11</v>
      </c>
      <c r="AH33" s="23"/>
      <c r="AI33" s="26"/>
      <c r="AJ33" s="26"/>
      <c r="AK33" s="23"/>
      <c r="AL33" s="36"/>
      <c r="AM33" s="37">
        <f t="shared" si="0"/>
        <v>154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>
        <v>7</v>
      </c>
      <c r="G34" s="23"/>
      <c r="H34" s="36"/>
      <c r="I34" s="26">
        <f>11+4</f>
        <v>15</v>
      </c>
      <c r="J34" s="23">
        <v>7</v>
      </c>
      <c r="K34" s="36"/>
      <c r="L34" s="36"/>
      <c r="M34" s="23">
        <f>11+4</f>
        <v>15</v>
      </c>
      <c r="N34" s="36">
        <v>7</v>
      </c>
      <c r="O34" s="23"/>
      <c r="P34" s="36"/>
      <c r="Q34" s="36">
        <f>11+4</f>
        <v>15</v>
      </c>
      <c r="R34" s="23">
        <v>7</v>
      </c>
      <c r="S34" s="36"/>
      <c r="T34" s="36"/>
      <c r="U34" s="36">
        <f>11+4</f>
        <v>15</v>
      </c>
      <c r="V34" s="23">
        <v>7</v>
      </c>
      <c r="W34" s="36"/>
      <c r="X34" s="23"/>
      <c r="Y34" s="23">
        <f>11+4</f>
        <v>15</v>
      </c>
      <c r="Z34" s="36">
        <v>7</v>
      </c>
      <c r="AA34" s="23"/>
      <c r="AB34" s="26"/>
      <c r="AC34" s="23">
        <f>11+4</f>
        <v>15</v>
      </c>
      <c r="AD34" s="23">
        <v>7</v>
      </c>
      <c r="AE34" s="23"/>
      <c r="AF34" s="26"/>
      <c r="AG34" s="23">
        <f>11+4</f>
        <v>15</v>
      </c>
      <c r="AH34" s="23"/>
      <c r="AI34" s="26"/>
      <c r="AJ34" s="26"/>
      <c r="AK34" s="26"/>
      <c r="AL34" s="36"/>
      <c r="AM34" s="37">
        <f t="shared" si="0"/>
        <v>154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>
        <v>7</v>
      </c>
      <c r="G35" s="23"/>
      <c r="H35" s="26">
        <v>15</v>
      </c>
      <c r="I35" s="26">
        <v>7</v>
      </c>
      <c r="J35" s="23"/>
      <c r="K35" s="23">
        <v>15</v>
      </c>
      <c r="L35" s="23">
        <v>7</v>
      </c>
      <c r="M35" s="23"/>
      <c r="N35" s="23">
        <v>15</v>
      </c>
      <c r="O35" s="23">
        <v>7</v>
      </c>
      <c r="P35" s="26"/>
      <c r="Q35" s="23">
        <f>11+4</f>
        <v>15</v>
      </c>
      <c r="R35" s="23">
        <v>7</v>
      </c>
      <c r="S35" s="23"/>
      <c r="T35" s="36">
        <f>11+4</f>
        <v>15</v>
      </c>
      <c r="U35" s="36">
        <v>7</v>
      </c>
      <c r="V35" s="23"/>
      <c r="W35" s="23">
        <v>15</v>
      </c>
      <c r="X35" s="23">
        <v>7</v>
      </c>
      <c r="Y35" s="23"/>
      <c r="Z35" s="23">
        <v>15</v>
      </c>
      <c r="AA35" s="23">
        <v>7</v>
      </c>
      <c r="AB35" s="26"/>
      <c r="AC35" s="23">
        <f>11+4</f>
        <v>15</v>
      </c>
      <c r="AD35" s="23">
        <v>7</v>
      </c>
      <c r="AE35" s="23"/>
      <c r="AF35" s="26">
        <v>15</v>
      </c>
      <c r="AG35" s="23">
        <v>7</v>
      </c>
      <c r="AH35" s="23"/>
      <c r="AI35" s="26"/>
      <c r="AJ35" s="26"/>
      <c r="AK35" s="26"/>
      <c r="AL35" s="23"/>
      <c r="AM35" s="37">
        <f t="shared" si="0"/>
        <v>205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11</v>
      </c>
      <c r="G36" s="23">
        <v>4</v>
      </c>
      <c r="H36" s="26">
        <v>7</v>
      </c>
      <c r="I36" s="36"/>
      <c r="J36" s="23">
        <v>11</v>
      </c>
      <c r="K36" s="23">
        <v>4</v>
      </c>
      <c r="L36" s="66">
        <v>7</v>
      </c>
      <c r="M36" s="36"/>
      <c r="N36" s="23">
        <v>11</v>
      </c>
      <c r="O36" s="23">
        <v>4</v>
      </c>
      <c r="P36" s="23">
        <v>7</v>
      </c>
      <c r="Q36" s="23"/>
      <c r="R36" s="23">
        <v>11</v>
      </c>
      <c r="S36" s="23">
        <v>4</v>
      </c>
      <c r="T36" s="23">
        <v>7</v>
      </c>
      <c r="U36" s="23"/>
      <c r="V36" s="23">
        <v>11</v>
      </c>
      <c r="W36" s="23">
        <v>4</v>
      </c>
      <c r="X36" s="23">
        <v>7</v>
      </c>
      <c r="Y36" s="23"/>
      <c r="Z36" s="23">
        <v>11</v>
      </c>
      <c r="AA36" s="23">
        <v>4</v>
      </c>
      <c r="AB36" s="23">
        <v>7</v>
      </c>
      <c r="AC36" s="23"/>
      <c r="AD36" s="23">
        <v>11</v>
      </c>
      <c r="AE36" s="23">
        <v>4</v>
      </c>
      <c r="AF36" s="23">
        <v>7</v>
      </c>
      <c r="AG36" s="23"/>
      <c r="AH36" s="23"/>
      <c r="AI36" s="23"/>
      <c r="AJ36" s="23"/>
      <c r="AK36" s="23"/>
      <c r="AL36" s="23"/>
      <c r="AM36" s="67">
        <f t="shared" si="0"/>
        <v>154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18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>
        <v>11</v>
      </c>
      <c r="G37" s="23">
        <v>4</v>
      </c>
      <c r="H37" s="26">
        <v>7</v>
      </c>
      <c r="I37" s="36"/>
      <c r="J37" s="26"/>
      <c r="K37" s="26">
        <f>11+4</f>
        <v>15</v>
      </c>
      <c r="L37" s="118">
        <v>7</v>
      </c>
      <c r="M37" s="36"/>
      <c r="N37" s="23">
        <v>11</v>
      </c>
      <c r="O37" s="23">
        <v>4</v>
      </c>
      <c r="P37" s="23">
        <v>7</v>
      </c>
      <c r="Q37" s="36"/>
      <c r="R37" s="26">
        <v>11</v>
      </c>
      <c r="S37" s="23">
        <v>4</v>
      </c>
      <c r="T37" s="36">
        <v>7</v>
      </c>
      <c r="U37" s="23"/>
      <c r="V37" s="23">
        <v>11</v>
      </c>
      <c r="W37" s="23">
        <v>4</v>
      </c>
      <c r="X37" s="23">
        <v>7</v>
      </c>
      <c r="Y37" s="23"/>
      <c r="Z37" s="23">
        <v>11</v>
      </c>
      <c r="AA37" s="23"/>
      <c r="AB37" s="23"/>
      <c r="AC37" s="23">
        <f>11+4</f>
        <v>15</v>
      </c>
      <c r="AD37" s="23">
        <v>7</v>
      </c>
      <c r="AE37" s="23"/>
      <c r="AF37" s="36">
        <f>11+4</f>
        <v>15</v>
      </c>
      <c r="AG37" s="23">
        <v>7</v>
      </c>
      <c r="AH37" s="23"/>
      <c r="AI37" s="23"/>
      <c r="AJ37" s="23"/>
      <c r="AK37" s="23"/>
      <c r="AL37" s="23"/>
      <c r="AM37" s="67">
        <f t="shared" si="0"/>
        <v>165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18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>
        <v>11</v>
      </c>
      <c r="G38" s="23">
        <v>4</v>
      </c>
      <c r="H38" s="26">
        <v>7</v>
      </c>
      <c r="I38" s="36"/>
      <c r="J38" s="23">
        <v>13</v>
      </c>
      <c r="K38" s="23">
        <v>4</v>
      </c>
      <c r="L38" s="26">
        <v>7</v>
      </c>
      <c r="M38" s="23"/>
      <c r="N38" s="23">
        <v>11</v>
      </c>
      <c r="O38" s="36">
        <v>4</v>
      </c>
      <c r="P38" s="23">
        <v>7</v>
      </c>
      <c r="Q38" s="23"/>
      <c r="R38" s="23">
        <v>11</v>
      </c>
      <c r="S38" s="23">
        <v>4</v>
      </c>
      <c r="T38" s="23">
        <v>7</v>
      </c>
      <c r="U38" s="23" t="s">
        <v>129</v>
      </c>
      <c r="V38" s="23" t="s">
        <v>129</v>
      </c>
      <c r="W38" s="23" t="s">
        <v>129</v>
      </c>
      <c r="X38" s="23" t="s">
        <v>129</v>
      </c>
      <c r="Y38" s="23" t="s">
        <v>129</v>
      </c>
      <c r="Z38" s="23" t="s">
        <v>129</v>
      </c>
      <c r="AA38" s="23" t="s">
        <v>129</v>
      </c>
      <c r="AB38" s="23" t="s">
        <v>129</v>
      </c>
      <c r="AC38" s="23" t="s">
        <v>129</v>
      </c>
      <c r="AD38" s="23" t="s">
        <v>129</v>
      </c>
      <c r="AE38" s="23" t="s">
        <v>132</v>
      </c>
      <c r="AF38" s="23" t="s">
        <v>132</v>
      </c>
      <c r="AG38" s="23" t="s">
        <v>132</v>
      </c>
      <c r="AH38" s="23"/>
      <c r="AI38" s="23"/>
      <c r="AJ38" s="23"/>
      <c r="AK38" s="23"/>
      <c r="AL38" s="23"/>
      <c r="AM38" s="37">
        <f t="shared" si="0"/>
        <v>90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18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v>11</v>
      </c>
      <c r="G39" s="23">
        <v>4</v>
      </c>
      <c r="H39" s="26">
        <v>7</v>
      </c>
      <c r="I39" s="36"/>
      <c r="J39" s="23">
        <v>6</v>
      </c>
      <c r="K39" s="23">
        <v>4</v>
      </c>
      <c r="L39" s="26">
        <v>7</v>
      </c>
      <c r="M39" s="36"/>
      <c r="N39" s="23">
        <v>11</v>
      </c>
      <c r="O39" s="23">
        <v>4</v>
      </c>
      <c r="P39" s="23">
        <v>7</v>
      </c>
      <c r="Q39" s="23"/>
      <c r="R39" s="36">
        <v>11</v>
      </c>
      <c r="S39" s="23">
        <v>4</v>
      </c>
      <c r="T39" s="23">
        <v>7</v>
      </c>
      <c r="U39" s="23"/>
      <c r="V39" s="23">
        <v>11</v>
      </c>
      <c r="W39" s="23">
        <v>4</v>
      </c>
      <c r="X39" s="23">
        <v>7</v>
      </c>
      <c r="Y39" s="23"/>
      <c r="Z39" s="23">
        <v>11</v>
      </c>
      <c r="AA39" s="23">
        <v>4</v>
      </c>
      <c r="AB39" s="23">
        <v>7</v>
      </c>
      <c r="AC39" s="23"/>
      <c r="AD39" s="23">
        <v>11</v>
      </c>
      <c r="AE39" s="36">
        <v>4</v>
      </c>
      <c r="AF39" s="23">
        <v>7</v>
      </c>
      <c r="AG39" s="23"/>
      <c r="AH39" s="36"/>
      <c r="AI39" s="36"/>
      <c r="AJ39" s="36"/>
      <c r="AK39" s="23"/>
      <c r="AL39" s="23"/>
      <c r="AM39" s="37">
        <f t="shared" si="0"/>
        <v>149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18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v>11</v>
      </c>
      <c r="G40" s="23">
        <v>4</v>
      </c>
      <c r="H40" s="23">
        <v>7</v>
      </c>
      <c r="I40" s="23"/>
      <c r="J40" s="23">
        <v>13</v>
      </c>
      <c r="K40" s="26">
        <v>4</v>
      </c>
      <c r="L40" s="23">
        <v>7</v>
      </c>
      <c r="M40" s="23"/>
      <c r="N40" s="23">
        <v>11</v>
      </c>
      <c r="O40" s="23">
        <v>4</v>
      </c>
      <c r="P40" s="23">
        <v>7</v>
      </c>
      <c r="Q40" s="23"/>
      <c r="R40" s="23">
        <v>11</v>
      </c>
      <c r="S40" s="23">
        <v>4</v>
      </c>
      <c r="T40" s="23">
        <f>7+4</f>
        <v>11</v>
      </c>
      <c r="U40" s="26">
        <v>7</v>
      </c>
      <c r="V40" s="23">
        <v>11</v>
      </c>
      <c r="W40" s="23">
        <v>4</v>
      </c>
      <c r="X40" s="36">
        <v>7</v>
      </c>
      <c r="Y40" s="23"/>
      <c r="Z40" s="23">
        <v>11</v>
      </c>
      <c r="AA40" s="36">
        <v>4</v>
      </c>
      <c r="AB40" s="23">
        <v>7</v>
      </c>
      <c r="AC40" s="23"/>
      <c r="AD40" s="23">
        <v>11</v>
      </c>
      <c r="AE40" s="23">
        <v>4</v>
      </c>
      <c r="AF40" s="23">
        <v>7</v>
      </c>
      <c r="AG40" s="23"/>
      <c r="AH40" s="23"/>
      <c r="AI40" s="23"/>
      <c r="AJ40" s="23"/>
      <c r="AK40" s="23"/>
      <c r="AL40" s="23"/>
      <c r="AM40" s="37">
        <f t="shared" si="0"/>
        <v>167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18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>
        <v>11</v>
      </c>
      <c r="G41" s="23">
        <v>4</v>
      </c>
      <c r="H41" s="26">
        <v>7</v>
      </c>
      <c r="I41" s="36"/>
      <c r="J41" s="23">
        <v>11</v>
      </c>
      <c r="K41" s="23">
        <v>4</v>
      </c>
      <c r="L41" s="26">
        <v>7</v>
      </c>
      <c r="M41" s="23"/>
      <c r="N41" s="23">
        <v>11</v>
      </c>
      <c r="O41" s="23">
        <v>4</v>
      </c>
      <c r="P41" s="23">
        <v>7</v>
      </c>
      <c r="Q41" s="23"/>
      <c r="R41" s="23">
        <v>11</v>
      </c>
      <c r="S41" s="23">
        <v>4</v>
      </c>
      <c r="T41" s="23">
        <v>7</v>
      </c>
      <c r="U41" s="23"/>
      <c r="V41" s="23">
        <v>11</v>
      </c>
      <c r="W41" s="23">
        <v>4</v>
      </c>
      <c r="X41" s="23">
        <v>7</v>
      </c>
      <c r="Y41" s="23"/>
      <c r="Z41" s="23">
        <v>11</v>
      </c>
      <c r="AA41" s="23">
        <v>4</v>
      </c>
      <c r="AB41" s="23">
        <v>7</v>
      </c>
      <c r="AC41" s="23"/>
      <c r="AD41" s="23">
        <v>11</v>
      </c>
      <c r="AE41" s="23">
        <v>4</v>
      </c>
      <c r="AF41" s="23">
        <v>7</v>
      </c>
      <c r="AG41" s="23"/>
      <c r="AH41" s="23"/>
      <c r="AI41" s="23"/>
      <c r="AJ41" s="23"/>
      <c r="AK41" s="23"/>
      <c r="AL41" s="23"/>
      <c r="AM41" s="37">
        <f t="shared" si="0"/>
        <v>154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18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>
        <v>15</v>
      </c>
      <c r="G42" s="23">
        <v>7</v>
      </c>
      <c r="H42" s="26"/>
      <c r="I42" s="36"/>
      <c r="J42" s="23">
        <v>15</v>
      </c>
      <c r="K42" s="26">
        <v>7</v>
      </c>
      <c r="L42" s="23"/>
      <c r="M42" s="26"/>
      <c r="N42" s="23">
        <v>15</v>
      </c>
      <c r="O42" s="23">
        <v>7</v>
      </c>
      <c r="P42" s="23"/>
      <c r="Q42" s="23"/>
      <c r="R42" s="23">
        <v>15</v>
      </c>
      <c r="S42" s="23">
        <v>7</v>
      </c>
      <c r="T42" s="36"/>
      <c r="U42" s="26"/>
      <c r="V42" s="23">
        <v>15</v>
      </c>
      <c r="W42" s="23">
        <v>7</v>
      </c>
      <c r="X42" s="36"/>
      <c r="Y42" s="23"/>
      <c r="Z42" s="23">
        <v>15</v>
      </c>
      <c r="AA42" s="36">
        <v>7</v>
      </c>
      <c r="AB42" s="23"/>
      <c r="AC42" s="23"/>
      <c r="AD42" s="36">
        <v>15</v>
      </c>
      <c r="AE42" s="23">
        <v>7</v>
      </c>
      <c r="AF42" s="23"/>
      <c r="AG42" s="23"/>
      <c r="AH42" s="36"/>
      <c r="AI42" s="23"/>
      <c r="AJ42" s="23"/>
      <c r="AK42" s="23"/>
      <c r="AL42" s="23"/>
      <c r="AM42" s="37">
        <f t="shared" si="0"/>
        <v>154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18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>
        <v>15</v>
      </c>
      <c r="G43" s="23">
        <v>7</v>
      </c>
      <c r="H43" s="26"/>
      <c r="I43" s="36">
        <f>11+4</f>
        <v>15</v>
      </c>
      <c r="J43" s="23">
        <v>7</v>
      </c>
      <c r="K43" s="26"/>
      <c r="L43" s="23">
        <f>11+4</f>
        <v>15</v>
      </c>
      <c r="M43" s="26">
        <v>7</v>
      </c>
      <c r="N43" s="36"/>
      <c r="O43" s="23">
        <v>15</v>
      </c>
      <c r="P43" s="23">
        <v>7</v>
      </c>
      <c r="Q43" s="23"/>
      <c r="R43" s="23">
        <v>15</v>
      </c>
      <c r="S43" s="36">
        <v>7</v>
      </c>
      <c r="T43" s="23"/>
      <c r="U43" s="26">
        <f>11+4</f>
        <v>15</v>
      </c>
      <c r="V43" s="23">
        <v>7</v>
      </c>
      <c r="W43" s="23"/>
      <c r="X43" s="36">
        <v>15</v>
      </c>
      <c r="Y43" s="23">
        <v>7</v>
      </c>
      <c r="Z43" s="23"/>
      <c r="AA43" s="36">
        <v>15</v>
      </c>
      <c r="AB43" s="23">
        <v>7</v>
      </c>
      <c r="AC43" s="23"/>
      <c r="AD43" s="36">
        <v>15</v>
      </c>
      <c r="AE43" s="23">
        <v>7</v>
      </c>
      <c r="AF43" s="23"/>
      <c r="AG43" s="23">
        <f>11+4</f>
        <v>15</v>
      </c>
      <c r="AH43" s="36"/>
      <c r="AI43" s="23"/>
      <c r="AJ43" s="23"/>
      <c r="AK43" s="23"/>
      <c r="AL43" s="23"/>
      <c r="AM43" s="37">
        <f t="shared" si="0"/>
        <v>213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18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>
        <v>8</v>
      </c>
      <c r="G44" s="74">
        <v>8</v>
      </c>
      <c r="H44" s="74">
        <v>8</v>
      </c>
      <c r="I44" s="74">
        <v>8</v>
      </c>
      <c r="J44" s="75">
        <v>8</v>
      </c>
      <c r="K44" s="75"/>
      <c r="L44" s="74"/>
      <c r="M44" s="74">
        <v>8</v>
      </c>
      <c r="N44" s="74">
        <v>8</v>
      </c>
      <c r="O44" s="74">
        <v>8</v>
      </c>
      <c r="P44" s="74">
        <v>8</v>
      </c>
      <c r="Q44" s="74">
        <v>8</v>
      </c>
      <c r="R44" s="74"/>
      <c r="S44" s="74"/>
      <c r="T44" s="74">
        <v>8</v>
      </c>
      <c r="U44" s="74">
        <v>8</v>
      </c>
      <c r="V44" s="74">
        <v>8</v>
      </c>
      <c r="W44" s="74">
        <v>8</v>
      </c>
      <c r="X44" s="74">
        <v>8</v>
      </c>
      <c r="Y44" s="74"/>
      <c r="Z44" s="74"/>
      <c r="AA44" s="74">
        <v>8</v>
      </c>
      <c r="AB44" s="74">
        <v>8</v>
      </c>
      <c r="AC44" s="74">
        <v>8</v>
      </c>
      <c r="AD44" s="74">
        <v>8</v>
      </c>
      <c r="AE44" s="76">
        <v>8</v>
      </c>
      <c r="AF44" s="74"/>
      <c r="AG44" s="74"/>
      <c r="AH44" s="74"/>
      <c r="AI44" s="74"/>
      <c r="AJ44" s="74"/>
      <c r="AK44" s="76"/>
      <c r="AL44" s="74"/>
      <c r="AM44" s="37">
        <f t="shared" si="0"/>
        <v>160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18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>
        <v>8</v>
      </c>
      <c r="G45" s="74">
        <v>8</v>
      </c>
      <c r="H45" s="76">
        <v>8</v>
      </c>
      <c r="I45" s="74">
        <v>8</v>
      </c>
      <c r="J45" s="74">
        <v>8</v>
      </c>
      <c r="K45" s="75"/>
      <c r="L45" s="74"/>
      <c r="M45" s="74">
        <v>8</v>
      </c>
      <c r="N45" s="74">
        <v>8</v>
      </c>
      <c r="O45" s="74">
        <v>8</v>
      </c>
      <c r="P45" s="74">
        <v>8</v>
      </c>
      <c r="Q45" s="74">
        <v>8</v>
      </c>
      <c r="R45" s="74"/>
      <c r="S45" s="74"/>
      <c r="T45" s="74">
        <v>8</v>
      </c>
      <c r="U45" s="74">
        <v>8</v>
      </c>
      <c r="V45" s="74">
        <v>8</v>
      </c>
      <c r="W45" s="74">
        <v>8</v>
      </c>
      <c r="X45" s="74">
        <v>8</v>
      </c>
      <c r="Y45" s="74"/>
      <c r="Z45" s="74"/>
      <c r="AA45" s="74">
        <v>8</v>
      </c>
      <c r="AB45" s="74">
        <v>8</v>
      </c>
      <c r="AC45" s="74">
        <v>8</v>
      </c>
      <c r="AD45" s="74">
        <v>8</v>
      </c>
      <c r="AE45" s="74">
        <v>8</v>
      </c>
      <c r="AF45" s="74"/>
      <c r="AG45" s="74"/>
      <c r="AH45" s="74"/>
      <c r="AI45" s="74"/>
      <c r="AJ45" s="74"/>
      <c r="AK45" s="74"/>
      <c r="AL45" s="74"/>
      <c r="AM45" s="37">
        <f t="shared" si="0"/>
        <v>160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18" customFormat="1" ht="30" customHeight="1">
      <c r="A46" s="33">
        <v>35</v>
      </c>
      <c r="B46" s="70"/>
      <c r="C46" s="78" t="s">
        <v>77</v>
      </c>
      <c r="D46" s="79">
        <v>5</v>
      </c>
      <c r="E46" s="80" t="s">
        <v>39</v>
      </c>
      <c r="F46" s="74"/>
      <c r="G46" s="74"/>
      <c r="H46" s="74">
        <v>8</v>
      </c>
      <c r="I46" s="74">
        <v>11</v>
      </c>
      <c r="J46" s="74"/>
      <c r="K46" s="76"/>
      <c r="L46" s="74">
        <v>11</v>
      </c>
      <c r="M46" s="74">
        <v>11</v>
      </c>
      <c r="N46" s="74"/>
      <c r="O46" s="81"/>
      <c r="P46" s="74">
        <v>11</v>
      </c>
      <c r="Q46" s="76">
        <v>11</v>
      </c>
      <c r="R46" s="74"/>
      <c r="S46" s="81"/>
      <c r="T46" s="74">
        <v>8</v>
      </c>
      <c r="U46" s="76"/>
      <c r="V46" s="74">
        <v>11</v>
      </c>
      <c r="W46" s="81">
        <v>4</v>
      </c>
      <c r="X46" s="74">
        <v>7</v>
      </c>
      <c r="Y46" s="76"/>
      <c r="Z46" s="74">
        <v>11</v>
      </c>
      <c r="AA46" s="74">
        <v>4</v>
      </c>
      <c r="AB46" s="74">
        <v>7</v>
      </c>
      <c r="AC46" s="76"/>
      <c r="AD46" s="74">
        <v>11</v>
      </c>
      <c r="AE46" s="74">
        <v>4</v>
      </c>
      <c r="AF46" s="74">
        <v>7</v>
      </c>
      <c r="AG46" s="74">
        <v>8</v>
      </c>
      <c r="AH46" s="74"/>
      <c r="AI46" s="74"/>
      <c r="AJ46" s="74"/>
      <c r="AK46" s="74"/>
      <c r="AL46" s="74"/>
      <c r="AM46" s="37">
        <f t="shared" si="0"/>
        <v>145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18" customFormat="1" ht="30" customHeight="1">
      <c r="A47" s="33">
        <v>36</v>
      </c>
      <c r="B47" s="70"/>
      <c r="C47" s="71" t="s">
        <v>78</v>
      </c>
      <c r="D47" s="79"/>
      <c r="E47" s="80" t="s">
        <v>39</v>
      </c>
      <c r="F47" s="74">
        <v>11</v>
      </c>
      <c r="G47" s="74">
        <v>11</v>
      </c>
      <c r="H47" s="74">
        <v>9</v>
      </c>
      <c r="I47" s="74">
        <v>4</v>
      </c>
      <c r="J47" s="74">
        <v>7</v>
      </c>
      <c r="K47" s="76"/>
      <c r="L47" s="74">
        <v>11</v>
      </c>
      <c r="M47" s="74">
        <v>4</v>
      </c>
      <c r="N47" s="74">
        <v>7</v>
      </c>
      <c r="O47" s="74"/>
      <c r="P47" s="74">
        <v>11</v>
      </c>
      <c r="Q47" s="74">
        <v>4</v>
      </c>
      <c r="R47" s="74">
        <v>7</v>
      </c>
      <c r="S47" s="74"/>
      <c r="T47" s="74">
        <v>11</v>
      </c>
      <c r="U47" s="76">
        <v>4</v>
      </c>
      <c r="V47" s="74">
        <v>7</v>
      </c>
      <c r="W47" s="81">
        <v>11</v>
      </c>
      <c r="X47" s="74">
        <v>4</v>
      </c>
      <c r="Y47" s="76">
        <v>7</v>
      </c>
      <c r="Z47" s="74"/>
      <c r="AA47" s="74">
        <v>11</v>
      </c>
      <c r="AB47" s="74">
        <v>4</v>
      </c>
      <c r="AC47" s="74">
        <v>7</v>
      </c>
      <c r="AD47" s="74"/>
      <c r="AE47" s="74">
        <v>11</v>
      </c>
      <c r="AF47" s="74">
        <v>4</v>
      </c>
      <c r="AG47" s="74">
        <v>7</v>
      </c>
      <c r="AH47" s="74"/>
      <c r="AI47" s="74"/>
      <c r="AJ47" s="74"/>
      <c r="AK47" s="74"/>
      <c r="AL47" s="74"/>
      <c r="AM47" s="37">
        <f>SUM(F47:AL47)</f>
        <v>174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18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67">
        <f>SUM(F48:AL48)</f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18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67">
        <f>SUM(F49:AL49)</f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18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74"/>
      <c r="AK50" s="23"/>
      <c r="AL50" s="23"/>
      <c r="AM50" s="67"/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18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/>
      <c r="G51" s="23"/>
      <c r="H51" s="26"/>
      <c r="I51" s="36"/>
      <c r="J51" s="23"/>
      <c r="K51" s="36">
        <v>4</v>
      </c>
      <c r="L51" s="26">
        <v>7</v>
      </c>
      <c r="M51" s="36"/>
      <c r="N51" s="23">
        <v>11</v>
      </c>
      <c r="O51" s="26">
        <v>4</v>
      </c>
      <c r="P51" s="26">
        <v>7</v>
      </c>
      <c r="Q51" s="36"/>
      <c r="R51" s="36">
        <v>11</v>
      </c>
      <c r="S51" s="23">
        <v>4</v>
      </c>
      <c r="T51" s="36">
        <v>7</v>
      </c>
      <c r="U51" s="36"/>
      <c r="V51" s="23">
        <v>11</v>
      </c>
      <c r="W51" s="36">
        <v>4</v>
      </c>
      <c r="X51" s="36">
        <v>7</v>
      </c>
      <c r="Y51" s="23"/>
      <c r="Z51" s="23">
        <v>11</v>
      </c>
      <c r="AA51" s="23">
        <v>4</v>
      </c>
      <c r="AB51" s="23">
        <v>7</v>
      </c>
      <c r="AC51" s="23"/>
      <c r="AD51" s="23">
        <v>11</v>
      </c>
      <c r="AE51" s="23">
        <v>4</v>
      </c>
      <c r="AF51" s="23">
        <v>7</v>
      </c>
      <c r="AG51" s="23"/>
      <c r="AH51" s="23"/>
      <c r="AI51" s="23"/>
      <c r="AJ51" s="23"/>
      <c r="AK51" s="23"/>
      <c r="AL51" s="23"/>
      <c r="AM51" s="37">
        <f t="shared" si="0"/>
        <v>121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18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>
        <v>11</v>
      </c>
      <c r="G52" s="23">
        <v>4</v>
      </c>
      <c r="H52" s="26">
        <v>7</v>
      </c>
      <c r="I52" s="36"/>
      <c r="J52" s="23">
        <v>11</v>
      </c>
      <c r="K52" s="26">
        <v>4</v>
      </c>
      <c r="L52" s="23">
        <v>7</v>
      </c>
      <c r="M52" s="23"/>
      <c r="N52" s="23">
        <v>11</v>
      </c>
      <c r="O52" s="23">
        <v>4</v>
      </c>
      <c r="P52" s="23">
        <v>7</v>
      </c>
      <c r="Q52" s="23"/>
      <c r="R52" s="36">
        <v>11</v>
      </c>
      <c r="S52" s="23"/>
      <c r="T52" s="36"/>
      <c r="U52" s="23"/>
      <c r="V52" s="23">
        <v>11</v>
      </c>
      <c r="W52" s="26">
        <v>4</v>
      </c>
      <c r="X52" s="36">
        <v>7</v>
      </c>
      <c r="Y52" s="23"/>
      <c r="Z52" s="23">
        <v>11</v>
      </c>
      <c r="AA52" s="26">
        <v>4</v>
      </c>
      <c r="AB52" s="36">
        <v>7</v>
      </c>
      <c r="AC52" s="23"/>
      <c r="AD52" s="23">
        <v>11</v>
      </c>
      <c r="AE52" s="23">
        <v>4</v>
      </c>
      <c r="AF52" s="23">
        <v>7</v>
      </c>
      <c r="AG52" s="23"/>
      <c r="AH52" s="23"/>
      <c r="AI52" s="23"/>
      <c r="AJ52" s="23"/>
      <c r="AK52" s="23"/>
      <c r="AL52" s="23"/>
      <c r="AM52" s="67">
        <f>SUM(F52:AL52)</f>
        <v>143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18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3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67"/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18" customFormat="1" ht="30" customHeight="1">
      <c r="A54" s="33">
        <v>43</v>
      </c>
      <c r="B54" s="33">
        <v>194</v>
      </c>
      <c r="C54" s="48" t="s">
        <v>98</v>
      </c>
      <c r="D54" s="79">
        <v>5</v>
      </c>
      <c r="E54" s="45" t="s">
        <v>80</v>
      </c>
      <c r="F54" s="36">
        <v>11</v>
      </c>
      <c r="G54" s="36">
        <v>4</v>
      </c>
      <c r="H54" s="36">
        <v>7</v>
      </c>
      <c r="I54" s="36"/>
      <c r="J54" s="36">
        <v>11</v>
      </c>
      <c r="K54" s="36">
        <v>4</v>
      </c>
      <c r="L54" s="36">
        <v>7</v>
      </c>
      <c r="M54" s="36"/>
      <c r="N54" s="36">
        <v>11</v>
      </c>
      <c r="O54" s="36">
        <v>4</v>
      </c>
      <c r="P54" s="26">
        <v>7</v>
      </c>
      <c r="Q54" s="23"/>
      <c r="R54" s="23">
        <v>11</v>
      </c>
      <c r="S54" s="36">
        <v>4</v>
      </c>
      <c r="T54" s="23">
        <v>7</v>
      </c>
      <c r="U54" s="23"/>
      <c r="V54" s="23">
        <v>11</v>
      </c>
      <c r="W54" s="23">
        <v>4</v>
      </c>
      <c r="X54" s="36">
        <v>7</v>
      </c>
      <c r="Y54" s="36"/>
      <c r="Z54" s="36">
        <v>11</v>
      </c>
      <c r="AA54" s="36">
        <v>4</v>
      </c>
      <c r="AB54" s="36">
        <v>7</v>
      </c>
      <c r="AC54" s="36"/>
      <c r="AD54" s="36">
        <v>11</v>
      </c>
      <c r="AE54" s="36">
        <v>4</v>
      </c>
      <c r="AF54" s="36">
        <v>7</v>
      </c>
      <c r="AG54" s="36"/>
      <c r="AH54" s="36"/>
      <c r="AI54" s="36"/>
      <c r="AJ54" s="36"/>
      <c r="AK54" s="36"/>
      <c r="AL54" s="36"/>
      <c r="AM54" s="91">
        <f>SUM(F54:AL54)</f>
        <v>154</v>
      </c>
      <c r="AN54" s="24"/>
      <c r="AO54" s="24"/>
      <c r="AP54" s="57"/>
      <c r="AQ54" s="14"/>
      <c r="AR54" s="16"/>
      <c r="AS54" s="82"/>
      <c r="AT54" s="82"/>
      <c r="AU54" s="89"/>
      <c r="AV54" s="16"/>
      <c r="AW54" s="88"/>
      <c r="AX54" s="16"/>
      <c r="AY54" s="16"/>
      <c r="AZ54" s="25"/>
      <c r="BA54" s="90"/>
      <c r="BD54" s="17"/>
    </row>
    <row r="55" spans="1:56" s="118" customFormat="1" ht="30" customHeight="1">
      <c r="A55" s="33">
        <v>44</v>
      </c>
      <c r="B55" s="33">
        <v>147</v>
      </c>
      <c r="C55" s="59" t="s">
        <v>83</v>
      </c>
      <c r="D55" s="79">
        <v>5</v>
      </c>
      <c r="E55" s="45" t="s">
        <v>80</v>
      </c>
      <c r="F55" s="23">
        <v>11</v>
      </c>
      <c r="G55" s="23">
        <v>4</v>
      </c>
      <c r="H55" s="26">
        <v>7</v>
      </c>
      <c r="I55" s="36"/>
      <c r="J55" s="23">
        <v>11</v>
      </c>
      <c r="K55" s="23">
        <v>4</v>
      </c>
      <c r="L55" s="23">
        <v>7</v>
      </c>
      <c r="M55" s="23"/>
      <c r="N55" s="23">
        <v>8</v>
      </c>
      <c r="O55" s="23">
        <v>4</v>
      </c>
      <c r="P55" s="26">
        <v>7</v>
      </c>
      <c r="Q55" s="36"/>
      <c r="R55" s="36">
        <v>11</v>
      </c>
      <c r="S55" s="23">
        <v>4</v>
      </c>
      <c r="T55" s="36">
        <v>7</v>
      </c>
      <c r="U55" s="36"/>
      <c r="V55" s="23">
        <v>11</v>
      </c>
      <c r="W55" s="36">
        <v>4</v>
      </c>
      <c r="X55" s="23">
        <v>7</v>
      </c>
      <c r="Y55" s="23"/>
      <c r="Z55" s="23">
        <v>11</v>
      </c>
      <c r="AA55" s="23">
        <v>4</v>
      </c>
      <c r="AB55" s="36">
        <v>7</v>
      </c>
      <c r="AC55" s="23"/>
      <c r="AD55" s="23">
        <v>11</v>
      </c>
      <c r="AE55" s="23">
        <v>4</v>
      </c>
      <c r="AF55" s="23">
        <v>7</v>
      </c>
      <c r="AG55" s="23"/>
      <c r="AH55" s="23"/>
      <c r="AI55" s="23"/>
      <c r="AJ55" s="23"/>
      <c r="AK55" s="23"/>
      <c r="AL55" s="23"/>
      <c r="AM55" s="37">
        <f t="shared" ref="AM55:AM67" si="2">SUM(F55:AL55)</f>
        <v>151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118" customFormat="1" ht="30" customHeight="1">
      <c r="A56" s="33">
        <v>45</v>
      </c>
      <c r="B56" s="33"/>
      <c r="C56" s="59" t="s">
        <v>85</v>
      </c>
      <c r="D56" s="79">
        <v>5</v>
      </c>
      <c r="E56" s="45" t="s">
        <v>80</v>
      </c>
      <c r="F56" s="23">
        <v>11</v>
      </c>
      <c r="G56" s="23">
        <v>3</v>
      </c>
      <c r="H56" s="26">
        <v>7</v>
      </c>
      <c r="I56" s="36"/>
      <c r="J56" s="23">
        <v>8</v>
      </c>
      <c r="K56" s="23">
        <v>4</v>
      </c>
      <c r="L56" s="23">
        <v>7</v>
      </c>
      <c r="M56" s="23"/>
      <c r="N56" s="23">
        <v>8</v>
      </c>
      <c r="O56" s="23">
        <v>4</v>
      </c>
      <c r="P56" s="26">
        <v>7</v>
      </c>
      <c r="Q56" s="36">
        <v>8</v>
      </c>
      <c r="R56" s="36">
        <v>8</v>
      </c>
      <c r="S56" s="23">
        <v>4</v>
      </c>
      <c r="T56" s="23">
        <v>7</v>
      </c>
      <c r="U56" s="23"/>
      <c r="V56" s="36">
        <v>8</v>
      </c>
      <c r="W56" s="118">
        <v>4</v>
      </c>
      <c r="X56" s="61">
        <v>7</v>
      </c>
      <c r="Y56" s="23"/>
      <c r="Z56" s="23">
        <v>8</v>
      </c>
      <c r="AA56" s="23">
        <v>4</v>
      </c>
      <c r="AB56" s="23">
        <v>7</v>
      </c>
      <c r="AC56" s="23"/>
      <c r="AD56" s="23">
        <v>11</v>
      </c>
      <c r="AE56" s="23">
        <v>4</v>
      </c>
      <c r="AF56" s="23">
        <v>7</v>
      </c>
      <c r="AG56" s="23"/>
      <c r="AH56" s="23"/>
      <c r="AI56" s="23"/>
      <c r="AJ56" s="23"/>
      <c r="AK56" s="23"/>
      <c r="AL56" s="23"/>
      <c r="AM56" s="37">
        <f t="shared" si="2"/>
        <v>146</v>
      </c>
      <c r="AN56" s="24"/>
      <c r="AO56" s="24"/>
      <c r="AP56" s="57"/>
      <c r="AQ56" s="14"/>
      <c r="AR56" s="16"/>
      <c r="AS56" s="82"/>
      <c r="AT56" s="16"/>
      <c r="AU56" s="89"/>
      <c r="AV56" s="16"/>
      <c r="AW56" s="88"/>
      <c r="AX56" s="16"/>
      <c r="AY56" s="16"/>
      <c r="AZ56" s="25"/>
      <c r="BA56" s="90"/>
      <c r="BD56" s="17"/>
    </row>
    <row r="57" spans="1:56" s="118" customFormat="1" ht="30" customHeight="1">
      <c r="A57" s="33">
        <v>46</v>
      </c>
      <c r="B57" s="33"/>
      <c r="C57" s="59" t="s">
        <v>86</v>
      </c>
      <c r="D57" s="79"/>
      <c r="E57" s="45" t="s">
        <v>80</v>
      </c>
      <c r="F57" s="23">
        <v>11</v>
      </c>
      <c r="G57" s="23">
        <v>4</v>
      </c>
      <c r="H57" s="26">
        <v>7</v>
      </c>
      <c r="I57" s="36"/>
      <c r="J57" s="23">
        <v>11</v>
      </c>
      <c r="K57" s="23">
        <v>4</v>
      </c>
      <c r="L57" s="23">
        <v>7</v>
      </c>
      <c r="M57" s="23"/>
      <c r="N57" s="23">
        <v>11</v>
      </c>
      <c r="O57" s="23">
        <v>4</v>
      </c>
      <c r="P57" s="26">
        <v>7</v>
      </c>
      <c r="Q57" s="36"/>
      <c r="R57" s="36">
        <v>11</v>
      </c>
      <c r="S57" s="23">
        <v>4</v>
      </c>
      <c r="T57" s="23">
        <v>7</v>
      </c>
      <c r="U57" s="23"/>
      <c r="V57" s="23">
        <v>11</v>
      </c>
      <c r="W57" s="26">
        <v>4</v>
      </c>
      <c r="X57" s="36">
        <v>7</v>
      </c>
      <c r="Y57" s="23"/>
      <c r="Z57" s="23">
        <v>11</v>
      </c>
      <c r="AA57" s="23">
        <v>4</v>
      </c>
      <c r="AB57" s="23">
        <v>7</v>
      </c>
      <c r="AC57" s="23"/>
      <c r="AD57" s="23">
        <v>11</v>
      </c>
      <c r="AE57" s="23">
        <v>4</v>
      </c>
      <c r="AF57" s="23">
        <v>7</v>
      </c>
      <c r="AG57" s="23"/>
      <c r="AH57" s="23"/>
      <c r="AI57" s="23"/>
      <c r="AJ57" s="23"/>
      <c r="AK57" s="23"/>
      <c r="AL57" s="23"/>
      <c r="AM57" s="37">
        <f t="shared" si="2"/>
        <v>154</v>
      </c>
      <c r="AN57" s="24"/>
      <c r="AO57" s="24"/>
      <c r="AP57" s="57"/>
      <c r="AQ57" s="14"/>
      <c r="AR57" s="16"/>
      <c r="AS57" s="82"/>
      <c r="AT57" s="16"/>
      <c r="AU57" s="89"/>
      <c r="AV57" s="16"/>
      <c r="AW57" s="88"/>
      <c r="AX57" s="16"/>
      <c r="AY57" s="16"/>
      <c r="AZ57" s="25"/>
      <c r="BA57" s="90"/>
      <c r="BD57" s="17"/>
    </row>
    <row r="58" spans="1:56" s="96" customFormat="1" ht="25.2" customHeight="1">
      <c r="A58" s="33">
        <v>47</v>
      </c>
      <c r="B58" s="33"/>
      <c r="C58" s="59" t="s">
        <v>88</v>
      </c>
      <c r="D58" s="44"/>
      <c r="E58" s="45" t="s">
        <v>80</v>
      </c>
      <c r="F58" s="36">
        <v>8</v>
      </c>
      <c r="G58" s="36">
        <v>4</v>
      </c>
      <c r="H58" s="36">
        <v>7</v>
      </c>
      <c r="I58" s="36"/>
      <c r="J58" s="36">
        <v>11</v>
      </c>
      <c r="K58" s="36">
        <v>4</v>
      </c>
      <c r="L58" s="26">
        <v>7</v>
      </c>
      <c r="M58" s="36"/>
      <c r="N58" s="36">
        <v>11</v>
      </c>
      <c r="O58" s="36">
        <v>4</v>
      </c>
      <c r="P58" s="36">
        <v>7</v>
      </c>
      <c r="Q58" s="36"/>
      <c r="R58" s="36">
        <v>11</v>
      </c>
      <c r="S58" s="23">
        <v>4</v>
      </c>
      <c r="T58" s="23">
        <v>7</v>
      </c>
      <c r="U58" s="36"/>
      <c r="V58" s="23">
        <v>11</v>
      </c>
      <c r="W58" s="36">
        <v>4</v>
      </c>
      <c r="X58" s="36">
        <v>7</v>
      </c>
      <c r="Y58" s="23"/>
      <c r="Z58" s="23">
        <v>8</v>
      </c>
      <c r="AA58" s="36">
        <v>4</v>
      </c>
      <c r="AB58" s="36">
        <v>7</v>
      </c>
      <c r="AC58" s="23"/>
      <c r="AD58" s="23">
        <v>11</v>
      </c>
      <c r="AE58" s="36">
        <v>4</v>
      </c>
      <c r="AF58" s="23">
        <v>7</v>
      </c>
      <c r="AG58" s="23"/>
      <c r="AH58" s="23"/>
      <c r="AI58" s="36"/>
      <c r="AJ58" s="36"/>
      <c r="AK58" s="36"/>
      <c r="AL58" s="36"/>
      <c r="AM58" s="91">
        <f t="shared" si="2"/>
        <v>148</v>
      </c>
      <c r="AN58" s="92"/>
      <c r="AO58" s="92"/>
      <c r="AP58" s="47"/>
      <c r="AQ58" s="93"/>
      <c r="AR58" s="94"/>
      <c r="AS58" s="94"/>
      <c r="AT58" s="36"/>
      <c r="AU58" s="42"/>
      <c r="AV58" s="46"/>
      <c r="AW58" s="95"/>
      <c r="AX58" s="41"/>
      <c r="AY58" s="42"/>
    </row>
    <row r="59" spans="1:56" s="96" customFormat="1" ht="30" customHeight="1">
      <c r="A59" s="33">
        <v>48</v>
      </c>
      <c r="B59" s="33"/>
      <c r="C59" s="59" t="s">
        <v>89</v>
      </c>
      <c r="D59" s="79"/>
      <c r="E59" s="45" t="s">
        <v>80</v>
      </c>
      <c r="F59" s="36">
        <v>11</v>
      </c>
      <c r="G59" s="36">
        <v>4</v>
      </c>
      <c r="H59" s="26">
        <v>7</v>
      </c>
      <c r="I59" s="36"/>
      <c r="J59" s="36">
        <v>11</v>
      </c>
      <c r="K59" s="36">
        <v>4</v>
      </c>
      <c r="L59" s="36">
        <v>7</v>
      </c>
      <c r="M59" s="36"/>
      <c r="N59" s="36">
        <v>11</v>
      </c>
      <c r="O59" s="36">
        <v>4</v>
      </c>
      <c r="P59" s="36">
        <v>7</v>
      </c>
      <c r="Q59" s="36"/>
      <c r="R59" s="36">
        <v>11</v>
      </c>
      <c r="S59" s="23">
        <v>4</v>
      </c>
      <c r="T59" s="23">
        <v>7</v>
      </c>
      <c r="U59" s="23"/>
      <c r="V59" s="36">
        <v>11</v>
      </c>
      <c r="W59" s="97">
        <v>4</v>
      </c>
      <c r="X59" s="36">
        <v>7</v>
      </c>
      <c r="Y59" s="36"/>
      <c r="Z59" s="36">
        <v>11</v>
      </c>
      <c r="AA59" s="36">
        <v>4</v>
      </c>
      <c r="AB59" s="36">
        <v>7</v>
      </c>
      <c r="AC59" s="36"/>
      <c r="AD59" s="36">
        <v>11</v>
      </c>
      <c r="AE59" s="36">
        <v>4</v>
      </c>
      <c r="AF59" s="36">
        <v>7</v>
      </c>
      <c r="AG59" s="36"/>
      <c r="AH59" s="36"/>
      <c r="AI59" s="36"/>
      <c r="AJ59" s="36"/>
      <c r="AK59" s="36"/>
      <c r="AL59" s="36"/>
      <c r="AM59" s="91">
        <f t="shared" si="2"/>
        <v>154</v>
      </c>
      <c r="AN59" s="98"/>
      <c r="AO59" s="98"/>
      <c r="AP59" s="41"/>
      <c r="AQ59" s="99"/>
      <c r="AR59" s="94"/>
      <c r="AS59" s="100"/>
      <c r="AT59" s="94"/>
      <c r="AU59" s="101"/>
      <c r="AV59" s="94"/>
      <c r="AW59" s="102"/>
      <c r="AX59" s="94"/>
      <c r="AY59" s="94"/>
      <c r="AZ59" s="103"/>
      <c r="BA59" s="104"/>
    </row>
    <row r="60" spans="1:56" s="96" customFormat="1" ht="30" customHeight="1">
      <c r="A60" s="33">
        <v>49</v>
      </c>
      <c r="B60" s="33"/>
      <c r="C60" s="59" t="s">
        <v>131</v>
      </c>
      <c r="D60" s="79"/>
      <c r="E60" s="45" t="s">
        <v>80</v>
      </c>
      <c r="F60" s="36"/>
      <c r="G60" s="36"/>
      <c r="H60" s="2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23"/>
      <c r="T60" s="23"/>
      <c r="U60" s="23"/>
      <c r="V60" s="36"/>
      <c r="W60" s="97">
        <v>4</v>
      </c>
      <c r="X60" s="36">
        <v>7</v>
      </c>
      <c r="Y60" s="36"/>
      <c r="Z60" s="36">
        <v>11</v>
      </c>
      <c r="AA60" s="36">
        <v>4</v>
      </c>
      <c r="AB60" s="36">
        <v>7</v>
      </c>
      <c r="AC60" s="36"/>
      <c r="AD60" s="36">
        <v>11</v>
      </c>
      <c r="AE60" s="36">
        <v>4</v>
      </c>
      <c r="AF60" s="36">
        <v>7</v>
      </c>
      <c r="AG60" s="36"/>
      <c r="AH60" s="36"/>
      <c r="AI60" s="36"/>
      <c r="AJ60" s="36"/>
      <c r="AK60" s="36"/>
      <c r="AL60" s="36"/>
      <c r="AM60" s="91">
        <f t="shared" si="2"/>
        <v>55</v>
      </c>
      <c r="AN60" s="98"/>
      <c r="AO60" s="98"/>
      <c r="AP60" s="41"/>
      <c r="AQ60" s="99"/>
      <c r="AR60" s="94"/>
      <c r="AS60" s="100"/>
      <c r="AT60" s="94"/>
      <c r="AU60" s="101"/>
      <c r="AV60" s="94"/>
      <c r="AW60" s="102"/>
      <c r="AX60" s="94"/>
      <c r="AY60" s="94"/>
      <c r="AZ60" s="103"/>
      <c r="BA60" s="104"/>
    </row>
    <row r="61" spans="1:56" s="118" customFormat="1" ht="30" customHeight="1">
      <c r="A61" s="33">
        <v>50</v>
      </c>
      <c r="B61" s="33">
        <v>148</v>
      </c>
      <c r="C61" s="34" t="s">
        <v>91</v>
      </c>
      <c r="D61" s="79">
        <v>5</v>
      </c>
      <c r="E61" s="45" t="s">
        <v>80</v>
      </c>
      <c r="F61" s="23">
        <v>4</v>
      </c>
      <c r="G61" s="23">
        <v>7</v>
      </c>
      <c r="H61" s="23">
        <v>11</v>
      </c>
      <c r="I61" s="36">
        <v>4</v>
      </c>
      <c r="J61" s="23">
        <v>7</v>
      </c>
      <c r="K61" s="23">
        <v>11</v>
      </c>
      <c r="L61" s="23"/>
      <c r="M61" s="36">
        <v>11</v>
      </c>
      <c r="N61" s="36">
        <v>4</v>
      </c>
      <c r="O61" s="36">
        <v>7</v>
      </c>
      <c r="P61" s="36"/>
      <c r="Q61" s="36">
        <v>11</v>
      </c>
      <c r="R61" s="36">
        <v>4</v>
      </c>
      <c r="S61" s="36">
        <v>7</v>
      </c>
      <c r="T61" s="23"/>
      <c r="U61" s="23">
        <v>11</v>
      </c>
      <c r="V61" s="23">
        <v>4</v>
      </c>
      <c r="W61" s="23">
        <v>7</v>
      </c>
      <c r="X61" s="23"/>
      <c r="Y61" s="23">
        <v>11</v>
      </c>
      <c r="Z61" s="23">
        <v>4</v>
      </c>
      <c r="AA61" s="23">
        <v>7</v>
      </c>
      <c r="AB61" s="23"/>
      <c r="AC61" s="23">
        <v>11</v>
      </c>
      <c r="AD61" s="23">
        <v>4</v>
      </c>
      <c r="AE61" s="23">
        <v>7</v>
      </c>
      <c r="AF61" s="23"/>
      <c r="AG61" s="23">
        <v>11</v>
      </c>
      <c r="AH61" s="23"/>
      <c r="AI61" s="23"/>
      <c r="AJ61" s="23"/>
      <c r="AK61" s="23"/>
      <c r="AL61" s="23"/>
      <c r="AM61" s="91">
        <f t="shared" si="2"/>
        <v>165</v>
      </c>
      <c r="AN61" s="24"/>
      <c r="AO61" s="24"/>
      <c r="AP61" s="57"/>
      <c r="AQ61" s="1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18" customFormat="1" ht="30" customHeight="1">
      <c r="A62" s="33">
        <v>51</v>
      </c>
      <c r="B62" s="33"/>
      <c r="C62" s="59" t="s">
        <v>92</v>
      </c>
      <c r="D62" s="79"/>
      <c r="E62" s="45" t="s">
        <v>80</v>
      </c>
      <c r="F62" s="26">
        <v>4</v>
      </c>
      <c r="G62" s="23">
        <v>7</v>
      </c>
      <c r="H62" s="23"/>
      <c r="I62" s="36">
        <v>11</v>
      </c>
      <c r="J62" s="36">
        <v>4</v>
      </c>
      <c r="K62" s="36">
        <v>7</v>
      </c>
      <c r="L62" s="26"/>
      <c r="M62" s="36">
        <v>11</v>
      </c>
      <c r="N62" s="36">
        <v>4</v>
      </c>
      <c r="O62" s="23">
        <v>7</v>
      </c>
      <c r="P62" s="36"/>
      <c r="Q62" s="23">
        <v>11</v>
      </c>
      <c r="R62" s="36">
        <v>4</v>
      </c>
      <c r="S62" s="36">
        <v>7</v>
      </c>
      <c r="T62" s="23"/>
      <c r="U62" s="23">
        <v>11</v>
      </c>
      <c r="V62" s="23">
        <v>4</v>
      </c>
      <c r="W62" s="23">
        <v>7</v>
      </c>
      <c r="X62" s="23"/>
      <c r="Y62" s="23">
        <v>11</v>
      </c>
      <c r="Z62" s="23">
        <v>4</v>
      </c>
      <c r="AA62" s="23">
        <v>7</v>
      </c>
      <c r="AB62" s="23"/>
      <c r="AC62" s="23">
        <v>11</v>
      </c>
      <c r="AD62" s="23">
        <v>4</v>
      </c>
      <c r="AE62" s="23">
        <v>7</v>
      </c>
      <c r="AF62" s="23"/>
      <c r="AG62" s="23">
        <v>11</v>
      </c>
      <c r="AH62" s="23"/>
      <c r="AI62" s="23"/>
      <c r="AJ62" s="23"/>
      <c r="AK62" s="23"/>
      <c r="AL62" s="36"/>
      <c r="AM62" s="91">
        <f>SUM(F62:AL62)</f>
        <v>154</v>
      </c>
      <c r="AN62" s="24"/>
      <c r="AO62" s="24"/>
      <c r="AP62" s="57"/>
      <c r="AQ62" s="24"/>
      <c r="AR62" s="16"/>
      <c r="AS62" s="82"/>
      <c r="AT62" s="16"/>
      <c r="AU62" s="89"/>
      <c r="AV62" s="16"/>
      <c r="AW62" s="24"/>
      <c r="AX62" s="16"/>
      <c r="AY62" s="16"/>
      <c r="AZ62" s="25"/>
      <c r="BA62" s="90"/>
      <c r="BD62" s="17"/>
    </row>
    <row r="63" spans="1:56" s="118" customFormat="1" ht="30" customHeight="1">
      <c r="A63" s="33">
        <v>52</v>
      </c>
      <c r="B63" s="33">
        <v>151</v>
      </c>
      <c r="C63" s="48" t="s">
        <v>93</v>
      </c>
      <c r="D63" s="79">
        <v>5</v>
      </c>
      <c r="E63" s="45" t="s">
        <v>80</v>
      </c>
      <c r="F63" s="26">
        <v>4</v>
      </c>
      <c r="G63" s="26">
        <v>7</v>
      </c>
      <c r="H63" s="23"/>
      <c r="I63" s="23">
        <v>11</v>
      </c>
      <c r="J63" s="86">
        <v>4</v>
      </c>
      <c r="K63" s="36">
        <v>7</v>
      </c>
      <c r="L63" s="26"/>
      <c r="M63" s="23">
        <v>11</v>
      </c>
      <c r="N63" s="23">
        <v>4</v>
      </c>
      <c r="O63" s="36">
        <v>7</v>
      </c>
      <c r="P63" s="26"/>
      <c r="Q63" s="23">
        <v>11</v>
      </c>
      <c r="R63" s="23">
        <v>4</v>
      </c>
      <c r="S63" s="36">
        <v>7</v>
      </c>
      <c r="T63" s="23"/>
      <c r="U63" s="36">
        <v>11</v>
      </c>
      <c r="V63" s="23">
        <v>4</v>
      </c>
      <c r="W63" s="23">
        <v>7</v>
      </c>
      <c r="X63" s="23"/>
      <c r="Y63" s="23">
        <v>11</v>
      </c>
      <c r="Z63" s="23">
        <v>4</v>
      </c>
      <c r="AA63" s="23">
        <v>7</v>
      </c>
      <c r="AB63" s="23"/>
      <c r="AC63" s="23">
        <v>11</v>
      </c>
      <c r="AD63" s="23">
        <v>4</v>
      </c>
      <c r="AE63" s="23">
        <v>7</v>
      </c>
      <c r="AF63" s="23"/>
      <c r="AG63" s="23">
        <v>11</v>
      </c>
      <c r="AH63" s="23"/>
      <c r="AI63" s="23"/>
      <c r="AJ63" s="23"/>
      <c r="AK63" s="23"/>
      <c r="AL63" s="36"/>
      <c r="AM63" s="91">
        <f>SUM(F63:AL63)</f>
        <v>154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18" customFormat="1" ht="30" customHeight="1">
      <c r="A64" s="33">
        <v>53</v>
      </c>
      <c r="B64" s="33">
        <v>149</v>
      </c>
      <c r="C64" s="59" t="s">
        <v>94</v>
      </c>
      <c r="D64" s="79">
        <v>5</v>
      </c>
      <c r="E64" s="45" t="s">
        <v>80</v>
      </c>
      <c r="F64" s="23">
        <v>4</v>
      </c>
      <c r="G64" s="23">
        <v>7</v>
      </c>
      <c r="H64" s="23"/>
      <c r="I64" s="36">
        <v>11</v>
      </c>
      <c r="J64" s="36">
        <v>4</v>
      </c>
      <c r="K64" s="36">
        <v>7</v>
      </c>
      <c r="L64" s="26"/>
      <c r="M64" s="36">
        <v>11</v>
      </c>
      <c r="N64" s="36">
        <v>4</v>
      </c>
      <c r="O64" s="36">
        <v>7</v>
      </c>
      <c r="P64" s="26"/>
      <c r="Q64" s="23">
        <v>11</v>
      </c>
      <c r="R64" s="23">
        <v>4</v>
      </c>
      <c r="S64" s="36">
        <v>7</v>
      </c>
      <c r="T64" s="23"/>
      <c r="U64" s="23">
        <v>11</v>
      </c>
      <c r="V64" s="23">
        <v>4</v>
      </c>
      <c r="W64" s="23">
        <v>7</v>
      </c>
      <c r="X64" s="23"/>
      <c r="Y64" s="23">
        <v>11</v>
      </c>
      <c r="Z64" s="23">
        <v>4</v>
      </c>
      <c r="AA64" s="23">
        <v>7</v>
      </c>
      <c r="AB64" s="23"/>
      <c r="AC64" s="23">
        <v>11</v>
      </c>
      <c r="AD64" s="23">
        <v>4</v>
      </c>
      <c r="AE64" s="23">
        <v>7</v>
      </c>
      <c r="AF64" s="23"/>
      <c r="AG64" s="23">
        <v>11</v>
      </c>
      <c r="AH64" s="23"/>
      <c r="AI64" s="23"/>
      <c r="AJ64" s="23"/>
      <c r="AK64" s="23"/>
      <c r="AL64" s="36"/>
      <c r="AM64" s="91">
        <f t="shared" si="2"/>
        <v>154</v>
      </c>
      <c r="AN64" s="24"/>
      <c r="AO64" s="24"/>
      <c r="AP64" s="57"/>
      <c r="AQ64" s="14"/>
      <c r="AR64" s="16"/>
      <c r="AS64" s="82"/>
      <c r="AT64" s="16"/>
      <c r="AU64" s="89"/>
      <c r="AV64" s="16"/>
      <c r="AW64" s="88"/>
      <c r="AX64" s="16"/>
      <c r="AY64" s="16"/>
      <c r="AZ64" s="25"/>
      <c r="BA64" s="90"/>
      <c r="BD64" s="17"/>
    </row>
    <row r="65" spans="1:56" s="118" customFormat="1" ht="30" customHeight="1">
      <c r="A65" s="33">
        <v>54</v>
      </c>
      <c r="B65" s="33">
        <v>76</v>
      </c>
      <c r="C65" s="59" t="s">
        <v>95</v>
      </c>
      <c r="D65" s="79">
        <v>5</v>
      </c>
      <c r="E65" s="45" t="s">
        <v>80</v>
      </c>
      <c r="F65" s="26">
        <v>4</v>
      </c>
      <c r="G65" s="23">
        <v>7</v>
      </c>
      <c r="H65" s="23"/>
      <c r="I65" s="36">
        <v>11</v>
      </c>
      <c r="J65" s="36">
        <v>4</v>
      </c>
      <c r="K65" s="36">
        <v>7</v>
      </c>
      <c r="L65" s="26"/>
      <c r="M65" s="36">
        <v>11</v>
      </c>
      <c r="N65" s="36">
        <v>4</v>
      </c>
      <c r="O65" s="36">
        <v>7</v>
      </c>
      <c r="P65" s="26"/>
      <c r="Q65" s="23">
        <v>11</v>
      </c>
      <c r="R65" s="23">
        <v>4</v>
      </c>
      <c r="S65" s="36">
        <v>7</v>
      </c>
      <c r="T65" s="23"/>
      <c r="U65" s="23">
        <v>11</v>
      </c>
      <c r="V65" s="23">
        <v>4</v>
      </c>
      <c r="W65" s="23">
        <v>7</v>
      </c>
      <c r="X65" s="23"/>
      <c r="Y65" s="23">
        <v>11</v>
      </c>
      <c r="Z65" s="23">
        <v>4</v>
      </c>
      <c r="AA65" s="23">
        <v>7</v>
      </c>
      <c r="AB65" s="23">
        <v>11</v>
      </c>
      <c r="AC65" s="23">
        <v>11</v>
      </c>
      <c r="AD65" s="23">
        <v>4</v>
      </c>
      <c r="AE65" s="23">
        <v>7</v>
      </c>
      <c r="AF65" s="23"/>
      <c r="AG65" s="23">
        <v>11</v>
      </c>
      <c r="AH65" s="23"/>
      <c r="AI65" s="23"/>
      <c r="AJ65" s="23"/>
      <c r="AK65" s="23"/>
      <c r="AL65" s="36"/>
      <c r="AM65" s="91">
        <f t="shared" si="2"/>
        <v>165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24"/>
      <c r="AX65" s="16"/>
      <c r="AY65" s="16"/>
      <c r="AZ65" s="25"/>
      <c r="BA65" s="90"/>
      <c r="BD65" s="17"/>
    </row>
    <row r="66" spans="1:56" s="118" customFormat="1" ht="30" customHeight="1">
      <c r="A66" s="33">
        <v>55</v>
      </c>
      <c r="B66" s="33">
        <v>70</v>
      </c>
      <c r="C66" s="59" t="s">
        <v>96</v>
      </c>
      <c r="D66" s="79">
        <v>5</v>
      </c>
      <c r="E66" s="45" t="s">
        <v>80</v>
      </c>
      <c r="F66" s="26">
        <v>4</v>
      </c>
      <c r="G66" s="23">
        <v>7</v>
      </c>
      <c r="H66" s="23"/>
      <c r="I66" s="36">
        <v>11</v>
      </c>
      <c r="J66" s="36">
        <v>4</v>
      </c>
      <c r="K66" s="36">
        <v>7</v>
      </c>
      <c r="L66" s="26"/>
      <c r="M66" s="36">
        <v>11</v>
      </c>
      <c r="N66" s="36">
        <v>4</v>
      </c>
      <c r="O66" s="36">
        <v>7</v>
      </c>
      <c r="P66" s="26"/>
      <c r="Q66" s="36"/>
      <c r="R66" s="23"/>
      <c r="S66" s="36"/>
      <c r="T66" s="23"/>
      <c r="U66" s="36">
        <v>11</v>
      </c>
      <c r="V66" s="23">
        <v>4</v>
      </c>
      <c r="W66" s="23">
        <v>7</v>
      </c>
      <c r="X66" s="23"/>
      <c r="Y66" s="23">
        <v>11</v>
      </c>
      <c r="Z66" s="23">
        <v>4</v>
      </c>
      <c r="AA66" s="23">
        <v>7</v>
      </c>
      <c r="AB66" s="23"/>
      <c r="AC66" s="23">
        <v>11</v>
      </c>
      <c r="AD66" s="23">
        <v>4</v>
      </c>
      <c r="AE66" s="23">
        <v>7</v>
      </c>
      <c r="AF66" s="23"/>
      <c r="AG66" s="23">
        <v>11</v>
      </c>
      <c r="AH66" s="23"/>
      <c r="AI66" s="23"/>
      <c r="AJ66" s="23"/>
      <c r="AK66" s="23"/>
      <c r="AL66" s="36"/>
      <c r="AM66" s="91">
        <f t="shared" si="2"/>
        <v>132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18" customFormat="1" ht="30" customHeight="1">
      <c r="A67" s="33">
        <v>56</v>
      </c>
      <c r="B67" s="33">
        <v>54</v>
      </c>
      <c r="C67" s="59" t="s">
        <v>97</v>
      </c>
      <c r="D67" s="79">
        <v>5</v>
      </c>
      <c r="E67" s="45" t="s">
        <v>80</v>
      </c>
      <c r="F67" s="26">
        <v>4</v>
      </c>
      <c r="G67" s="23">
        <v>7</v>
      </c>
      <c r="H67" s="23"/>
      <c r="I67" s="36">
        <v>11</v>
      </c>
      <c r="J67" s="36">
        <v>4</v>
      </c>
      <c r="K67" s="36">
        <v>7</v>
      </c>
      <c r="L67" s="26"/>
      <c r="M67" s="36">
        <v>11</v>
      </c>
      <c r="N67" s="36">
        <v>4</v>
      </c>
      <c r="O67" s="36">
        <v>7</v>
      </c>
      <c r="P67" s="26"/>
      <c r="Q67" s="23">
        <v>11</v>
      </c>
      <c r="R67" s="36">
        <v>4</v>
      </c>
      <c r="S67" s="36">
        <v>7</v>
      </c>
      <c r="T67" s="23"/>
      <c r="U67" s="36">
        <v>11</v>
      </c>
      <c r="V67" s="23">
        <v>4</v>
      </c>
      <c r="W67" s="23">
        <v>7</v>
      </c>
      <c r="X67" s="23"/>
      <c r="Y67" s="23">
        <v>11</v>
      </c>
      <c r="Z67" s="23">
        <v>4</v>
      </c>
      <c r="AA67" s="23">
        <v>7</v>
      </c>
      <c r="AB67" s="23"/>
      <c r="AC67" s="23">
        <v>11</v>
      </c>
      <c r="AD67" s="23">
        <v>4</v>
      </c>
      <c r="AE67" s="26">
        <v>7</v>
      </c>
      <c r="AF67" s="23"/>
      <c r="AG67" s="23">
        <v>11</v>
      </c>
      <c r="AH67" s="23"/>
      <c r="AI67" s="23"/>
      <c r="AJ67" s="23"/>
      <c r="AK67" s="23"/>
      <c r="AL67" s="36"/>
      <c r="AM67" s="91">
        <f t="shared" si="2"/>
        <v>154</v>
      </c>
      <c r="AN67" s="24"/>
      <c r="AO67" s="24"/>
      <c r="AP67" s="57"/>
      <c r="AQ67" s="24"/>
      <c r="AR67" s="16"/>
      <c r="AS67" s="82"/>
      <c r="AT67" s="16"/>
      <c r="AU67" s="89"/>
      <c r="AV67" s="16"/>
      <c r="AW67" s="24"/>
      <c r="AX67" s="16"/>
      <c r="AY67" s="16"/>
      <c r="AZ67" s="25"/>
      <c r="BA67" s="90"/>
      <c r="BD67" s="17"/>
    </row>
    <row r="68" spans="1:56" s="96" customFormat="1" ht="30" customHeight="1">
      <c r="A68" s="33">
        <v>57</v>
      </c>
      <c r="B68" s="33">
        <v>120</v>
      </c>
      <c r="C68" s="48"/>
      <c r="D68" s="79">
        <v>5</v>
      </c>
      <c r="E68" s="45" t="s">
        <v>80</v>
      </c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26"/>
      <c r="Q68" s="23"/>
      <c r="R68" s="23"/>
      <c r="S68" s="36"/>
      <c r="T68" s="23"/>
      <c r="U68" s="23"/>
      <c r="V68" s="23"/>
      <c r="W68" s="23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91">
        <f>SUM(F68:AL68)</f>
        <v>0</v>
      </c>
      <c r="AN68" s="98"/>
      <c r="AO68" s="98"/>
      <c r="AP68" s="41"/>
      <c r="AQ68" s="99"/>
      <c r="AR68" s="94"/>
      <c r="AS68" s="100"/>
      <c r="AT68" s="94"/>
      <c r="AU68" s="101"/>
      <c r="AV68" s="94"/>
      <c r="AW68" s="102"/>
      <c r="AX68" s="94"/>
      <c r="AY68" s="94"/>
      <c r="AZ68" s="103"/>
      <c r="BA68" s="104"/>
    </row>
    <row r="69" spans="1:56" s="96" customFormat="1" ht="30" customHeight="1">
      <c r="A69" s="33">
        <v>58</v>
      </c>
      <c r="B69" s="33"/>
      <c r="C69" s="59" t="s">
        <v>99</v>
      </c>
      <c r="D69" s="79"/>
      <c r="E69" s="45" t="s">
        <v>80</v>
      </c>
      <c r="F69" s="36">
        <v>4</v>
      </c>
      <c r="G69" s="36">
        <v>7</v>
      </c>
      <c r="H69" s="36"/>
      <c r="I69" s="26">
        <v>11</v>
      </c>
      <c r="J69" s="26">
        <v>4</v>
      </c>
      <c r="K69" s="26">
        <v>7</v>
      </c>
      <c r="L69" s="26"/>
      <c r="M69" s="26">
        <v>11</v>
      </c>
      <c r="N69" s="26">
        <v>4</v>
      </c>
      <c r="O69" s="26">
        <v>7</v>
      </c>
      <c r="P69" s="36"/>
      <c r="Q69" s="36">
        <v>11</v>
      </c>
      <c r="R69" s="23">
        <v>4</v>
      </c>
      <c r="S69" s="36">
        <v>7</v>
      </c>
      <c r="T69" s="23"/>
      <c r="U69" s="36">
        <v>11</v>
      </c>
      <c r="V69" s="23">
        <v>4</v>
      </c>
      <c r="W69" s="23">
        <v>7</v>
      </c>
      <c r="X69" s="36"/>
      <c r="Y69" s="36"/>
      <c r="Z69" s="36">
        <v>4</v>
      </c>
      <c r="AA69" s="36">
        <v>7</v>
      </c>
      <c r="AB69" s="36">
        <v>11</v>
      </c>
      <c r="AC69" s="36">
        <v>11</v>
      </c>
      <c r="AD69" s="36">
        <v>4</v>
      </c>
      <c r="AE69" s="36">
        <v>7</v>
      </c>
      <c r="AF69" s="36"/>
      <c r="AG69" s="36">
        <v>11</v>
      </c>
      <c r="AH69" s="36"/>
      <c r="AI69" s="36"/>
      <c r="AJ69" s="36"/>
      <c r="AK69" s="36"/>
      <c r="AL69" s="36"/>
      <c r="AM69" s="91">
        <f>SUM(F69:AL69)</f>
        <v>154</v>
      </c>
      <c r="AN69" s="98"/>
      <c r="AO69" s="98"/>
      <c r="AP69" s="41"/>
      <c r="AQ69" s="99"/>
      <c r="AR69" s="94"/>
      <c r="AS69" s="100"/>
      <c r="AT69" s="94"/>
      <c r="AU69" s="101"/>
      <c r="AV69" s="94"/>
      <c r="AW69" s="102"/>
      <c r="AX69" s="94"/>
      <c r="AY69" s="94"/>
      <c r="AZ69" s="103"/>
      <c r="BA69" s="104"/>
    </row>
    <row r="70" spans="1:56" s="118" customFormat="1" ht="30" customHeight="1">
      <c r="A70" s="33">
        <v>59</v>
      </c>
      <c r="B70" s="33">
        <v>164</v>
      </c>
      <c r="C70" s="59" t="s">
        <v>100</v>
      </c>
      <c r="D70" s="79">
        <v>5</v>
      </c>
      <c r="E70" s="45" t="s">
        <v>80</v>
      </c>
      <c r="F70" s="26">
        <v>4</v>
      </c>
      <c r="G70" s="23">
        <v>7</v>
      </c>
      <c r="H70" s="23"/>
      <c r="I70" s="36">
        <v>11</v>
      </c>
      <c r="J70" s="36">
        <v>4</v>
      </c>
      <c r="K70" s="23">
        <v>7</v>
      </c>
      <c r="L70" s="23"/>
      <c r="M70" s="36">
        <v>11</v>
      </c>
      <c r="N70" s="36">
        <v>4</v>
      </c>
      <c r="O70" s="36">
        <v>7</v>
      </c>
      <c r="P70" s="23"/>
      <c r="Q70" s="23">
        <v>11</v>
      </c>
      <c r="R70" s="36">
        <v>4</v>
      </c>
      <c r="S70" s="36">
        <v>7</v>
      </c>
      <c r="T70" s="23"/>
      <c r="U70" s="36">
        <v>11</v>
      </c>
      <c r="V70" s="23">
        <v>4</v>
      </c>
      <c r="W70" s="23">
        <v>7</v>
      </c>
      <c r="X70" s="23"/>
      <c r="Y70" s="23">
        <v>11</v>
      </c>
      <c r="Z70" s="23">
        <v>4</v>
      </c>
      <c r="AA70" s="23">
        <v>7</v>
      </c>
      <c r="AB70" s="23"/>
      <c r="AC70" s="23">
        <v>11</v>
      </c>
      <c r="AD70" s="23">
        <v>4</v>
      </c>
      <c r="AE70" s="23">
        <v>7</v>
      </c>
      <c r="AF70" s="23"/>
      <c r="AG70" s="23">
        <v>11</v>
      </c>
      <c r="AH70" s="23"/>
      <c r="AI70" s="23"/>
      <c r="AJ70" s="23"/>
      <c r="AK70" s="23"/>
      <c r="AL70" s="36"/>
      <c r="AM70" s="91">
        <f>SUM(F70:AL70)</f>
        <v>154</v>
      </c>
      <c r="AN70" s="24"/>
      <c r="AO70" s="24"/>
      <c r="AP70" s="57"/>
      <c r="AQ70" s="24"/>
      <c r="AR70" s="16"/>
      <c r="AS70" s="82"/>
      <c r="AT70" s="16"/>
      <c r="AU70" s="89"/>
      <c r="AV70" s="16"/>
      <c r="AW70" s="88"/>
      <c r="AX70" s="16"/>
      <c r="AY70" s="16"/>
      <c r="AZ70" s="25"/>
      <c r="BA70" s="90"/>
      <c r="BD70" s="17"/>
    </row>
    <row r="71" spans="1:56" s="118" customFormat="1" ht="30" customHeight="1">
      <c r="A71" s="33">
        <v>60</v>
      </c>
      <c r="B71" s="33">
        <v>115</v>
      </c>
      <c r="C71" s="34" t="s">
        <v>101</v>
      </c>
      <c r="D71" s="79">
        <v>5</v>
      </c>
      <c r="E71" s="45" t="s">
        <v>80</v>
      </c>
      <c r="F71" s="23">
        <v>7</v>
      </c>
      <c r="G71" s="23">
        <v>4</v>
      </c>
      <c r="H71" s="23">
        <v>7</v>
      </c>
      <c r="I71" s="23">
        <v>11</v>
      </c>
      <c r="J71" s="23">
        <v>4</v>
      </c>
      <c r="K71" s="23">
        <v>7</v>
      </c>
      <c r="L71" s="23">
        <v>11</v>
      </c>
      <c r="M71" s="23">
        <v>4</v>
      </c>
      <c r="N71" s="23">
        <v>7</v>
      </c>
      <c r="O71" s="23"/>
      <c r="P71" s="36">
        <v>11</v>
      </c>
      <c r="Q71" s="23">
        <v>4</v>
      </c>
      <c r="R71" s="23">
        <v>7</v>
      </c>
      <c r="S71" s="36"/>
      <c r="T71" s="23">
        <v>11</v>
      </c>
      <c r="U71" s="23">
        <v>4</v>
      </c>
      <c r="V71" s="23">
        <v>7</v>
      </c>
      <c r="W71" s="26"/>
      <c r="X71" s="36">
        <v>11</v>
      </c>
      <c r="Y71" s="23">
        <v>4</v>
      </c>
      <c r="Z71" s="23">
        <v>7</v>
      </c>
      <c r="AA71" s="26"/>
      <c r="AB71" s="36">
        <v>11</v>
      </c>
      <c r="AC71" s="23">
        <v>4</v>
      </c>
      <c r="AD71" s="23">
        <v>7</v>
      </c>
      <c r="AE71" s="26"/>
      <c r="AF71" s="36">
        <v>11</v>
      </c>
      <c r="AG71" s="23">
        <v>4</v>
      </c>
      <c r="AH71" s="23"/>
      <c r="AI71" s="23"/>
      <c r="AJ71" s="23"/>
      <c r="AK71" s="26"/>
      <c r="AL71" s="23"/>
      <c r="AM71" s="37">
        <f>SUM(F71:AL71)</f>
        <v>165</v>
      </c>
      <c r="AN71" s="24"/>
      <c r="AO71" s="24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118" customFormat="1" ht="30" customHeight="1">
      <c r="A72" s="33">
        <v>61</v>
      </c>
      <c r="B72" s="33">
        <v>147</v>
      </c>
      <c r="C72" s="105" t="s">
        <v>102</v>
      </c>
      <c r="D72" s="79">
        <v>5</v>
      </c>
      <c r="E72" s="45" t="s">
        <v>80</v>
      </c>
      <c r="F72" s="23">
        <v>7</v>
      </c>
      <c r="G72" s="23"/>
      <c r="H72" s="23">
        <v>11</v>
      </c>
      <c r="I72" s="23">
        <v>4</v>
      </c>
      <c r="J72" s="23">
        <v>7</v>
      </c>
      <c r="K72" s="23"/>
      <c r="L72" s="23">
        <v>11</v>
      </c>
      <c r="M72" s="23">
        <v>4</v>
      </c>
      <c r="N72" s="23">
        <v>7</v>
      </c>
      <c r="O72" s="23"/>
      <c r="P72" s="36">
        <v>11</v>
      </c>
      <c r="Q72" s="23">
        <v>4</v>
      </c>
      <c r="R72" s="23">
        <v>7</v>
      </c>
      <c r="S72" s="36"/>
      <c r="T72" s="23">
        <v>11</v>
      </c>
      <c r="U72" s="23">
        <v>4</v>
      </c>
      <c r="V72" s="23">
        <v>7</v>
      </c>
      <c r="W72" s="26"/>
      <c r="X72" s="36">
        <v>11</v>
      </c>
      <c r="Y72" s="23">
        <v>4</v>
      </c>
      <c r="Z72" s="23">
        <v>7</v>
      </c>
      <c r="AA72" s="26"/>
      <c r="AB72" s="36">
        <v>11</v>
      </c>
      <c r="AC72" s="23">
        <v>4</v>
      </c>
      <c r="AD72" s="23">
        <v>7</v>
      </c>
      <c r="AE72" s="26"/>
      <c r="AF72" s="36">
        <v>11</v>
      </c>
      <c r="AG72" s="23">
        <v>4</v>
      </c>
      <c r="AH72" s="23"/>
      <c r="AI72" s="23"/>
      <c r="AJ72" s="23"/>
      <c r="AK72" s="23"/>
      <c r="AL72" s="23"/>
      <c r="AM72" s="37">
        <f>SUM(F72:AL72)</f>
        <v>154</v>
      </c>
      <c r="AN72" s="24"/>
      <c r="AO72" s="51"/>
      <c r="AP72" s="57"/>
      <c r="AQ72" s="106"/>
      <c r="AR72" s="16"/>
      <c r="AS72" s="82"/>
      <c r="AT72" s="82"/>
      <c r="AU72" s="89"/>
      <c r="AV72" s="16"/>
      <c r="AW72" s="88"/>
      <c r="AX72" s="16"/>
      <c r="AY72" s="16"/>
      <c r="AZ72" s="25"/>
      <c r="BA72" s="90"/>
      <c r="BD72" s="17"/>
    </row>
    <row r="73" spans="1:56" s="118" customFormat="1" ht="30" customHeight="1">
      <c r="A73" s="33">
        <v>62</v>
      </c>
      <c r="B73" s="33">
        <v>167</v>
      </c>
      <c r="C73" s="59" t="s">
        <v>103</v>
      </c>
      <c r="D73" s="79">
        <v>5</v>
      </c>
      <c r="E73" s="45" t="s">
        <v>80</v>
      </c>
      <c r="F73" s="23">
        <v>7</v>
      </c>
      <c r="G73" s="23"/>
      <c r="H73" s="23">
        <v>11</v>
      </c>
      <c r="I73" s="23">
        <v>4</v>
      </c>
      <c r="J73" s="23">
        <v>7</v>
      </c>
      <c r="K73" s="23"/>
      <c r="L73" s="23" t="s">
        <v>130</v>
      </c>
      <c r="M73" s="23" t="s">
        <v>130</v>
      </c>
      <c r="N73" s="23" t="s">
        <v>130</v>
      </c>
      <c r="O73" s="23" t="s">
        <v>130</v>
      </c>
      <c r="P73" s="23" t="s">
        <v>130</v>
      </c>
      <c r="Q73" s="23">
        <v>4</v>
      </c>
      <c r="R73" s="23">
        <v>7</v>
      </c>
      <c r="S73" s="36"/>
      <c r="T73" s="23">
        <v>11</v>
      </c>
      <c r="U73" s="23">
        <v>4</v>
      </c>
      <c r="V73" s="23">
        <v>7</v>
      </c>
      <c r="W73" s="26"/>
      <c r="X73" s="36">
        <v>11</v>
      </c>
      <c r="Y73" s="23">
        <v>4</v>
      </c>
      <c r="Z73" s="23">
        <v>7</v>
      </c>
      <c r="AA73" s="26"/>
      <c r="AB73" s="36">
        <v>11</v>
      </c>
      <c r="AC73" s="23">
        <v>4</v>
      </c>
      <c r="AD73" s="23">
        <v>7</v>
      </c>
      <c r="AE73" s="26"/>
      <c r="AF73" s="36">
        <v>11</v>
      </c>
      <c r="AG73" s="23">
        <v>4</v>
      </c>
      <c r="AH73" s="23"/>
      <c r="AI73" s="23"/>
      <c r="AJ73" s="23"/>
      <c r="AK73" s="23"/>
      <c r="AL73" s="23"/>
      <c r="AM73" s="37">
        <f t="shared" ref="AM73:AM95" si="3">SUM(F73:AL73)</f>
        <v>121</v>
      </c>
      <c r="AN73" s="24"/>
      <c r="AO73" s="24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96" customFormat="1" ht="25.2" customHeight="1">
      <c r="A74" s="33">
        <v>63</v>
      </c>
      <c r="B74" s="33"/>
      <c r="C74" s="59" t="s">
        <v>104</v>
      </c>
      <c r="D74" s="44"/>
      <c r="E74" s="45" t="s">
        <v>80</v>
      </c>
      <c r="F74" s="36">
        <v>7</v>
      </c>
      <c r="G74" s="36"/>
      <c r="H74" s="23">
        <v>11</v>
      </c>
      <c r="I74" s="23">
        <v>4</v>
      </c>
      <c r="J74" s="23">
        <v>7</v>
      </c>
      <c r="K74" s="23"/>
      <c r="L74" s="23">
        <v>11</v>
      </c>
      <c r="M74" s="23">
        <v>4</v>
      </c>
      <c r="N74" s="23">
        <v>7</v>
      </c>
      <c r="O74" s="23"/>
      <c r="P74" s="36">
        <v>11</v>
      </c>
      <c r="Q74" s="23">
        <v>4</v>
      </c>
      <c r="R74" s="23">
        <v>7</v>
      </c>
      <c r="S74" s="36"/>
      <c r="T74" s="23">
        <v>11</v>
      </c>
      <c r="U74" s="23">
        <v>4</v>
      </c>
      <c r="V74" s="23">
        <v>7</v>
      </c>
      <c r="W74" s="26"/>
      <c r="X74" s="36">
        <v>11</v>
      </c>
      <c r="Y74" s="23">
        <v>4</v>
      </c>
      <c r="Z74" s="23">
        <v>7</v>
      </c>
      <c r="AA74" s="26"/>
      <c r="AB74" s="36">
        <v>11</v>
      </c>
      <c r="AC74" s="23">
        <v>4</v>
      </c>
      <c r="AD74" s="23">
        <v>7</v>
      </c>
      <c r="AE74" s="36"/>
      <c r="AF74" s="36">
        <v>11</v>
      </c>
      <c r="AG74" s="23">
        <v>4</v>
      </c>
      <c r="AH74" s="23"/>
      <c r="AI74" s="36"/>
      <c r="AJ74" s="36"/>
      <c r="AK74" s="36"/>
      <c r="AL74" s="36"/>
      <c r="AM74" s="91">
        <f>SUM(F74:AL74)</f>
        <v>154</v>
      </c>
      <c r="AN74" s="46"/>
      <c r="AO74" s="46"/>
      <c r="AP74" s="47"/>
      <c r="AQ74" s="93"/>
      <c r="AR74" s="94"/>
      <c r="AS74" s="94"/>
      <c r="AT74" s="36"/>
      <c r="AU74" s="52"/>
      <c r="AV74" s="46"/>
      <c r="AW74" s="41"/>
      <c r="AX74" s="41"/>
      <c r="AY74" s="42"/>
    </row>
    <row r="75" spans="1:56" s="118" customFormat="1" ht="30" customHeight="1">
      <c r="A75" s="33">
        <v>64</v>
      </c>
      <c r="B75" s="33">
        <v>162</v>
      </c>
      <c r="C75" s="59" t="s">
        <v>105</v>
      </c>
      <c r="D75" s="79">
        <v>5</v>
      </c>
      <c r="E75" s="45" t="s">
        <v>80</v>
      </c>
      <c r="F75" s="23">
        <v>7</v>
      </c>
      <c r="G75" s="36"/>
      <c r="H75" s="23">
        <v>11</v>
      </c>
      <c r="I75" s="23">
        <v>4</v>
      </c>
      <c r="J75" s="23">
        <v>7</v>
      </c>
      <c r="K75" s="23"/>
      <c r="L75" s="23">
        <v>11</v>
      </c>
      <c r="M75" s="23">
        <v>4</v>
      </c>
      <c r="N75" s="23">
        <v>7</v>
      </c>
      <c r="O75" s="23"/>
      <c r="P75" s="36">
        <v>11</v>
      </c>
      <c r="Q75" s="23">
        <v>4</v>
      </c>
      <c r="R75" s="23">
        <v>7</v>
      </c>
      <c r="S75" s="36"/>
      <c r="T75" s="23">
        <v>11</v>
      </c>
      <c r="U75" s="23">
        <v>4</v>
      </c>
      <c r="V75" s="23">
        <v>7</v>
      </c>
      <c r="W75" s="26"/>
      <c r="X75" s="36">
        <v>11</v>
      </c>
      <c r="Y75" s="23">
        <v>4</v>
      </c>
      <c r="Z75" s="23">
        <v>7</v>
      </c>
      <c r="AA75" s="26"/>
      <c r="AB75" s="36">
        <v>11</v>
      </c>
      <c r="AC75" s="23">
        <v>4</v>
      </c>
      <c r="AD75" s="23">
        <v>7</v>
      </c>
      <c r="AE75" s="23"/>
      <c r="AF75" s="36">
        <v>11</v>
      </c>
      <c r="AG75" s="23">
        <v>4</v>
      </c>
      <c r="AH75" s="23"/>
      <c r="AI75" s="23"/>
      <c r="AJ75" s="23"/>
      <c r="AK75" s="23"/>
      <c r="AL75" s="23"/>
      <c r="AM75" s="37">
        <f t="shared" si="3"/>
        <v>154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118" customFormat="1" ht="30" hidden="1" customHeight="1">
      <c r="A76" s="33">
        <v>65</v>
      </c>
      <c r="B76" s="33">
        <v>163</v>
      </c>
      <c r="C76" s="59"/>
      <c r="D76" s="79">
        <v>5</v>
      </c>
      <c r="E76" s="45" t="s">
        <v>80</v>
      </c>
      <c r="F76" s="23"/>
      <c r="G76" s="36"/>
      <c r="H76" s="23"/>
      <c r="I76" s="23">
        <v>4</v>
      </c>
      <c r="J76" s="23">
        <v>7</v>
      </c>
      <c r="K76" s="23"/>
      <c r="L76" s="23"/>
      <c r="M76" s="23">
        <v>4</v>
      </c>
      <c r="N76" s="23">
        <v>7</v>
      </c>
      <c r="O76" s="23"/>
      <c r="P76" s="36"/>
      <c r="Q76" s="23">
        <v>4</v>
      </c>
      <c r="R76" s="23">
        <v>7</v>
      </c>
      <c r="S76" s="36"/>
      <c r="T76" s="23"/>
      <c r="U76" s="23">
        <v>4</v>
      </c>
      <c r="V76" s="23">
        <v>7</v>
      </c>
      <c r="W76" s="26"/>
      <c r="X76" s="36"/>
      <c r="Y76" s="23">
        <v>4</v>
      </c>
      <c r="Z76" s="23">
        <v>7</v>
      </c>
      <c r="AA76" s="26"/>
      <c r="AB76" s="36"/>
      <c r="AC76" s="23">
        <v>4</v>
      </c>
      <c r="AD76" s="23">
        <v>7</v>
      </c>
      <c r="AE76" s="23"/>
      <c r="AF76" s="36"/>
      <c r="AG76" s="23">
        <v>4</v>
      </c>
      <c r="AH76" s="23">
        <v>7</v>
      </c>
      <c r="AI76" s="23"/>
      <c r="AJ76" s="23"/>
      <c r="AK76" s="23"/>
      <c r="AL76" s="23"/>
      <c r="AM76" s="37">
        <f t="shared" si="3"/>
        <v>77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18" customFormat="1" ht="30" hidden="1" customHeight="1">
      <c r="A77" s="33">
        <v>66</v>
      </c>
      <c r="B77" s="33">
        <v>161</v>
      </c>
      <c r="C77" s="59" t="s">
        <v>106</v>
      </c>
      <c r="D77" s="79">
        <v>5</v>
      </c>
      <c r="E77" s="45" t="s">
        <v>80</v>
      </c>
      <c r="F77" s="36"/>
      <c r="G77" s="36"/>
      <c r="H77" s="23"/>
      <c r="I77" s="23">
        <v>4</v>
      </c>
      <c r="J77" s="23">
        <v>7</v>
      </c>
      <c r="K77" s="23"/>
      <c r="L77" s="23"/>
      <c r="M77" s="23">
        <v>4</v>
      </c>
      <c r="N77" s="23">
        <v>7</v>
      </c>
      <c r="O77" s="23"/>
      <c r="P77" s="36"/>
      <c r="Q77" s="23">
        <v>4</v>
      </c>
      <c r="R77" s="23">
        <v>7</v>
      </c>
      <c r="S77" s="36"/>
      <c r="T77" s="23"/>
      <c r="U77" s="23">
        <v>4</v>
      </c>
      <c r="V77" s="23">
        <v>7</v>
      </c>
      <c r="W77" s="26"/>
      <c r="X77" s="36"/>
      <c r="Y77" s="23">
        <v>4</v>
      </c>
      <c r="Z77" s="23">
        <v>7</v>
      </c>
      <c r="AA77" s="26"/>
      <c r="AB77" s="36"/>
      <c r="AC77" s="23">
        <v>4</v>
      </c>
      <c r="AD77" s="23">
        <v>7</v>
      </c>
      <c r="AE77" s="23"/>
      <c r="AF77" s="36"/>
      <c r="AG77" s="23">
        <v>4</v>
      </c>
      <c r="AH77" s="23">
        <v>7</v>
      </c>
      <c r="AI77" s="23"/>
      <c r="AJ77" s="23"/>
      <c r="AK77" s="23"/>
      <c r="AL77" s="23"/>
      <c r="AM77" s="37">
        <f t="shared" si="3"/>
        <v>77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18" customFormat="1" ht="30" customHeight="1">
      <c r="A78" s="33">
        <v>67</v>
      </c>
      <c r="B78" s="33"/>
      <c r="C78" s="59" t="s">
        <v>107</v>
      </c>
      <c r="D78" s="79"/>
      <c r="E78" s="45" t="s">
        <v>80</v>
      </c>
      <c r="F78" s="23">
        <v>7</v>
      </c>
      <c r="G78" s="36"/>
      <c r="H78" s="23">
        <v>11</v>
      </c>
      <c r="I78" s="23">
        <v>4</v>
      </c>
      <c r="J78" s="23">
        <v>7</v>
      </c>
      <c r="K78" s="23"/>
      <c r="L78" s="23">
        <v>11</v>
      </c>
      <c r="M78" s="23">
        <v>4</v>
      </c>
      <c r="N78" s="23">
        <v>7</v>
      </c>
      <c r="O78" s="23"/>
      <c r="P78" s="36">
        <v>11</v>
      </c>
      <c r="Q78" s="23">
        <v>4</v>
      </c>
      <c r="R78" s="23">
        <v>7</v>
      </c>
      <c r="S78" s="36"/>
      <c r="T78" s="23">
        <v>11</v>
      </c>
      <c r="U78" s="23">
        <v>4</v>
      </c>
      <c r="V78" s="23">
        <v>7</v>
      </c>
      <c r="W78" s="26"/>
      <c r="X78" s="36">
        <v>11</v>
      </c>
      <c r="Y78" s="23">
        <v>4</v>
      </c>
      <c r="Z78" s="23">
        <v>7</v>
      </c>
      <c r="AA78" s="26"/>
      <c r="AB78" s="36">
        <v>11</v>
      </c>
      <c r="AC78" s="23">
        <v>4</v>
      </c>
      <c r="AD78" s="23">
        <v>7</v>
      </c>
      <c r="AE78" s="23"/>
      <c r="AF78" s="36">
        <v>11</v>
      </c>
      <c r="AG78" s="23">
        <v>4</v>
      </c>
      <c r="AH78" s="23"/>
      <c r="AI78" s="23"/>
      <c r="AJ78" s="23"/>
      <c r="AK78" s="23"/>
      <c r="AL78" s="23"/>
      <c r="AM78" s="37">
        <f>SUM(F78:AL78)</f>
        <v>154</v>
      </c>
      <c r="AN78" s="24"/>
      <c r="AO78" s="51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118" customFormat="1" ht="30" customHeight="1">
      <c r="A79" s="33">
        <v>68</v>
      </c>
      <c r="B79" s="33">
        <v>157</v>
      </c>
      <c r="C79" s="59" t="s">
        <v>108</v>
      </c>
      <c r="D79" s="79">
        <v>5</v>
      </c>
      <c r="E79" s="45" t="s">
        <v>80</v>
      </c>
      <c r="F79" s="23">
        <v>7</v>
      </c>
      <c r="G79" s="23"/>
      <c r="H79" s="23">
        <v>11</v>
      </c>
      <c r="I79" s="23">
        <v>4</v>
      </c>
      <c r="J79" s="23">
        <v>7</v>
      </c>
      <c r="K79" s="23"/>
      <c r="L79" s="23">
        <v>11</v>
      </c>
      <c r="M79" s="23">
        <v>4</v>
      </c>
      <c r="N79" s="23">
        <v>7</v>
      </c>
      <c r="O79" s="23"/>
      <c r="P79" s="36">
        <v>11</v>
      </c>
      <c r="Q79" s="23">
        <v>4</v>
      </c>
      <c r="R79" s="23">
        <v>7</v>
      </c>
      <c r="S79" s="36"/>
      <c r="T79" s="23">
        <v>11</v>
      </c>
      <c r="U79" s="23">
        <v>4</v>
      </c>
      <c r="V79" s="23">
        <v>7</v>
      </c>
      <c r="W79" s="26"/>
      <c r="X79" s="36">
        <v>11</v>
      </c>
      <c r="Y79" s="23">
        <v>4</v>
      </c>
      <c r="Z79" s="23">
        <v>7</v>
      </c>
      <c r="AA79" s="26"/>
      <c r="AB79" s="36">
        <v>11</v>
      </c>
      <c r="AC79" s="23">
        <v>4</v>
      </c>
      <c r="AD79" s="23">
        <v>7</v>
      </c>
      <c r="AE79" s="23"/>
      <c r="AF79" s="36">
        <v>11</v>
      </c>
      <c r="AG79" s="23">
        <v>4</v>
      </c>
      <c r="AH79" s="23"/>
      <c r="AI79" s="23"/>
      <c r="AJ79" s="23"/>
      <c r="AK79" s="23"/>
      <c r="AL79" s="23"/>
      <c r="AM79" s="37">
        <f t="shared" si="3"/>
        <v>154</v>
      </c>
      <c r="AN79" s="24"/>
      <c r="AO79" s="51"/>
      <c r="AP79" s="57"/>
      <c r="AQ79" s="24"/>
      <c r="AR79" s="16"/>
      <c r="AS79" s="82"/>
      <c r="AT79" s="16"/>
      <c r="AU79" s="89"/>
      <c r="AV79" s="16"/>
      <c r="AW79" s="88"/>
      <c r="AX79" s="16"/>
      <c r="AY79" s="16"/>
      <c r="AZ79" s="25"/>
      <c r="BA79" s="90"/>
      <c r="BD79" s="17"/>
    </row>
    <row r="80" spans="1:56" s="118" customFormat="1" ht="30" customHeight="1">
      <c r="A80" s="33">
        <v>69</v>
      </c>
      <c r="B80" s="33">
        <v>166</v>
      </c>
      <c r="C80" s="59" t="s">
        <v>109</v>
      </c>
      <c r="D80" s="79">
        <v>5</v>
      </c>
      <c r="E80" s="45" t="s">
        <v>80</v>
      </c>
      <c r="F80" s="23">
        <v>7</v>
      </c>
      <c r="G80" s="23"/>
      <c r="H80" s="23">
        <v>11</v>
      </c>
      <c r="I80" s="23">
        <v>4</v>
      </c>
      <c r="J80" s="23">
        <v>7</v>
      </c>
      <c r="K80" s="23"/>
      <c r="L80" s="23">
        <v>11</v>
      </c>
      <c r="M80" s="23">
        <v>4</v>
      </c>
      <c r="N80" s="23">
        <v>7</v>
      </c>
      <c r="O80" s="23"/>
      <c r="P80" s="36">
        <v>11</v>
      </c>
      <c r="Q80" s="23">
        <v>4</v>
      </c>
      <c r="R80" s="23">
        <v>7</v>
      </c>
      <c r="S80" s="36"/>
      <c r="T80" s="23">
        <v>11</v>
      </c>
      <c r="U80" s="23">
        <v>4</v>
      </c>
      <c r="V80" s="23">
        <v>7</v>
      </c>
      <c r="W80" s="26"/>
      <c r="X80" s="36">
        <v>11</v>
      </c>
      <c r="Y80" s="23">
        <v>4</v>
      </c>
      <c r="Z80" s="23">
        <v>7</v>
      </c>
      <c r="AA80" s="26"/>
      <c r="AB80" s="36">
        <v>11</v>
      </c>
      <c r="AC80" s="23">
        <v>4</v>
      </c>
      <c r="AD80" s="23">
        <v>7</v>
      </c>
      <c r="AE80" s="23"/>
      <c r="AF80" s="36">
        <v>11</v>
      </c>
      <c r="AG80" s="23">
        <v>4</v>
      </c>
      <c r="AH80" s="23"/>
      <c r="AI80" s="23"/>
      <c r="AJ80" s="23"/>
      <c r="AK80" s="23"/>
      <c r="AL80" s="23"/>
      <c r="AM80" s="37">
        <f>SUM(F80:AL80)</f>
        <v>154</v>
      </c>
      <c r="AN80" s="24"/>
      <c r="AO80" s="51"/>
      <c r="AP80" s="57"/>
      <c r="AQ80" s="24"/>
      <c r="AR80" s="16"/>
      <c r="AS80" s="82"/>
      <c r="AT80" s="16"/>
      <c r="AU80" s="89"/>
      <c r="AV80" s="16"/>
      <c r="AW80" s="88"/>
      <c r="AX80" s="16"/>
      <c r="AY80" s="16"/>
      <c r="AZ80" s="25"/>
      <c r="BA80" s="90"/>
      <c r="BD80" s="17"/>
    </row>
    <row r="81" spans="1:56" s="96" customFormat="1" ht="25.2" customHeight="1">
      <c r="A81" s="33">
        <v>70</v>
      </c>
      <c r="B81" s="33"/>
      <c r="C81" s="48" t="s">
        <v>110</v>
      </c>
      <c r="D81" s="44"/>
      <c r="E81" s="45" t="s">
        <v>80</v>
      </c>
      <c r="F81" s="36">
        <v>7</v>
      </c>
      <c r="G81" s="36"/>
      <c r="H81" s="36">
        <v>11</v>
      </c>
      <c r="I81" s="23">
        <v>4</v>
      </c>
      <c r="J81" s="23">
        <v>7</v>
      </c>
      <c r="K81" s="23"/>
      <c r="L81" s="23">
        <v>11</v>
      </c>
      <c r="M81" s="23">
        <v>4</v>
      </c>
      <c r="N81" s="23">
        <v>7</v>
      </c>
      <c r="O81" s="23"/>
      <c r="P81" s="36">
        <v>11</v>
      </c>
      <c r="Q81" s="23">
        <v>4</v>
      </c>
      <c r="R81" s="23">
        <v>7</v>
      </c>
      <c r="S81" s="36"/>
      <c r="T81" s="23">
        <v>11</v>
      </c>
      <c r="U81" s="23">
        <v>4</v>
      </c>
      <c r="V81" s="23">
        <v>7</v>
      </c>
      <c r="W81" s="26"/>
      <c r="X81" s="36">
        <v>11</v>
      </c>
      <c r="Y81" s="23">
        <v>4</v>
      </c>
      <c r="Z81" s="23">
        <v>7</v>
      </c>
      <c r="AA81" s="26"/>
      <c r="AB81" s="36">
        <v>11</v>
      </c>
      <c r="AC81" s="23">
        <v>4</v>
      </c>
      <c r="AD81" s="23">
        <v>7</v>
      </c>
      <c r="AE81" s="23"/>
      <c r="AF81" s="36">
        <v>11</v>
      </c>
      <c r="AG81" s="23">
        <v>4</v>
      </c>
      <c r="AH81" s="23"/>
      <c r="AI81" s="36"/>
      <c r="AJ81" s="36"/>
      <c r="AK81" s="36"/>
      <c r="AL81" s="36"/>
      <c r="AM81" s="91">
        <f>SUM(F81:AL81)</f>
        <v>154</v>
      </c>
      <c r="AN81" s="92"/>
      <c r="AO81" s="46"/>
      <c r="AP81" s="47"/>
      <c r="AQ81" s="93"/>
      <c r="AR81" s="94"/>
      <c r="AS81" s="94"/>
      <c r="AT81" s="36"/>
      <c r="AU81" s="42"/>
      <c r="AV81" s="46"/>
      <c r="AW81" s="41"/>
      <c r="AX81" s="41"/>
      <c r="AY81" s="42"/>
    </row>
    <row r="82" spans="1:56" s="118" customFormat="1" ht="30" customHeight="1">
      <c r="A82" s="33">
        <v>71</v>
      </c>
      <c r="B82" s="33"/>
      <c r="C82" s="34" t="s">
        <v>111</v>
      </c>
      <c r="D82" s="79"/>
      <c r="E82" s="45" t="s">
        <v>80</v>
      </c>
      <c r="F82" s="26"/>
      <c r="G82" s="23">
        <v>11</v>
      </c>
      <c r="H82" s="23">
        <v>4</v>
      </c>
      <c r="I82" s="26">
        <v>7</v>
      </c>
      <c r="J82" s="36">
        <v>11</v>
      </c>
      <c r="K82" s="36"/>
      <c r="L82" s="36">
        <v>4</v>
      </c>
      <c r="M82" s="36">
        <v>7</v>
      </c>
      <c r="N82" s="36"/>
      <c r="O82" s="36">
        <v>11</v>
      </c>
      <c r="P82" s="36">
        <v>4</v>
      </c>
      <c r="Q82" s="36">
        <v>7</v>
      </c>
      <c r="R82" s="36"/>
      <c r="S82" s="36">
        <v>11</v>
      </c>
      <c r="T82" s="36">
        <v>4</v>
      </c>
      <c r="U82" s="36">
        <v>7</v>
      </c>
      <c r="V82" s="36"/>
      <c r="W82" s="36">
        <v>11</v>
      </c>
      <c r="X82" s="36">
        <v>4</v>
      </c>
      <c r="Y82" s="36">
        <v>7</v>
      </c>
      <c r="Z82" s="36"/>
      <c r="AA82" s="36">
        <v>11</v>
      </c>
      <c r="AB82" s="23">
        <v>4</v>
      </c>
      <c r="AC82" s="23">
        <v>7</v>
      </c>
      <c r="AD82" s="23"/>
      <c r="AE82" s="23">
        <v>11</v>
      </c>
      <c r="AF82" s="23">
        <v>4</v>
      </c>
      <c r="AG82" s="23">
        <v>7</v>
      </c>
      <c r="AH82" s="23"/>
      <c r="AI82" s="23"/>
      <c r="AJ82" s="23"/>
      <c r="AK82" s="23"/>
      <c r="AL82" s="23"/>
      <c r="AM82" s="37">
        <f>SUM(F82:AL82)</f>
        <v>154</v>
      </c>
      <c r="AN82" s="24"/>
      <c r="AO82" s="51"/>
      <c r="AP82" s="57"/>
      <c r="AQ82" s="24"/>
      <c r="AR82" s="16"/>
      <c r="AS82" s="82"/>
      <c r="AT82" s="16"/>
      <c r="AU82" s="89"/>
      <c r="AV82" s="16"/>
      <c r="AW82" s="88"/>
      <c r="AX82" s="16"/>
      <c r="AY82" s="16"/>
      <c r="AZ82" s="25"/>
      <c r="BA82" s="90"/>
      <c r="BD82" s="17"/>
    </row>
    <row r="83" spans="1:56" s="118" customFormat="1" ht="30" customHeight="1">
      <c r="A83" s="33">
        <v>72</v>
      </c>
      <c r="B83" s="33">
        <v>178</v>
      </c>
      <c r="C83" s="59" t="s">
        <v>113</v>
      </c>
      <c r="D83" s="79">
        <v>5</v>
      </c>
      <c r="E83" s="45" t="s">
        <v>80</v>
      </c>
      <c r="F83" s="36"/>
      <c r="G83" s="23">
        <v>11</v>
      </c>
      <c r="H83" s="23">
        <v>4</v>
      </c>
      <c r="I83" s="26">
        <v>7</v>
      </c>
      <c r="J83" s="36"/>
      <c r="K83" s="23">
        <v>11</v>
      </c>
      <c r="L83" s="23">
        <v>4</v>
      </c>
      <c r="M83" s="23">
        <v>7</v>
      </c>
      <c r="N83" s="23"/>
      <c r="O83" s="26">
        <v>11</v>
      </c>
      <c r="P83" s="26">
        <v>4</v>
      </c>
      <c r="Q83" s="36">
        <v>7</v>
      </c>
      <c r="R83" s="36"/>
      <c r="S83" s="36">
        <v>11</v>
      </c>
      <c r="T83" s="23">
        <v>4</v>
      </c>
      <c r="U83" s="36">
        <v>7</v>
      </c>
      <c r="V83" s="36"/>
      <c r="W83" s="36">
        <v>11</v>
      </c>
      <c r="X83" s="36">
        <v>4</v>
      </c>
      <c r="Y83" s="23">
        <v>7</v>
      </c>
      <c r="Z83" s="23"/>
      <c r="AA83" s="23">
        <v>11</v>
      </c>
      <c r="AB83" s="23">
        <v>4</v>
      </c>
      <c r="AC83" s="23">
        <v>7</v>
      </c>
      <c r="AD83" s="23"/>
      <c r="AE83" s="23">
        <v>11</v>
      </c>
      <c r="AF83" s="23">
        <v>4</v>
      </c>
      <c r="AG83" s="23">
        <v>7</v>
      </c>
      <c r="AH83" s="23"/>
      <c r="AI83" s="23"/>
      <c r="AJ83" s="23"/>
      <c r="AK83" s="26"/>
      <c r="AL83" s="36"/>
      <c r="AM83" s="37">
        <f t="shared" si="3"/>
        <v>154</v>
      </c>
      <c r="AN83" s="24"/>
      <c r="AO83" s="24"/>
      <c r="AP83" s="57"/>
      <c r="AQ83" s="24"/>
      <c r="AR83" s="16"/>
      <c r="AS83" s="82"/>
      <c r="AT83" s="16"/>
      <c r="AU83" s="89"/>
      <c r="AV83" s="16"/>
      <c r="AW83" s="88"/>
      <c r="AX83" s="16"/>
      <c r="AY83" s="16"/>
      <c r="AZ83" s="25"/>
      <c r="BA83" s="90"/>
      <c r="BD83" s="17"/>
    </row>
    <row r="84" spans="1:56" s="118" customFormat="1" ht="30" customHeight="1">
      <c r="A84" s="33">
        <v>73</v>
      </c>
      <c r="B84" s="33">
        <v>114</v>
      </c>
      <c r="C84" s="59" t="s">
        <v>114</v>
      </c>
      <c r="D84" s="79">
        <v>5</v>
      </c>
      <c r="E84" s="45" t="s">
        <v>80</v>
      </c>
      <c r="F84" s="36"/>
      <c r="G84" s="23">
        <v>11</v>
      </c>
      <c r="H84" s="23">
        <v>4</v>
      </c>
      <c r="I84" s="26">
        <v>7</v>
      </c>
      <c r="J84" s="36"/>
      <c r="K84" s="36">
        <v>11</v>
      </c>
      <c r="L84" s="23">
        <v>4</v>
      </c>
      <c r="M84" s="36">
        <v>7</v>
      </c>
      <c r="N84" s="36"/>
      <c r="O84" s="36">
        <v>11</v>
      </c>
      <c r="P84" s="26">
        <v>4</v>
      </c>
      <c r="Q84" s="36">
        <v>7</v>
      </c>
      <c r="R84" s="36"/>
      <c r="S84" s="36">
        <v>11</v>
      </c>
      <c r="T84" s="23">
        <v>4</v>
      </c>
      <c r="U84" s="36">
        <v>7</v>
      </c>
      <c r="V84" s="36"/>
      <c r="W84" s="26">
        <v>11</v>
      </c>
      <c r="X84" s="36">
        <v>4</v>
      </c>
      <c r="Y84" s="36">
        <v>7</v>
      </c>
      <c r="Z84" s="23"/>
      <c r="AA84" s="23">
        <v>11</v>
      </c>
      <c r="AB84" s="23">
        <v>4</v>
      </c>
      <c r="AC84" s="23">
        <v>7</v>
      </c>
      <c r="AD84" s="23"/>
      <c r="AE84" s="23">
        <v>11</v>
      </c>
      <c r="AF84" s="23">
        <v>4</v>
      </c>
      <c r="AG84" s="23">
        <v>7</v>
      </c>
      <c r="AH84" s="23"/>
      <c r="AI84" s="23"/>
      <c r="AJ84" s="23"/>
      <c r="AK84" s="26"/>
      <c r="AL84" s="36"/>
      <c r="AM84" s="37">
        <f t="shared" si="3"/>
        <v>154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6" s="118" customFormat="1" ht="30" customHeight="1">
      <c r="A85" s="33">
        <v>74</v>
      </c>
      <c r="B85" s="33">
        <v>152</v>
      </c>
      <c r="C85" s="59" t="s">
        <v>115</v>
      </c>
      <c r="D85" s="79">
        <v>5</v>
      </c>
      <c r="E85" s="45" t="s">
        <v>80</v>
      </c>
      <c r="F85" s="36"/>
      <c r="G85" s="23">
        <v>11</v>
      </c>
      <c r="H85" s="23">
        <v>4</v>
      </c>
      <c r="I85" s="26">
        <v>7</v>
      </c>
      <c r="J85" s="36"/>
      <c r="K85" s="36">
        <v>11</v>
      </c>
      <c r="L85" s="36">
        <v>4</v>
      </c>
      <c r="M85" s="36">
        <v>7</v>
      </c>
      <c r="N85" s="36"/>
      <c r="O85" s="36">
        <v>11</v>
      </c>
      <c r="P85" s="36">
        <v>4</v>
      </c>
      <c r="Q85" s="36">
        <v>7</v>
      </c>
      <c r="R85" s="36"/>
      <c r="S85" s="36">
        <v>11</v>
      </c>
      <c r="T85" s="36">
        <v>4</v>
      </c>
      <c r="U85" s="36">
        <v>7</v>
      </c>
      <c r="V85" s="36"/>
      <c r="W85" s="36">
        <v>11</v>
      </c>
      <c r="X85" s="36">
        <v>4</v>
      </c>
      <c r="Y85" s="36">
        <v>7</v>
      </c>
      <c r="Z85" s="36"/>
      <c r="AA85" s="36">
        <v>11</v>
      </c>
      <c r="AB85" s="23">
        <v>4</v>
      </c>
      <c r="AC85" s="23">
        <v>7</v>
      </c>
      <c r="AD85" s="23"/>
      <c r="AE85" s="23">
        <v>11</v>
      </c>
      <c r="AF85" s="23">
        <v>4</v>
      </c>
      <c r="AG85" s="23">
        <v>7</v>
      </c>
      <c r="AH85" s="23"/>
      <c r="AI85" s="23"/>
      <c r="AJ85" s="23"/>
      <c r="AK85" s="26"/>
      <c r="AL85" s="36"/>
      <c r="AM85" s="37">
        <f t="shared" si="3"/>
        <v>154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6" s="118" customFormat="1" ht="30" customHeight="1">
      <c r="A86" s="33">
        <v>75</v>
      </c>
      <c r="B86" s="33">
        <v>119</v>
      </c>
      <c r="C86" s="59" t="s">
        <v>116</v>
      </c>
      <c r="D86" s="79">
        <v>5</v>
      </c>
      <c r="E86" s="45" t="s">
        <v>80</v>
      </c>
      <c r="F86" s="26"/>
      <c r="G86" s="26">
        <v>11</v>
      </c>
      <c r="H86" s="26">
        <v>4</v>
      </c>
      <c r="I86" s="26">
        <v>7</v>
      </c>
      <c r="J86" s="26"/>
      <c r="K86" s="26">
        <v>11</v>
      </c>
      <c r="L86" s="26">
        <v>4</v>
      </c>
      <c r="M86" s="26">
        <v>7</v>
      </c>
      <c r="N86" s="26"/>
      <c r="O86" s="26">
        <v>11</v>
      </c>
      <c r="P86" s="26">
        <v>4</v>
      </c>
      <c r="Q86" s="26">
        <v>7</v>
      </c>
      <c r="R86" s="36"/>
      <c r="S86" s="36">
        <v>11</v>
      </c>
      <c r="T86" s="36">
        <v>4</v>
      </c>
      <c r="U86" s="36">
        <v>7</v>
      </c>
      <c r="V86" s="36"/>
      <c r="W86" s="36">
        <v>11</v>
      </c>
      <c r="X86" s="36">
        <v>4</v>
      </c>
      <c r="Y86" s="36">
        <v>7</v>
      </c>
      <c r="Z86" s="36"/>
      <c r="AA86" s="36">
        <v>11</v>
      </c>
      <c r="AB86" s="23">
        <v>4</v>
      </c>
      <c r="AC86" s="23">
        <v>7</v>
      </c>
      <c r="AD86" s="23"/>
      <c r="AE86" s="23">
        <v>11</v>
      </c>
      <c r="AF86" s="23">
        <v>4</v>
      </c>
      <c r="AG86" s="23">
        <v>7</v>
      </c>
      <c r="AH86" s="23"/>
      <c r="AI86" s="23"/>
      <c r="AJ86" s="23"/>
      <c r="AK86" s="26"/>
      <c r="AL86" s="36"/>
      <c r="AM86" s="37">
        <f t="shared" si="3"/>
        <v>154</v>
      </c>
      <c r="AN86" s="24"/>
      <c r="AO86" s="24"/>
      <c r="AP86" s="57"/>
      <c r="AQ86" s="24"/>
      <c r="AR86" s="36"/>
      <c r="AS86" s="36"/>
      <c r="AT86" s="36"/>
      <c r="AU86" s="40"/>
      <c r="AV86" s="52"/>
      <c r="AW86" s="41"/>
      <c r="AX86" s="41"/>
      <c r="AY86" s="41"/>
      <c r="AZ86" s="42"/>
      <c r="BA86" s="107"/>
    </row>
    <row r="87" spans="1:56" s="118" customFormat="1" ht="30" customHeight="1">
      <c r="A87" s="33">
        <v>76</v>
      </c>
      <c r="B87" s="33">
        <v>156</v>
      </c>
      <c r="C87" s="59" t="s">
        <v>117</v>
      </c>
      <c r="D87" s="79">
        <v>5</v>
      </c>
      <c r="E87" s="45" t="s">
        <v>80</v>
      </c>
      <c r="F87" s="36"/>
      <c r="G87" s="36">
        <v>11</v>
      </c>
      <c r="H87" s="36">
        <v>4</v>
      </c>
      <c r="I87" s="36">
        <v>7</v>
      </c>
      <c r="J87" s="36"/>
      <c r="K87" s="36">
        <v>11</v>
      </c>
      <c r="L87" s="36">
        <v>4</v>
      </c>
      <c r="M87" s="36">
        <v>7</v>
      </c>
      <c r="N87" s="36"/>
      <c r="O87" s="26">
        <v>11</v>
      </c>
      <c r="P87" s="26">
        <v>4</v>
      </c>
      <c r="Q87" s="36">
        <v>7</v>
      </c>
      <c r="R87" s="36"/>
      <c r="S87" s="36">
        <v>11</v>
      </c>
      <c r="T87" s="23">
        <v>4</v>
      </c>
      <c r="U87" s="36">
        <v>7</v>
      </c>
      <c r="V87" s="36"/>
      <c r="W87" s="23">
        <v>11</v>
      </c>
      <c r="X87" s="23">
        <v>4</v>
      </c>
      <c r="Y87" s="36">
        <v>7</v>
      </c>
      <c r="Z87" s="23"/>
      <c r="AA87" s="23">
        <v>11</v>
      </c>
      <c r="AB87" s="23">
        <v>4</v>
      </c>
      <c r="AC87" s="23">
        <v>7</v>
      </c>
      <c r="AD87" s="23"/>
      <c r="AE87" s="23">
        <v>11</v>
      </c>
      <c r="AF87" s="23">
        <v>4</v>
      </c>
      <c r="AG87" s="26">
        <v>7</v>
      </c>
      <c r="AH87" s="23"/>
      <c r="AI87" s="23"/>
      <c r="AJ87" s="23"/>
      <c r="AK87" s="26"/>
      <c r="AL87" s="36"/>
      <c r="AM87" s="37">
        <f t="shared" si="3"/>
        <v>154</v>
      </c>
      <c r="AN87" s="24"/>
      <c r="AO87" s="24"/>
      <c r="AP87" s="57"/>
      <c r="AQ87" s="24"/>
      <c r="AR87" s="36"/>
      <c r="AS87" s="36"/>
      <c r="AT87" s="36"/>
      <c r="AU87" s="40"/>
      <c r="AV87" s="52"/>
      <c r="AW87" s="41"/>
      <c r="AX87" s="41"/>
      <c r="AY87" s="41"/>
      <c r="AZ87" s="42"/>
      <c r="BA87" s="107"/>
    </row>
    <row r="88" spans="1:56" s="108" customFormat="1" ht="25.95" customHeight="1">
      <c r="A88" s="33">
        <v>77</v>
      </c>
      <c r="C88" s="59" t="s">
        <v>118</v>
      </c>
      <c r="D88" s="44"/>
      <c r="E88" s="45" t="s">
        <v>80</v>
      </c>
      <c r="F88" s="36"/>
      <c r="G88" s="36">
        <v>11</v>
      </c>
      <c r="H88" s="36">
        <v>4</v>
      </c>
      <c r="I88" s="26">
        <v>7</v>
      </c>
      <c r="J88" s="36"/>
      <c r="K88" s="36">
        <v>11</v>
      </c>
      <c r="L88" s="36">
        <v>4</v>
      </c>
      <c r="M88" s="36">
        <v>7</v>
      </c>
      <c r="N88" s="36"/>
      <c r="O88" s="36">
        <v>11</v>
      </c>
      <c r="P88" s="26">
        <v>4</v>
      </c>
      <c r="Q88" s="36">
        <v>7</v>
      </c>
      <c r="R88" s="36"/>
      <c r="S88" s="36">
        <v>11</v>
      </c>
      <c r="T88" s="23">
        <v>4</v>
      </c>
      <c r="U88" s="36">
        <v>7</v>
      </c>
      <c r="V88" s="36"/>
      <c r="W88" s="23">
        <v>11</v>
      </c>
      <c r="X88" s="23">
        <v>4</v>
      </c>
      <c r="Y88" s="36">
        <v>7</v>
      </c>
      <c r="Z88" s="23"/>
      <c r="AA88" s="23">
        <v>11</v>
      </c>
      <c r="AB88" s="23">
        <v>4</v>
      </c>
      <c r="AC88" s="23">
        <v>7</v>
      </c>
      <c r="AD88" s="23"/>
      <c r="AE88" s="23">
        <v>11</v>
      </c>
      <c r="AF88" s="23">
        <v>4</v>
      </c>
      <c r="AG88" s="36">
        <v>7</v>
      </c>
      <c r="AH88" s="23"/>
      <c r="AI88" s="23"/>
      <c r="AJ88" s="23"/>
      <c r="AK88" s="36"/>
      <c r="AL88" s="36"/>
      <c r="AM88" s="91">
        <f>SUM(F88:AL88)</f>
        <v>154</v>
      </c>
      <c r="AN88" s="92"/>
      <c r="AO88" s="46"/>
      <c r="AP88" s="47"/>
      <c r="AQ88" s="93"/>
      <c r="AR88" s="94"/>
      <c r="AS88" s="94"/>
      <c r="AT88" s="36"/>
      <c r="AU88" s="42"/>
      <c r="AV88" s="46"/>
      <c r="AW88" s="41"/>
      <c r="AX88" s="41"/>
      <c r="AY88" s="42"/>
    </row>
    <row r="89" spans="1:56" s="108" customFormat="1" ht="25.95" customHeight="1">
      <c r="A89" s="33">
        <v>78</v>
      </c>
      <c r="C89" s="59" t="s">
        <v>119</v>
      </c>
      <c r="D89" s="44"/>
      <c r="E89" s="45" t="s">
        <v>80</v>
      </c>
      <c r="F89" s="36"/>
      <c r="G89" s="36">
        <v>11</v>
      </c>
      <c r="H89" s="36">
        <v>4</v>
      </c>
      <c r="I89" s="36">
        <v>7</v>
      </c>
      <c r="J89" s="36"/>
      <c r="K89" s="36">
        <v>11</v>
      </c>
      <c r="L89" s="36">
        <v>4</v>
      </c>
      <c r="M89" s="36">
        <v>7</v>
      </c>
      <c r="N89" s="36"/>
      <c r="O89" s="36">
        <v>11</v>
      </c>
      <c r="P89" s="26">
        <v>4</v>
      </c>
      <c r="Q89" s="36">
        <v>7</v>
      </c>
      <c r="R89" s="23"/>
      <c r="S89" s="36">
        <v>11</v>
      </c>
      <c r="T89" s="23">
        <v>4</v>
      </c>
      <c r="U89" s="36">
        <v>7</v>
      </c>
      <c r="V89" s="23"/>
      <c r="W89" s="23">
        <v>11</v>
      </c>
      <c r="X89" s="23">
        <v>4</v>
      </c>
      <c r="Y89" s="36">
        <v>7</v>
      </c>
      <c r="Z89" s="23"/>
      <c r="AA89" s="23">
        <v>11</v>
      </c>
      <c r="AB89" s="23">
        <v>4</v>
      </c>
      <c r="AC89" s="23">
        <v>7</v>
      </c>
      <c r="AD89" s="23"/>
      <c r="AE89" s="23">
        <v>11</v>
      </c>
      <c r="AF89" s="23">
        <v>4</v>
      </c>
      <c r="AG89" s="36">
        <v>7</v>
      </c>
      <c r="AH89" s="23"/>
      <c r="AI89" s="36"/>
      <c r="AJ89" s="36"/>
      <c r="AK89" s="36"/>
      <c r="AL89" s="36"/>
      <c r="AM89" s="91">
        <f>SUM(F89:AL89)</f>
        <v>154</v>
      </c>
      <c r="AN89" s="92"/>
      <c r="AO89" s="92"/>
      <c r="AP89" s="47"/>
      <c r="AQ89" s="93"/>
      <c r="AR89" s="94"/>
      <c r="AS89" s="94"/>
      <c r="AT89" s="36"/>
      <c r="AU89" s="42"/>
      <c r="AV89" s="46"/>
      <c r="AW89" s="41"/>
      <c r="AX89" s="41"/>
      <c r="AY89" s="42"/>
    </row>
    <row r="90" spans="1:56" s="108" customFormat="1" ht="25.95" customHeight="1">
      <c r="A90" s="33">
        <v>79</v>
      </c>
      <c r="C90" s="48" t="s">
        <v>120</v>
      </c>
      <c r="D90" s="44"/>
      <c r="E90" s="45" t="s">
        <v>80</v>
      </c>
      <c r="F90" s="36"/>
      <c r="G90" s="26">
        <v>11</v>
      </c>
      <c r="H90" s="23">
        <v>4</v>
      </c>
      <c r="I90" s="23">
        <v>7</v>
      </c>
      <c r="J90" s="86"/>
      <c r="K90" s="36">
        <v>11</v>
      </c>
      <c r="L90" s="26">
        <v>4</v>
      </c>
      <c r="M90" s="23">
        <v>7</v>
      </c>
      <c r="N90" s="36"/>
      <c r="O90" s="36"/>
      <c r="P90" s="36">
        <v>4</v>
      </c>
      <c r="Q90" s="36">
        <v>7</v>
      </c>
      <c r="R90" s="23"/>
      <c r="S90" s="36">
        <v>11</v>
      </c>
      <c r="T90" s="23">
        <v>4</v>
      </c>
      <c r="U90" s="36">
        <v>7</v>
      </c>
      <c r="V90" s="23">
        <v>11</v>
      </c>
      <c r="W90" s="23">
        <v>11</v>
      </c>
      <c r="X90" s="23">
        <v>4</v>
      </c>
      <c r="Y90" s="36">
        <v>7</v>
      </c>
      <c r="Z90" s="23"/>
      <c r="AA90" s="23">
        <v>11</v>
      </c>
      <c r="AB90" s="23">
        <v>4</v>
      </c>
      <c r="AC90" s="23">
        <v>7</v>
      </c>
      <c r="AD90" s="23"/>
      <c r="AE90" s="23">
        <v>11</v>
      </c>
      <c r="AF90" s="23">
        <v>4</v>
      </c>
      <c r="AG90" s="36">
        <v>7</v>
      </c>
      <c r="AH90" s="23"/>
      <c r="AI90" s="36"/>
      <c r="AJ90" s="36"/>
      <c r="AK90" s="36"/>
      <c r="AL90" s="36"/>
      <c r="AM90" s="37">
        <f t="shared" si="3"/>
        <v>154</v>
      </c>
      <c r="AN90" s="92"/>
      <c r="AO90" s="92"/>
      <c r="AP90" s="47"/>
      <c r="AQ90" s="93"/>
      <c r="AR90" s="94"/>
      <c r="AS90" s="94"/>
      <c r="AT90" s="36"/>
      <c r="AU90" s="42"/>
      <c r="AV90" s="46"/>
      <c r="AW90" s="41"/>
      <c r="AX90" s="41"/>
      <c r="AY90" s="42"/>
    </row>
    <row r="91" spans="1:56" s="118" customFormat="1" ht="30" customHeight="1">
      <c r="A91" s="33">
        <v>80</v>
      </c>
      <c r="B91" s="33"/>
      <c r="C91" s="109" t="s">
        <v>121</v>
      </c>
      <c r="D91" s="79"/>
      <c r="E91" s="45" t="s">
        <v>76</v>
      </c>
      <c r="F91" s="36">
        <v>8</v>
      </c>
      <c r="G91" s="36">
        <v>6</v>
      </c>
      <c r="H91" s="26">
        <v>8</v>
      </c>
      <c r="I91" s="26">
        <v>8</v>
      </c>
      <c r="J91" s="26">
        <v>8</v>
      </c>
      <c r="K91" s="26"/>
      <c r="L91" s="26"/>
      <c r="M91" s="23">
        <v>8</v>
      </c>
      <c r="N91" s="23">
        <v>8</v>
      </c>
      <c r="O91" s="23">
        <v>8</v>
      </c>
      <c r="P91" s="23">
        <v>8</v>
      </c>
      <c r="Q91" s="23">
        <v>8</v>
      </c>
      <c r="R91" s="23"/>
      <c r="S91" s="23"/>
      <c r="T91" s="23">
        <v>8</v>
      </c>
      <c r="U91" s="26">
        <v>8</v>
      </c>
      <c r="V91" s="23">
        <v>8</v>
      </c>
      <c r="W91" s="23">
        <v>8</v>
      </c>
      <c r="X91" s="23">
        <v>8</v>
      </c>
      <c r="Y91" s="26"/>
      <c r="Z91" s="23"/>
      <c r="AA91" s="26">
        <v>8</v>
      </c>
      <c r="AB91" s="36">
        <v>8</v>
      </c>
      <c r="AC91" s="26">
        <v>8</v>
      </c>
      <c r="AD91" s="23">
        <v>8</v>
      </c>
      <c r="AE91" s="26">
        <v>8</v>
      </c>
      <c r="AF91" s="23"/>
      <c r="AG91" s="26"/>
      <c r="AH91" s="23"/>
      <c r="AI91" s="23"/>
      <c r="AJ91" s="23"/>
      <c r="AK91" s="26"/>
      <c r="AL91" s="36"/>
      <c r="AM91" s="37">
        <f t="shared" si="3"/>
        <v>158</v>
      </c>
      <c r="AN91" s="24"/>
      <c r="AO91" s="24"/>
      <c r="AP91" s="57"/>
      <c r="AQ91" s="24"/>
      <c r="AR91" s="36"/>
      <c r="AS91" s="36"/>
      <c r="AT91" s="36"/>
      <c r="AU91" s="40"/>
      <c r="AV91" s="52"/>
      <c r="AW91" s="41"/>
      <c r="AX91" s="41"/>
      <c r="AY91" s="41"/>
      <c r="AZ91" s="42"/>
      <c r="BA91" s="107"/>
    </row>
    <row r="92" spans="1:56" s="118" customFormat="1" ht="30" customHeight="1">
      <c r="A92" s="33">
        <v>81</v>
      </c>
      <c r="B92" s="33"/>
      <c r="C92" s="109" t="s">
        <v>122</v>
      </c>
      <c r="D92" s="79">
        <v>5</v>
      </c>
      <c r="E92" s="45" t="s">
        <v>76</v>
      </c>
      <c r="F92" s="26">
        <v>8</v>
      </c>
      <c r="G92" s="26">
        <v>8</v>
      </c>
      <c r="H92" s="23">
        <v>8</v>
      </c>
      <c r="I92" s="23">
        <v>8</v>
      </c>
      <c r="J92" s="23">
        <v>8</v>
      </c>
      <c r="K92" s="23"/>
      <c r="L92" s="26"/>
      <c r="M92" s="23">
        <v>8</v>
      </c>
      <c r="N92" s="23">
        <v>8</v>
      </c>
      <c r="O92" s="23">
        <v>8</v>
      </c>
      <c r="P92" s="23">
        <v>8</v>
      </c>
      <c r="Q92" s="23">
        <v>8</v>
      </c>
      <c r="R92" s="23"/>
      <c r="S92" s="23"/>
      <c r="T92" s="23">
        <v>8</v>
      </c>
      <c r="U92" s="23">
        <v>8</v>
      </c>
      <c r="V92" s="23">
        <v>8</v>
      </c>
      <c r="W92" s="23">
        <v>8</v>
      </c>
      <c r="X92" s="23">
        <v>8</v>
      </c>
      <c r="Y92" s="23"/>
      <c r="Z92" s="23"/>
      <c r="AA92" s="23">
        <v>8</v>
      </c>
      <c r="AB92" s="23">
        <v>8</v>
      </c>
      <c r="AC92" s="23">
        <v>8</v>
      </c>
      <c r="AD92" s="23">
        <v>8</v>
      </c>
      <c r="AE92" s="23">
        <v>8</v>
      </c>
      <c r="AF92" s="23"/>
      <c r="AG92" s="23"/>
      <c r="AH92" s="23"/>
      <c r="AI92" s="23"/>
      <c r="AJ92" s="23"/>
      <c r="AK92" s="23"/>
      <c r="AL92" s="23"/>
      <c r="AM92" s="37">
        <f t="shared" si="3"/>
        <v>160</v>
      </c>
      <c r="AN92" s="46"/>
      <c r="AO92" s="24"/>
      <c r="AP92" s="57"/>
      <c r="AQ92" s="40"/>
      <c r="AR92" s="36"/>
      <c r="AS92" s="36"/>
      <c r="AT92" s="36"/>
      <c r="AU92" s="40"/>
      <c r="AV92" s="52"/>
      <c r="AW92" s="41"/>
      <c r="AX92" s="41"/>
      <c r="AY92" s="41"/>
      <c r="AZ92" s="110"/>
      <c r="BA92" s="111"/>
    </row>
    <row r="93" spans="1:56" s="118" customFormat="1" ht="30" customHeight="1">
      <c r="A93" s="33">
        <v>82</v>
      </c>
      <c r="B93" s="33"/>
      <c r="C93" s="109" t="s">
        <v>123</v>
      </c>
      <c r="D93" s="79">
        <v>5</v>
      </c>
      <c r="E93" s="45" t="s">
        <v>76</v>
      </c>
      <c r="F93" s="26">
        <v>8</v>
      </c>
      <c r="G93" s="26">
        <v>8</v>
      </c>
      <c r="H93" s="23">
        <v>8</v>
      </c>
      <c r="I93" s="23">
        <v>8</v>
      </c>
      <c r="J93" s="86">
        <v>8</v>
      </c>
      <c r="K93" s="26"/>
      <c r="L93" s="26"/>
      <c r="M93" s="23">
        <v>8</v>
      </c>
      <c r="N93" s="23">
        <v>8</v>
      </c>
      <c r="O93" s="23">
        <v>8</v>
      </c>
      <c r="P93" s="23">
        <v>8</v>
      </c>
      <c r="Q93" s="23">
        <v>8</v>
      </c>
      <c r="R93" s="23"/>
      <c r="S93" s="23"/>
      <c r="T93" s="23">
        <v>8</v>
      </c>
      <c r="U93" s="23">
        <v>8</v>
      </c>
      <c r="V93" s="23">
        <v>8</v>
      </c>
      <c r="W93" s="23">
        <v>8</v>
      </c>
      <c r="X93" s="23">
        <v>8</v>
      </c>
      <c r="Y93" s="23"/>
      <c r="Z93" s="23"/>
      <c r="AA93" s="23">
        <v>8</v>
      </c>
      <c r="AB93" s="23">
        <v>8</v>
      </c>
      <c r="AC93" s="23">
        <v>8</v>
      </c>
      <c r="AD93" s="23">
        <v>8</v>
      </c>
      <c r="AE93" s="23">
        <v>8</v>
      </c>
      <c r="AF93" s="23"/>
      <c r="AG93" s="23"/>
      <c r="AH93" s="23"/>
      <c r="AI93" s="23"/>
      <c r="AJ93" s="23"/>
      <c r="AK93" s="23"/>
      <c r="AL93" s="23"/>
      <c r="AM93" s="37">
        <f t="shared" si="3"/>
        <v>160</v>
      </c>
      <c r="AN93" s="46"/>
      <c r="AO93" s="24"/>
      <c r="AP93" s="57"/>
      <c r="AQ93" s="40"/>
      <c r="AR93" s="36"/>
      <c r="AS93" s="36"/>
      <c r="AT93" s="36"/>
      <c r="AU93" s="40"/>
      <c r="AV93" s="52"/>
      <c r="AW93" s="41"/>
      <c r="AX93" s="41"/>
      <c r="AY93" s="41"/>
      <c r="AZ93" s="110"/>
      <c r="BA93" s="111"/>
    </row>
    <row r="94" spans="1:56" s="118" customFormat="1" ht="30" customHeight="1">
      <c r="A94" s="33">
        <v>83</v>
      </c>
      <c r="B94" s="33"/>
      <c r="C94" s="112" t="s">
        <v>124</v>
      </c>
      <c r="D94" s="45"/>
      <c r="E94" s="45" t="s">
        <v>76</v>
      </c>
      <c r="F94" s="26"/>
      <c r="G94" s="26"/>
      <c r="H94" s="23"/>
      <c r="I94" s="23"/>
      <c r="J94" s="86"/>
      <c r="K94" s="26"/>
      <c r="L94" s="26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37">
        <f>SUM(F94:AL94)</f>
        <v>0</v>
      </c>
      <c r="AN94" s="46"/>
      <c r="AO94" s="24"/>
      <c r="AP94" s="57"/>
      <c r="AQ94" s="40"/>
      <c r="AR94" s="36"/>
      <c r="AS94" s="36"/>
      <c r="AT94" s="36"/>
      <c r="AU94" s="40"/>
      <c r="AV94" s="52"/>
      <c r="AW94" s="41"/>
      <c r="AX94" s="41"/>
      <c r="AY94" s="41"/>
      <c r="AZ94" s="110"/>
      <c r="BA94" s="111"/>
    </row>
    <row r="95" spans="1:56" s="118" customFormat="1" ht="30" customHeight="1">
      <c r="A95" s="33">
        <v>84</v>
      </c>
      <c r="B95" s="33"/>
      <c r="C95" s="109" t="s">
        <v>125</v>
      </c>
      <c r="D95" s="79">
        <v>5</v>
      </c>
      <c r="E95" s="45" t="s">
        <v>80</v>
      </c>
      <c r="F95" s="26"/>
      <c r="G95" s="26"/>
      <c r="H95" s="23"/>
      <c r="I95" s="23"/>
      <c r="J95" s="86"/>
      <c r="K95" s="86"/>
      <c r="L95" s="26"/>
      <c r="M95" s="23"/>
      <c r="N95" s="23"/>
      <c r="O95" s="23"/>
      <c r="P95" s="26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37">
        <f t="shared" si="3"/>
        <v>0</v>
      </c>
      <c r="AN95" s="46"/>
      <c r="AO95" s="24"/>
      <c r="AP95" s="57"/>
      <c r="AQ95" s="40"/>
      <c r="AR95" s="36"/>
      <c r="AS95" s="36"/>
      <c r="AT95" s="36"/>
      <c r="AU95" s="40"/>
      <c r="AV95" s="52"/>
      <c r="AW95" s="41"/>
      <c r="AX95" s="41"/>
      <c r="AY95" s="41"/>
      <c r="AZ95" s="110"/>
      <c r="BA95" s="111"/>
    </row>
    <row r="96" spans="1:56" s="118" customFormat="1" ht="30" customHeight="1">
      <c r="A96" s="33">
        <v>85</v>
      </c>
      <c r="B96" s="33"/>
      <c r="C96" s="109"/>
      <c r="D96" s="79">
        <v>5</v>
      </c>
      <c r="E96" s="45" t="s">
        <v>80</v>
      </c>
      <c r="F96" s="26"/>
      <c r="G96" s="26"/>
      <c r="H96" s="23"/>
      <c r="I96" s="23"/>
      <c r="J96" s="86"/>
      <c r="K96" s="36"/>
      <c r="L96" s="26"/>
      <c r="M96" s="23"/>
      <c r="N96" s="23"/>
      <c r="O96" s="36"/>
      <c r="P96" s="26"/>
      <c r="Q96" s="23"/>
      <c r="R96" s="23"/>
      <c r="S96" s="36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37">
        <f>SUM(F96:AL96)</f>
        <v>0</v>
      </c>
      <c r="AN96" s="46"/>
      <c r="AO96" s="24"/>
      <c r="AP96" s="57"/>
      <c r="AQ96" s="40"/>
      <c r="AR96" s="36"/>
      <c r="AS96" s="36"/>
      <c r="AT96" s="36"/>
      <c r="AU96" s="40"/>
      <c r="AV96" s="52"/>
      <c r="AW96" s="41"/>
      <c r="AX96" s="41"/>
      <c r="AY96" s="41"/>
      <c r="AZ96" s="110"/>
      <c r="BA96" s="111"/>
    </row>
  </sheetData>
  <mergeCells count="14">
    <mergeCell ref="A4:A5"/>
    <mergeCell ref="B4:B5"/>
    <mergeCell ref="C4:C5"/>
    <mergeCell ref="D4:D5"/>
    <mergeCell ref="E4:E5"/>
    <mergeCell ref="AM4:AQ4"/>
    <mergeCell ref="AR4:AT4"/>
    <mergeCell ref="AU4:AX4"/>
    <mergeCell ref="AY4:AY5"/>
    <mergeCell ref="B1:E1"/>
    <mergeCell ref="H1:P1"/>
    <mergeCell ref="R1:Z1"/>
    <mergeCell ref="AA1:AT1"/>
    <mergeCell ref="F4:AL4"/>
  </mergeCells>
  <pageMargins left="0" right="0" top="0.59055118110236227" bottom="0" header="0.31496062992125984" footer="0.31496062992125984"/>
  <pageSetup paperSize="9" scale="2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95"/>
  <sheetViews>
    <sheetView zoomScale="90" zoomScaleNormal="9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G37" sqref="G37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21" customFormat="1" ht="13.2">
      <c r="B1" s="172"/>
      <c r="C1" s="172"/>
      <c r="D1" s="172"/>
      <c r="E1" s="172"/>
      <c r="F1" s="2"/>
      <c r="G1" s="3"/>
      <c r="H1" s="173"/>
      <c r="I1" s="173"/>
      <c r="J1" s="173"/>
      <c r="K1" s="173"/>
      <c r="L1" s="173"/>
      <c r="M1" s="173"/>
      <c r="N1" s="173"/>
      <c r="O1" s="173"/>
      <c r="P1" s="173"/>
      <c r="Q1" s="3" t="s">
        <v>0</v>
      </c>
      <c r="R1" s="174" t="s">
        <v>134</v>
      </c>
      <c r="S1" s="174"/>
      <c r="T1" s="174"/>
      <c r="U1" s="174"/>
      <c r="V1" s="174"/>
      <c r="W1" s="174"/>
      <c r="X1" s="174"/>
      <c r="Y1" s="174"/>
      <c r="Z1" s="174"/>
      <c r="AA1" s="175" t="s">
        <v>133</v>
      </c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</row>
    <row r="2" spans="1:54" s="121" customFormat="1" ht="13.2" hidden="1">
      <c r="B2" s="119"/>
      <c r="C2" s="119"/>
      <c r="D2" s="119"/>
      <c r="E2" s="119"/>
      <c r="F2" s="2"/>
      <c r="G2" s="3"/>
      <c r="H2" s="120"/>
      <c r="I2" s="120"/>
      <c r="J2" s="120"/>
      <c r="K2" s="120"/>
      <c r="L2" s="120"/>
      <c r="M2" s="120"/>
      <c r="N2" s="120"/>
      <c r="O2" s="120"/>
      <c r="P2" s="120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21" customFormat="1" ht="13.2" hidden="1">
      <c r="A3" s="7"/>
      <c r="B3" s="7"/>
      <c r="C3" s="7"/>
      <c r="D3" s="120"/>
      <c r="E3" s="120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21" customFormat="1" ht="15.75" customHeight="1">
      <c r="A4" s="158" t="s">
        <v>1</v>
      </c>
      <c r="B4" s="160" t="s">
        <v>2</v>
      </c>
      <c r="C4" s="162" t="s">
        <v>3</v>
      </c>
      <c r="D4" s="160" t="s">
        <v>4</v>
      </c>
      <c r="E4" s="165" t="s">
        <v>5</v>
      </c>
      <c r="F4" s="176" t="s">
        <v>6</v>
      </c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67" t="s">
        <v>7</v>
      </c>
      <c r="AN4" s="168"/>
      <c r="AO4" s="168"/>
      <c r="AP4" s="169"/>
      <c r="AQ4" s="169"/>
      <c r="AR4" s="167" t="s">
        <v>8</v>
      </c>
      <c r="AS4" s="168"/>
      <c r="AT4" s="169"/>
      <c r="AU4" s="170" t="s">
        <v>9</v>
      </c>
      <c r="AV4" s="169"/>
      <c r="AW4" s="171"/>
      <c r="AX4" s="171"/>
      <c r="AY4" s="160" t="s">
        <v>10</v>
      </c>
    </row>
    <row r="5" spans="1:54" s="121" customFormat="1" ht="69.599999999999994" customHeight="1">
      <c r="A5" s="159"/>
      <c r="B5" s="161"/>
      <c r="C5" s="163"/>
      <c r="D5" s="164"/>
      <c r="E5" s="166"/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0">
        <v>6</v>
      </c>
      <c r="L5" s="10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0">
        <v>13</v>
      </c>
      <c r="S5" s="10">
        <v>14</v>
      </c>
      <c r="T5" s="11">
        <v>15</v>
      </c>
      <c r="U5" s="11">
        <v>16</v>
      </c>
      <c r="V5" s="11">
        <v>17</v>
      </c>
      <c r="W5" s="11">
        <v>18</v>
      </c>
      <c r="X5" s="13">
        <v>19</v>
      </c>
      <c r="Y5" s="12">
        <v>20</v>
      </c>
      <c r="Z5" s="12">
        <v>21</v>
      </c>
      <c r="AA5" s="13">
        <v>22</v>
      </c>
      <c r="AB5" s="13">
        <v>23</v>
      </c>
      <c r="AC5" s="13">
        <v>24</v>
      </c>
      <c r="AD5" s="13">
        <v>25</v>
      </c>
      <c r="AE5" s="13">
        <v>26</v>
      </c>
      <c r="AF5" s="12">
        <v>27</v>
      </c>
      <c r="AG5" s="12">
        <v>28</v>
      </c>
      <c r="AH5" s="13">
        <v>29</v>
      </c>
      <c r="AI5" s="13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64"/>
      <c r="BB5" s="17"/>
    </row>
    <row r="6" spans="1:54" s="121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21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21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21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21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21" customFormat="1" ht="16.95" hidden="1" customHeight="1">
      <c r="A11" s="29"/>
      <c r="B11" s="19"/>
      <c r="C11" s="122"/>
      <c r="D11" s="25"/>
      <c r="E11" s="123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21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/>
      <c r="G12" s="23">
        <v>11</v>
      </c>
      <c r="H12" s="23">
        <v>4</v>
      </c>
      <c r="I12" s="26">
        <v>7</v>
      </c>
      <c r="J12" s="23">
        <v>4</v>
      </c>
      <c r="K12" s="26">
        <v>7</v>
      </c>
      <c r="L12" s="23">
        <v>11</v>
      </c>
      <c r="M12" s="23">
        <v>4</v>
      </c>
      <c r="N12" s="23">
        <v>7</v>
      </c>
      <c r="O12" s="23">
        <v>11</v>
      </c>
      <c r="P12" s="23">
        <v>4</v>
      </c>
      <c r="Q12" s="23">
        <v>7</v>
      </c>
      <c r="R12" s="23">
        <v>11</v>
      </c>
      <c r="S12" s="23">
        <v>4</v>
      </c>
      <c r="T12" s="23">
        <v>7</v>
      </c>
      <c r="U12" s="23">
        <v>11</v>
      </c>
      <c r="V12" s="23">
        <v>4</v>
      </c>
      <c r="W12" s="23">
        <v>7</v>
      </c>
      <c r="X12" s="23">
        <v>11</v>
      </c>
      <c r="Y12" s="26"/>
      <c r="Z12" s="36"/>
      <c r="AA12" s="36">
        <v>11</v>
      </c>
      <c r="AB12" s="23">
        <v>4</v>
      </c>
      <c r="AC12" s="26">
        <v>7</v>
      </c>
      <c r="AD12" s="36"/>
      <c r="AE12" s="36">
        <v>11</v>
      </c>
      <c r="AF12" s="23">
        <v>4</v>
      </c>
      <c r="AG12" s="26">
        <v>6</v>
      </c>
      <c r="AH12" s="23"/>
      <c r="AI12" s="23">
        <v>11</v>
      </c>
      <c r="AJ12" s="23">
        <v>4</v>
      </c>
      <c r="AK12" s="26"/>
      <c r="AL12" s="36"/>
      <c r="AM12" s="37">
        <f>SUM(F12:AL12)</f>
        <v>190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21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 t="s">
        <v>132</v>
      </c>
      <c r="G13" s="36" t="s">
        <v>132</v>
      </c>
      <c r="H13" s="23" t="s">
        <v>132</v>
      </c>
      <c r="I13" s="36" t="s">
        <v>132</v>
      </c>
      <c r="J13" s="36"/>
      <c r="K13" s="36">
        <f>11+4</f>
        <v>15</v>
      </c>
      <c r="L13" s="23">
        <v>4</v>
      </c>
      <c r="M13" s="26">
        <v>7</v>
      </c>
      <c r="N13" s="36"/>
      <c r="O13" s="36">
        <f>11+4</f>
        <v>15</v>
      </c>
      <c r="P13" s="23">
        <v>4</v>
      </c>
      <c r="Q13" s="26">
        <v>7</v>
      </c>
      <c r="R13" s="36"/>
      <c r="S13" s="23">
        <f>11+4</f>
        <v>15</v>
      </c>
      <c r="T13" s="23"/>
      <c r="U13" s="26">
        <v>4</v>
      </c>
      <c r="V13" s="23">
        <v>7</v>
      </c>
      <c r="W13" s="36">
        <v>11</v>
      </c>
      <c r="X13" s="23">
        <v>4</v>
      </c>
      <c r="Y13" s="26">
        <f>7+4</f>
        <v>11</v>
      </c>
      <c r="Z13" s="23">
        <v>7</v>
      </c>
      <c r="AA13" s="26">
        <v>11</v>
      </c>
      <c r="AB13" s="26">
        <v>4</v>
      </c>
      <c r="AC13" s="26">
        <v>7</v>
      </c>
      <c r="AD13" s="36"/>
      <c r="AE13" s="26">
        <v>11</v>
      </c>
      <c r="AF13" s="23">
        <v>4</v>
      </c>
      <c r="AG13" s="26">
        <v>6</v>
      </c>
      <c r="AH13" s="23"/>
      <c r="AI13" s="23">
        <v>11</v>
      </c>
      <c r="AJ13" s="26">
        <v>4</v>
      </c>
      <c r="AK13" s="26"/>
      <c r="AL13" s="36"/>
      <c r="AM13" s="37">
        <f>SUM(F13:AL13)</f>
        <v>169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21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/>
      <c r="G14" s="49">
        <v>11</v>
      </c>
      <c r="H14" s="50">
        <v>4</v>
      </c>
      <c r="I14" s="50">
        <v>7</v>
      </c>
      <c r="J14" s="50"/>
      <c r="K14" s="124">
        <f>11+4</f>
        <v>15</v>
      </c>
      <c r="L14" s="23">
        <v>4</v>
      </c>
      <c r="M14" s="26">
        <v>7</v>
      </c>
      <c r="N14" s="36"/>
      <c r="O14" s="36">
        <f>11+4</f>
        <v>15</v>
      </c>
      <c r="P14" s="23">
        <v>4</v>
      </c>
      <c r="Q14" s="26">
        <v>7</v>
      </c>
      <c r="R14" s="36"/>
      <c r="S14" s="23">
        <f>11+4</f>
        <v>15</v>
      </c>
      <c r="T14" s="23">
        <f>4+4</f>
        <v>8</v>
      </c>
      <c r="U14" s="26">
        <v>7</v>
      </c>
      <c r="V14" s="36"/>
      <c r="W14" s="36">
        <v>11</v>
      </c>
      <c r="X14" s="23">
        <v>4</v>
      </c>
      <c r="Y14" s="26">
        <v>7</v>
      </c>
      <c r="Z14" s="36"/>
      <c r="AA14" s="36">
        <v>11</v>
      </c>
      <c r="AB14" s="26">
        <v>4</v>
      </c>
      <c r="AC14" s="26">
        <v>7</v>
      </c>
      <c r="AD14" s="36"/>
      <c r="AE14" s="26">
        <v>11</v>
      </c>
      <c r="AF14" s="23">
        <v>4</v>
      </c>
      <c r="AG14" s="26">
        <v>6</v>
      </c>
      <c r="AH14" s="23"/>
      <c r="AI14" s="23">
        <v>11</v>
      </c>
      <c r="AJ14" s="26">
        <v>4</v>
      </c>
      <c r="AK14" s="26"/>
      <c r="AL14" s="36"/>
      <c r="AM14" s="37">
        <f t="shared" ref="AM14:AM51" si="0">SUM(F14:AL14)</f>
        <v>184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21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/>
      <c r="G15" s="23">
        <v>11</v>
      </c>
      <c r="H15" s="23">
        <v>4</v>
      </c>
      <c r="I15" s="23">
        <v>7</v>
      </c>
      <c r="J15" s="23"/>
      <c r="K15" s="23"/>
      <c r="L15" s="26"/>
      <c r="M15" s="36"/>
      <c r="N15" s="23"/>
      <c r="O15" s="23"/>
      <c r="P15" s="23"/>
      <c r="Q15" s="26"/>
      <c r="R15" s="23"/>
      <c r="S15" s="23"/>
      <c r="T15" s="23"/>
      <c r="U15" s="23"/>
      <c r="V15" s="36"/>
      <c r="W15" s="26">
        <v>11</v>
      </c>
      <c r="X15" s="23">
        <v>4</v>
      </c>
      <c r="Y15" s="26">
        <v>7</v>
      </c>
      <c r="Z15" s="36"/>
      <c r="AA15" s="26">
        <v>11</v>
      </c>
      <c r="AB15" s="26">
        <v>4</v>
      </c>
      <c r="AC15" s="26">
        <v>7</v>
      </c>
      <c r="AD15" s="36"/>
      <c r="AE15" s="26">
        <v>11</v>
      </c>
      <c r="AF15" s="23">
        <v>4</v>
      </c>
      <c r="AG15" s="26">
        <v>6</v>
      </c>
      <c r="AH15" s="23"/>
      <c r="AI15" s="23">
        <v>11</v>
      </c>
      <c r="AJ15" s="23">
        <v>4</v>
      </c>
      <c r="AK15" s="26"/>
      <c r="AL15" s="36"/>
      <c r="AM15" s="37">
        <f t="shared" si="0"/>
        <v>102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21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/>
      <c r="G16" s="36">
        <v>11</v>
      </c>
      <c r="H16" s="23">
        <v>4</v>
      </c>
      <c r="I16" s="36">
        <v>7</v>
      </c>
      <c r="J16" s="36"/>
      <c r="K16" s="36"/>
      <c r="L16" s="23">
        <v>4</v>
      </c>
      <c r="M16" s="26">
        <v>7</v>
      </c>
      <c r="N16" s="36"/>
      <c r="O16" s="36">
        <f>11+4</f>
        <v>15</v>
      </c>
      <c r="P16" s="23">
        <v>4</v>
      </c>
      <c r="Q16" s="26">
        <v>7</v>
      </c>
      <c r="R16" s="36"/>
      <c r="S16" s="23">
        <f>11+4</f>
        <v>15</v>
      </c>
      <c r="T16" s="23">
        <f>4+4</f>
        <v>8</v>
      </c>
      <c r="U16" s="26">
        <v>7</v>
      </c>
      <c r="V16" s="36"/>
      <c r="W16" s="36">
        <v>11</v>
      </c>
      <c r="X16" s="23">
        <v>4</v>
      </c>
      <c r="Y16" s="26">
        <v>7</v>
      </c>
      <c r="Z16" s="36"/>
      <c r="AA16" s="36">
        <v>11</v>
      </c>
      <c r="AB16" s="26">
        <v>4</v>
      </c>
      <c r="AC16" s="26">
        <v>7</v>
      </c>
      <c r="AD16" s="36"/>
      <c r="AE16" s="26">
        <v>11</v>
      </c>
      <c r="AF16" s="23">
        <v>4</v>
      </c>
      <c r="AG16" s="26">
        <v>6</v>
      </c>
      <c r="AH16" s="23"/>
      <c r="AI16" s="23">
        <v>11</v>
      </c>
      <c r="AJ16" s="26">
        <v>4</v>
      </c>
      <c r="AK16" s="26"/>
      <c r="AL16" s="36"/>
      <c r="AM16" s="37">
        <f t="shared" si="0"/>
        <v>169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21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/>
      <c r="G17" s="36">
        <v>11</v>
      </c>
      <c r="H17" s="23">
        <v>4</v>
      </c>
      <c r="I17" s="36">
        <v>7</v>
      </c>
      <c r="J17" s="36">
        <v>8</v>
      </c>
      <c r="K17" s="36">
        <v>11</v>
      </c>
      <c r="L17" s="23">
        <v>4</v>
      </c>
      <c r="M17" s="26">
        <v>7</v>
      </c>
      <c r="N17" s="36"/>
      <c r="O17" s="36">
        <v>11</v>
      </c>
      <c r="P17" s="23">
        <v>4</v>
      </c>
      <c r="Q17" s="26">
        <v>7</v>
      </c>
      <c r="R17" s="36"/>
      <c r="S17" s="23">
        <v>11</v>
      </c>
      <c r="T17" s="23">
        <v>4</v>
      </c>
      <c r="U17" s="26">
        <v>7</v>
      </c>
      <c r="V17" s="36"/>
      <c r="W17" s="36">
        <v>11</v>
      </c>
      <c r="X17" s="23">
        <v>4</v>
      </c>
      <c r="Y17" s="26">
        <v>7</v>
      </c>
      <c r="Z17" s="36"/>
      <c r="AA17" s="36">
        <v>11</v>
      </c>
      <c r="AB17" s="26">
        <v>4</v>
      </c>
      <c r="AC17" s="26">
        <v>7</v>
      </c>
      <c r="AD17" s="36"/>
      <c r="AE17" s="26">
        <v>11</v>
      </c>
      <c r="AF17" s="23">
        <v>4</v>
      </c>
      <c r="AG17" s="26">
        <v>6</v>
      </c>
      <c r="AH17" s="23"/>
      <c r="AI17" s="23">
        <v>11</v>
      </c>
      <c r="AJ17" s="23">
        <v>4</v>
      </c>
      <c r="AK17" s="26"/>
      <c r="AL17" s="36"/>
      <c r="AM17" s="37">
        <f t="shared" si="0"/>
        <v>176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21" customFormat="1" ht="30" customHeight="1">
      <c r="A18" s="33">
        <v>7</v>
      </c>
      <c r="B18" s="53"/>
      <c r="C18" s="48"/>
      <c r="D18" s="54"/>
      <c r="E18" s="55" t="s">
        <v>45</v>
      </c>
      <c r="F18" s="36"/>
      <c r="G18" s="36"/>
      <c r="H18" s="23"/>
      <c r="I18" s="26"/>
      <c r="J18" s="23"/>
      <c r="K18" s="23"/>
      <c r="L18" s="23"/>
      <c r="M18" s="26"/>
      <c r="N18" s="23"/>
      <c r="O18" s="23"/>
      <c r="P18" s="23"/>
      <c r="Q18" s="26"/>
      <c r="R18" s="23"/>
      <c r="S18" s="26"/>
      <c r="T18" s="23"/>
      <c r="U18" s="26"/>
      <c r="V18" s="23"/>
      <c r="W18" s="36"/>
      <c r="X18" s="23"/>
      <c r="Y18" s="26"/>
      <c r="Z18" s="36"/>
      <c r="AA18" s="23"/>
      <c r="AB18" s="26"/>
      <c r="AC18" s="26"/>
      <c r="AD18" s="23"/>
      <c r="AE18" s="26"/>
      <c r="AF18" s="23"/>
      <c r="AG18" s="26"/>
      <c r="AH18" s="23"/>
      <c r="AI18" s="26"/>
      <c r="AJ18" s="23"/>
      <c r="AK18" s="26"/>
      <c r="AL18" s="36"/>
      <c r="AM18" s="37">
        <f t="shared" si="0"/>
        <v>0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21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/>
      <c r="G19" s="36">
        <v>15</v>
      </c>
      <c r="H19" s="23">
        <v>7</v>
      </c>
      <c r="I19" s="36"/>
      <c r="J19" s="23"/>
      <c r="K19" s="23">
        <f>11+4</f>
        <v>15</v>
      </c>
      <c r="L19" s="36">
        <v>7</v>
      </c>
      <c r="M19" s="26"/>
      <c r="N19" s="23"/>
      <c r="O19" s="36">
        <v>15</v>
      </c>
      <c r="P19" s="23">
        <v>7</v>
      </c>
      <c r="Q19" s="26"/>
      <c r="R19" s="23"/>
      <c r="S19" s="26">
        <f>11+4</f>
        <v>15</v>
      </c>
      <c r="T19" s="23">
        <v>7</v>
      </c>
      <c r="U19" s="26"/>
      <c r="V19" s="23"/>
      <c r="W19" s="36">
        <f>11+4</f>
        <v>15</v>
      </c>
      <c r="X19" s="23">
        <v>7</v>
      </c>
      <c r="Y19" s="26"/>
      <c r="Z19" s="36"/>
      <c r="AA19" s="36">
        <v>15</v>
      </c>
      <c r="AB19" s="26">
        <v>7</v>
      </c>
      <c r="AC19" s="26"/>
      <c r="AD19" s="23"/>
      <c r="AE19" s="26">
        <v>15</v>
      </c>
      <c r="AF19" s="23">
        <v>7</v>
      </c>
      <c r="AG19" s="26"/>
      <c r="AH19" s="23"/>
      <c r="AI19" s="26">
        <v>15</v>
      </c>
      <c r="AJ19" s="23">
        <v>7</v>
      </c>
      <c r="AK19" s="26"/>
      <c r="AL19" s="36"/>
      <c r="AM19" s="37">
        <f t="shared" si="0"/>
        <v>176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21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>
        <v>7</v>
      </c>
      <c r="G20" s="36"/>
      <c r="H20" s="23">
        <v>11</v>
      </c>
      <c r="I20" s="36">
        <v>4</v>
      </c>
      <c r="J20" s="36">
        <v>7</v>
      </c>
      <c r="K20" s="36">
        <v>11</v>
      </c>
      <c r="L20" s="23">
        <v>4</v>
      </c>
      <c r="M20" s="26">
        <v>7</v>
      </c>
      <c r="N20" s="36">
        <v>11</v>
      </c>
      <c r="O20" s="36">
        <v>4</v>
      </c>
      <c r="P20" s="23">
        <v>7</v>
      </c>
      <c r="Q20" s="26">
        <v>11</v>
      </c>
      <c r="R20" s="36">
        <v>4</v>
      </c>
      <c r="S20" s="36">
        <v>7</v>
      </c>
      <c r="T20" s="23">
        <v>11</v>
      </c>
      <c r="U20" s="26">
        <v>4</v>
      </c>
      <c r="V20" s="36">
        <v>7</v>
      </c>
      <c r="W20" s="36">
        <v>11</v>
      </c>
      <c r="X20" s="23">
        <v>4</v>
      </c>
      <c r="Y20" s="23">
        <f>7+4</f>
        <v>11</v>
      </c>
      <c r="Z20" s="23">
        <v>7</v>
      </c>
      <c r="AA20" s="23"/>
      <c r="AB20" s="23">
        <v>11</v>
      </c>
      <c r="AC20" s="23">
        <v>4</v>
      </c>
      <c r="AD20" s="58">
        <v>7</v>
      </c>
      <c r="AE20" s="23"/>
      <c r="AF20" s="23">
        <v>11</v>
      </c>
      <c r="AG20" s="23">
        <v>4</v>
      </c>
      <c r="AH20" s="23">
        <v>7</v>
      </c>
      <c r="AI20" s="23"/>
      <c r="AJ20" s="23">
        <v>11</v>
      </c>
      <c r="AK20" s="23"/>
      <c r="AL20" s="23"/>
      <c r="AM20" s="37">
        <f t="shared" si="0"/>
        <v>205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21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>
        <v>7</v>
      </c>
      <c r="G21" s="36"/>
      <c r="H21" s="23">
        <f>11+4</f>
        <v>15</v>
      </c>
      <c r="I21" s="36">
        <v>7</v>
      </c>
      <c r="J21" s="36"/>
      <c r="K21" s="36"/>
      <c r="L21" s="23">
        <v>11</v>
      </c>
      <c r="M21" s="26">
        <v>4</v>
      </c>
      <c r="N21" s="36">
        <v>7</v>
      </c>
      <c r="O21" s="36"/>
      <c r="P21" s="23">
        <v>11</v>
      </c>
      <c r="Q21" s="26">
        <v>4</v>
      </c>
      <c r="R21" s="36">
        <v>7</v>
      </c>
      <c r="S21" s="36"/>
      <c r="T21" s="23">
        <f>11+4</f>
        <v>15</v>
      </c>
      <c r="U21" s="26">
        <f>7+4</f>
        <v>11</v>
      </c>
      <c r="V21" s="36"/>
      <c r="W21" s="36"/>
      <c r="X21" s="23"/>
      <c r="Y21" s="23"/>
      <c r="Z21" s="23"/>
      <c r="AA21" s="23"/>
      <c r="AB21" s="23">
        <v>11</v>
      </c>
      <c r="AC21" s="23">
        <v>4</v>
      </c>
      <c r="AD21" s="58">
        <v>7</v>
      </c>
      <c r="AE21" s="23"/>
      <c r="AF21" s="23">
        <f>11+4</f>
        <v>15</v>
      </c>
      <c r="AG21" s="23">
        <v>4</v>
      </c>
      <c r="AH21" s="23">
        <v>2</v>
      </c>
      <c r="AI21" s="26"/>
      <c r="AJ21" s="26">
        <v>11</v>
      </c>
      <c r="AK21" s="23"/>
      <c r="AL21" s="23"/>
      <c r="AM21" s="37">
        <f t="shared" si="0"/>
        <v>153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21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23">
        <v>7</v>
      </c>
      <c r="G22" s="36"/>
      <c r="H22" s="23"/>
      <c r="I22" s="36"/>
      <c r="J22" s="36"/>
      <c r="K22" s="36"/>
      <c r="L22" s="23">
        <v>11</v>
      </c>
      <c r="M22" s="26">
        <v>4</v>
      </c>
      <c r="N22" s="36">
        <v>7</v>
      </c>
      <c r="O22" s="36"/>
      <c r="P22" s="23">
        <v>11</v>
      </c>
      <c r="Q22" s="26">
        <v>4</v>
      </c>
      <c r="R22" s="36">
        <v>7</v>
      </c>
      <c r="S22" s="36"/>
      <c r="T22" s="23">
        <v>11</v>
      </c>
      <c r="U22" s="26">
        <v>4</v>
      </c>
      <c r="V22" s="36">
        <v>7</v>
      </c>
      <c r="W22" s="36"/>
      <c r="X22" s="23">
        <v>11</v>
      </c>
      <c r="Y22" s="23">
        <v>4</v>
      </c>
      <c r="Z22" s="23">
        <v>7</v>
      </c>
      <c r="AA22" s="23"/>
      <c r="AB22" s="23">
        <v>11</v>
      </c>
      <c r="AC22" s="23">
        <v>4</v>
      </c>
      <c r="AD22" s="58">
        <v>7</v>
      </c>
      <c r="AE22" s="23"/>
      <c r="AF22" s="23">
        <f>11+4</f>
        <v>15</v>
      </c>
      <c r="AG22" s="23">
        <v>4</v>
      </c>
      <c r="AH22" s="23">
        <v>7</v>
      </c>
      <c r="AI22" s="26"/>
      <c r="AJ22" s="26">
        <v>11</v>
      </c>
      <c r="AK22" s="23"/>
      <c r="AL22" s="23"/>
      <c r="AM22" s="37">
        <f t="shared" si="0"/>
        <v>154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21" customFormat="1" ht="30" customHeight="1">
      <c r="A23" s="33">
        <v>12</v>
      </c>
      <c r="B23" s="33">
        <v>136</v>
      </c>
      <c r="C23" s="60" t="s">
        <v>51</v>
      </c>
      <c r="D23" s="44" t="s">
        <v>34</v>
      </c>
      <c r="E23" s="45" t="s">
        <v>39</v>
      </c>
      <c r="F23" s="61">
        <v>7</v>
      </c>
      <c r="G23" s="36"/>
      <c r="H23" s="23">
        <f>11+4</f>
        <v>15</v>
      </c>
      <c r="I23" s="36">
        <v>4</v>
      </c>
      <c r="J23" s="36">
        <v>7</v>
      </c>
      <c r="K23" s="36"/>
      <c r="L23" s="23">
        <v>11</v>
      </c>
      <c r="M23" s="36">
        <v>4</v>
      </c>
      <c r="N23" s="23">
        <v>7</v>
      </c>
      <c r="O23" s="36"/>
      <c r="P23" s="23">
        <v>11</v>
      </c>
      <c r="Q23" s="36">
        <v>4</v>
      </c>
      <c r="R23" s="23">
        <v>7</v>
      </c>
      <c r="S23" s="36"/>
      <c r="T23" s="23">
        <v>11</v>
      </c>
      <c r="U23" s="26">
        <v>4</v>
      </c>
      <c r="V23" s="36">
        <v>7</v>
      </c>
      <c r="W23" s="36"/>
      <c r="X23" s="23">
        <v>11</v>
      </c>
      <c r="Y23" s="23">
        <v>4</v>
      </c>
      <c r="Z23" s="23">
        <v>7</v>
      </c>
      <c r="AA23" s="23"/>
      <c r="AB23" s="23">
        <v>11</v>
      </c>
      <c r="AC23" s="23">
        <v>4</v>
      </c>
      <c r="AD23" s="58">
        <v>7</v>
      </c>
      <c r="AE23" s="23"/>
      <c r="AF23" s="23"/>
      <c r="AG23" s="23">
        <f>11+4</f>
        <v>15</v>
      </c>
      <c r="AH23" s="26">
        <v>7</v>
      </c>
      <c r="AI23" s="26"/>
      <c r="AJ23" s="26">
        <v>11</v>
      </c>
      <c r="AK23" s="23"/>
      <c r="AL23" s="23"/>
      <c r="AM23" s="37">
        <f t="shared" si="0"/>
        <v>176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21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>
        <v>7</v>
      </c>
      <c r="G24" s="36"/>
      <c r="H24" s="23">
        <f>11+4</f>
        <v>15</v>
      </c>
      <c r="I24" s="36">
        <v>4</v>
      </c>
      <c r="J24" s="36">
        <v>7</v>
      </c>
      <c r="K24" s="36">
        <v>11</v>
      </c>
      <c r="L24" s="23">
        <v>11</v>
      </c>
      <c r="M24" s="26">
        <v>4</v>
      </c>
      <c r="N24" s="36">
        <v>7</v>
      </c>
      <c r="O24" s="36"/>
      <c r="P24" s="23">
        <v>11</v>
      </c>
      <c r="Q24" s="23">
        <v>4</v>
      </c>
      <c r="R24" s="36">
        <v>7</v>
      </c>
      <c r="S24" s="36"/>
      <c r="T24" s="23">
        <v>11</v>
      </c>
      <c r="U24" s="26">
        <v>4</v>
      </c>
      <c r="V24" s="36">
        <v>7</v>
      </c>
      <c r="W24" s="36"/>
      <c r="X24" s="23">
        <v>11</v>
      </c>
      <c r="Y24" s="23">
        <v>4</v>
      </c>
      <c r="Z24" s="23">
        <v>7</v>
      </c>
      <c r="AA24" s="23"/>
      <c r="AB24" s="23">
        <v>11</v>
      </c>
      <c r="AC24" s="23">
        <v>4</v>
      </c>
      <c r="AD24" s="58">
        <f>7+4</f>
        <v>11</v>
      </c>
      <c r="AE24" s="23">
        <v>7</v>
      </c>
      <c r="AF24" s="23">
        <f>11+4</f>
        <v>15</v>
      </c>
      <c r="AG24" s="23">
        <v>4</v>
      </c>
      <c r="AH24" s="26">
        <v>7</v>
      </c>
      <c r="AI24" s="23"/>
      <c r="AJ24" s="23">
        <v>11</v>
      </c>
      <c r="AK24" s="26"/>
      <c r="AL24" s="36"/>
      <c r="AM24" s="37">
        <f t="shared" si="0"/>
        <v>202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21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23">
        <v>7</v>
      </c>
      <c r="G25" s="36"/>
      <c r="H25" s="23">
        <v>11</v>
      </c>
      <c r="I25" s="36">
        <v>4</v>
      </c>
      <c r="J25" s="36">
        <v>7</v>
      </c>
      <c r="K25" s="36"/>
      <c r="L25" s="23">
        <v>11</v>
      </c>
      <c r="M25" s="26">
        <v>4</v>
      </c>
      <c r="N25" s="36">
        <v>7</v>
      </c>
      <c r="O25" s="23"/>
      <c r="P25" s="23">
        <v>11</v>
      </c>
      <c r="Q25" s="23">
        <v>4</v>
      </c>
      <c r="R25" s="36">
        <v>7</v>
      </c>
      <c r="S25" s="36"/>
      <c r="T25" s="23">
        <v>11</v>
      </c>
      <c r="U25" s="26">
        <v>4</v>
      </c>
      <c r="V25" s="36">
        <v>7</v>
      </c>
      <c r="W25" s="36"/>
      <c r="X25" s="23">
        <v>11</v>
      </c>
      <c r="Y25" s="23">
        <v>4</v>
      </c>
      <c r="Z25" s="23">
        <v>7</v>
      </c>
      <c r="AA25" s="23"/>
      <c r="AB25" s="23">
        <v>11</v>
      </c>
      <c r="AC25" s="23">
        <v>4</v>
      </c>
      <c r="AD25" s="58">
        <v>7</v>
      </c>
      <c r="AE25" s="23"/>
      <c r="AF25" s="23">
        <v>11</v>
      </c>
      <c r="AG25" s="23">
        <v>4</v>
      </c>
      <c r="AH25" s="26">
        <v>7</v>
      </c>
      <c r="AI25" s="26"/>
      <c r="AJ25" s="26">
        <v>11</v>
      </c>
      <c r="AK25" s="23"/>
      <c r="AL25" s="23"/>
      <c r="AM25" s="37">
        <f t="shared" si="0"/>
        <v>172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21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/>
      <c r="G26" s="36"/>
      <c r="H26" s="36">
        <v>15</v>
      </c>
      <c r="I26" s="36">
        <v>7</v>
      </c>
      <c r="J26" s="36"/>
      <c r="K26" s="36"/>
      <c r="L26" s="23">
        <v>15</v>
      </c>
      <c r="M26" s="36">
        <v>7</v>
      </c>
      <c r="N26" s="36"/>
      <c r="O26" s="23"/>
      <c r="P26" s="36">
        <f>11+4</f>
        <v>15</v>
      </c>
      <c r="Q26" s="26">
        <v>7</v>
      </c>
      <c r="R26" s="23"/>
      <c r="S26" s="23"/>
      <c r="T26" s="36">
        <f>11+4</f>
        <v>15</v>
      </c>
      <c r="U26" s="23">
        <v>7</v>
      </c>
      <c r="V26" s="36"/>
      <c r="W26" s="23"/>
      <c r="X26" s="23">
        <v>15</v>
      </c>
      <c r="Y26" s="23">
        <v>7</v>
      </c>
      <c r="Z26" s="23"/>
      <c r="AA26" s="23"/>
      <c r="AB26" s="23">
        <f>11+4</f>
        <v>15</v>
      </c>
      <c r="AC26" s="26">
        <v>7</v>
      </c>
      <c r="AD26" s="36"/>
      <c r="AE26" s="23"/>
      <c r="AF26" s="23">
        <f>11+4</f>
        <v>15</v>
      </c>
      <c r="AG26" s="36">
        <v>6</v>
      </c>
      <c r="AH26" s="23"/>
      <c r="AI26" s="23"/>
      <c r="AJ26" s="23">
        <f>11+4</f>
        <v>15</v>
      </c>
      <c r="AK26" s="26"/>
      <c r="AL26" s="36"/>
      <c r="AM26" s="37">
        <f t="shared" si="0"/>
        <v>168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21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>
        <v>15</v>
      </c>
      <c r="G27" s="36">
        <v>7</v>
      </c>
      <c r="H27" s="23"/>
      <c r="I27" s="36">
        <f>11+4</f>
        <v>15</v>
      </c>
      <c r="J27" s="36">
        <v>7</v>
      </c>
      <c r="K27" s="36"/>
      <c r="L27" s="36">
        <v>15</v>
      </c>
      <c r="M27" s="26">
        <v>7</v>
      </c>
      <c r="N27" s="36"/>
      <c r="O27" s="23">
        <v>15</v>
      </c>
      <c r="P27" s="36">
        <v>7</v>
      </c>
      <c r="Q27" s="36"/>
      <c r="R27" s="23">
        <v>15</v>
      </c>
      <c r="S27" s="23">
        <v>7</v>
      </c>
      <c r="T27" s="23"/>
      <c r="U27" s="23">
        <v>15</v>
      </c>
      <c r="V27" s="23">
        <v>7</v>
      </c>
      <c r="W27" s="36"/>
      <c r="X27" s="23">
        <v>15</v>
      </c>
      <c r="Y27" s="23">
        <v>7</v>
      </c>
      <c r="Z27" s="36"/>
      <c r="AA27" s="23">
        <v>15</v>
      </c>
      <c r="AB27" s="23">
        <v>7</v>
      </c>
      <c r="AC27" s="26"/>
      <c r="AD27" s="36">
        <f>11+4</f>
        <v>15</v>
      </c>
      <c r="AE27" s="36">
        <v>7</v>
      </c>
      <c r="AF27" s="23"/>
      <c r="AG27" s="36">
        <f>11+4</f>
        <v>15</v>
      </c>
      <c r="AH27" s="26">
        <v>7</v>
      </c>
      <c r="AI27" s="26"/>
      <c r="AJ27" s="26">
        <f>11+4</f>
        <v>15</v>
      </c>
      <c r="AK27" s="26"/>
      <c r="AL27" s="23"/>
      <c r="AM27" s="37">
        <f t="shared" si="0"/>
        <v>235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21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>
        <v>4</v>
      </c>
      <c r="G28" s="23">
        <v>7</v>
      </c>
      <c r="H28" s="23"/>
      <c r="I28" s="23">
        <v>11</v>
      </c>
      <c r="J28" s="23">
        <v>11</v>
      </c>
      <c r="K28" s="36">
        <v>4</v>
      </c>
      <c r="L28" s="23">
        <v>7</v>
      </c>
      <c r="M28" s="23">
        <v>11</v>
      </c>
      <c r="N28" s="23">
        <v>4</v>
      </c>
      <c r="O28" s="23">
        <v>7</v>
      </c>
      <c r="P28" s="23">
        <v>11</v>
      </c>
      <c r="Q28" s="23">
        <v>4</v>
      </c>
      <c r="R28" s="23">
        <v>7</v>
      </c>
      <c r="S28" s="23">
        <v>11</v>
      </c>
      <c r="T28" s="23">
        <v>4</v>
      </c>
      <c r="U28" s="23">
        <v>7</v>
      </c>
      <c r="V28" s="23">
        <v>11</v>
      </c>
      <c r="W28" s="23">
        <v>4</v>
      </c>
      <c r="X28" s="23">
        <v>7</v>
      </c>
      <c r="Y28" s="23">
        <v>11</v>
      </c>
      <c r="Z28" s="23">
        <v>4</v>
      </c>
      <c r="AA28" s="23">
        <v>7</v>
      </c>
      <c r="AB28" s="23"/>
      <c r="AC28" s="23">
        <v>11</v>
      </c>
      <c r="AD28" s="23">
        <v>4</v>
      </c>
      <c r="AE28" s="23">
        <v>7</v>
      </c>
      <c r="AF28" s="23"/>
      <c r="AG28" s="23">
        <v>11</v>
      </c>
      <c r="AH28" s="23">
        <v>4</v>
      </c>
      <c r="AI28" s="23">
        <v>7</v>
      </c>
      <c r="AJ28" s="23"/>
      <c r="AK28" s="23"/>
      <c r="AL28" s="36"/>
      <c r="AM28" s="37">
        <f t="shared" si="0"/>
        <v>198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21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>
        <v>15</v>
      </c>
      <c r="G29" s="23">
        <v>7</v>
      </c>
      <c r="H29" s="23"/>
      <c r="I29" s="23">
        <f>11+4</f>
        <v>15</v>
      </c>
      <c r="J29" s="23">
        <v>7</v>
      </c>
      <c r="K29" s="23"/>
      <c r="L29" s="23"/>
      <c r="M29" s="36">
        <v>11</v>
      </c>
      <c r="N29" s="36">
        <v>4</v>
      </c>
      <c r="O29" s="23">
        <v>7</v>
      </c>
      <c r="P29" s="23"/>
      <c r="Q29" s="36">
        <v>11</v>
      </c>
      <c r="R29" s="23">
        <v>4</v>
      </c>
      <c r="S29" s="23">
        <v>7</v>
      </c>
      <c r="T29" s="36"/>
      <c r="U29" s="36">
        <v>11</v>
      </c>
      <c r="V29" s="23">
        <v>4</v>
      </c>
      <c r="W29" s="23">
        <v>7</v>
      </c>
      <c r="X29" s="36">
        <v>11</v>
      </c>
      <c r="Y29" s="26">
        <v>11</v>
      </c>
      <c r="Z29" s="23">
        <v>4</v>
      </c>
      <c r="AA29" s="23">
        <v>7</v>
      </c>
      <c r="AB29" s="26"/>
      <c r="AC29" s="23">
        <v>11</v>
      </c>
      <c r="AD29" s="23">
        <v>4</v>
      </c>
      <c r="AE29" s="36">
        <v>7</v>
      </c>
      <c r="AF29" s="23"/>
      <c r="AG29" s="23">
        <v>11</v>
      </c>
      <c r="AH29" s="23">
        <v>4</v>
      </c>
      <c r="AI29" s="23">
        <v>7</v>
      </c>
      <c r="AJ29" s="23"/>
      <c r="AK29" s="23"/>
      <c r="AL29" s="36"/>
      <c r="AM29" s="37">
        <f t="shared" si="0"/>
        <v>187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21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v>4</v>
      </c>
      <c r="G30" s="23">
        <v>7</v>
      </c>
      <c r="H30" s="23"/>
      <c r="I30" s="23">
        <v>11</v>
      </c>
      <c r="J30" s="23">
        <v>4</v>
      </c>
      <c r="K30" s="23">
        <v>7</v>
      </c>
      <c r="L30" s="23"/>
      <c r="M30" s="23">
        <v>11</v>
      </c>
      <c r="N30" s="23">
        <v>4</v>
      </c>
      <c r="O30" s="23">
        <v>7</v>
      </c>
      <c r="P30" s="36"/>
      <c r="Q30" s="36">
        <v>11</v>
      </c>
      <c r="R30" s="23">
        <v>4</v>
      </c>
      <c r="S30" s="23">
        <v>7</v>
      </c>
      <c r="T30" s="23"/>
      <c r="U30" s="23">
        <v>11</v>
      </c>
      <c r="V30" s="23">
        <v>4</v>
      </c>
      <c r="W30" s="23">
        <v>7</v>
      </c>
      <c r="X30" s="36"/>
      <c r="Y30" s="23">
        <v>11</v>
      </c>
      <c r="Z30" s="23">
        <v>4</v>
      </c>
      <c r="AA30" s="23">
        <v>7</v>
      </c>
      <c r="AB30" s="23"/>
      <c r="AC30" s="23">
        <v>11</v>
      </c>
      <c r="AD30" s="23">
        <v>4</v>
      </c>
      <c r="AE30" s="23">
        <v>7</v>
      </c>
      <c r="AF30" s="23"/>
      <c r="AG30" s="23">
        <v>11</v>
      </c>
      <c r="AH30" s="23">
        <v>4</v>
      </c>
      <c r="AI30" s="23">
        <v>7</v>
      </c>
      <c r="AJ30" s="23"/>
      <c r="AK30" s="23"/>
      <c r="AL30" s="36"/>
      <c r="AM30" s="37">
        <f t="shared" si="0"/>
        <v>165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21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>
        <v>4</v>
      </c>
      <c r="G31" s="23">
        <v>7</v>
      </c>
      <c r="H31" s="23"/>
      <c r="I31" s="23">
        <v>11</v>
      </c>
      <c r="J31" s="23">
        <v>4</v>
      </c>
      <c r="K31" s="23">
        <v>7</v>
      </c>
      <c r="L31" s="23"/>
      <c r="M31" s="23">
        <v>11</v>
      </c>
      <c r="N31" s="23">
        <v>4</v>
      </c>
      <c r="O31" s="23">
        <v>7</v>
      </c>
      <c r="P31" s="23"/>
      <c r="Q31" s="26">
        <v>11</v>
      </c>
      <c r="R31" s="23">
        <v>4</v>
      </c>
      <c r="S31" s="23">
        <v>7</v>
      </c>
      <c r="T31" s="23"/>
      <c r="U31" s="23">
        <v>8</v>
      </c>
      <c r="V31" s="23">
        <v>4</v>
      </c>
      <c r="W31" s="23">
        <v>7</v>
      </c>
      <c r="X31" s="23"/>
      <c r="Y31" s="23">
        <v>11</v>
      </c>
      <c r="Z31" s="23">
        <v>4</v>
      </c>
      <c r="AA31" s="23">
        <v>7</v>
      </c>
      <c r="AB31" s="23"/>
      <c r="AC31" s="23">
        <v>11</v>
      </c>
      <c r="AD31" s="61"/>
      <c r="AE31" s="23"/>
      <c r="AF31" s="23"/>
      <c r="AG31" s="23">
        <v>11</v>
      </c>
      <c r="AH31" s="23"/>
      <c r="AI31" s="23"/>
      <c r="AJ31" s="23"/>
      <c r="AK31" s="23"/>
      <c r="AL31" s="36"/>
      <c r="AM31" s="37">
        <f t="shared" si="0"/>
        <v>140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21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v>4</v>
      </c>
      <c r="G32" s="23">
        <v>7</v>
      </c>
      <c r="H32" s="23"/>
      <c r="I32" s="23">
        <v>11</v>
      </c>
      <c r="J32" s="23">
        <v>4</v>
      </c>
      <c r="K32" s="23">
        <v>7</v>
      </c>
      <c r="L32" s="23"/>
      <c r="M32" s="23">
        <v>11</v>
      </c>
      <c r="N32" s="23">
        <v>4</v>
      </c>
      <c r="O32" s="23">
        <v>7</v>
      </c>
      <c r="P32" s="23"/>
      <c r="Q32" s="36">
        <v>11</v>
      </c>
      <c r="R32" s="23">
        <v>4</v>
      </c>
      <c r="S32" s="23">
        <v>7</v>
      </c>
      <c r="T32" s="23"/>
      <c r="U32" s="23">
        <v>11</v>
      </c>
      <c r="V32" s="23">
        <v>4</v>
      </c>
      <c r="W32" s="23">
        <v>7</v>
      </c>
      <c r="X32" s="23"/>
      <c r="Y32" s="36">
        <v>11</v>
      </c>
      <c r="Z32" s="23">
        <v>4</v>
      </c>
      <c r="AA32" s="23">
        <v>7</v>
      </c>
      <c r="AB32" s="23"/>
      <c r="AC32" s="36">
        <v>11</v>
      </c>
      <c r="AD32" s="23">
        <v>4</v>
      </c>
      <c r="AE32" s="23">
        <v>7</v>
      </c>
      <c r="AF32" s="23"/>
      <c r="AG32" s="23">
        <v>11</v>
      </c>
      <c r="AH32" s="23">
        <v>4</v>
      </c>
      <c r="AI32" s="23">
        <v>7</v>
      </c>
      <c r="AJ32" s="23"/>
      <c r="AK32" s="23"/>
      <c r="AL32" s="36"/>
      <c r="AM32" s="37">
        <f t="shared" si="0"/>
        <v>165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21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>
        <v>4</v>
      </c>
      <c r="G33" s="23">
        <v>7</v>
      </c>
      <c r="H33" s="23"/>
      <c r="I33" s="23">
        <v>11</v>
      </c>
      <c r="J33" s="23">
        <v>4</v>
      </c>
      <c r="K33" s="23">
        <v>7</v>
      </c>
      <c r="L33" s="23"/>
      <c r="M33" s="23">
        <v>11</v>
      </c>
      <c r="N33" s="23">
        <v>4</v>
      </c>
      <c r="O33" s="23">
        <v>7</v>
      </c>
      <c r="P33" s="23"/>
      <c r="Q33" s="36">
        <v>11</v>
      </c>
      <c r="R33" s="23">
        <v>4</v>
      </c>
      <c r="S33" s="23">
        <v>7</v>
      </c>
      <c r="T33" s="23"/>
      <c r="U33" s="23">
        <v>11</v>
      </c>
      <c r="V33" s="23">
        <v>4</v>
      </c>
      <c r="W33" s="23">
        <v>7</v>
      </c>
      <c r="X33" s="23"/>
      <c r="Y33" s="36">
        <v>11</v>
      </c>
      <c r="Z33" s="23">
        <v>4</v>
      </c>
      <c r="AA33" s="23">
        <v>7</v>
      </c>
      <c r="AB33" s="23"/>
      <c r="AC33" s="23">
        <v>11</v>
      </c>
      <c r="AD33" s="23">
        <v>4</v>
      </c>
      <c r="AE33" s="23">
        <v>7</v>
      </c>
      <c r="AF33" s="23"/>
      <c r="AG33" s="23">
        <v>11</v>
      </c>
      <c r="AH33" s="23">
        <v>4</v>
      </c>
      <c r="AI33" s="26">
        <v>7</v>
      </c>
      <c r="AJ33" s="26"/>
      <c r="AK33" s="23"/>
      <c r="AL33" s="36"/>
      <c r="AM33" s="37">
        <f t="shared" si="0"/>
        <v>165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>
        <v>7</v>
      </c>
      <c r="G34" s="23"/>
      <c r="H34" s="36"/>
      <c r="I34" s="26">
        <f>11+4</f>
        <v>15</v>
      </c>
      <c r="J34" s="23">
        <v>7</v>
      </c>
      <c r="K34" s="36"/>
      <c r="L34" s="36"/>
      <c r="M34" s="23">
        <f>11+4</f>
        <v>15</v>
      </c>
      <c r="N34" s="36">
        <v>7</v>
      </c>
      <c r="O34" s="23"/>
      <c r="P34" s="36"/>
      <c r="Q34" s="36">
        <f>11+4</f>
        <v>15</v>
      </c>
      <c r="R34" s="23">
        <v>7</v>
      </c>
      <c r="S34" s="36"/>
      <c r="T34" s="36"/>
      <c r="U34" s="36">
        <v>15</v>
      </c>
      <c r="V34" s="23">
        <v>7</v>
      </c>
      <c r="W34" s="36"/>
      <c r="X34" s="23"/>
      <c r="Y34" s="23">
        <f>11+4</f>
        <v>15</v>
      </c>
      <c r="Z34" s="36">
        <v>7</v>
      </c>
      <c r="AA34" s="23"/>
      <c r="AB34" s="26"/>
      <c r="AC34" s="23">
        <f>11+4</f>
        <v>15</v>
      </c>
      <c r="AD34" s="23">
        <v>7</v>
      </c>
      <c r="AE34" s="23"/>
      <c r="AF34" s="26"/>
      <c r="AG34" s="23">
        <f>11+4</f>
        <v>15</v>
      </c>
      <c r="AH34" s="23">
        <v>7</v>
      </c>
      <c r="AI34" s="26"/>
      <c r="AJ34" s="26"/>
      <c r="AK34" s="26"/>
      <c r="AL34" s="36"/>
      <c r="AM34" s="37">
        <f t="shared" si="0"/>
        <v>161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/>
      <c r="G35" s="23">
        <v>15</v>
      </c>
      <c r="H35" s="26">
        <v>7</v>
      </c>
      <c r="I35" s="26"/>
      <c r="J35" s="23">
        <f>11+4</f>
        <v>15</v>
      </c>
      <c r="K35" s="23">
        <v>7</v>
      </c>
      <c r="L35" s="23"/>
      <c r="M35" s="23">
        <f>11+4</f>
        <v>15</v>
      </c>
      <c r="N35" s="23">
        <v>7</v>
      </c>
      <c r="O35" s="23"/>
      <c r="P35" s="26">
        <f>11+4</f>
        <v>15</v>
      </c>
      <c r="Q35" s="23">
        <v>7</v>
      </c>
      <c r="R35" s="23"/>
      <c r="S35" s="23">
        <f>11+4</f>
        <v>15</v>
      </c>
      <c r="T35" s="36">
        <v>7</v>
      </c>
      <c r="U35" s="36"/>
      <c r="V35" s="23">
        <v>11</v>
      </c>
      <c r="W35" s="23"/>
      <c r="X35" s="23"/>
      <c r="Y35" s="23">
        <f>11+4</f>
        <v>15</v>
      </c>
      <c r="Z35" s="23">
        <v>7</v>
      </c>
      <c r="AA35" s="23"/>
      <c r="AB35" s="26">
        <f>11+4</f>
        <v>15</v>
      </c>
      <c r="AC35" s="23">
        <v>7</v>
      </c>
      <c r="AD35" s="23"/>
      <c r="AE35" s="23">
        <v>15</v>
      </c>
      <c r="AF35" s="26">
        <v>7</v>
      </c>
      <c r="AG35" s="23"/>
      <c r="AH35" s="23">
        <f>11+4</f>
        <v>15</v>
      </c>
      <c r="AI35" s="26">
        <v>7</v>
      </c>
      <c r="AJ35" s="26"/>
      <c r="AK35" s="26"/>
      <c r="AL35" s="23"/>
      <c r="AM35" s="37">
        <f t="shared" si="0"/>
        <v>209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11</v>
      </c>
      <c r="G36" s="23">
        <v>4</v>
      </c>
      <c r="H36" s="26">
        <v>7</v>
      </c>
      <c r="I36" s="36"/>
      <c r="J36" s="23"/>
      <c r="K36" s="23"/>
      <c r="L36" s="66"/>
      <c r="M36" s="36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>
        <v>11</v>
      </c>
      <c r="AA36" s="23">
        <v>4</v>
      </c>
      <c r="AB36" s="23">
        <v>7</v>
      </c>
      <c r="AC36" s="23"/>
      <c r="AD36" s="23">
        <v>11</v>
      </c>
      <c r="AE36" s="23">
        <v>4</v>
      </c>
      <c r="AF36" s="23">
        <v>7</v>
      </c>
      <c r="AG36" s="23"/>
      <c r="AH36" s="23">
        <v>11</v>
      </c>
      <c r="AI36" s="23">
        <v>4</v>
      </c>
      <c r="AJ36" s="23">
        <v>7</v>
      </c>
      <c r="AK36" s="23"/>
      <c r="AL36" s="23"/>
      <c r="AM36" s="67">
        <f t="shared" si="0"/>
        <v>88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21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/>
      <c r="G37" s="23">
        <v>15</v>
      </c>
      <c r="H37" s="26">
        <v>7</v>
      </c>
      <c r="I37" s="36"/>
      <c r="J37" s="26">
        <f>11+4+4</f>
        <v>19</v>
      </c>
      <c r="K37" s="26">
        <v>7</v>
      </c>
      <c r="M37" s="36"/>
      <c r="N37" s="23">
        <v>11</v>
      </c>
      <c r="O37" s="23">
        <v>4</v>
      </c>
      <c r="P37" s="23">
        <v>7</v>
      </c>
      <c r="Q37" s="36"/>
      <c r="R37" s="26">
        <v>11</v>
      </c>
      <c r="S37" s="23">
        <v>4</v>
      </c>
      <c r="T37" s="36">
        <v>7</v>
      </c>
      <c r="U37" s="23"/>
      <c r="V37" s="23">
        <v>11</v>
      </c>
      <c r="W37" s="23">
        <v>4</v>
      </c>
      <c r="X37" s="23">
        <v>7</v>
      </c>
      <c r="Y37" s="23"/>
      <c r="Z37" s="23">
        <v>11</v>
      </c>
      <c r="AA37" s="23">
        <v>4</v>
      </c>
      <c r="AB37" s="23">
        <v>6</v>
      </c>
      <c r="AC37" s="23"/>
      <c r="AD37" s="23">
        <v>11</v>
      </c>
      <c r="AE37" s="23">
        <v>4</v>
      </c>
      <c r="AF37" s="36">
        <v>7</v>
      </c>
      <c r="AG37" s="23"/>
      <c r="AH37" s="23">
        <f>11+3</f>
        <v>14</v>
      </c>
      <c r="AI37" s="23">
        <v>4</v>
      </c>
      <c r="AJ37" s="23">
        <v>7</v>
      </c>
      <c r="AK37" s="23"/>
      <c r="AL37" s="23"/>
      <c r="AM37" s="67">
        <f t="shared" si="0"/>
        <v>182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21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>
        <v>11</v>
      </c>
      <c r="G38" s="23">
        <v>4</v>
      </c>
      <c r="H38" s="26">
        <v>7</v>
      </c>
      <c r="I38" s="36"/>
      <c r="J38" s="23">
        <f>11+4</f>
        <v>15</v>
      </c>
      <c r="K38" s="23">
        <f>4+4</f>
        <v>8</v>
      </c>
      <c r="L38" s="26">
        <v>7</v>
      </c>
      <c r="M38" s="23"/>
      <c r="N38" s="23">
        <v>11</v>
      </c>
      <c r="O38" s="23">
        <v>4</v>
      </c>
      <c r="P38" s="23">
        <v>7</v>
      </c>
      <c r="Q38" s="23"/>
      <c r="R38" s="23">
        <v>11</v>
      </c>
      <c r="S38" s="23">
        <v>4</v>
      </c>
      <c r="T38" s="23">
        <v>7</v>
      </c>
      <c r="U38" s="23"/>
      <c r="V38" s="23">
        <v>11</v>
      </c>
      <c r="W38" s="23">
        <v>4</v>
      </c>
      <c r="X38" s="23">
        <v>7</v>
      </c>
      <c r="Y38" s="23"/>
      <c r="Z38" s="23">
        <v>11</v>
      </c>
      <c r="AA38" s="23">
        <v>4</v>
      </c>
      <c r="AB38" s="23">
        <v>7</v>
      </c>
      <c r="AC38" s="23"/>
      <c r="AD38" s="23">
        <v>11</v>
      </c>
      <c r="AE38" s="23">
        <v>4</v>
      </c>
      <c r="AF38" s="23">
        <v>7</v>
      </c>
      <c r="AG38" s="23"/>
      <c r="AH38" s="23">
        <f>11+3</f>
        <v>14</v>
      </c>
      <c r="AI38" s="23">
        <v>4</v>
      </c>
      <c r="AJ38" s="23">
        <v>7</v>
      </c>
      <c r="AK38" s="23"/>
      <c r="AL38" s="23"/>
      <c r="AM38" s="37">
        <f t="shared" si="0"/>
        <v>187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21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v>11</v>
      </c>
      <c r="G39" s="23">
        <v>4</v>
      </c>
      <c r="H39" s="26">
        <v>7</v>
      </c>
      <c r="I39" s="36"/>
      <c r="J39" s="23"/>
      <c r="K39" s="23">
        <f>4+4</f>
        <v>8</v>
      </c>
      <c r="L39" s="26">
        <v>7</v>
      </c>
      <c r="M39" s="36"/>
      <c r="N39" s="23">
        <v>11</v>
      </c>
      <c r="O39" s="23">
        <v>4</v>
      </c>
      <c r="P39" s="23">
        <v>7</v>
      </c>
      <c r="Q39" s="23"/>
      <c r="R39" s="36">
        <v>11</v>
      </c>
      <c r="S39" s="23">
        <v>4</v>
      </c>
      <c r="T39" s="23">
        <v>7</v>
      </c>
      <c r="U39" s="23"/>
      <c r="V39" s="23">
        <v>11</v>
      </c>
      <c r="W39" s="23">
        <v>4</v>
      </c>
      <c r="X39" s="23">
        <v>7</v>
      </c>
      <c r="Y39" s="23"/>
      <c r="Z39" s="23">
        <v>11</v>
      </c>
      <c r="AA39" s="23">
        <v>4</v>
      </c>
      <c r="AB39" s="23">
        <v>7</v>
      </c>
      <c r="AC39" s="23"/>
      <c r="AD39" s="23">
        <v>11</v>
      </c>
      <c r="AE39" s="36">
        <v>4</v>
      </c>
      <c r="AF39" s="23">
        <v>7</v>
      </c>
      <c r="AG39" s="23"/>
      <c r="AH39" s="36">
        <v>2</v>
      </c>
      <c r="AI39" s="36">
        <v>4</v>
      </c>
      <c r="AJ39" s="36">
        <v>7</v>
      </c>
      <c r="AK39" s="23"/>
      <c r="AL39" s="23"/>
      <c r="AM39" s="37">
        <f t="shared" si="0"/>
        <v>160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21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v>11</v>
      </c>
      <c r="G40" s="23">
        <v>4</v>
      </c>
      <c r="H40" s="23">
        <v>7</v>
      </c>
      <c r="I40" s="23"/>
      <c r="J40" s="23">
        <f>11+4</f>
        <v>15</v>
      </c>
      <c r="K40" s="26">
        <f>4+4</f>
        <v>8</v>
      </c>
      <c r="L40" s="23">
        <v>7</v>
      </c>
      <c r="M40" s="23"/>
      <c r="N40" s="23">
        <v>11</v>
      </c>
      <c r="O40" s="23">
        <v>4</v>
      </c>
      <c r="P40" s="23">
        <v>7</v>
      </c>
      <c r="Q40" s="23"/>
      <c r="R40" s="23">
        <v>11</v>
      </c>
      <c r="S40" s="23">
        <v>4</v>
      </c>
      <c r="T40" s="23">
        <v>7</v>
      </c>
      <c r="U40" s="26"/>
      <c r="V40" s="23">
        <v>11</v>
      </c>
      <c r="W40" s="23">
        <v>4</v>
      </c>
      <c r="X40" s="36">
        <v>7</v>
      </c>
      <c r="Y40" s="23"/>
      <c r="Z40" s="23">
        <v>11</v>
      </c>
      <c r="AA40" s="36">
        <v>4</v>
      </c>
      <c r="AB40" s="23">
        <v>7</v>
      </c>
      <c r="AC40" s="23"/>
      <c r="AD40" s="23">
        <v>11</v>
      </c>
      <c r="AE40" s="23">
        <v>4</v>
      </c>
      <c r="AF40" s="23">
        <v>7</v>
      </c>
      <c r="AG40" s="23"/>
      <c r="AH40" s="23">
        <f>11+3</f>
        <v>14</v>
      </c>
      <c r="AI40" s="23">
        <v>4</v>
      </c>
      <c r="AJ40" s="23">
        <v>7</v>
      </c>
      <c r="AK40" s="23"/>
      <c r="AL40" s="23"/>
      <c r="AM40" s="37">
        <f t="shared" si="0"/>
        <v>187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21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>
        <v>11</v>
      </c>
      <c r="G41" s="23">
        <v>4</v>
      </c>
      <c r="H41" s="26">
        <v>7</v>
      </c>
      <c r="I41" s="36"/>
      <c r="J41" s="23"/>
      <c r="K41" s="23"/>
      <c r="L41" s="26"/>
      <c r="M41" s="23"/>
      <c r="N41" s="23"/>
      <c r="O41" s="23"/>
      <c r="P41" s="23"/>
      <c r="Q41" s="23"/>
      <c r="R41" s="23">
        <v>11</v>
      </c>
      <c r="S41" s="23">
        <v>4</v>
      </c>
      <c r="T41" s="23">
        <v>7</v>
      </c>
      <c r="U41" s="23"/>
      <c r="V41" s="23">
        <v>11</v>
      </c>
      <c r="W41" s="23">
        <v>4</v>
      </c>
      <c r="X41" s="23">
        <v>7</v>
      </c>
      <c r="Y41" s="23"/>
      <c r="Z41" s="23">
        <v>11</v>
      </c>
      <c r="AA41" s="23">
        <v>4</v>
      </c>
      <c r="AB41" s="23">
        <v>7</v>
      </c>
      <c r="AC41" s="23"/>
      <c r="AD41" s="23">
        <v>11</v>
      </c>
      <c r="AE41" s="23">
        <v>4</v>
      </c>
      <c r="AF41" s="23">
        <v>7</v>
      </c>
      <c r="AG41" s="23"/>
      <c r="AH41" s="23">
        <v>11</v>
      </c>
      <c r="AI41" s="23">
        <v>4</v>
      </c>
      <c r="AJ41" s="23">
        <v>7</v>
      </c>
      <c r="AK41" s="23"/>
      <c r="AL41" s="23"/>
      <c r="AM41" s="37">
        <f t="shared" si="0"/>
        <v>132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21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>
        <v>15</v>
      </c>
      <c r="G42" s="23">
        <v>7</v>
      </c>
      <c r="H42" s="26"/>
      <c r="I42" s="36"/>
      <c r="J42" s="23">
        <f>11+4</f>
        <v>15</v>
      </c>
      <c r="K42" s="26">
        <v>7</v>
      </c>
      <c r="L42" s="23"/>
      <c r="M42" s="26"/>
      <c r="N42" s="23">
        <f>11+4</f>
        <v>15</v>
      </c>
      <c r="O42" s="23">
        <v>7</v>
      </c>
      <c r="P42" s="23"/>
      <c r="Q42" s="23"/>
      <c r="R42" s="23">
        <v>15</v>
      </c>
      <c r="S42" s="23">
        <v>7</v>
      </c>
      <c r="T42" s="36"/>
      <c r="U42" s="26"/>
      <c r="V42" s="23">
        <f>11+4</f>
        <v>15</v>
      </c>
      <c r="W42" s="23">
        <v>7</v>
      </c>
      <c r="X42" s="36"/>
      <c r="Y42" s="23"/>
      <c r="Z42" s="23">
        <f>11+4</f>
        <v>15</v>
      </c>
      <c r="AA42" s="36">
        <v>6</v>
      </c>
      <c r="AB42" s="23"/>
      <c r="AC42" s="23"/>
      <c r="AD42" s="36">
        <f>11+4</f>
        <v>15</v>
      </c>
      <c r="AE42" s="23">
        <v>7</v>
      </c>
      <c r="AF42" s="23"/>
      <c r="AG42" s="23"/>
      <c r="AH42" s="36">
        <f>11+4</f>
        <v>15</v>
      </c>
      <c r="AI42" s="23">
        <v>7</v>
      </c>
      <c r="AJ42" s="23"/>
      <c r="AK42" s="23"/>
      <c r="AL42" s="23"/>
      <c r="AM42" s="37">
        <f t="shared" si="0"/>
        <v>175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21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>
        <v>7</v>
      </c>
      <c r="G43" s="23"/>
      <c r="H43" s="26">
        <v>15</v>
      </c>
      <c r="I43" s="36">
        <v>7</v>
      </c>
      <c r="J43" s="23"/>
      <c r="K43" s="26">
        <f>11+4</f>
        <v>15</v>
      </c>
      <c r="L43" s="23">
        <v>7</v>
      </c>
      <c r="M43" s="26"/>
      <c r="N43" s="36">
        <f>11+4</f>
        <v>15</v>
      </c>
      <c r="O43" s="23">
        <v>7</v>
      </c>
      <c r="P43" s="23"/>
      <c r="Q43" s="23">
        <f>11+4</f>
        <v>15</v>
      </c>
      <c r="R43" s="23">
        <v>7</v>
      </c>
      <c r="S43" s="36"/>
      <c r="T43" s="23">
        <f>11+4</f>
        <v>15</v>
      </c>
      <c r="U43" s="26">
        <v>7</v>
      </c>
      <c r="V43" s="23"/>
      <c r="W43" s="23">
        <f>11+4</f>
        <v>15</v>
      </c>
      <c r="X43" s="36">
        <v>7</v>
      </c>
      <c r="Y43" s="23"/>
      <c r="Z43" s="23">
        <f>11+4</f>
        <v>15</v>
      </c>
      <c r="AA43" s="36">
        <v>7</v>
      </c>
      <c r="AB43" s="23"/>
      <c r="AC43" s="23">
        <f>11+4</f>
        <v>15</v>
      </c>
      <c r="AD43" s="36">
        <v>7</v>
      </c>
      <c r="AE43" s="23"/>
      <c r="AF43" s="23">
        <f>11+4</f>
        <v>15</v>
      </c>
      <c r="AG43" s="23">
        <v>6</v>
      </c>
      <c r="AH43" s="36"/>
      <c r="AI43" s="23">
        <v>15</v>
      </c>
      <c r="AJ43" s="23">
        <v>7</v>
      </c>
      <c r="AK43" s="23"/>
      <c r="AL43" s="23"/>
      <c r="AM43" s="37">
        <f t="shared" si="0"/>
        <v>226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21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>
        <v>11</v>
      </c>
      <c r="G44" s="74">
        <v>8</v>
      </c>
      <c r="H44" s="74">
        <v>8</v>
      </c>
      <c r="I44" s="74">
        <v>8</v>
      </c>
      <c r="J44" s="75">
        <v>11</v>
      </c>
      <c r="K44" s="75">
        <v>4</v>
      </c>
      <c r="L44" s="74">
        <v>7</v>
      </c>
      <c r="M44" s="74"/>
      <c r="N44" s="74">
        <v>11</v>
      </c>
      <c r="O44" s="74">
        <v>4</v>
      </c>
      <c r="P44" s="74">
        <v>7</v>
      </c>
      <c r="Q44" s="74">
        <v>8</v>
      </c>
      <c r="R44" s="74"/>
      <c r="S44" s="74"/>
      <c r="T44" s="74">
        <v>8</v>
      </c>
      <c r="U44" s="74">
        <v>8</v>
      </c>
      <c r="V44" s="74">
        <v>8</v>
      </c>
      <c r="W44" s="74">
        <v>8</v>
      </c>
      <c r="X44" s="74">
        <v>8</v>
      </c>
      <c r="Y44" s="74"/>
      <c r="Z44" s="74"/>
      <c r="AA44" s="74">
        <v>8</v>
      </c>
      <c r="AB44" s="74">
        <v>8</v>
      </c>
      <c r="AC44" s="74">
        <v>8</v>
      </c>
      <c r="AD44" s="74">
        <v>8</v>
      </c>
      <c r="AE44" s="76">
        <v>8</v>
      </c>
      <c r="AF44" s="74"/>
      <c r="AG44" s="74"/>
      <c r="AH44" s="74">
        <v>8</v>
      </c>
      <c r="AI44" s="74">
        <v>8</v>
      </c>
      <c r="AJ44" s="74">
        <v>8</v>
      </c>
      <c r="AK44" s="76"/>
      <c r="AL44" s="74"/>
      <c r="AM44" s="37">
        <f t="shared" si="0"/>
        <v>191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21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>
        <v>8</v>
      </c>
      <c r="G45" s="74">
        <v>8</v>
      </c>
      <c r="H45" s="76">
        <v>8</v>
      </c>
      <c r="I45" s="74">
        <v>8</v>
      </c>
      <c r="J45" s="74">
        <v>4</v>
      </c>
      <c r="K45" s="75"/>
      <c r="L45" s="74"/>
      <c r="M45" s="74"/>
      <c r="N45" s="74">
        <v>8</v>
      </c>
      <c r="O45" s="74">
        <v>8</v>
      </c>
      <c r="P45" s="74">
        <v>8</v>
      </c>
      <c r="Q45" s="74">
        <v>8</v>
      </c>
      <c r="R45" s="74"/>
      <c r="S45" s="74"/>
      <c r="T45" s="74">
        <v>8</v>
      </c>
      <c r="U45" s="74">
        <v>8</v>
      </c>
      <c r="V45" s="74">
        <v>8</v>
      </c>
      <c r="W45" s="74">
        <v>8</v>
      </c>
      <c r="X45" s="74">
        <v>8</v>
      </c>
      <c r="Y45" s="74"/>
      <c r="Z45" s="74"/>
      <c r="AA45" s="74">
        <v>8</v>
      </c>
      <c r="AB45" s="74">
        <v>8</v>
      </c>
      <c r="AC45" s="74">
        <v>8</v>
      </c>
      <c r="AD45" s="74">
        <v>8</v>
      </c>
      <c r="AE45" s="74">
        <v>8</v>
      </c>
      <c r="AF45" s="74"/>
      <c r="AG45" s="74"/>
      <c r="AH45" s="74">
        <v>8</v>
      </c>
      <c r="AI45" s="74">
        <v>8</v>
      </c>
      <c r="AJ45" s="74">
        <v>8</v>
      </c>
      <c r="AK45" s="74"/>
      <c r="AL45" s="74"/>
      <c r="AM45" s="37">
        <f t="shared" si="0"/>
        <v>172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21" customFormat="1" ht="30" customHeight="1">
      <c r="A46" s="33">
        <v>35</v>
      </c>
      <c r="B46" s="70"/>
      <c r="C46" s="78" t="s">
        <v>77</v>
      </c>
      <c r="D46" s="79">
        <v>5</v>
      </c>
      <c r="E46" s="80" t="s">
        <v>39</v>
      </c>
      <c r="F46" s="74"/>
      <c r="G46" s="74"/>
      <c r="H46" s="74">
        <v>10</v>
      </c>
      <c r="I46" s="74">
        <v>4</v>
      </c>
      <c r="J46" s="74">
        <v>7</v>
      </c>
      <c r="K46" s="76">
        <v>11</v>
      </c>
      <c r="L46" s="74">
        <v>4</v>
      </c>
      <c r="M46" s="74">
        <v>7</v>
      </c>
      <c r="N46" s="74"/>
      <c r="O46" s="81">
        <v>11</v>
      </c>
      <c r="P46" s="74">
        <v>4</v>
      </c>
      <c r="Q46" s="76">
        <v>7</v>
      </c>
      <c r="R46" s="74"/>
      <c r="S46" s="81">
        <v>11</v>
      </c>
      <c r="T46" s="74">
        <v>4</v>
      </c>
      <c r="U46" s="76">
        <v>7</v>
      </c>
      <c r="V46" s="74"/>
      <c r="W46" s="81"/>
      <c r="X46" s="74">
        <v>11</v>
      </c>
      <c r="Y46" s="76">
        <v>4</v>
      </c>
      <c r="Z46" s="74">
        <v>7</v>
      </c>
      <c r="AA46" s="74"/>
      <c r="AB46" s="74">
        <v>11</v>
      </c>
      <c r="AC46" s="76">
        <v>11</v>
      </c>
      <c r="AD46" s="74"/>
      <c r="AE46" s="74"/>
      <c r="AF46" s="74">
        <v>11</v>
      </c>
      <c r="AG46" s="74">
        <v>7.5</v>
      </c>
      <c r="AH46" s="74"/>
      <c r="AI46" s="74"/>
      <c r="AJ46" s="74">
        <v>11</v>
      </c>
      <c r="AK46" s="74"/>
      <c r="AL46" s="74"/>
      <c r="AM46" s="37">
        <f t="shared" si="0"/>
        <v>160.5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21" customFormat="1" ht="30" customHeight="1">
      <c r="A47" s="33">
        <v>36</v>
      </c>
      <c r="B47" s="70"/>
      <c r="C47" s="71"/>
      <c r="D47" s="79"/>
      <c r="E47" s="80"/>
      <c r="F47" s="74"/>
      <c r="G47" s="74"/>
      <c r="H47" s="74"/>
      <c r="I47" s="74"/>
      <c r="J47" s="74"/>
      <c r="K47" s="76"/>
      <c r="L47" s="74"/>
      <c r="M47" s="74"/>
      <c r="N47" s="74"/>
      <c r="O47" s="74"/>
      <c r="P47" s="74"/>
      <c r="Q47" s="74"/>
      <c r="R47" s="74"/>
      <c r="S47" s="74"/>
      <c r="T47" s="74"/>
      <c r="U47" s="76"/>
      <c r="V47" s="74"/>
      <c r="W47" s="81"/>
      <c r="X47" s="74"/>
      <c r="Y47" s="76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37">
        <f>SUM(F47:AL47)</f>
        <v>0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21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67">
        <f>SUM(F48:AL48)</f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21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67">
        <f>SUM(F49:AL49)</f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21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67"/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21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>
        <v>11</v>
      </c>
      <c r="G51" s="23">
        <v>4</v>
      </c>
      <c r="H51" s="26">
        <v>7</v>
      </c>
      <c r="I51" s="36"/>
      <c r="J51" s="23">
        <v>9</v>
      </c>
      <c r="K51" s="36">
        <v>4</v>
      </c>
      <c r="L51" s="26">
        <v>7</v>
      </c>
      <c r="M51" s="36"/>
      <c r="N51" s="23">
        <v>4</v>
      </c>
      <c r="O51" s="26">
        <v>4</v>
      </c>
      <c r="P51" s="26">
        <v>7</v>
      </c>
      <c r="Q51" s="36"/>
      <c r="R51" s="36">
        <v>11</v>
      </c>
      <c r="S51" s="23">
        <v>4</v>
      </c>
      <c r="T51" s="36">
        <v>7</v>
      </c>
      <c r="U51" s="36"/>
      <c r="V51" s="23">
        <v>11</v>
      </c>
      <c r="W51" s="36">
        <v>4</v>
      </c>
      <c r="X51" s="36">
        <v>7</v>
      </c>
      <c r="Y51" s="23"/>
      <c r="Z51" s="23">
        <v>11</v>
      </c>
      <c r="AA51" s="23">
        <v>4</v>
      </c>
      <c r="AB51" s="23">
        <v>7</v>
      </c>
      <c r="AC51" s="23"/>
      <c r="AD51" s="23">
        <v>9</v>
      </c>
      <c r="AE51" s="23">
        <v>4</v>
      </c>
      <c r="AF51" s="23">
        <v>7</v>
      </c>
      <c r="AG51" s="23"/>
      <c r="AH51" s="23">
        <v>10</v>
      </c>
      <c r="AI51" s="23">
        <v>4</v>
      </c>
      <c r="AJ51" s="23">
        <v>7</v>
      </c>
      <c r="AK51" s="23"/>
      <c r="AL51" s="23"/>
      <c r="AM51" s="37">
        <f t="shared" si="0"/>
        <v>164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21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>
        <v>11</v>
      </c>
      <c r="G52" s="23">
        <v>4</v>
      </c>
      <c r="H52" s="26">
        <v>7</v>
      </c>
      <c r="I52" s="36"/>
      <c r="J52" s="23">
        <v>11</v>
      </c>
      <c r="K52" s="26">
        <v>4</v>
      </c>
      <c r="L52" s="23">
        <v>7</v>
      </c>
      <c r="M52" s="23"/>
      <c r="N52" s="23">
        <v>11</v>
      </c>
      <c r="O52" s="26">
        <v>4</v>
      </c>
      <c r="P52" s="26">
        <v>7</v>
      </c>
      <c r="Q52" s="23"/>
      <c r="R52" s="36">
        <v>11</v>
      </c>
      <c r="S52" s="23">
        <v>4</v>
      </c>
      <c r="T52" s="36">
        <v>7</v>
      </c>
      <c r="U52" s="23"/>
      <c r="V52" s="23">
        <v>11</v>
      </c>
      <c r="W52" s="26">
        <v>4</v>
      </c>
      <c r="X52" s="36">
        <v>7</v>
      </c>
      <c r="Y52" s="23"/>
      <c r="Z52" s="23">
        <v>11</v>
      </c>
      <c r="AA52" s="26">
        <v>4</v>
      </c>
      <c r="AB52" s="36">
        <v>7</v>
      </c>
      <c r="AC52" s="23"/>
      <c r="AD52" s="23">
        <v>11</v>
      </c>
      <c r="AE52" s="23">
        <v>4</v>
      </c>
      <c r="AF52" s="23">
        <v>7</v>
      </c>
      <c r="AG52" s="23"/>
      <c r="AH52" s="23">
        <v>8</v>
      </c>
      <c r="AI52" s="23">
        <v>4</v>
      </c>
      <c r="AJ52" s="23">
        <v>7</v>
      </c>
      <c r="AK52" s="23"/>
      <c r="AL52" s="23"/>
      <c r="AM52" s="67">
        <f>SUM(F52:AL52)</f>
        <v>173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21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>
        <v>4</v>
      </c>
      <c r="P53" s="26">
        <v>7</v>
      </c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67"/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21" customFormat="1" ht="30" customHeight="1">
      <c r="A54" s="33">
        <v>43</v>
      </c>
      <c r="B54" s="33">
        <v>194</v>
      </c>
      <c r="C54" s="48" t="s">
        <v>98</v>
      </c>
      <c r="D54" s="79">
        <v>5</v>
      </c>
      <c r="E54" s="45" t="s">
        <v>80</v>
      </c>
      <c r="F54" s="36">
        <v>11</v>
      </c>
      <c r="G54" s="36">
        <v>4</v>
      </c>
      <c r="H54" s="36">
        <v>7</v>
      </c>
      <c r="I54" s="36"/>
      <c r="J54" s="36">
        <v>11</v>
      </c>
      <c r="K54" s="36">
        <v>4</v>
      </c>
      <c r="L54" s="36">
        <v>7</v>
      </c>
      <c r="M54" s="36"/>
      <c r="N54" s="36">
        <v>11</v>
      </c>
      <c r="O54" s="26">
        <v>4</v>
      </c>
      <c r="P54" s="26">
        <v>7</v>
      </c>
      <c r="Q54" s="23"/>
      <c r="R54" s="23">
        <v>11</v>
      </c>
      <c r="S54" s="36">
        <v>4</v>
      </c>
      <c r="T54" s="23">
        <v>7</v>
      </c>
      <c r="U54" s="23"/>
      <c r="V54" s="23">
        <v>11</v>
      </c>
      <c r="W54" s="23">
        <v>4</v>
      </c>
      <c r="X54" s="36">
        <v>7</v>
      </c>
      <c r="Y54" s="36"/>
      <c r="Z54" s="36">
        <v>11</v>
      </c>
      <c r="AA54" s="36">
        <v>4</v>
      </c>
      <c r="AB54" s="36">
        <v>7</v>
      </c>
      <c r="AC54" s="36"/>
      <c r="AD54" s="36">
        <v>11</v>
      </c>
      <c r="AE54" s="36">
        <v>4</v>
      </c>
      <c r="AF54" s="36">
        <v>7</v>
      </c>
      <c r="AG54" s="36"/>
      <c r="AH54" s="36">
        <v>11</v>
      </c>
      <c r="AI54" s="36">
        <v>4</v>
      </c>
      <c r="AJ54" s="36">
        <v>7</v>
      </c>
      <c r="AK54" s="36"/>
      <c r="AL54" s="36"/>
      <c r="AM54" s="91">
        <f>SUM(F54:AL54)</f>
        <v>176</v>
      </c>
      <c r="AN54" s="24"/>
      <c r="AO54" s="24"/>
      <c r="AP54" s="57"/>
      <c r="AQ54" s="14"/>
      <c r="AR54" s="16"/>
      <c r="AS54" s="82"/>
      <c r="AT54" s="82"/>
      <c r="AU54" s="89"/>
      <c r="AV54" s="16"/>
      <c r="AW54" s="88"/>
      <c r="AX54" s="16"/>
      <c r="AY54" s="16"/>
      <c r="AZ54" s="25"/>
      <c r="BA54" s="90"/>
      <c r="BD54" s="17"/>
    </row>
    <row r="55" spans="1:56" s="121" customFormat="1" ht="30" customHeight="1">
      <c r="A55" s="33">
        <v>44</v>
      </c>
      <c r="B55" s="33">
        <v>147</v>
      </c>
      <c r="C55" s="59" t="s">
        <v>83</v>
      </c>
      <c r="D55" s="79">
        <v>5</v>
      </c>
      <c r="E55" s="45" t="s">
        <v>80</v>
      </c>
      <c r="F55" s="23">
        <v>11</v>
      </c>
      <c r="G55" s="23">
        <v>4</v>
      </c>
      <c r="H55" s="26">
        <v>7</v>
      </c>
      <c r="I55" s="36"/>
      <c r="J55" s="23">
        <v>8</v>
      </c>
      <c r="K55" s="23">
        <v>4</v>
      </c>
      <c r="L55" s="23">
        <v>7</v>
      </c>
      <c r="M55" s="23"/>
      <c r="N55" s="23">
        <v>11</v>
      </c>
      <c r="O55" s="26">
        <v>4</v>
      </c>
      <c r="P55" s="26">
        <v>7</v>
      </c>
      <c r="Q55" s="36"/>
      <c r="R55" s="36">
        <v>5</v>
      </c>
      <c r="S55" s="23">
        <v>4</v>
      </c>
      <c r="T55" s="36">
        <v>7</v>
      </c>
      <c r="U55" s="36"/>
      <c r="V55" s="23">
        <v>11</v>
      </c>
      <c r="W55" s="36">
        <v>4</v>
      </c>
      <c r="X55" s="23">
        <v>7</v>
      </c>
      <c r="Y55" s="23"/>
      <c r="Z55" s="23" t="s">
        <v>132</v>
      </c>
      <c r="AA55" s="23" t="s">
        <v>132</v>
      </c>
      <c r="AB55" s="36" t="s">
        <v>132</v>
      </c>
      <c r="AC55" s="23"/>
      <c r="AD55" s="23" t="s">
        <v>132</v>
      </c>
      <c r="AE55" s="23" t="s">
        <v>132</v>
      </c>
      <c r="AF55" s="23" t="s">
        <v>132</v>
      </c>
      <c r="AG55" s="23"/>
      <c r="AH55" s="23">
        <v>11</v>
      </c>
      <c r="AI55" s="23">
        <v>4</v>
      </c>
      <c r="AJ55" s="23">
        <v>7</v>
      </c>
      <c r="AK55" s="23"/>
      <c r="AL55" s="23"/>
      <c r="AM55" s="37">
        <f t="shared" ref="AM55:AM67" si="2">SUM(F55:AL55)</f>
        <v>123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121" customFormat="1" ht="30" customHeight="1">
      <c r="A56" s="33">
        <v>45</v>
      </c>
      <c r="B56" s="33"/>
      <c r="C56" s="59" t="s">
        <v>85</v>
      </c>
      <c r="D56" s="79">
        <v>5</v>
      </c>
      <c r="E56" s="45" t="s">
        <v>80</v>
      </c>
      <c r="F56" s="23" t="s">
        <v>132</v>
      </c>
      <c r="G56" s="23" t="s">
        <v>132</v>
      </c>
      <c r="H56" s="26" t="s">
        <v>132</v>
      </c>
      <c r="I56" s="36" t="s">
        <v>132</v>
      </c>
      <c r="J56" s="23" t="s">
        <v>132</v>
      </c>
      <c r="K56" s="23" t="s">
        <v>132</v>
      </c>
      <c r="L56" s="23" t="s">
        <v>132</v>
      </c>
      <c r="M56" s="23" t="s">
        <v>132</v>
      </c>
      <c r="N56" s="23" t="s">
        <v>132</v>
      </c>
      <c r="O56" s="23"/>
      <c r="P56" s="26"/>
      <c r="Q56" s="36"/>
      <c r="R56" s="36"/>
      <c r="S56" s="23"/>
      <c r="T56" s="23"/>
      <c r="U56" s="23"/>
      <c r="V56" s="36"/>
      <c r="W56" s="121">
        <v>4</v>
      </c>
      <c r="X56" s="61">
        <v>7</v>
      </c>
      <c r="Y56" s="23"/>
      <c r="Z56" s="23">
        <v>8</v>
      </c>
      <c r="AA56" s="23">
        <v>4</v>
      </c>
      <c r="AB56" s="23">
        <v>7</v>
      </c>
      <c r="AC56" s="23"/>
      <c r="AD56" s="23">
        <v>11</v>
      </c>
      <c r="AE56" s="23">
        <v>4</v>
      </c>
      <c r="AF56" s="23">
        <v>7</v>
      </c>
      <c r="AG56" s="23"/>
      <c r="AH56" s="23">
        <v>8</v>
      </c>
      <c r="AI56" s="23">
        <v>4</v>
      </c>
      <c r="AJ56" s="23">
        <v>7</v>
      </c>
      <c r="AK56" s="23"/>
      <c r="AL56" s="23"/>
      <c r="AM56" s="37">
        <f t="shared" si="2"/>
        <v>71</v>
      </c>
      <c r="AN56" s="24"/>
      <c r="AO56" s="24"/>
      <c r="AP56" s="57"/>
      <c r="AQ56" s="14"/>
      <c r="AR56" s="16"/>
      <c r="AS56" s="82"/>
      <c r="AT56" s="16"/>
      <c r="AU56" s="89"/>
      <c r="AV56" s="16"/>
      <c r="AW56" s="88"/>
      <c r="AX56" s="16"/>
      <c r="AY56" s="16"/>
      <c r="AZ56" s="25"/>
      <c r="BA56" s="90"/>
      <c r="BD56" s="17"/>
    </row>
    <row r="57" spans="1:56" s="121" customFormat="1" ht="30" customHeight="1">
      <c r="A57" s="33">
        <v>46</v>
      </c>
      <c r="B57" s="33"/>
      <c r="C57" s="59" t="s">
        <v>86</v>
      </c>
      <c r="D57" s="79"/>
      <c r="E57" s="45" t="s">
        <v>80</v>
      </c>
      <c r="F57" s="23">
        <v>11</v>
      </c>
      <c r="G57" s="23">
        <v>4</v>
      </c>
      <c r="H57" s="26">
        <v>7</v>
      </c>
      <c r="I57" s="36"/>
      <c r="J57" s="23">
        <v>11</v>
      </c>
      <c r="K57" s="23">
        <v>4</v>
      </c>
      <c r="L57" s="23">
        <v>7</v>
      </c>
      <c r="M57" s="23"/>
      <c r="N57" s="23">
        <v>11</v>
      </c>
      <c r="O57" s="23">
        <v>4</v>
      </c>
      <c r="P57" s="26">
        <v>7</v>
      </c>
      <c r="Q57" s="36"/>
      <c r="R57" s="36">
        <v>11</v>
      </c>
      <c r="S57" s="23">
        <v>4</v>
      </c>
      <c r="T57" s="23">
        <v>7</v>
      </c>
      <c r="U57" s="23"/>
      <c r="V57" s="23">
        <v>11</v>
      </c>
      <c r="W57" s="26">
        <v>4</v>
      </c>
      <c r="X57" s="36">
        <v>7</v>
      </c>
      <c r="Y57" s="23"/>
      <c r="Z57" s="23">
        <v>11</v>
      </c>
      <c r="AA57" s="23">
        <v>4</v>
      </c>
      <c r="AB57" s="23">
        <v>7</v>
      </c>
      <c r="AC57" s="23"/>
      <c r="AD57" s="23">
        <v>11</v>
      </c>
      <c r="AE57" s="23">
        <v>4</v>
      </c>
      <c r="AF57" s="23">
        <v>7</v>
      </c>
      <c r="AG57" s="23"/>
      <c r="AH57" s="23">
        <v>11</v>
      </c>
      <c r="AI57" s="23">
        <v>4</v>
      </c>
      <c r="AJ57" s="23">
        <v>7</v>
      </c>
      <c r="AK57" s="23"/>
      <c r="AL57" s="23"/>
      <c r="AM57" s="37">
        <f t="shared" si="2"/>
        <v>176</v>
      </c>
      <c r="AN57" s="24"/>
      <c r="AO57" s="24"/>
      <c r="AP57" s="57"/>
      <c r="AQ57" s="14"/>
      <c r="AR57" s="16"/>
      <c r="AS57" s="82"/>
      <c r="AT57" s="16"/>
      <c r="AU57" s="89"/>
      <c r="AV57" s="16"/>
      <c r="AW57" s="88"/>
      <c r="AX57" s="16"/>
      <c r="AY57" s="16"/>
      <c r="AZ57" s="25"/>
      <c r="BA57" s="90"/>
      <c r="BD57" s="17"/>
    </row>
    <row r="58" spans="1:56" s="96" customFormat="1" ht="25.2" customHeight="1">
      <c r="A58" s="33">
        <v>47</v>
      </c>
      <c r="B58" s="33"/>
      <c r="C58" s="59" t="s">
        <v>88</v>
      </c>
      <c r="D58" s="44"/>
      <c r="E58" s="45" t="s">
        <v>80</v>
      </c>
      <c r="F58" s="36">
        <v>11</v>
      </c>
      <c r="G58" s="36">
        <v>4</v>
      </c>
      <c r="H58" s="36">
        <v>7</v>
      </c>
      <c r="I58" s="36"/>
      <c r="J58" s="36">
        <v>11</v>
      </c>
      <c r="K58" s="36">
        <v>4</v>
      </c>
      <c r="L58" s="26">
        <v>7</v>
      </c>
      <c r="M58" s="36"/>
      <c r="N58" s="36">
        <v>8</v>
      </c>
      <c r="O58" s="23">
        <v>4</v>
      </c>
      <c r="P58" s="26">
        <v>7</v>
      </c>
      <c r="Q58" s="36"/>
      <c r="R58" s="36">
        <v>11</v>
      </c>
      <c r="S58" s="23">
        <v>4</v>
      </c>
      <c r="T58" s="23">
        <v>7</v>
      </c>
      <c r="U58" s="36"/>
      <c r="V58" s="23">
        <v>11</v>
      </c>
      <c r="W58" s="36">
        <v>4</v>
      </c>
      <c r="X58" s="36">
        <v>7</v>
      </c>
      <c r="Y58" s="23"/>
      <c r="Z58" s="23">
        <v>11</v>
      </c>
      <c r="AA58" s="36">
        <v>4</v>
      </c>
      <c r="AB58" s="36">
        <v>7</v>
      </c>
      <c r="AC58" s="23"/>
      <c r="AD58" s="23">
        <v>11</v>
      </c>
      <c r="AE58" s="36">
        <v>4</v>
      </c>
      <c r="AF58" s="23">
        <v>7</v>
      </c>
      <c r="AG58" s="23"/>
      <c r="AH58" s="23">
        <v>8</v>
      </c>
      <c r="AI58" s="36">
        <v>4</v>
      </c>
      <c r="AJ58" s="36">
        <v>7</v>
      </c>
      <c r="AK58" s="36"/>
      <c r="AL58" s="36"/>
      <c r="AM58" s="91">
        <f t="shared" si="2"/>
        <v>170</v>
      </c>
      <c r="AN58" s="92"/>
      <c r="AO58" s="92"/>
      <c r="AP58" s="47"/>
      <c r="AQ58" s="93"/>
      <c r="AR58" s="94"/>
      <c r="AS58" s="94"/>
      <c r="AT58" s="36"/>
      <c r="AU58" s="42"/>
      <c r="AV58" s="46"/>
      <c r="AW58" s="95"/>
      <c r="AX58" s="41"/>
      <c r="AY58" s="42"/>
    </row>
    <row r="59" spans="1:56" s="96" customFormat="1" ht="30" customHeight="1">
      <c r="A59" s="33">
        <v>48</v>
      </c>
      <c r="B59" s="33"/>
      <c r="C59" s="59" t="s">
        <v>89</v>
      </c>
      <c r="D59" s="79"/>
      <c r="E59" s="45" t="s">
        <v>80</v>
      </c>
      <c r="F59" s="36">
        <v>11</v>
      </c>
      <c r="G59" s="36">
        <v>4</v>
      </c>
      <c r="H59" s="26">
        <v>7</v>
      </c>
      <c r="I59" s="36"/>
      <c r="J59" s="36">
        <v>11</v>
      </c>
      <c r="K59" s="36">
        <v>4</v>
      </c>
      <c r="L59" s="36">
        <v>7</v>
      </c>
      <c r="M59" s="36"/>
      <c r="N59" s="36">
        <v>11</v>
      </c>
      <c r="O59" s="23">
        <v>4</v>
      </c>
      <c r="P59" s="26">
        <v>7</v>
      </c>
      <c r="Q59" s="36"/>
      <c r="R59" s="36">
        <v>11</v>
      </c>
      <c r="S59" s="23">
        <v>4</v>
      </c>
      <c r="T59" s="23">
        <v>7</v>
      </c>
      <c r="U59" s="23"/>
      <c r="V59" s="36">
        <v>11</v>
      </c>
      <c r="W59" s="97"/>
      <c r="X59" s="36"/>
      <c r="Y59" s="36"/>
      <c r="Z59" s="36"/>
      <c r="AA59" s="36">
        <v>4</v>
      </c>
      <c r="AB59" s="36">
        <v>7</v>
      </c>
      <c r="AC59" s="36"/>
      <c r="AD59" s="36">
        <v>11</v>
      </c>
      <c r="AE59" s="36">
        <v>4</v>
      </c>
      <c r="AF59" s="36">
        <v>7</v>
      </c>
      <c r="AG59" s="36"/>
      <c r="AH59" s="36">
        <v>11</v>
      </c>
      <c r="AI59" s="36">
        <v>4</v>
      </c>
      <c r="AJ59" s="36">
        <v>7</v>
      </c>
      <c r="AK59" s="36"/>
      <c r="AL59" s="36"/>
      <c r="AM59" s="91">
        <f t="shared" si="2"/>
        <v>154</v>
      </c>
      <c r="AN59" s="98"/>
      <c r="AO59" s="98"/>
      <c r="AP59" s="41"/>
      <c r="AQ59" s="99"/>
      <c r="AR59" s="94"/>
      <c r="AS59" s="100"/>
      <c r="AT59" s="94"/>
      <c r="AU59" s="101"/>
      <c r="AV59" s="94"/>
      <c r="AW59" s="102"/>
      <c r="AX59" s="94"/>
      <c r="AY59" s="94"/>
      <c r="AZ59" s="103"/>
      <c r="BA59" s="104"/>
    </row>
    <row r="60" spans="1:56" s="96" customFormat="1" ht="30" customHeight="1">
      <c r="A60" s="33">
        <v>49</v>
      </c>
      <c r="B60" s="33"/>
      <c r="C60" s="59" t="s">
        <v>131</v>
      </c>
      <c r="D60" s="79"/>
      <c r="E60" s="45" t="s">
        <v>80</v>
      </c>
      <c r="F60" s="36">
        <v>11</v>
      </c>
      <c r="G60" s="36">
        <v>4</v>
      </c>
      <c r="H60" s="26">
        <v>7</v>
      </c>
      <c r="I60" s="36"/>
      <c r="J60" s="36">
        <v>11</v>
      </c>
      <c r="K60" s="36">
        <v>4</v>
      </c>
      <c r="L60" s="36">
        <v>7</v>
      </c>
      <c r="M60" s="36"/>
      <c r="N60" s="36">
        <v>8</v>
      </c>
      <c r="O60" s="23">
        <v>4</v>
      </c>
      <c r="P60" s="26">
        <v>7</v>
      </c>
      <c r="Q60" s="36"/>
      <c r="R60" s="36">
        <v>11</v>
      </c>
      <c r="S60" s="23">
        <v>4</v>
      </c>
      <c r="T60" s="23">
        <v>7</v>
      </c>
      <c r="U60" s="23"/>
      <c r="V60" s="36">
        <v>11</v>
      </c>
      <c r="W60" s="97">
        <v>4</v>
      </c>
      <c r="X60" s="36">
        <v>7</v>
      </c>
      <c r="Y60" s="36"/>
      <c r="Z60" s="36">
        <v>11</v>
      </c>
      <c r="AA60" s="36">
        <v>4</v>
      </c>
      <c r="AB60" s="36">
        <v>7</v>
      </c>
      <c r="AC60" s="36"/>
      <c r="AD60" s="36">
        <v>11</v>
      </c>
      <c r="AE60" s="36">
        <v>4</v>
      </c>
      <c r="AF60" s="36">
        <v>7</v>
      </c>
      <c r="AG60" s="36"/>
      <c r="AH60" s="36">
        <v>8</v>
      </c>
      <c r="AI60" s="36">
        <v>4</v>
      </c>
      <c r="AJ60" s="36">
        <v>7</v>
      </c>
      <c r="AK60" s="36"/>
      <c r="AL60" s="36"/>
      <c r="AM60" s="91">
        <f t="shared" si="2"/>
        <v>170</v>
      </c>
      <c r="AN60" s="98"/>
      <c r="AO60" s="98"/>
      <c r="AP60" s="41"/>
      <c r="AQ60" s="99"/>
      <c r="AR60" s="94"/>
      <c r="AS60" s="100"/>
      <c r="AT60" s="94"/>
      <c r="AU60" s="101"/>
      <c r="AV60" s="94"/>
      <c r="AW60" s="102"/>
      <c r="AX60" s="94"/>
      <c r="AY60" s="94"/>
      <c r="AZ60" s="103"/>
      <c r="BA60" s="104"/>
    </row>
    <row r="61" spans="1:56" s="121" customFormat="1" ht="30" customHeight="1">
      <c r="A61" s="33">
        <v>50</v>
      </c>
      <c r="B61" s="33">
        <v>148</v>
      </c>
      <c r="C61" s="34" t="s">
        <v>91</v>
      </c>
      <c r="D61" s="79">
        <v>5</v>
      </c>
      <c r="E61" s="45" t="s">
        <v>80</v>
      </c>
      <c r="F61" s="23">
        <v>4</v>
      </c>
      <c r="G61" s="23">
        <v>7</v>
      </c>
      <c r="H61" s="23"/>
      <c r="I61" s="36">
        <v>11</v>
      </c>
      <c r="J61" s="23">
        <v>4</v>
      </c>
      <c r="K61" s="23">
        <v>7</v>
      </c>
      <c r="L61" s="23"/>
      <c r="M61" s="36">
        <v>8</v>
      </c>
      <c r="N61" s="36">
        <v>4</v>
      </c>
      <c r="O61" s="36">
        <v>7</v>
      </c>
      <c r="P61" s="36"/>
      <c r="Q61" s="36">
        <v>11</v>
      </c>
      <c r="R61" s="36">
        <v>4</v>
      </c>
      <c r="S61" s="36">
        <v>7</v>
      </c>
      <c r="T61" s="23"/>
      <c r="U61" s="23">
        <v>11</v>
      </c>
      <c r="V61" s="23">
        <v>4</v>
      </c>
      <c r="W61" s="23">
        <v>7</v>
      </c>
      <c r="X61" s="23"/>
      <c r="Y61" s="23">
        <v>7</v>
      </c>
      <c r="Z61" s="23">
        <v>4</v>
      </c>
      <c r="AA61" s="23">
        <v>7</v>
      </c>
      <c r="AB61" s="23"/>
      <c r="AC61" s="23">
        <v>11</v>
      </c>
      <c r="AD61" s="23">
        <v>4</v>
      </c>
      <c r="AE61" s="23">
        <v>7</v>
      </c>
      <c r="AF61" s="23"/>
      <c r="AG61" s="23">
        <v>8</v>
      </c>
      <c r="AH61" s="23">
        <v>4</v>
      </c>
      <c r="AI61" s="23">
        <v>7</v>
      </c>
      <c r="AJ61" s="23"/>
      <c r="AK61" s="23"/>
      <c r="AL61" s="23"/>
      <c r="AM61" s="91">
        <f t="shared" si="2"/>
        <v>155</v>
      </c>
      <c r="AN61" s="24"/>
      <c r="AO61" s="24"/>
      <c r="AP61" s="57"/>
      <c r="AQ61" s="1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21" customFormat="1" ht="30" customHeight="1">
      <c r="A62" s="33">
        <v>51</v>
      </c>
      <c r="B62" s="33"/>
      <c r="C62" s="59" t="s">
        <v>92</v>
      </c>
      <c r="D62" s="79"/>
      <c r="E62" s="45" t="s">
        <v>80</v>
      </c>
      <c r="F62" s="26">
        <v>4</v>
      </c>
      <c r="G62" s="23">
        <v>7</v>
      </c>
      <c r="H62" s="23"/>
      <c r="I62" s="36">
        <v>11</v>
      </c>
      <c r="J62" s="36">
        <v>4</v>
      </c>
      <c r="K62" s="36">
        <v>7</v>
      </c>
      <c r="L62" s="26"/>
      <c r="M62" s="36">
        <v>8</v>
      </c>
      <c r="N62" s="36">
        <v>4</v>
      </c>
      <c r="O62" s="23">
        <v>7</v>
      </c>
      <c r="P62" s="36"/>
      <c r="Q62" s="23">
        <v>11</v>
      </c>
      <c r="R62" s="36">
        <v>4</v>
      </c>
      <c r="S62" s="36">
        <v>7</v>
      </c>
      <c r="T62" s="23"/>
      <c r="U62" s="23">
        <v>11</v>
      </c>
      <c r="V62" s="23">
        <v>4</v>
      </c>
      <c r="W62" s="23">
        <v>7</v>
      </c>
      <c r="X62" s="23"/>
      <c r="Y62" s="23">
        <v>11</v>
      </c>
      <c r="Z62" s="23">
        <v>4</v>
      </c>
      <c r="AA62" s="23">
        <v>7</v>
      </c>
      <c r="AB62" s="23"/>
      <c r="AC62" s="23">
        <v>11</v>
      </c>
      <c r="AD62" s="23">
        <v>4</v>
      </c>
      <c r="AE62" s="23">
        <v>7</v>
      </c>
      <c r="AF62" s="23"/>
      <c r="AG62" s="23">
        <v>11</v>
      </c>
      <c r="AH62" s="23">
        <v>4</v>
      </c>
      <c r="AI62" s="23">
        <v>7</v>
      </c>
      <c r="AJ62" s="23"/>
      <c r="AK62" s="23"/>
      <c r="AL62" s="36"/>
      <c r="AM62" s="91">
        <f>SUM(F62:AL62)</f>
        <v>162</v>
      </c>
      <c r="AN62" s="24"/>
      <c r="AO62" s="24"/>
      <c r="AP62" s="57"/>
      <c r="AQ62" s="24"/>
      <c r="AR62" s="16"/>
      <c r="AS62" s="82"/>
      <c r="AT62" s="16"/>
      <c r="AU62" s="89"/>
      <c r="AV62" s="16"/>
      <c r="AW62" s="24"/>
      <c r="AX62" s="16"/>
      <c r="AY62" s="16"/>
      <c r="AZ62" s="25"/>
      <c r="BA62" s="90"/>
      <c r="BD62" s="17"/>
    </row>
    <row r="63" spans="1:56" s="121" customFormat="1" ht="30" customHeight="1">
      <c r="A63" s="33">
        <v>52</v>
      </c>
      <c r="B63" s="33">
        <v>151</v>
      </c>
      <c r="C63" s="48" t="s">
        <v>93</v>
      </c>
      <c r="D63" s="79">
        <v>5</v>
      </c>
      <c r="E63" s="45" t="s">
        <v>80</v>
      </c>
      <c r="F63" s="26">
        <v>4</v>
      </c>
      <c r="G63" s="26">
        <v>7</v>
      </c>
      <c r="H63" s="23"/>
      <c r="I63" s="23">
        <v>11</v>
      </c>
      <c r="J63" s="86">
        <v>4</v>
      </c>
      <c r="K63" s="36">
        <v>7</v>
      </c>
      <c r="L63" s="26"/>
      <c r="M63" s="23">
        <v>11</v>
      </c>
      <c r="N63" s="23">
        <v>4</v>
      </c>
      <c r="O63" s="36">
        <v>7</v>
      </c>
      <c r="P63" s="26"/>
      <c r="Q63" s="23">
        <v>11</v>
      </c>
      <c r="R63" s="36">
        <v>4</v>
      </c>
      <c r="S63" s="36">
        <v>7</v>
      </c>
      <c r="T63" s="23"/>
      <c r="U63" s="36">
        <v>11</v>
      </c>
      <c r="V63" s="23">
        <v>4</v>
      </c>
      <c r="W63" s="23">
        <v>7</v>
      </c>
      <c r="X63" s="23"/>
      <c r="Y63" s="23">
        <v>11</v>
      </c>
      <c r="Z63" s="23">
        <v>4</v>
      </c>
      <c r="AA63" s="23">
        <v>7</v>
      </c>
      <c r="AB63" s="23"/>
      <c r="AC63" s="23">
        <v>11</v>
      </c>
      <c r="AD63" s="23">
        <v>4</v>
      </c>
      <c r="AE63" s="23">
        <v>7</v>
      </c>
      <c r="AF63" s="23"/>
      <c r="AG63" s="23">
        <v>11</v>
      </c>
      <c r="AH63" s="23">
        <v>4</v>
      </c>
      <c r="AI63" s="23">
        <v>7</v>
      </c>
      <c r="AJ63" s="23"/>
      <c r="AK63" s="23"/>
      <c r="AL63" s="36"/>
      <c r="AM63" s="91">
        <f>SUM(F63:AL63)</f>
        <v>165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21" customFormat="1" ht="30" customHeight="1">
      <c r="A64" s="33">
        <v>53</v>
      </c>
      <c r="B64" s="33">
        <v>149</v>
      </c>
      <c r="C64" s="59" t="s">
        <v>94</v>
      </c>
      <c r="D64" s="79">
        <v>5</v>
      </c>
      <c r="E64" s="45" t="s">
        <v>80</v>
      </c>
      <c r="F64" s="23">
        <v>4</v>
      </c>
      <c r="G64" s="23">
        <v>7</v>
      </c>
      <c r="H64" s="23"/>
      <c r="I64" s="36">
        <v>11</v>
      </c>
      <c r="J64" s="36">
        <v>4</v>
      </c>
      <c r="K64" s="36">
        <v>7</v>
      </c>
      <c r="L64" s="26"/>
      <c r="M64" s="36">
        <v>8</v>
      </c>
      <c r="N64" s="36">
        <v>4</v>
      </c>
      <c r="O64" s="36">
        <v>7</v>
      </c>
      <c r="P64" s="26"/>
      <c r="Q64" s="23">
        <v>11</v>
      </c>
      <c r="R64" s="36">
        <v>4</v>
      </c>
      <c r="S64" s="36">
        <v>7</v>
      </c>
      <c r="T64" s="23"/>
      <c r="U64" s="23">
        <v>11</v>
      </c>
      <c r="V64" s="23">
        <v>4</v>
      </c>
      <c r="W64" s="23">
        <v>7</v>
      </c>
      <c r="X64" s="23"/>
      <c r="Y64" s="23">
        <v>11</v>
      </c>
      <c r="Z64" s="23">
        <v>4</v>
      </c>
      <c r="AA64" s="23">
        <v>7</v>
      </c>
      <c r="AB64" s="23"/>
      <c r="AC64" s="23">
        <v>11</v>
      </c>
      <c r="AD64" s="23">
        <v>4</v>
      </c>
      <c r="AE64" s="23">
        <v>7</v>
      </c>
      <c r="AF64" s="23"/>
      <c r="AG64" s="23">
        <v>11</v>
      </c>
      <c r="AH64" s="23">
        <v>4</v>
      </c>
      <c r="AI64" s="23">
        <v>7</v>
      </c>
      <c r="AJ64" s="23"/>
      <c r="AK64" s="23"/>
      <c r="AL64" s="36"/>
      <c r="AM64" s="91">
        <f t="shared" si="2"/>
        <v>162</v>
      </c>
      <c r="AN64" s="24"/>
      <c r="AO64" s="24"/>
      <c r="AP64" s="57"/>
      <c r="AQ64" s="14"/>
      <c r="AR64" s="16"/>
      <c r="AS64" s="82"/>
      <c r="AT64" s="16"/>
      <c r="AU64" s="89"/>
      <c r="AV64" s="16"/>
      <c r="AW64" s="88"/>
      <c r="AX64" s="16"/>
      <c r="AY64" s="16"/>
      <c r="AZ64" s="25"/>
      <c r="BA64" s="90"/>
      <c r="BD64" s="17"/>
    </row>
    <row r="65" spans="1:56" s="121" customFormat="1" ht="30" customHeight="1">
      <c r="A65" s="33">
        <v>54</v>
      </c>
      <c r="B65" s="33">
        <v>76</v>
      </c>
      <c r="C65" s="59" t="s">
        <v>95</v>
      </c>
      <c r="D65" s="79">
        <v>5</v>
      </c>
      <c r="E65" s="45" t="s">
        <v>80</v>
      </c>
      <c r="F65" s="26">
        <v>4</v>
      </c>
      <c r="G65" s="23">
        <v>7</v>
      </c>
      <c r="H65" s="23">
        <v>11</v>
      </c>
      <c r="I65" s="36">
        <v>4</v>
      </c>
      <c r="J65" s="36">
        <v>7</v>
      </c>
      <c r="K65" s="36">
        <v>11</v>
      </c>
      <c r="L65" s="26">
        <v>4</v>
      </c>
      <c r="M65" s="36">
        <v>7</v>
      </c>
      <c r="N65" s="36">
        <v>11</v>
      </c>
      <c r="O65" s="36">
        <v>4</v>
      </c>
      <c r="P65" s="26">
        <v>7</v>
      </c>
      <c r="Q65" s="23">
        <v>11</v>
      </c>
      <c r="R65" s="36">
        <v>4</v>
      </c>
      <c r="S65" s="36">
        <v>7</v>
      </c>
      <c r="T65" s="23">
        <v>11</v>
      </c>
      <c r="U65" s="23"/>
      <c r="V65" s="23"/>
      <c r="W65" s="23"/>
      <c r="X65" s="23"/>
      <c r="Y65" s="23">
        <v>11</v>
      </c>
      <c r="Z65" s="23">
        <v>4</v>
      </c>
      <c r="AA65" s="23">
        <v>7</v>
      </c>
      <c r="AB65" s="23"/>
      <c r="AC65" s="23">
        <v>11</v>
      </c>
      <c r="AD65" s="23">
        <v>4</v>
      </c>
      <c r="AE65" s="23">
        <v>7</v>
      </c>
      <c r="AF65" s="23"/>
      <c r="AG65" s="23">
        <v>11</v>
      </c>
      <c r="AH65" s="23">
        <v>4</v>
      </c>
      <c r="AI65" s="23">
        <v>7</v>
      </c>
      <c r="AJ65" s="23"/>
      <c r="AK65" s="23"/>
      <c r="AL65" s="36"/>
      <c r="AM65" s="91">
        <f t="shared" si="2"/>
        <v>176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24"/>
      <c r="AX65" s="16"/>
      <c r="AY65" s="16"/>
      <c r="AZ65" s="25"/>
      <c r="BA65" s="90"/>
      <c r="BD65" s="17"/>
    </row>
    <row r="66" spans="1:56" s="121" customFormat="1" ht="30" customHeight="1">
      <c r="A66" s="33">
        <v>55</v>
      </c>
      <c r="B66" s="33">
        <v>70</v>
      </c>
      <c r="C66" s="59" t="s">
        <v>96</v>
      </c>
      <c r="D66" s="79">
        <v>5</v>
      </c>
      <c r="E66" s="45" t="s">
        <v>80</v>
      </c>
      <c r="F66" s="26">
        <v>4</v>
      </c>
      <c r="G66" s="23">
        <v>7</v>
      </c>
      <c r="H66" s="23"/>
      <c r="I66" s="36">
        <v>11</v>
      </c>
      <c r="J66" s="36">
        <v>4</v>
      </c>
      <c r="K66" s="36">
        <v>7</v>
      </c>
      <c r="L66" s="26"/>
      <c r="M66" s="36">
        <v>11</v>
      </c>
      <c r="N66" s="36">
        <v>4</v>
      </c>
      <c r="O66" s="36">
        <v>7</v>
      </c>
      <c r="P66" s="26"/>
      <c r="Q66" s="36">
        <v>11</v>
      </c>
      <c r="R66" s="36">
        <v>4</v>
      </c>
      <c r="S66" s="36">
        <v>7</v>
      </c>
      <c r="T66" s="23">
        <v>3</v>
      </c>
      <c r="U66" s="36">
        <v>7</v>
      </c>
      <c r="V66" s="23">
        <v>11</v>
      </c>
      <c r="W66" s="23">
        <v>4</v>
      </c>
      <c r="X66" s="23">
        <v>7</v>
      </c>
      <c r="Y66" s="23">
        <v>11</v>
      </c>
      <c r="Z66" s="23">
        <v>4</v>
      </c>
      <c r="AA66" s="23">
        <v>7</v>
      </c>
      <c r="AB66" s="23"/>
      <c r="AC66" s="23">
        <v>11</v>
      </c>
      <c r="AD66" s="23">
        <v>4</v>
      </c>
      <c r="AE66" s="23">
        <v>7</v>
      </c>
      <c r="AF66" s="23"/>
      <c r="AG66" s="23">
        <v>11</v>
      </c>
      <c r="AH66" s="23">
        <v>4</v>
      </c>
      <c r="AI66" s="23">
        <v>7</v>
      </c>
      <c r="AJ66" s="23"/>
      <c r="AK66" s="23"/>
      <c r="AL66" s="36"/>
      <c r="AM66" s="91">
        <f t="shared" si="2"/>
        <v>175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21" customFormat="1" ht="30" customHeight="1">
      <c r="A67" s="33">
        <v>56</v>
      </c>
      <c r="B67" s="33">
        <v>54</v>
      </c>
      <c r="C67" s="59" t="s">
        <v>97</v>
      </c>
      <c r="D67" s="79">
        <v>5</v>
      </c>
      <c r="E67" s="45" t="s">
        <v>80</v>
      </c>
      <c r="F67" s="26">
        <v>4</v>
      </c>
      <c r="G67" s="23">
        <v>7</v>
      </c>
      <c r="H67" s="23"/>
      <c r="I67" s="36">
        <v>11</v>
      </c>
      <c r="J67" s="36">
        <v>4</v>
      </c>
      <c r="K67" s="36">
        <v>7</v>
      </c>
      <c r="L67" s="26"/>
      <c r="M67" s="36">
        <v>11</v>
      </c>
      <c r="N67" s="36">
        <v>4</v>
      </c>
      <c r="O67" s="36">
        <v>7</v>
      </c>
      <c r="P67" s="26"/>
      <c r="Q67" s="23">
        <v>11</v>
      </c>
      <c r="R67" s="36">
        <v>4</v>
      </c>
      <c r="S67" s="36">
        <v>7</v>
      </c>
      <c r="T67" s="23"/>
      <c r="U67" s="36">
        <v>11</v>
      </c>
      <c r="V67" s="23">
        <v>4</v>
      </c>
      <c r="W67" s="23">
        <v>7</v>
      </c>
      <c r="X67" s="23"/>
      <c r="Y67" s="23">
        <v>11</v>
      </c>
      <c r="Z67" s="23">
        <v>4</v>
      </c>
      <c r="AA67" s="23">
        <v>7</v>
      </c>
      <c r="AB67" s="23"/>
      <c r="AC67" s="23">
        <v>11</v>
      </c>
      <c r="AD67" s="23">
        <v>4</v>
      </c>
      <c r="AE67" s="26">
        <v>7</v>
      </c>
      <c r="AF67" s="23"/>
      <c r="AG67" s="23">
        <v>11</v>
      </c>
      <c r="AH67" s="23">
        <v>4</v>
      </c>
      <c r="AI67" s="23">
        <v>7</v>
      </c>
      <c r="AJ67" s="23"/>
      <c r="AK67" s="23"/>
      <c r="AL67" s="36"/>
      <c r="AM67" s="91">
        <f t="shared" si="2"/>
        <v>165</v>
      </c>
      <c r="AN67" s="24"/>
      <c r="AO67" s="24"/>
      <c r="AP67" s="57"/>
      <c r="AQ67" s="24"/>
      <c r="AR67" s="16"/>
      <c r="AS67" s="82"/>
      <c r="AT67" s="16"/>
      <c r="AU67" s="89"/>
      <c r="AV67" s="16"/>
      <c r="AW67" s="24"/>
      <c r="AX67" s="16"/>
      <c r="AY67" s="16"/>
      <c r="AZ67" s="25"/>
      <c r="BA67" s="90"/>
      <c r="BD67" s="17"/>
    </row>
    <row r="68" spans="1:56" s="96" customFormat="1" ht="30" customHeight="1">
      <c r="A68" s="33">
        <v>58</v>
      </c>
      <c r="B68" s="33"/>
      <c r="C68" s="59" t="s">
        <v>99</v>
      </c>
      <c r="D68" s="79"/>
      <c r="E68" s="45" t="s">
        <v>80</v>
      </c>
      <c r="F68" s="36">
        <v>4</v>
      </c>
      <c r="G68" s="36">
        <v>7</v>
      </c>
      <c r="H68" s="36"/>
      <c r="I68" s="26">
        <v>11</v>
      </c>
      <c r="J68" s="26">
        <v>4</v>
      </c>
      <c r="K68" s="26">
        <v>7</v>
      </c>
      <c r="L68" s="26"/>
      <c r="M68" s="26">
        <v>11</v>
      </c>
      <c r="N68" s="26">
        <v>4</v>
      </c>
      <c r="O68" s="26">
        <v>7</v>
      </c>
      <c r="P68" s="36"/>
      <c r="Q68" s="36">
        <v>11</v>
      </c>
      <c r="R68" s="36">
        <v>4</v>
      </c>
      <c r="S68" s="36">
        <v>7</v>
      </c>
      <c r="T68" s="23"/>
      <c r="U68" s="36">
        <v>11</v>
      </c>
      <c r="V68" s="23">
        <v>4</v>
      </c>
      <c r="W68" s="23">
        <v>7</v>
      </c>
      <c r="X68" s="36"/>
      <c r="Y68" s="36">
        <v>11</v>
      </c>
      <c r="Z68" s="36">
        <v>4</v>
      </c>
      <c r="AA68" s="36">
        <v>7</v>
      </c>
      <c r="AB68" s="36"/>
      <c r="AC68" s="36">
        <v>11</v>
      </c>
      <c r="AD68" s="36">
        <v>4</v>
      </c>
      <c r="AE68" s="36">
        <f>7+4</f>
        <v>11</v>
      </c>
      <c r="AF68" s="36">
        <v>7</v>
      </c>
      <c r="AG68" s="36">
        <v>11</v>
      </c>
      <c r="AH68" s="36">
        <v>4</v>
      </c>
      <c r="AI68" s="36">
        <v>7</v>
      </c>
      <c r="AJ68" s="36"/>
      <c r="AK68" s="36"/>
      <c r="AL68" s="36"/>
      <c r="AM68" s="91">
        <f>SUM(F68:AL68)</f>
        <v>176</v>
      </c>
      <c r="AN68" s="98"/>
      <c r="AO68" s="98"/>
      <c r="AP68" s="41"/>
      <c r="AQ68" s="99"/>
      <c r="AR68" s="94"/>
      <c r="AS68" s="100"/>
      <c r="AT68" s="94"/>
      <c r="AU68" s="101"/>
      <c r="AV68" s="94"/>
      <c r="AW68" s="102"/>
      <c r="AX68" s="94"/>
      <c r="AY68" s="94"/>
      <c r="AZ68" s="103"/>
      <c r="BA68" s="104"/>
    </row>
    <row r="69" spans="1:56" s="121" customFormat="1" ht="30" customHeight="1">
      <c r="A69" s="33">
        <v>59</v>
      </c>
      <c r="B69" s="33">
        <v>164</v>
      </c>
      <c r="C69" s="59" t="s">
        <v>100</v>
      </c>
      <c r="D69" s="79">
        <v>5</v>
      </c>
      <c r="E69" s="45" t="s">
        <v>80</v>
      </c>
      <c r="F69" s="26">
        <v>4</v>
      </c>
      <c r="G69" s="23">
        <v>7</v>
      </c>
      <c r="H69" s="23"/>
      <c r="I69" s="36">
        <v>11</v>
      </c>
      <c r="J69" s="36">
        <v>4</v>
      </c>
      <c r="K69" s="23">
        <v>7</v>
      </c>
      <c r="L69" s="23"/>
      <c r="M69" s="36">
        <v>11</v>
      </c>
      <c r="N69" s="36">
        <v>4</v>
      </c>
      <c r="O69" s="36">
        <v>7</v>
      </c>
      <c r="P69" s="23"/>
      <c r="Q69" s="23">
        <v>11</v>
      </c>
      <c r="R69" s="36">
        <v>4</v>
      </c>
      <c r="S69" s="36">
        <v>7</v>
      </c>
      <c r="T69" s="23"/>
      <c r="U69" s="36">
        <v>11</v>
      </c>
      <c r="V69" s="23">
        <v>4</v>
      </c>
      <c r="W69" s="23">
        <v>7</v>
      </c>
      <c r="X69" s="23"/>
      <c r="Y69" s="23">
        <v>11</v>
      </c>
      <c r="Z69" s="23">
        <v>4</v>
      </c>
      <c r="AA69" s="23">
        <v>7</v>
      </c>
      <c r="AB69" s="23"/>
      <c r="AC69" s="23">
        <v>11</v>
      </c>
      <c r="AD69" s="23">
        <v>4</v>
      </c>
      <c r="AE69" s="23">
        <v>7</v>
      </c>
      <c r="AF69" s="23"/>
      <c r="AG69" s="23">
        <v>11</v>
      </c>
      <c r="AH69" s="23">
        <v>4</v>
      </c>
      <c r="AI69" s="23">
        <v>7</v>
      </c>
      <c r="AJ69" s="23"/>
      <c r="AK69" s="23"/>
      <c r="AL69" s="36"/>
      <c r="AM69" s="91">
        <f>SUM(F69:AL69)</f>
        <v>165</v>
      </c>
      <c r="AN69" s="24"/>
      <c r="AO69" s="24"/>
      <c r="AP69" s="57"/>
      <c r="AQ69" s="24"/>
      <c r="AR69" s="16"/>
      <c r="AS69" s="82"/>
      <c r="AT69" s="16"/>
      <c r="AU69" s="89"/>
      <c r="AV69" s="16"/>
      <c r="AW69" s="88"/>
      <c r="AX69" s="16"/>
      <c r="AY69" s="16"/>
      <c r="AZ69" s="25"/>
      <c r="BA69" s="90"/>
      <c r="BD69" s="17"/>
    </row>
    <row r="70" spans="1:56" s="121" customFormat="1" ht="30" customHeight="1">
      <c r="A70" s="33">
        <v>60</v>
      </c>
      <c r="B70" s="33">
        <v>115</v>
      </c>
      <c r="C70" s="34" t="s">
        <v>101</v>
      </c>
      <c r="D70" s="79">
        <v>5</v>
      </c>
      <c r="E70" s="45" t="s">
        <v>80</v>
      </c>
      <c r="F70" s="23">
        <v>7</v>
      </c>
      <c r="G70" s="23"/>
      <c r="H70" s="23">
        <v>11</v>
      </c>
      <c r="I70" s="23">
        <v>4</v>
      </c>
      <c r="J70" s="23">
        <v>7</v>
      </c>
      <c r="K70" s="23"/>
      <c r="L70" s="23">
        <v>11</v>
      </c>
      <c r="M70" s="23">
        <v>4</v>
      </c>
      <c r="N70" s="23">
        <v>7</v>
      </c>
      <c r="O70" s="23"/>
      <c r="P70" s="36">
        <v>11</v>
      </c>
      <c r="Q70" s="23">
        <v>4</v>
      </c>
      <c r="R70" s="23">
        <v>7</v>
      </c>
      <c r="S70" s="36"/>
      <c r="T70" s="23">
        <v>11</v>
      </c>
      <c r="U70" s="23">
        <v>4</v>
      </c>
      <c r="V70" s="23">
        <v>7</v>
      </c>
      <c r="W70" s="26"/>
      <c r="X70" s="36">
        <v>11</v>
      </c>
      <c r="Y70" s="23">
        <v>4</v>
      </c>
      <c r="Z70" s="23">
        <v>7</v>
      </c>
      <c r="AA70" s="26"/>
      <c r="AB70" s="36">
        <v>11</v>
      </c>
      <c r="AC70" s="23">
        <v>4</v>
      </c>
      <c r="AD70" s="23">
        <v>7</v>
      </c>
      <c r="AE70" s="26"/>
      <c r="AF70" s="36">
        <v>11</v>
      </c>
      <c r="AG70" s="23">
        <v>4</v>
      </c>
      <c r="AH70" s="23">
        <v>7</v>
      </c>
      <c r="AI70" s="23"/>
      <c r="AJ70" s="23">
        <v>11</v>
      </c>
      <c r="AK70" s="26"/>
      <c r="AL70" s="23"/>
      <c r="AM70" s="37">
        <f>SUM(F70:AL70)</f>
        <v>172</v>
      </c>
      <c r="AN70" s="24"/>
      <c r="AO70" s="24"/>
      <c r="AP70" s="57"/>
      <c r="AQ70" s="24"/>
      <c r="AR70" s="16"/>
      <c r="AS70" s="82"/>
      <c r="AT70" s="16"/>
      <c r="AU70" s="89"/>
      <c r="AV70" s="16"/>
      <c r="AW70" s="88"/>
      <c r="AX70" s="16"/>
      <c r="AY70" s="16"/>
      <c r="AZ70" s="25"/>
      <c r="BA70" s="90"/>
      <c r="BD70" s="17"/>
    </row>
    <row r="71" spans="1:56" s="121" customFormat="1" ht="30" customHeight="1">
      <c r="A71" s="33">
        <v>61</v>
      </c>
      <c r="B71" s="33">
        <v>147</v>
      </c>
      <c r="C71" s="105" t="s">
        <v>102</v>
      </c>
      <c r="D71" s="79">
        <v>5</v>
      </c>
      <c r="E71" s="45" t="s">
        <v>80</v>
      </c>
      <c r="F71" s="23">
        <v>7</v>
      </c>
      <c r="G71" s="23"/>
      <c r="H71" s="23">
        <v>11</v>
      </c>
      <c r="I71" s="23">
        <v>4</v>
      </c>
      <c r="J71" s="23">
        <v>7</v>
      </c>
      <c r="K71" s="23"/>
      <c r="L71" s="23">
        <v>11</v>
      </c>
      <c r="M71" s="23">
        <v>4</v>
      </c>
      <c r="N71" s="23">
        <v>7</v>
      </c>
      <c r="O71" s="23"/>
      <c r="P71" s="36">
        <v>11</v>
      </c>
      <c r="Q71" s="23">
        <v>4</v>
      </c>
      <c r="R71" s="23">
        <v>7</v>
      </c>
      <c r="S71" s="36"/>
      <c r="T71" s="23">
        <v>11</v>
      </c>
      <c r="U71" s="23">
        <v>4</v>
      </c>
      <c r="V71" s="23">
        <v>7</v>
      </c>
      <c r="W71" s="26"/>
      <c r="X71" s="36">
        <v>11</v>
      </c>
      <c r="Y71" s="23">
        <v>4</v>
      </c>
      <c r="Z71" s="23">
        <v>7</v>
      </c>
      <c r="AA71" s="26"/>
      <c r="AB71" s="36">
        <v>11</v>
      </c>
      <c r="AC71" s="23">
        <v>4</v>
      </c>
      <c r="AD71" s="23">
        <v>7</v>
      </c>
      <c r="AE71" s="26"/>
      <c r="AF71" s="36">
        <v>11</v>
      </c>
      <c r="AG71" s="23">
        <v>4</v>
      </c>
      <c r="AH71" s="23">
        <v>7</v>
      </c>
      <c r="AI71" s="23"/>
      <c r="AJ71" s="23">
        <v>11</v>
      </c>
      <c r="AK71" s="23"/>
      <c r="AL71" s="23"/>
      <c r="AM71" s="37">
        <f>SUM(F71:AL71)</f>
        <v>172</v>
      </c>
      <c r="AN71" s="24"/>
      <c r="AO71" s="51"/>
      <c r="AP71" s="57"/>
      <c r="AQ71" s="106"/>
      <c r="AR71" s="16"/>
      <c r="AS71" s="82"/>
      <c r="AT71" s="82"/>
      <c r="AU71" s="89"/>
      <c r="AV71" s="16"/>
      <c r="AW71" s="88"/>
      <c r="AX71" s="16"/>
      <c r="AY71" s="16"/>
      <c r="AZ71" s="25"/>
      <c r="BA71" s="90"/>
      <c r="BD71" s="17"/>
    </row>
    <row r="72" spans="1:56" s="121" customFormat="1" ht="30" customHeight="1">
      <c r="A72" s="33">
        <v>62</v>
      </c>
      <c r="B72" s="33">
        <v>167</v>
      </c>
      <c r="C72" s="59" t="s">
        <v>103</v>
      </c>
      <c r="D72" s="79">
        <v>5</v>
      </c>
      <c r="E72" s="45" t="s">
        <v>80</v>
      </c>
      <c r="F72" s="23">
        <v>7</v>
      </c>
      <c r="G72" s="23"/>
      <c r="H72" s="23">
        <v>11</v>
      </c>
      <c r="I72" s="23">
        <v>4</v>
      </c>
      <c r="J72" s="23">
        <v>7</v>
      </c>
      <c r="K72" s="23"/>
      <c r="L72" s="23">
        <v>11</v>
      </c>
      <c r="M72" s="23">
        <v>4</v>
      </c>
      <c r="N72" s="23">
        <v>7</v>
      </c>
      <c r="O72" s="23"/>
      <c r="P72" s="23">
        <v>11</v>
      </c>
      <c r="Q72" s="23">
        <v>4</v>
      </c>
      <c r="R72" s="23">
        <v>7</v>
      </c>
      <c r="S72" s="36"/>
      <c r="T72" s="23">
        <v>11</v>
      </c>
      <c r="U72" s="23">
        <v>4</v>
      </c>
      <c r="V72" s="23">
        <v>7</v>
      </c>
      <c r="W72" s="26"/>
      <c r="X72" s="36">
        <v>11</v>
      </c>
      <c r="Y72" s="23">
        <v>4</v>
      </c>
      <c r="Z72" s="23">
        <v>7</v>
      </c>
      <c r="AA72" s="26"/>
      <c r="AB72" s="36">
        <v>11</v>
      </c>
      <c r="AC72" s="23">
        <v>4</v>
      </c>
      <c r="AD72" s="23">
        <v>7</v>
      </c>
      <c r="AE72" s="26"/>
      <c r="AF72" s="36">
        <v>11</v>
      </c>
      <c r="AG72" s="23">
        <v>4</v>
      </c>
      <c r="AH72" s="23">
        <v>7</v>
      </c>
      <c r="AI72" s="23"/>
      <c r="AJ72" s="23">
        <v>11</v>
      </c>
      <c r="AK72" s="23"/>
      <c r="AL72" s="23"/>
      <c r="AM72" s="37">
        <f t="shared" ref="AM72:AM94" si="3">SUM(F72:AL72)</f>
        <v>172</v>
      </c>
      <c r="AN72" s="24"/>
      <c r="AO72" s="24"/>
      <c r="AP72" s="57"/>
      <c r="AQ72" s="24"/>
      <c r="AR72" s="16"/>
      <c r="AS72" s="82"/>
      <c r="AT72" s="16"/>
      <c r="AU72" s="89"/>
      <c r="AV72" s="16"/>
      <c r="AW72" s="88"/>
      <c r="AX72" s="16"/>
      <c r="AY72" s="16"/>
      <c r="AZ72" s="25"/>
      <c r="BA72" s="90"/>
      <c r="BD72" s="17"/>
    </row>
    <row r="73" spans="1:56" s="96" customFormat="1" ht="25.2" customHeight="1">
      <c r="A73" s="33">
        <v>63</v>
      </c>
      <c r="B73" s="33"/>
      <c r="C73" s="59" t="s">
        <v>104</v>
      </c>
      <c r="D73" s="44"/>
      <c r="E73" s="45" t="s">
        <v>80</v>
      </c>
      <c r="F73" s="36">
        <v>7</v>
      </c>
      <c r="G73" s="36"/>
      <c r="H73" s="23">
        <v>11</v>
      </c>
      <c r="I73" s="23">
        <v>4</v>
      </c>
      <c r="J73" s="23">
        <v>7</v>
      </c>
      <c r="K73" s="23"/>
      <c r="L73" s="23">
        <v>11</v>
      </c>
      <c r="M73" s="23">
        <v>4</v>
      </c>
      <c r="N73" s="23">
        <v>7</v>
      </c>
      <c r="O73" s="23"/>
      <c r="P73" s="36">
        <v>11</v>
      </c>
      <c r="Q73" s="23">
        <v>4</v>
      </c>
      <c r="R73" s="23">
        <v>7</v>
      </c>
      <c r="S73" s="36"/>
      <c r="T73" s="23">
        <v>11</v>
      </c>
      <c r="U73" s="23">
        <v>4</v>
      </c>
      <c r="V73" s="23">
        <v>7</v>
      </c>
      <c r="W73" s="26"/>
      <c r="X73" s="36">
        <v>11</v>
      </c>
      <c r="Y73" s="23">
        <v>4</v>
      </c>
      <c r="Z73" s="23">
        <v>7</v>
      </c>
      <c r="AA73" s="26"/>
      <c r="AB73" s="36">
        <v>11</v>
      </c>
      <c r="AC73" s="23">
        <v>4</v>
      </c>
      <c r="AD73" s="23">
        <v>7</v>
      </c>
      <c r="AE73" s="36"/>
      <c r="AF73" s="36">
        <v>11</v>
      </c>
      <c r="AG73" s="23">
        <v>4</v>
      </c>
      <c r="AH73" s="23">
        <v>7</v>
      </c>
      <c r="AI73" s="36"/>
      <c r="AJ73" s="36">
        <v>11</v>
      </c>
      <c r="AK73" s="36"/>
      <c r="AL73" s="36"/>
      <c r="AM73" s="91">
        <f>SUM(F73:AL73)</f>
        <v>172</v>
      </c>
      <c r="AN73" s="46"/>
      <c r="AO73" s="46"/>
      <c r="AP73" s="47"/>
      <c r="AQ73" s="93"/>
      <c r="AR73" s="94"/>
      <c r="AS73" s="94"/>
      <c r="AT73" s="36"/>
      <c r="AU73" s="52"/>
      <c r="AV73" s="46"/>
      <c r="AW73" s="41"/>
      <c r="AX73" s="41"/>
      <c r="AY73" s="42"/>
    </row>
    <row r="74" spans="1:56" s="121" customFormat="1" ht="30" customHeight="1">
      <c r="A74" s="33">
        <v>64</v>
      </c>
      <c r="B74" s="33">
        <v>162</v>
      </c>
      <c r="C74" s="59" t="s">
        <v>105</v>
      </c>
      <c r="D74" s="79">
        <v>5</v>
      </c>
      <c r="E74" s="45" t="s">
        <v>80</v>
      </c>
      <c r="F74" s="23">
        <v>7</v>
      </c>
      <c r="G74" s="36">
        <v>11</v>
      </c>
      <c r="H74" s="23">
        <v>4</v>
      </c>
      <c r="I74" s="23">
        <v>7</v>
      </c>
      <c r="J74" s="23">
        <v>11</v>
      </c>
      <c r="K74" s="23">
        <v>4</v>
      </c>
      <c r="L74" s="23">
        <v>7</v>
      </c>
      <c r="M74" s="23">
        <v>8</v>
      </c>
      <c r="N74" s="23">
        <v>4</v>
      </c>
      <c r="O74" s="23">
        <v>7</v>
      </c>
      <c r="P74" s="36">
        <v>11</v>
      </c>
      <c r="Q74" s="23">
        <v>4</v>
      </c>
      <c r="R74" s="23">
        <v>7</v>
      </c>
      <c r="S74" s="36">
        <v>11</v>
      </c>
      <c r="T74" s="23">
        <v>4</v>
      </c>
      <c r="U74" s="23">
        <v>7</v>
      </c>
      <c r="V74" s="23">
        <v>4</v>
      </c>
      <c r="W74" s="26">
        <v>7</v>
      </c>
      <c r="X74" s="36">
        <v>11</v>
      </c>
      <c r="Y74" s="23">
        <v>4</v>
      </c>
      <c r="Z74" s="23">
        <v>7</v>
      </c>
      <c r="AA74" s="26"/>
      <c r="AB74" s="36">
        <v>11</v>
      </c>
      <c r="AC74" s="23">
        <v>4</v>
      </c>
      <c r="AD74" s="23">
        <v>7</v>
      </c>
      <c r="AE74" s="23"/>
      <c r="AF74" s="36">
        <v>11</v>
      </c>
      <c r="AG74" s="23">
        <v>4</v>
      </c>
      <c r="AH74" s="23">
        <v>7</v>
      </c>
      <c r="AI74" s="23"/>
      <c r="AJ74" s="23">
        <v>11</v>
      </c>
      <c r="AK74" s="23"/>
      <c r="AL74" s="23"/>
      <c r="AM74" s="37">
        <f t="shared" si="3"/>
        <v>202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121" customFormat="1" ht="30" hidden="1" customHeight="1">
      <c r="A75" s="33">
        <v>65</v>
      </c>
      <c r="B75" s="33">
        <v>163</v>
      </c>
      <c r="C75" s="59"/>
      <c r="D75" s="79">
        <v>5</v>
      </c>
      <c r="E75" s="45" t="s">
        <v>80</v>
      </c>
      <c r="F75" s="23"/>
      <c r="G75" s="36"/>
      <c r="H75" s="23"/>
      <c r="I75" s="23"/>
      <c r="J75" s="23"/>
      <c r="K75" s="23"/>
      <c r="L75" s="23"/>
      <c r="M75" s="23"/>
      <c r="N75" s="23"/>
      <c r="O75" s="23"/>
      <c r="P75" s="36"/>
      <c r="Q75" s="23"/>
      <c r="R75" s="23"/>
      <c r="S75" s="36"/>
      <c r="T75" s="23"/>
      <c r="U75" s="23"/>
      <c r="V75" s="23"/>
      <c r="W75" s="26"/>
      <c r="X75" s="36"/>
      <c r="Y75" s="23"/>
      <c r="Z75" s="23"/>
      <c r="AA75" s="26"/>
      <c r="AB75" s="36"/>
      <c r="AC75" s="23">
        <v>4</v>
      </c>
      <c r="AD75" s="23">
        <v>7</v>
      </c>
      <c r="AE75" s="23"/>
      <c r="AF75" s="36">
        <v>11</v>
      </c>
      <c r="AG75" s="23">
        <v>4</v>
      </c>
      <c r="AH75" s="23">
        <v>7</v>
      </c>
      <c r="AI75" s="23"/>
      <c r="AJ75" s="23"/>
      <c r="AK75" s="23"/>
      <c r="AL75" s="23"/>
      <c r="AM75" s="37">
        <f t="shared" si="3"/>
        <v>33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121" customFormat="1" ht="30" hidden="1" customHeight="1">
      <c r="A76" s="33">
        <v>66</v>
      </c>
      <c r="B76" s="33">
        <v>161</v>
      </c>
      <c r="C76" s="59" t="s">
        <v>106</v>
      </c>
      <c r="D76" s="79">
        <v>5</v>
      </c>
      <c r="E76" s="45" t="s">
        <v>80</v>
      </c>
      <c r="F76" s="36"/>
      <c r="G76" s="36"/>
      <c r="H76" s="23"/>
      <c r="I76" s="23"/>
      <c r="J76" s="23"/>
      <c r="K76" s="23"/>
      <c r="L76" s="23"/>
      <c r="M76" s="23"/>
      <c r="N76" s="23"/>
      <c r="O76" s="23"/>
      <c r="P76" s="36"/>
      <c r="Q76" s="23"/>
      <c r="R76" s="23"/>
      <c r="S76" s="36"/>
      <c r="T76" s="23"/>
      <c r="U76" s="23"/>
      <c r="V76" s="23"/>
      <c r="W76" s="26"/>
      <c r="X76" s="36"/>
      <c r="Y76" s="23"/>
      <c r="Z76" s="23"/>
      <c r="AA76" s="26"/>
      <c r="AB76" s="36"/>
      <c r="AC76" s="23">
        <v>4</v>
      </c>
      <c r="AD76" s="23">
        <v>7</v>
      </c>
      <c r="AE76" s="23"/>
      <c r="AF76" s="36">
        <v>11</v>
      </c>
      <c r="AG76" s="23">
        <v>4</v>
      </c>
      <c r="AH76" s="23">
        <v>7</v>
      </c>
      <c r="AI76" s="23"/>
      <c r="AJ76" s="23"/>
      <c r="AK76" s="23"/>
      <c r="AL76" s="23"/>
      <c r="AM76" s="37">
        <f t="shared" si="3"/>
        <v>33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21" customFormat="1" ht="30" customHeight="1">
      <c r="A77" s="33">
        <v>67</v>
      </c>
      <c r="B77" s="33"/>
      <c r="C77" s="59" t="s">
        <v>107</v>
      </c>
      <c r="D77" s="79"/>
      <c r="E77" s="45" t="s">
        <v>80</v>
      </c>
      <c r="F77" s="23">
        <v>7</v>
      </c>
      <c r="G77" s="36"/>
      <c r="H77" s="23">
        <v>11</v>
      </c>
      <c r="I77" s="23">
        <v>4</v>
      </c>
      <c r="J77" s="23">
        <v>7</v>
      </c>
      <c r="K77" s="23"/>
      <c r="L77" s="23">
        <v>11</v>
      </c>
      <c r="M77" s="23">
        <v>4</v>
      </c>
      <c r="N77" s="23">
        <v>7</v>
      </c>
      <c r="O77" s="23"/>
      <c r="P77" s="36">
        <v>11</v>
      </c>
      <c r="Q77" s="23">
        <v>4</v>
      </c>
      <c r="R77" s="23">
        <v>7</v>
      </c>
      <c r="S77" s="36"/>
      <c r="T77" s="23">
        <v>11</v>
      </c>
      <c r="U77" s="23">
        <v>4</v>
      </c>
      <c r="V77" s="23">
        <v>7</v>
      </c>
      <c r="W77" s="26">
        <v>11</v>
      </c>
      <c r="X77" s="36">
        <v>4</v>
      </c>
      <c r="Y77" s="23">
        <v>7</v>
      </c>
      <c r="Z77" s="23">
        <v>11</v>
      </c>
      <c r="AA77" s="26"/>
      <c r="AB77" s="36">
        <v>11</v>
      </c>
      <c r="AC77" s="23">
        <v>4</v>
      </c>
      <c r="AD77" s="23">
        <v>7</v>
      </c>
      <c r="AE77" s="23"/>
      <c r="AF77" s="36">
        <v>11</v>
      </c>
      <c r="AG77" s="23">
        <v>4</v>
      </c>
      <c r="AH77" s="23">
        <v>7</v>
      </c>
      <c r="AI77" s="23"/>
      <c r="AJ77" s="23">
        <v>11</v>
      </c>
      <c r="AK77" s="23"/>
      <c r="AL77" s="23"/>
      <c r="AM77" s="37">
        <f>SUM(F77:AL77)</f>
        <v>183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21" customFormat="1" ht="30" customHeight="1">
      <c r="A78" s="33">
        <v>68</v>
      </c>
      <c r="B78" s="33">
        <v>157</v>
      </c>
      <c r="C78" s="59" t="s">
        <v>108</v>
      </c>
      <c r="D78" s="79">
        <v>5</v>
      </c>
      <c r="E78" s="45" t="s">
        <v>80</v>
      </c>
      <c r="F78" s="23">
        <v>7</v>
      </c>
      <c r="G78" s="23"/>
      <c r="H78" s="23">
        <v>11</v>
      </c>
      <c r="I78" s="23">
        <v>4</v>
      </c>
      <c r="J78" s="23">
        <v>7</v>
      </c>
      <c r="K78" s="23"/>
      <c r="L78" s="23">
        <v>11</v>
      </c>
      <c r="M78" s="23">
        <v>4</v>
      </c>
      <c r="N78" s="23">
        <v>7</v>
      </c>
      <c r="O78" s="23"/>
      <c r="P78" s="36">
        <v>11</v>
      </c>
      <c r="Q78" s="23">
        <v>4</v>
      </c>
      <c r="R78" s="23">
        <v>7</v>
      </c>
      <c r="S78" s="36"/>
      <c r="T78" s="23">
        <v>11</v>
      </c>
      <c r="U78" s="23">
        <v>4</v>
      </c>
      <c r="V78" s="23">
        <v>7</v>
      </c>
      <c r="W78" s="26"/>
      <c r="X78" s="36">
        <v>11</v>
      </c>
      <c r="Y78" s="23">
        <v>4</v>
      </c>
      <c r="Z78" s="23">
        <v>7</v>
      </c>
      <c r="AA78" s="26"/>
      <c r="AB78" s="36">
        <v>11</v>
      </c>
      <c r="AC78" s="23">
        <v>4</v>
      </c>
      <c r="AD78" s="23">
        <v>7</v>
      </c>
      <c r="AE78" s="23"/>
      <c r="AF78" s="36">
        <v>11</v>
      </c>
      <c r="AG78" s="23">
        <v>4</v>
      </c>
      <c r="AH78" s="23">
        <v>7</v>
      </c>
      <c r="AI78" s="23"/>
      <c r="AJ78" s="23">
        <v>11</v>
      </c>
      <c r="AK78" s="23"/>
      <c r="AL78" s="23"/>
      <c r="AM78" s="37">
        <f t="shared" si="3"/>
        <v>172</v>
      </c>
      <c r="AN78" s="24"/>
      <c r="AO78" s="51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121" customFormat="1" ht="30" customHeight="1">
      <c r="A79" s="33">
        <v>69</v>
      </c>
      <c r="B79" s="33">
        <v>166</v>
      </c>
      <c r="C79" s="59" t="s">
        <v>109</v>
      </c>
      <c r="D79" s="79">
        <v>5</v>
      </c>
      <c r="E79" s="45" t="s">
        <v>80</v>
      </c>
      <c r="F79" s="23">
        <v>7</v>
      </c>
      <c r="G79" s="23"/>
      <c r="H79" s="23">
        <v>11</v>
      </c>
      <c r="I79" s="23">
        <v>4</v>
      </c>
      <c r="J79" s="23">
        <v>7</v>
      </c>
      <c r="K79" s="23"/>
      <c r="L79" s="23">
        <v>11</v>
      </c>
      <c r="M79" s="23">
        <v>4</v>
      </c>
      <c r="N79" s="23">
        <v>7</v>
      </c>
      <c r="O79" s="23"/>
      <c r="P79" s="36">
        <v>11</v>
      </c>
      <c r="Q79" s="23">
        <v>4</v>
      </c>
      <c r="R79" s="23">
        <v>7</v>
      </c>
      <c r="S79" s="36"/>
      <c r="T79" s="23">
        <v>11</v>
      </c>
      <c r="U79" s="23">
        <v>4</v>
      </c>
      <c r="V79" s="23">
        <v>7</v>
      </c>
      <c r="W79" s="26"/>
      <c r="X79" s="36">
        <v>11</v>
      </c>
      <c r="Y79" s="23">
        <v>4</v>
      </c>
      <c r="Z79" s="23">
        <v>7</v>
      </c>
      <c r="AA79" s="26"/>
      <c r="AB79" s="36">
        <v>11</v>
      </c>
      <c r="AC79" s="23">
        <v>4</v>
      </c>
      <c r="AD79" s="23">
        <v>7</v>
      </c>
      <c r="AE79" s="23"/>
      <c r="AF79" s="36">
        <v>11</v>
      </c>
      <c r="AG79" s="23">
        <v>4</v>
      </c>
      <c r="AH79" s="23">
        <v>7</v>
      </c>
      <c r="AI79" s="23"/>
      <c r="AJ79" s="23">
        <v>11</v>
      </c>
      <c r="AK79" s="23"/>
      <c r="AL79" s="23"/>
      <c r="AM79" s="37">
        <f>SUM(F79:AL79)</f>
        <v>172</v>
      </c>
      <c r="AN79" s="24"/>
      <c r="AO79" s="51"/>
      <c r="AP79" s="57"/>
      <c r="AQ79" s="24"/>
      <c r="AR79" s="16"/>
      <c r="AS79" s="82"/>
      <c r="AT79" s="16"/>
      <c r="AU79" s="89"/>
      <c r="AV79" s="16"/>
      <c r="AW79" s="88"/>
      <c r="AX79" s="16"/>
      <c r="AY79" s="16"/>
      <c r="AZ79" s="25"/>
      <c r="BA79" s="90"/>
      <c r="BD79" s="17"/>
    </row>
    <row r="80" spans="1:56" s="96" customFormat="1" ht="25.2" customHeight="1">
      <c r="A80" s="33">
        <v>70</v>
      </c>
      <c r="B80" s="33"/>
      <c r="C80" s="48" t="s">
        <v>110</v>
      </c>
      <c r="D80" s="44"/>
      <c r="E80" s="45" t="s">
        <v>80</v>
      </c>
      <c r="F80" s="36">
        <v>7</v>
      </c>
      <c r="G80" s="36"/>
      <c r="H80" s="36">
        <v>11</v>
      </c>
      <c r="I80" s="23">
        <v>4</v>
      </c>
      <c r="J80" s="23">
        <v>7</v>
      </c>
      <c r="K80" s="23"/>
      <c r="L80" s="23">
        <v>11</v>
      </c>
      <c r="M80" s="23">
        <v>4</v>
      </c>
      <c r="N80" s="23">
        <v>7</v>
      </c>
      <c r="O80" s="23"/>
      <c r="P80" s="36">
        <v>11</v>
      </c>
      <c r="Q80" s="23">
        <v>4</v>
      </c>
      <c r="R80" s="23">
        <v>7</v>
      </c>
      <c r="S80" s="36"/>
      <c r="T80" s="23">
        <v>11</v>
      </c>
      <c r="U80" s="23">
        <v>4</v>
      </c>
      <c r="V80" s="23">
        <v>7</v>
      </c>
      <c r="W80" s="26"/>
      <c r="X80" s="36">
        <v>11</v>
      </c>
      <c r="Y80" s="23">
        <v>4</v>
      </c>
      <c r="Z80" s="23">
        <v>7</v>
      </c>
      <c r="AA80" s="26"/>
      <c r="AB80" s="36">
        <v>11</v>
      </c>
      <c r="AC80" s="23">
        <v>4</v>
      </c>
      <c r="AD80" s="23">
        <v>7</v>
      </c>
      <c r="AE80" s="23"/>
      <c r="AF80" s="36">
        <v>11</v>
      </c>
      <c r="AG80" s="23">
        <v>4</v>
      </c>
      <c r="AH80" s="23">
        <v>7</v>
      </c>
      <c r="AI80" s="36"/>
      <c r="AJ80" s="36">
        <v>11</v>
      </c>
      <c r="AK80" s="36"/>
      <c r="AL80" s="36"/>
      <c r="AM80" s="91">
        <f>SUM(F80:AL80)</f>
        <v>172</v>
      </c>
      <c r="AN80" s="92"/>
      <c r="AO80" s="46"/>
      <c r="AP80" s="47"/>
      <c r="AQ80" s="93"/>
      <c r="AR80" s="94"/>
      <c r="AS80" s="94"/>
      <c r="AT80" s="36"/>
      <c r="AU80" s="42"/>
      <c r="AV80" s="46"/>
      <c r="AW80" s="41"/>
      <c r="AX80" s="41"/>
      <c r="AY80" s="42"/>
    </row>
    <row r="81" spans="1:56" s="121" customFormat="1" ht="30" customHeight="1">
      <c r="A81" s="33">
        <v>71</v>
      </c>
      <c r="B81" s="33"/>
      <c r="C81" s="34" t="s">
        <v>111</v>
      </c>
      <c r="D81" s="79"/>
      <c r="E81" s="45" t="s">
        <v>80</v>
      </c>
      <c r="F81" s="26"/>
      <c r="G81" s="23">
        <v>11</v>
      </c>
      <c r="H81" s="23">
        <v>4</v>
      </c>
      <c r="I81" s="26">
        <v>7</v>
      </c>
      <c r="J81" s="36"/>
      <c r="K81" s="36">
        <v>11</v>
      </c>
      <c r="L81" s="36">
        <v>4</v>
      </c>
      <c r="M81" s="36">
        <v>7</v>
      </c>
      <c r="N81" s="36"/>
      <c r="O81" s="36">
        <v>11</v>
      </c>
      <c r="P81" s="36">
        <v>4</v>
      </c>
      <c r="Q81" s="36">
        <v>7</v>
      </c>
      <c r="R81" s="36"/>
      <c r="S81" s="36">
        <v>11</v>
      </c>
      <c r="T81" s="36">
        <v>4</v>
      </c>
      <c r="U81" s="36">
        <v>7</v>
      </c>
      <c r="V81" s="36"/>
      <c r="W81" s="36">
        <v>11</v>
      </c>
      <c r="X81" s="36">
        <v>4</v>
      </c>
      <c r="Y81" s="36">
        <v>7</v>
      </c>
      <c r="Z81" s="36"/>
      <c r="AA81" s="36">
        <v>11</v>
      </c>
      <c r="AB81" s="23">
        <v>4</v>
      </c>
      <c r="AC81" s="23">
        <v>7</v>
      </c>
      <c r="AD81" s="23"/>
      <c r="AE81" s="23">
        <v>11</v>
      </c>
      <c r="AF81" s="23">
        <v>4</v>
      </c>
      <c r="AG81" s="23">
        <v>6</v>
      </c>
      <c r="AH81" s="23"/>
      <c r="AI81" s="23">
        <v>11</v>
      </c>
      <c r="AJ81" s="23">
        <v>4</v>
      </c>
      <c r="AK81" s="23"/>
      <c r="AL81" s="23"/>
      <c r="AM81" s="37">
        <f>SUM(F81:AL81)</f>
        <v>168</v>
      </c>
      <c r="AN81" s="24"/>
      <c r="AO81" s="51"/>
      <c r="AP81" s="57"/>
      <c r="AQ81" s="24"/>
      <c r="AR81" s="16"/>
      <c r="AS81" s="82"/>
      <c r="AT81" s="16"/>
      <c r="AU81" s="89"/>
      <c r="AV81" s="16"/>
      <c r="AW81" s="88"/>
      <c r="AX81" s="16"/>
      <c r="AY81" s="16"/>
      <c r="AZ81" s="25"/>
      <c r="BA81" s="90"/>
      <c r="BD81" s="17"/>
    </row>
    <row r="82" spans="1:56" s="121" customFormat="1" ht="30" customHeight="1">
      <c r="A82" s="33">
        <v>72</v>
      </c>
      <c r="B82" s="33">
        <v>178</v>
      </c>
      <c r="C82" s="59" t="s">
        <v>113</v>
      </c>
      <c r="D82" s="79">
        <v>5</v>
      </c>
      <c r="E82" s="45" t="s">
        <v>80</v>
      </c>
      <c r="F82" s="36">
        <v>11</v>
      </c>
      <c r="G82" s="23">
        <v>4</v>
      </c>
      <c r="H82" s="23">
        <v>7</v>
      </c>
      <c r="I82" s="26">
        <v>11</v>
      </c>
      <c r="J82" s="36">
        <v>4</v>
      </c>
      <c r="K82" s="23">
        <v>7</v>
      </c>
      <c r="L82" s="23">
        <v>11</v>
      </c>
      <c r="M82" s="23">
        <v>4</v>
      </c>
      <c r="N82" s="23">
        <v>7</v>
      </c>
      <c r="O82" s="26">
        <v>11</v>
      </c>
      <c r="P82" s="26">
        <v>4</v>
      </c>
      <c r="Q82" s="36">
        <v>7</v>
      </c>
      <c r="R82" s="36">
        <v>11</v>
      </c>
      <c r="S82" s="36"/>
      <c r="T82" s="23"/>
      <c r="U82" s="36">
        <v>11</v>
      </c>
      <c r="V82" s="36"/>
      <c r="W82" s="36">
        <v>11</v>
      </c>
      <c r="X82" s="36">
        <v>4</v>
      </c>
      <c r="Y82" s="23">
        <v>7</v>
      </c>
      <c r="Z82" s="23"/>
      <c r="AA82" s="23">
        <v>4</v>
      </c>
      <c r="AB82" s="23">
        <v>4</v>
      </c>
      <c r="AC82" s="23">
        <v>7</v>
      </c>
      <c r="AD82" s="23"/>
      <c r="AE82" s="23">
        <v>11</v>
      </c>
      <c r="AF82" s="23">
        <v>4</v>
      </c>
      <c r="AG82" s="23">
        <v>6</v>
      </c>
      <c r="AH82" s="23"/>
      <c r="AI82" s="23">
        <v>11</v>
      </c>
      <c r="AJ82" s="23">
        <v>4</v>
      </c>
      <c r="AK82" s="26"/>
      <c r="AL82" s="36"/>
      <c r="AM82" s="37">
        <f t="shared" si="3"/>
        <v>183</v>
      </c>
      <c r="AN82" s="24"/>
      <c r="AO82" s="24"/>
      <c r="AP82" s="57"/>
      <c r="AQ82" s="24"/>
      <c r="AR82" s="16"/>
      <c r="AS82" s="82"/>
      <c r="AT82" s="16"/>
      <c r="AU82" s="89"/>
      <c r="AV82" s="16"/>
      <c r="AW82" s="88"/>
      <c r="AX82" s="16"/>
      <c r="AY82" s="16"/>
      <c r="AZ82" s="25"/>
      <c r="BA82" s="90"/>
      <c r="BD82" s="17"/>
    </row>
    <row r="83" spans="1:56" s="121" customFormat="1" ht="30" customHeight="1">
      <c r="A83" s="33">
        <v>73</v>
      </c>
      <c r="B83" s="33">
        <v>114</v>
      </c>
      <c r="C83" s="59" t="s">
        <v>114</v>
      </c>
      <c r="D83" s="79">
        <v>5</v>
      </c>
      <c r="E83" s="45" t="s">
        <v>80</v>
      </c>
      <c r="F83" s="36"/>
      <c r="G83" s="23">
        <v>11</v>
      </c>
      <c r="H83" s="23">
        <v>4</v>
      </c>
      <c r="I83" s="26">
        <v>7</v>
      </c>
      <c r="J83" s="36"/>
      <c r="K83" s="36">
        <v>11</v>
      </c>
      <c r="L83" s="23">
        <v>4</v>
      </c>
      <c r="M83" s="36">
        <v>7</v>
      </c>
      <c r="N83" s="36"/>
      <c r="O83" s="36">
        <v>11</v>
      </c>
      <c r="P83" s="26">
        <v>4</v>
      </c>
      <c r="Q83" s="36">
        <v>7</v>
      </c>
      <c r="R83" s="36"/>
      <c r="S83" s="36">
        <v>11</v>
      </c>
      <c r="T83" s="23">
        <v>4</v>
      </c>
      <c r="U83" s="36">
        <v>7</v>
      </c>
      <c r="V83" s="36"/>
      <c r="W83" s="26">
        <v>11</v>
      </c>
      <c r="X83" s="36"/>
      <c r="Y83" s="36"/>
      <c r="Z83" s="23"/>
      <c r="AA83" s="23">
        <v>11</v>
      </c>
      <c r="AB83" s="23">
        <v>4</v>
      </c>
      <c r="AC83" s="23">
        <v>7</v>
      </c>
      <c r="AD83" s="23"/>
      <c r="AE83" s="23">
        <v>11</v>
      </c>
      <c r="AF83" s="23">
        <v>4</v>
      </c>
      <c r="AG83" s="23">
        <v>6</v>
      </c>
      <c r="AH83" s="23"/>
      <c r="AI83" s="23">
        <v>11</v>
      </c>
      <c r="AJ83" s="23">
        <v>4</v>
      </c>
      <c r="AK83" s="26"/>
      <c r="AL83" s="36"/>
      <c r="AM83" s="37">
        <f t="shared" si="3"/>
        <v>157</v>
      </c>
      <c r="AN83" s="24"/>
      <c r="AO83" s="24"/>
      <c r="AP83" s="57"/>
      <c r="AQ83" s="24"/>
      <c r="AR83" s="36"/>
      <c r="AS83" s="36"/>
      <c r="AT83" s="36"/>
      <c r="AU83" s="40"/>
      <c r="AV83" s="52"/>
      <c r="AW83" s="41"/>
      <c r="AX83" s="41"/>
      <c r="AY83" s="41"/>
      <c r="AZ83" s="42"/>
      <c r="BA83" s="107"/>
    </row>
    <row r="84" spans="1:56" s="121" customFormat="1" ht="30" customHeight="1">
      <c r="A84" s="33">
        <v>74</v>
      </c>
      <c r="B84" s="33">
        <v>152</v>
      </c>
      <c r="C84" s="59" t="s">
        <v>115</v>
      </c>
      <c r="D84" s="79">
        <v>5</v>
      </c>
      <c r="E84" s="45" t="s">
        <v>80</v>
      </c>
      <c r="F84" s="36"/>
      <c r="G84" s="23">
        <v>11</v>
      </c>
      <c r="H84" s="23">
        <v>4</v>
      </c>
      <c r="I84" s="26">
        <v>7</v>
      </c>
      <c r="J84" s="36"/>
      <c r="K84" s="36">
        <v>11</v>
      </c>
      <c r="L84" s="23">
        <v>4</v>
      </c>
      <c r="M84" s="36">
        <v>7</v>
      </c>
      <c r="N84" s="36"/>
      <c r="O84" s="36">
        <v>11</v>
      </c>
      <c r="P84" s="36">
        <v>4</v>
      </c>
      <c r="Q84" s="36">
        <v>7</v>
      </c>
      <c r="R84" s="36"/>
      <c r="S84" s="36">
        <v>11</v>
      </c>
      <c r="T84" s="36">
        <v>4</v>
      </c>
      <c r="U84" s="36">
        <v>7</v>
      </c>
      <c r="V84" s="36"/>
      <c r="W84" s="36">
        <v>11</v>
      </c>
      <c r="X84" s="36">
        <v>4</v>
      </c>
      <c r="Y84" s="36">
        <v>7</v>
      </c>
      <c r="Z84" s="36"/>
      <c r="AA84" s="36">
        <v>11</v>
      </c>
      <c r="AB84" s="23">
        <v>4</v>
      </c>
      <c r="AC84" s="23">
        <v>7</v>
      </c>
      <c r="AD84" s="23"/>
      <c r="AE84" s="23">
        <v>11</v>
      </c>
      <c r="AF84" s="23">
        <v>4</v>
      </c>
      <c r="AG84" s="23">
        <v>6</v>
      </c>
      <c r="AH84" s="23"/>
      <c r="AI84" s="23">
        <v>11</v>
      </c>
      <c r="AJ84" s="23">
        <v>4</v>
      </c>
      <c r="AK84" s="26"/>
      <c r="AL84" s="36"/>
      <c r="AM84" s="37">
        <f t="shared" si="3"/>
        <v>168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6" s="121" customFormat="1" ht="30" customHeight="1">
      <c r="A85" s="33">
        <v>75</v>
      </c>
      <c r="B85" s="33">
        <v>119</v>
      </c>
      <c r="C85" s="59" t="s">
        <v>116</v>
      </c>
      <c r="D85" s="79">
        <v>5</v>
      </c>
      <c r="E85" s="45" t="s">
        <v>80</v>
      </c>
      <c r="F85" s="26"/>
      <c r="G85" s="26">
        <v>11</v>
      </c>
      <c r="H85" s="26">
        <v>4</v>
      </c>
      <c r="I85" s="26">
        <v>7</v>
      </c>
      <c r="J85" s="26"/>
      <c r="K85" s="26">
        <v>11</v>
      </c>
      <c r="L85" s="23">
        <v>4</v>
      </c>
      <c r="M85" s="36">
        <v>7</v>
      </c>
      <c r="N85" s="26"/>
      <c r="O85" s="26">
        <v>11</v>
      </c>
      <c r="P85" s="26">
        <v>4</v>
      </c>
      <c r="Q85" s="26">
        <v>7</v>
      </c>
      <c r="R85" s="36"/>
      <c r="S85" s="36">
        <v>11</v>
      </c>
      <c r="T85" s="36">
        <v>4</v>
      </c>
      <c r="U85" s="36">
        <v>7</v>
      </c>
      <c r="V85" s="36"/>
      <c r="W85" s="36">
        <v>11</v>
      </c>
      <c r="X85" s="36">
        <v>4</v>
      </c>
      <c r="Y85" s="36">
        <v>7</v>
      </c>
      <c r="Z85" s="36"/>
      <c r="AA85" s="36">
        <v>11</v>
      </c>
      <c r="AB85" s="23">
        <v>4</v>
      </c>
      <c r="AC85" s="23">
        <v>7</v>
      </c>
      <c r="AD85" s="23"/>
      <c r="AE85" s="23">
        <v>11</v>
      </c>
      <c r="AF85" s="23">
        <v>4</v>
      </c>
      <c r="AG85" s="23">
        <v>6</v>
      </c>
      <c r="AH85" s="23"/>
      <c r="AI85" s="23">
        <v>11</v>
      </c>
      <c r="AJ85" s="23">
        <v>4</v>
      </c>
      <c r="AK85" s="26"/>
      <c r="AL85" s="36"/>
      <c r="AM85" s="37">
        <f t="shared" si="3"/>
        <v>168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6" s="121" customFormat="1" ht="30" customHeight="1">
      <c r="A86" s="33">
        <v>76</v>
      </c>
      <c r="B86" s="33">
        <v>156</v>
      </c>
      <c r="C86" s="59" t="s">
        <v>117</v>
      </c>
      <c r="D86" s="79">
        <v>5</v>
      </c>
      <c r="E86" s="45" t="s">
        <v>80</v>
      </c>
      <c r="F86" s="36"/>
      <c r="G86" s="36">
        <v>11</v>
      </c>
      <c r="H86" s="36">
        <v>4</v>
      </c>
      <c r="I86" s="36">
        <v>7</v>
      </c>
      <c r="J86" s="36"/>
      <c r="K86" s="36">
        <v>11</v>
      </c>
      <c r="L86" s="23">
        <v>4</v>
      </c>
      <c r="M86" s="36">
        <v>7</v>
      </c>
      <c r="N86" s="36"/>
      <c r="O86" s="26">
        <v>11</v>
      </c>
      <c r="P86" s="26">
        <v>4</v>
      </c>
      <c r="Q86" s="36">
        <v>7</v>
      </c>
      <c r="R86" s="36"/>
      <c r="S86" s="36">
        <v>11</v>
      </c>
      <c r="T86" s="23" t="s">
        <v>132</v>
      </c>
      <c r="U86" s="36" t="s">
        <v>132</v>
      </c>
      <c r="V86" s="23" t="s">
        <v>132</v>
      </c>
      <c r="W86" s="36" t="s">
        <v>132</v>
      </c>
      <c r="X86" s="23" t="s">
        <v>132</v>
      </c>
      <c r="Y86" s="36" t="s">
        <v>132</v>
      </c>
      <c r="Z86" s="23"/>
      <c r="AA86" s="23">
        <v>11</v>
      </c>
      <c r="AB86" s="23">
        <v>4</v>
      </c>
      <c r="AC86" s="23">
        <v>7</v>
      </c>
      <c r="AD86" s="23"/>
      <c r="AE86" s="23">
        <v>11</v>
      </c>
      <c r="AF86" s="23">
        <v>4</v>
      </c>
      <c r="AG86" s="26">
        <v>6</v>
      </c>
      <c r="AH86" s="23"/>
      <c r="AI86" s="23">
        <v>11</v>
      </c>
      <c r="AJ86" s="23">
        <v>4</v>
      </c>
      <c r="AK86" s="26"/>
      <c r="AL86" s="36"/>
      <c r="AM86" s="37">
        <f t="shared" si="3"/>
        <v>135</v>
      </c>
      <c r="AN86" s="24"/>
      <c r="AO86" s="24"/>
      <c r="AP86" s="57"/>
      <c r="AQ86" s="24"/>
      <c r="AR86" s="36"/>
      <c r="AS86" s="36"/>
      <c r="AT86" s="36"/>
      <c r="AU86" s="40"/>
      <c r="AV86" s="52"/>
      <c r="AW86" s="41"/>
      <c r="AX86" s="41"/>
      <c r="AY86" s="41"/>
      <c r="AZ86" s="42"/>
      <c r="BA86" s="107"/>
    </row>
    <row r="87" spans="1:56" s="108" customFormat="1" ht="25.95" customHeight="1">
      <c r="A87" s="33">
        <v>77</v>
      </c>
      <c r="C87" s="59" t="s">
        <v>118</v>
      </c>
      <c r="D87" s="44"/>
      <c r="E87" s="45" t="s">
        <v>80</v>
      </c>
      <c r="F87" s="36"/>
      <c r="G87" s="36">
        <v>11</v>
      </c>
      <c r="H87" s="36">
        <v>4</v>
      </c>
      <c r="I87" s="26">
        <v>7</v>
      </c>
      <c r="J87" s="36"/>
      <c r="K87" s="36">
        <v>11</v>
      </c>
      <c r="L87" s="23">
        <v>4</v>
      </c>
      <c r="M87" s="36">
        <v>7</v>
      </c>
      <c r="N87" s="36"/>
      <c r="O87" s="36">
        <v>11</v>
      </c>
      <c r="P87" s="26">
        <v>4</v>
      </c>
      <c r="Q87" s="36">
        <v>7</v>
      </c>
      <c r="R87" s="36"/>
      <c r="S87" s="36">
        <v>11</v>
      </c>
      <c r="T87" s="23">
        <v>4</v>
      </c>
      <c r="U87" s="36">
        <v>7</v>
      </c>
      <c r="V87" s="36"/>
      <c r="W87" s="23">
        <v>11</v>
      </c>
      <c r="X87" s="23">
        <v>4</v>
      </c>
      <c r="Y87" s="36">
        <v>7</v>
      </c>
      <c r="Z87" s="23"/>
      <c r="AA87" s="23">
        <v>11</v>
      </c>
      <c r="AB87" s="23">
        <v>4</v>
      </c>
      <c r="AC87" s="23">
        <v>7</v>
      </c>
      <c r="AD87" s="23"/>
      <c r="AE87" s="23">
        <v>11</v>
      </c>
      <c r="AF87" s="23">
        <v>4</v>
      </c>
      <c r="AG87" s="36">
        <v>6</v>
      </c>
      <c r="AH87" s="23"/>
      <c r="AI87" s="23">
        <v>11</v>
      </c>
      <c r="AJ87" s="23">
        <v>4</v>
      </c>
      <c r="AK87" s="36"/>
      <c r="AL87" s="36"/>
      <c r="AM87" s="91">
        <f>SUM(F87:AL87)</f>
        <v>168</v>
      </c>
      <c r="AN87" s="92"/>
      <c r="AO87" s="46"/>
      <c r="AP87" s="47"/>
      <c r="AQ87" s="93"/>
      <c r="AR87" s="94"/>
      <c r="AS87" s="94"/>
      <c r="AT87" s="36"/>
      <c r="AU87" s="42"/>
      <c r="AV87" s="46"/>
      <c r="AW87" s="41"/>
      <c r="AX87" s="41"/>
      <c r="AY87" s="42"/>
    </row>
    <row r="88" spans="1:56" s="108" customFormat="1" ht="25.95" customHeight="1">
      <c r="A88" s="33">
        <v>78</v>
      </c>
      <c r="C88" s="59" t="s">
        <v>119</v>
      </c>
      <c r="D88" s="44"/>
      <c r="E88" s="45" t="s">
        <v>80</v>
      </c>
      <c r="F88" s="36"/>
      <c r="G88" s="36">
        <v>11</v>
      </c>
      <c r="H88" s="36">
        <v>4</v>
      </c>
      <c r="I88" s="36">
        <v>7</v>
      </c>
      <c r="J88" s="36"/>
      <c r="K88" s="36">
        <v>11</v>
      </c>
      <c r="L88" s="23">
        <v>4</v>
      </c>
      <c r="M88" s="36">
        <v>7</v>
      </c>
      <c r="N88" s="36"/>
      <c r="O88" s="36">
        <v>11</v>
      </c>
      <c r="P88" s="26">
        <v>4</v>
      </c>
      <c r="Q88" s="36">
        <v>7</v>
      </c>
      <c r="R88" s="23"/>
      <c r="S88" s="36">
        <v>11</v>
      </c>
      <c r="T88" s="23">
        <v>4</v>
      </c>
      <c r="U88" s="36">
        <v>7</v>
      </c>
      <c r="V88" s="23"/>
      <c r="W88" s="23">
        <v>11</v>
      </c>
      <c r="X88" s="23">
        <v>4</v>
      </c>
      <c r="Y88" s="36">
        <v>7</v>
      </c>
      <c r="Z88" s="23"/>
      <c r="AA88" s="23">
        <v>11</v>
      </c>
      <c r="AB88" s="23">
        <v>4</v>
      </c>
      <c r="AC88" s="23">
        <v>7</v>
      </c>
      <c r="AD88" s="23"/>
      <c r="AE88" s="23">
        <v>11</v>
      </c>
      <c r="AF88" s="23">
        <v>4</v>
      </c>
      <c r="AG88" s="36">
        <v>6</v>
      </c>
      <c r="AH88" s="23"/>
      <c r="AI88" s="36">
        <v>11</v>
      </c>
      <c r="AJ88" s="36">
        <v>4</v>
      </c>
      <c r="AK88" s="36"/>
      <c r="AL88" s="36"/>
      <c r="AM88" s="91">
        <f>SUM(F88:AL88)</f>
        <v>168</v>
      </c>
      <c r="AN88" s="92"/>
      <c r="AO88" s="92"/>
      <c r="AP88" s="47"/>
      <c r="AQ88" s="93"/>
      <c r="AR88" s="94"/>
      <c r="AS88" s="94"/>
      <c r="AT88" s="36"/>
      <c r="AU88" s="42"/>
      <c r="AV88" s="46"/>
      <c r="AW88" s="41"/>
      <c r="AX88" s="41"/>
      <c r="AY88" s="42"/>
    </row>
    <row r="89" spans="1:56" s="108" customFormat="1" ht="25.95" customHeight="1">
      <c r="A89" s="33">
        <v>79</v>
      </c>
      <c r="C89" s="48" t="s">
        <v>120</v>
      </c>
      <c r="D89" s="44"/>
      <c r="E89" s="45" t="s">
        <v>80</v>
      </c>
      <c r="F89" s="36"/>
      <c r="G89" s="26">
        <v>11</v>
      </c>
      <c r="H89" s="23">
        <v>4</v>
      </c>
      <c r="I89" s="23">
        <v>7</v>
      </c>
      <c r="J89" s="86"/>
      <c r="K89" s="36">
        <v>11</v>
      </c>
      <c r="L89" s="23">
        <v>4</v>
      </c>
      <c r="M89" s="36">
        <v>7</v>
      </c>
      <c r="N89" s="36"/>
      <c r="O89" s="36">
        <v>11</v>
      </c>
      <c r="P89" s="36">
        <v>4</v>
      </c>
      <c r="Q89" s="36">
        <v>7</v>
      </c>
      <c r="R89" s="23"/>
      <c r="S89" s="36">
        <v>11</v>
      </c>
      <c r="T89" s="23">
        <v>4</v>
      </c>
      <c r="U89" s="36">
        <v>7</v>
      </c>
      <c r="V89" s="23"/>
      <c r="W89" s="23"/>
      <c r="X89" s="23"/>
      <c r="Y89" s="36"/>
      <c r="Z89" s="23"/>
      <c r="AA89" s="23"/>
      <c r="AB89" s="23">
        <v>4</v>
      </c>
      <c r="AC89" s="23">
        <v>7</v>
      </c>
      <c r="AD89" s="23"/>
      <c r="AE89" s="23">
        <v>11</v>
      </c>
      <c r="AF89" s="23">
        <v>4</v>
      </c>
      <c r="AG89" s="36">
        <v>6</v>
      </c>
      <c r="AH89" s="23"/>
      <c r="AI89" s="36">
        <v>11</v>
      </c>
      <c r="AJ89" s="36">
        <v>4</v>
      </c>
      <c r="AK89" s="36"/>
      <c r="AL89" s="36"/>
      <c r="AM89" s="37">
        <f t="shared" si="3"/>
        <v>135</v>
      </c>
      <c r="AN89" s="92"/>
      <c r="AO89" s="92"/>
      <c r="AP89" s="47"/>
      <c r="AQ89" s="93"/>
      <c r="AR89" s="94"/>
      <c r="AS89" s="94"/>
      <c r="AT89" s="36"/>
      <c r="AU89" s="42"/>
      <c r="AV89" s="46"/>
      <c r="AW89" s="41"/>
      <c r="AX89" s="41"/>
      <c r="AY89" s="42"/>
    </row>
    <row r="90" spans="1:56" s="121" customFormat="1" ht="30" customHeight="1">
      <c r="A90" s="33">
        <v>80</v>
      </c>
      <c r="B90" s="33"/>
      <c r="C90" s="109" t="s">
        <v>121</v>
      </c>
      <c r="D90" s="79"/>
      <c r="E90" s="45" t="s">
        <v>76</v>
      </c>
      <c r="F90" s="36">
        <v>8</v>
      </c>
      <c r="G90" s="36">
        <v>8</v>
      </c>
      <c r="H90" s="26">
        <v>8</v>
      </c>
      <c r="I90" s="26">
        <v>8</v>
      </c>
      <c r="J90" s="26">
        <v>4</v>
      </c>
      <c r="K90" s="26"/>
      <c r="L90" s="26"/>
      <c r="M90" s="23"/>
      <c r="N90" s="23">
        <v>8</v>
      </c>
      <c r="O90" s="23">
        <v>8</v>
      </c>
      <c r="P90" s="23">
        <v>8</v>
      </c>
      <c r="Q90" s="23"/>
      <c r="R90" s="23"/>
      <c r="S90" s="23"/>
      <c r="T90" s="23">
        <v>8</v>
      </c>
      <c r="U90" s="26">
        <v>8</v>
      </c>
      <c r="V90" s="23">
        <v>4</v>
      </c>
      <c r="W90" s="23">
        <v>8</v>
      </c>
      <c r="X90" s="23">
        <v>8</v>
      </c>
      <c r="Y90" s="26"/>
      <c r="Z90" s="23"/>
      <c r="AA90" s="26">
        <v>8</v>
      </c>
      <c r="AB90" s="36">
        <v>8</v>
      </c>
      <c r="AC90" s="26">
        <v>8</v>
      </c>
      <c r="AD90" s="23">
        <v>8</v>
      </c>
      <c r="AE90" s="26">
        <v>8</v>
      </c>
      <c r="AF90" s="23"/>
      <c r="AG90" s="26"/>
      <c r="AH90" s="23">
        <v>8</v>
      </c>
      <c r="AI90" s="23">
        <v>8</v>
      </c>
      <c r="AJ90" s="23">
        <v>8</v>
      </c>
      <c r="AK90" s="26"/>
      <c r="AL90" s="36"/>
      <c r="AM90" s="37">
        <f t="shared" si="3"/>
        <v>160</v>
      </c>
      <c r="AN90" s="24"/>
      <c r="AO90" s="24"/>
      <c r="AP90" s="57"/>
      <c r="AQ90" s="24"/>
      <c r="AR90" s="36"/>
      <c r="AS90" s="36"/>
      <c r="AT90" s="36"/>
      <c r="AU90" s="40"/>
      <c r="AV90" s="52"/>
      <c r="AW90" s="41"/>
      <c r="AX90" s="41"/>
      <c r="AY90" s="41"/>
      <c r="AZ90" s="42"/>
      <c r="BA90" s="107"/>
    </row>
    <row r="91" spans="1:56" s="121" customFormat="1" ht="30" customHeight="1">
      <c r="A91" s="33">
        <v>81</v>
      </c>
      <c r="B91" s="33"/>
      <c r="C91" s="109" t="s">
        <v>122</v>
      </c>
      <c r="D91" s="79">
        <v>5</v>
      </c>
      <c r="E91" s="45" t="s">
        <v>76</v>
      </c>
      <c r="F91" s="26">
        <v>8</v>
      </c>
      <c r="G91" s="26">
        <v>8</v>
      </c>
      <c r="H91" s="23">
        <v>8</v>
      </c>
      <c r="I91" s="23">
        <v>8</v>
      </c>
      <c r="J91" s="23">
        <v>4</v>
      </c>
      <c r="K91" s="23"/>
      <c r="L91" s="26"/>
      <c r="M91" s="23"/>
      <c r="N91" s="23">
        <v>8</v>
      </c>
      <c r="O91" s="23">
        <v>8</v>
      </c>
      <c r="P91" s="23">
        <v>8</v>
      </c>
      <c r="Q91" s="23">
        <v>8</v>
      </c>
      <c r="R91" s="23"/>
      <c r="S91" s="23"/>
      <c r="T91" s="23">
        <v>8</v>
      </c>
      <c r="U91" s="23"/>
      <c r="V91" s="23"/>
      <c r="W91" s="23">
        <v>8</v>
      </c>
      <c r="X91" s="23">
        <v>8</v>
      </c>
      <c r="Y91" s="23"/>
      <c r="Z91" s="23"/>
      <c r="AA91" s="23">
        <v>8</v>
      </c>
      <c r="AB91" s="23">
        <v>8</v>
      </c>
      <c r="AC91" s="23">
        <v>8</v>
      </c>
      <c r="AD91" s="23">
        <v>8</v>
      </c>
      <c r="AE91" s="23">
        <v>8</v>
      </c>
      <c r="AF91" s="23"/>
      <c r="AG91" s="23"/>
      <c r="AH91" s="23">
        <v>8</v>
      </c>
      <c r="AI91" s="23">
        <v>8</v>
      </c>
      <c r="AJ91" s="23">
        <v>8</v>
      </c>
      <c r="AK91" s="23"/>
      <c r="AL91" s="23"/>
      <c r="AM91" s="37">
        <f t="shared" si="3"/>
        <v>156</v>
      </c>
      <c r="AN91" s="46"/>
      <c r="AO91" s="24"/>
      <c r="AP91" s="57"/>
      <c r="AQ91" s="40"/>
      <c r="AR91" s="36"/>
      <c r="AS91" s="36"/>
      <c r="AT91" s="36"/>
      <c r="AU91" s="40"/>
      <c r="AV91" s="52"/>
      <c r="AW91" s="41"/>
      <c r="AX91" s="41"/>
      <c r="AY91" s="41"/>
      <c r="AZ91" s="110"/>
      <c r="BA91" s="111"/>
    </row>
    <row r="92" spans="1:56" s="121" customFormat="1" ht="30" customHeight="1">
      <c r="A92" s="33">
        <v>82</v>
      </c>
      <c r="B92" s="33"/>
      <c r="C92" s="109" t="s">
        <v>123</v>
      </c>
      <c r="D92" s="79">
        <v>5</v>
      </c>
      <c r="E92" s="45" t="s">
        <v>76</v>
      </c>
      <c r="F92" s="26">
        <v>8</v>
      </c>
      <c r="G92" s="26">
        <v>8</v>
      </c>
      <c r="H92" s="23">
        <v>8</v>
      </c>
      <c r="I92" s="23">
        <v>8</v>
      </c>
      <c r="J92" s="86">
        <v>4</v>
      </c>
      <c r="K92" s="26"/>
      <c r="L92" s="26"/>
      <c r="M92" s="23"/>
      <c r="N92" s="23">
        <v>8</v>
      </c>
      <c r="O92" s="23">
        <v>8</v>
      </c>
      <c r="P92" s="23">
        <v>8</v>
      </c>
      <c r="Q92" s="23">
        <v>8</v>
      </c>
      <c r="R92" s="23"/>
      <c r="S92" s="23"/>
      <c r="T92" s="23">
        <v>8</v>
      </c>
      <c r="U92" s="23">
        <v>8</v>
      </c>
      <c r="V92" s="23">
        <v>8</v>
      </c>
      <c r="W92" s="23">
        <v>8</v>
      </c>
      <c r="X92" s="23">
        <v>8</v>
      </c>
      <c r="Y92" s="23"/>
      <c r="Z92" s="23"/>
      <c r="AA92" s="23">
        <v>8</v>
      </c>
      <c r="AB92" s="23">
        <v>8</v>
      </c>
      <c r="AC92" s="23">
        <v>8</v>
      </c>
      <c r="AD92" s="23">
        <v>8</v>
      </c>
      <c r="AE92" s="23">
        <v>8</v>
      </c>
      <c r="AF92" s="23"/>
      <c r="AG92" s="23"/>
      <c r="AH92" s="23">
        <v>8</v>
      </c>
      <c r="AI92" s="23">
        <v>8</v>
      </c>
      <c r="AJ92" s="23">
        <v>8</v>
      </c>
      <c r="AK92" s="23"/>
      <c r="AL92" s="23"/>
      <c r="AM92" s="37">
        <f t="shared" si="3"/>
        <v>172</v>
      </c>
      <c r="AN92" s="46"/>
      <c r="AO92" s="24"/>
      <c r="AP92" s="57"/>
      <c r="AQ92" s="40"/>
      <c r="AR92" s="36"/>
      <c r="AS92" s="36"/>
      <c r="AT92" s="36"/>
      <c r="AU92" s="40"/>
      <c r="AV92" s="52"/>
      <c r="AW92" s="41"/>
      <c r="AX92" s="41"/>
      <c r="AY92" s="41"/>
      <c r="AZ92" s="110"/>
      <c r="BA92" s="111"/>
    </row>
    <row r="93" spans="1:56" s="121" customFormat="1" ht="30" customHeight="1">
      <c r="A93" s="33">
        <v>83</v>
      </c>
      <c r="B93" s="33"/>
      <c r="C93" s="112" t="s">
        <v>124</v>
      </c>
      <c r="D93" s="45"/>
      <c r="E93" s="45" t="s">
        <v>76</v>
      </c>
      <c r="F93" s="26">
        <v>8</v>
      </c>
      <c r="G93" s="26">
        <v>8</v>
      </c>
      <c r="H93" s="23">
        <v>8</v>
      </c>
      <c r="I93" s="23">
        <v>8</v>
      </c>
      <c r="J93" s="86">
        <v>4</v>
      </c>
      <c r="K93" s="26"/>
      <c r="L93" s="26"/>
      <c r="M93" s="23"/>
      <c r="N93" s="23">
        <v>8</v>
      </c>
      <c r="O93" s="23">
        <v>8</v>
      </c>
      <c r="P93" s="23">
        <v>8</v>
      </c>
      <c r="Q93" s="23">
        <v>8</v>
      </c>
      <c r="R93" s="23"/>
      <c r="S93" s="23"/>
      <c r="T93" s="23">
        <v>8</v>
      </c>
      <c r="U93" s="23">
        <v>8</v>
      </c>
      <c r="V93" s="23">
        <v>8</v>
      </c>
      <c r="W93" s="23">
        <v>8</v>
      </c>
      <c r="X93" s="23">
        <v>8</v>
      </c>
      <c r="Y93" s="23"/>
      <c r="Z93" s="23"/>
      <c r="AA93" s="23">
        <v>8</v>
      </c>
      <c r="AB93" s="23">
        <v>8</v>
      </c>
      <c r="AC93" s="23">
        <v>8</v>
      </c>
      <c r="AD93" s="23">
        <v>8</v>
      </c>
      <c r="AE93" s="23">
        <v>8</v>
      </c>
      <c r="AF93" s="23"/>
      <c r="AG93" s="23"/>
      <c r="AH93" s="23">
        <v>8</v>
      </c>
      <c r="AI93" s="23">
        <v>8</v>
      </c>
      <c r="AJ93" s="23">
        <v>8</v>
      </c>
      <c r="AK93" s="23"/>
      <c r="AL93" s="23"/>
      <c r="AM93" s="37">
        <f>SUM(F93:AL93)</f>
        <v>172</v>
      </c>
      <c r="AN93" s="46"/>
      <c r="AO93" s="24"/>
      <c r="AP93" s="57"/>
      <c r="AQ93" s="40"/>
      <c r="AR93" s="36"/>
      <c r="AS93" s="36"/>
      <c r="AT93" s="36"/>
      <c r="AU93" s="40"/>
      <c r="AV93" s="52"/>
      <c r="AW93" s="41"/>
      <c r="AX93" s="41"/>
      <c r="AY93" s="41"/>
      <c r="AZ93" s="110"/>
      <c r="BA93" s="111"/>
    </row>
    <row r="94" spans="1:56" s="121" customFormat="1" ht="30" customHeight="1">
      <c r="A94" s="33">
        <v>84</v>
      </c>
      <c r="B94" s="33"/>
      <c r="C94" s="109"/>
      <c r="D94" s="79">
        <v>5</v>
      </c>
      <c r="E94" s="45"/>
      <c r="F94" s="26"/>
      <c r="G94" s="26"/>
      <c r="H94" s="23"/>
      <c r="I94" s="23"/>
      <c r="J94" s="86"/>
      <c r="K94" s="86"/>
      <c r="L94" s="26"/>
      <c r="M94" s="23"/>
      <c r="N94" s="23"/>
      <c r="O94" s="23"/>
      <c r="P94" s="26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37">
        <f t="shared" si="3"/>
        <v>0</v>
      </c>
      <c r="AN94" s="46"/>
      <c r="AO94" s="24"/>
      <c r="AP94" s="57"/>
      <c r="AQ94" s="40"/>
      <c r="AR94" s="36"/>
      <c r="AS94" s="36"/>
      <c r="AT94" s="36"/>
      <c r="AU94" s="40"/>
      <c r="AV94" s="52"/>
      <c r="AW94" s="41"/>
      <c r="AX94" s="41"/>
      <c r="AY94" s="41"/>
      <c r="AZ94" s="110"/>
      <c r="BA94" s="111"/>
    </row>
    <row r="95" spans="1:56" s="121" customFormat="1" ht="30" customHeight="1">
      <c r="A95" s="33">
        <v>85</v>
      </c>
      <c r="B95" s="33"/>
      <c r="C95" s="109"/>
      <c r="D95" s="79">
        <v>5</v>
      </c>
      <c r="E95" s="45"/>
      <c r="F95" s="26"/>
      <c r="G95" s="26"/>
      <c r="H95" s="23"/>
      <c r="I95" s="23"/>
      <c r="J95" s="86"/>
      <c r="K95" s="36"/>
      <c r="L95" s="26"/>
      <c r="M95" s="23"/>
      <c r="N95" s="23"/>
      <c r="O95" s="36"/>
      <c r="P95" s="26"/>
      <c r="Q95" s="23"/>
      <c r="R95" s="23"/>
      <c r="S95" s="36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37">
        <f>SUM(F95:AL95)</f>
        <v>0</v>
      </c>
      <c r="AN95" s="46"/>
      <c r="AO95" s="24"/>
      <c r="AP95" s="57"/>
      <c r="AQ95" s="40"/>
      <c r="AR95" s="36"/>
      <c r="AS95" s="36"/>
      <c r="AT95" s="36"/>
      <c r="AU95" s="40"/>
      <c r="AV95" s="52"/>
      <c r="AW95" s="41"/>
      <c r="AX95" s="41"/>
      <c r="AY95" s="41"/>
      <c r="AZ95" s="110"/>
      <c r="BA95" s="111"/>
    </row>
  </sheetData>
  <mergeCells count="14">
    <mergeCell ref="AM4:AQ4"/>
    <mergeCell ref="AR4:AT4"/>
    <mergeCell ref="AU4:AX4"/>
    <mergeCell ref="AY4:AY5"/>
    <mergeCell ref="B1:E1"/>
    <mergeCell ref="H1:P1"/>
    <mergeCell ref="R1:Z1"/>
    <mergeCell ref="AA1:AT1"/>
    <mergeCell ref="F4:AL4"/>
    <mergeCell ref="A4:A5"/>
    <mergeCell ref="B4:B5"/>
    <mergeCell ref="C4:C5"/>
    <mergeCell ref="D4:D5"/>
    <mergeCell ref="E4:E5"/>
  </mergeCells>
  <pageMargins left="0" right="0" top="0.59055118110236227" bottom="0" header="0.31496062992125984" footer="0.31496062992125984"/>
  <pageSetup paperSize="9" scale="2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94"/>
  <sheetViews>
    <sheetView zoomScale="85" zoomScaleNormal="85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AJ12" sqref="AJ12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27" customFormat="1" ht="13.2">
      <c r="B1" s="172"/>
      <c r="C1" s="172"/>
      <c r="D1" s="172"/>
      <c r="E1" s="172"/>
      <c r="F1" s="2"/>
      <c r="G1" s="3"/>
      <c r="H1" s="173"/>
      <c r="I1" s="173"/>
      <c r="J1" s="173"/>
      <c r="K1" s="173"/>
      <c r="L1" s="173"/>
      <c r="M1" s="173"/>
      <c r="N1" s="173"/>
      <c r="O1" s="173"/>
      <c r="P1" s="173"/>
      <c r="Q1" s="3" t="s">
        <v>0</v>
      </c>
      <c r="R1" s="174" t="s">
        <v>135</v>
      </c>
      <c r="S1" s="174"/>
      <c r="T1" s="174"/>
      <c r="U1" s="174"/>
      <c r="V1" s="174"/>
      <c r="W1" s="174"/>
      <c r="X1" s="174"/>
      <c r="Y1" s="174"/>
      <c r="Z1" s="174"/>
      <c r="AA1" s="175" t="s">
        <v>133</v>
      </c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</row>
    <row r="2" spans="1:54" s="127" customFormat="1" ht="13.2" hidden="1">
      <c r="B2" s="125"/>
      <c r="C2" s="125"/>
      <c r="D2" s="125"/>
      <c r="E2" s="125"/>
      <c r="F2" s="2"/>
      <c r="G2" s="3"/>
      <c r="H2" s="126"/>
      <c r="I2" s="126"/>
      <c r="J2" s="126"/>
      <c r="K2" s="126"/>
      <c r="L2" s="126"/>
      <c r="M2" s="126"/>
      <c r="N2" s="126"/>
      <c r="O2" s="126"/>
      <c r="P2" s="126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27" customFormat="1" ht="13.2" hidden="1">
      <c r="A3" s="7"/>
      <c r="B3" s="7"/>
      <c r="C3" s="7"/>
      <c r="D3" s="126"/>
      <c r="E3" s="126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27" customFormat="1" ht="15.75" customHeight="1">
      <c r="A4" s="158" t="s">
        <v>1</v>
      </c>
      <c r="B4" s="160" t="s">
        <v>2</v>
      </c>
      <c r="C4" s="162" t="s">
        <v>3</v>
      </c>
      <c r="D4" s="160" t="s">
        <v>4</v>
      </c>
      <c r="E4" s="165" t="s">
        <v>5</v>
      </c>
      <c r="F4" s="176" t="s">
        <v>6</v>
      </c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67" t="s">
        <v>7</v>
      </c>
      <c r="AN4" s="168"/>
      <c r="AO4" s="168"/>
      <c r="AP4" s="169"/>
      <c r="AQ4" s="169"/>
      <c r="AR4" s="167" t="s">
        <v>8</v>
      </c>
      <c r="AS4" s="168"/>
      <c r="AT4" s="169"/>
      <c r="AU4" s="170" t="s">
        <v>9</v>
      </c>
      <c r="AV4" s="169"/>
      <c r="AW4" s="171"/>
      <c r="AX4" s="171"/>
      <c r="AY4" s="160" t="s">
        <v>10</v>
      </c>
    </row>
    <row r="5" spans="1:54" s="127" customFormat="1" ht="69.599999999999994" customHeight="1">
      <c r="A5" s="159"/>
      <c r="B5" s="161"/>
      <c r="C5" s="163"/>
      <c r="D5" s="164"/>
      <c r="E5" s="166"/>
      <c r="F5" s="11">
        <v>1</v>
      </c>
      <c r="G5" s="11">
        <v>2</v>
      </c>
      <c r="H5" s="10">
        <v>3</v>
      </c>
      <c r="I5" s="10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0">
        <v>10</v>
      </c>
      <c r="P5" s="10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0">
        <v>17</v>
      </c>
      <c r="W5" s="10">
        <v>18</v>
      </c>
      <c r="X5" s="13">
        <v>19</v>
      </c>
      <c r="Y5" s="13">
        <v>20</v>
      </c>
      <c r="Z5" s="13">
        <v>21</v>
      </c>
      <c r="AA5" s="13">
        <v>22</v>
      </c>
      <c r="AB5" s="13">
        <v>23</v>
      </c>
      <c r="AC5" s="12">
        <v>24</v>
      </c>
      <c r="AD5" s="12">
        <v>25</v>
      </c>
      <c r="AE5" s="13">
        <v>26</v>
      </c>
      <c r="AF5" s="13">
        <v>27</v>
      </c>
      <c r="AG5" s="13">
        <v>28</v>
      </c>
      <c r="AH5" s="13">
        <v>29</v>
      </c>
      <c r="AI5" s="13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64"/>
      <c r="BB5" s="17"/>
    </row>
    <row r="6" spans="1:54" s="127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26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27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26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27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26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27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26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27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27" customFormat="1" ht="16.95" hidden="1" customHeight="1">
      <c r="A11" s="29"/>
      <c r="B11" s="19"/>
      <c r="C11" s="128"/>
      <c r="D11" s="25"/>
      <c r="E11" s="129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27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>
        <v>7</v>
      </c>
      <c r="G12" s="23"/>
      <c r="H12" s="23">
        <v>11</v>
      </c>
      <c r="I12" s="26">
        <v>4</v>
      </c>
      <c r="J12" s="23">
        <v>7</v>
      </c>
      <c r="K12" s="26"/>
      <c r="L12" s="23">
        <v>11</v>
      </c>
      <c r="M12" s="23">
        <v>4</v>
      </c>
      <c r="N12" s="23">
        <v>7</v>
      </c>
      <c r="O12" s="23"/>
      <c r="P12" s="23">
        <v>11</v>
      </c>
      <c r="Q12" s="23">
        <v>4</v>
      </c>
      <c r="R12" s="23">
        <v>7</v>
      </c>
      <c r="S12" s="23"/>
      <c r="T12" s="23">
        <v>11</v>
      </c>
      <c r="U12" s="23">
        <v>4</v>
      </c>
      <c r="V12" s="23">
        <v>7</v>
      </c>
      <c r="W12" s="23"/>
      <c r="X12" s="23">
        <v>11</v>
      </c>
      <c r="Y12" s="26">
        <v>4</v>
      </c>
      <c r="Z12" s="36">
        <v>7</v>
      </c>
      <c r="AA12" s="36"/>
      <c r="AB12" s="23">
        <v>11</v>
      </c>
      <c r="AC12" s="26">
        <v>4</v>
      </c>
      <c r="AD12" s="36">
        <v>7</v>
      </c>
      <c r="AE12" s="36"/>
      <c r="AF12" s="23">
        <v>11</v>
      </c>
      <c r="AG12" s="26">
        <v>4</v>
      </c>
      <c r="AH12" s="23">
        <v>7</v>
      </c>
      <c r="AI12" s="23"/>
      <c r="AJ12" s="136" t="s">
        <v>140</v>
      </c>
      <c r="AK12" s="26"/>
      <c r="AL12" s="36"/>
      <c r="AM12" s="37">
        <f>SUM(F12:AL12)</f>
        <v>161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27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>
        <v>7</v>
      </c>
      <c r="G13" s="36"/>
      <c r="H13" s="23">
        <v>11</v>
      </c>
      <c r="I13" s="36">
        <v>4</v>
      </c>
      <c r="J13" s="36">
        <v>7</v>
      </c>
      <c r="K13" s="36"/>
      <c r="L13" s="23">
        <v>11</v>
      </c>
      <c r="M13" s="26">
        <v>4</v>
      </c>
      <c r="N13" s="36">
        <v>7</v>
      </c>
      <c r="O13" s="36"/>
      <c r="P13" s="23">
        <v>11</v>
      </c>
      <c r="Q13" s="26">
        <v>4</v>
      </c>
      <c r="R13" s="36">
        <v>7</v>
      </c>
      <c r="S13" s="23"/>
      <c r="T13" s="23">
        <v>15</v>
      </c>
      <c r="U13" s="23">
        <v>4</v>
      </c>
      <c r="V13" s="23">
        <v>7</v>
      </c>
      <c r="W13" s="36"/>
      <c r="X13" s="23">
        <v>11</v>
      </c>
      <c r="Y13" s="26">
        <v>4</v>
      </c>
      <c r="Z13" s="23">
        <v>7</v>
      </c>
      <c r="AA13" s="26"/>
      <c r="AB13" s="26">
        <v>11</v>
      </c>
      <c r="AC13" s="26">
        <v>8</v>
      </c>
      <c r="AD13" s="36">
        <v>7</v>
      </c>
      <c r="AE13" s="26"/>
      <c r="AF13" s="36">
        <f>11+4</f>
        <v>15</v>
      </c>
      <c r="AG13" s="26">
        <v>7</v>
      </c>
      <c r="AH13" s="23"/>
      <c r="AI13" s="23"/>
      <c r="AJ13" s="136" t="s">
        <v>140</v>
      </c>
      <c r="AK13" s="26"/>
      <c r="AL13" s="36"/>
      <c r="AM13" s="37">
        <f>SUM(F13:AL13)</f>
        <v>169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27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>
        <v>7</v>
      </c>
      <c r="G14" s="49"/>
      <c r="H14" s="50">
        <v>11</v>
      </c>
      <c r="I14" s="50">
        <v>4</v>
      </c>
      <c r="J14" s="50">
        <v>7</v>
      </c>
      <c r="K14" s="124"/>
      <c r="L14" s="23">
        <v>11</v>
      </c>
      <c r="M14" s="26">
        <v>4</v>
      </c>
      <c r="N14" s="36">
        <v>7</v>
      </c>
      <c r="O14" s="36"/>
      <c r="P14" s="23">
        <v>11</v>
      </c>
      <c r="Q14" s="26">
        <v>4</v>
      </c>
      <c r="R14" s="36">
        <v>7</v>
      </c>
      <c r="S14" s="23"/>
      <c r="T14" s="23"/>
      <c r="U14" s="23">
        <v>4</v>
      </c>
      <c r="V14" s="23">
        <v>7</v>
      </c>
      <c r="W14" s="36"/>
      <c r="X14" s="23">
        <v>11</v>
      </c>
      <c r="Y14" s="26">
        <v>4</v>
      </c>
      <c r="Z14" s="36">
        <v>7</v>
      </c>
      <c r="AA14" s="36"/>
      <c r="AB14" s="26">
        <v>11</v>
      </c>
      <c r="AC14" s="26">
        <v>8</v>
      </c>
      <c r="AD14" s="36">
        <v>7</v>
      </c>
      <c r="AE14" s="26"/>
      <c r="AF14" s="23">
        <v>11</v>
      </c>
      <c r="AG14" s="26">
        <v>4</v>
      </c>
      <c r="AH14" s="23">
        <v>7</v>
      </c>
      <c r="AI14" s="23"/>
      <c r="AJ14" s="66"/>
      <c r="AK14" s="26"/>
      <c r="AL14" s="36"/>
      <c r="AM14" s="37">
        <f t="shared" ref="AM14:AM51" si="0">SUM(F14:AL14)</f>
        <v>154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27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>
        <v>7</v>
      </c>
      <c r="G15" s="23"/>
      <c r="H15" s="23">
        <v>11</v>
      </c>
      <c r="I15" s="23">
        <v>4</v>
      </c>
      <c r="J15" s="23">
        <v>7</v>
      </c>
      <c r="K15" s="23"/>
      <c r="L15" s="26">
        <v>11</v>
      </c>
      <c r="M15" s="36">
        <v>4</v>
      </c>
      <c r="N15" s="23">
        <v>7</v>
      </c>
      <c r="O15" s="23"/>
      <c r="P15" s="23">
        <v>11</v>
      </c>
      <c r="Q15" s="26">
        <v>4</v>
      </c>
      <c r="R15" s="23">
        <v>7</v>
      </c>
      <c r="S15" s="23"/>
      <c r="T15" s="23">
        <v>15</v>
      </c>
      <c r="U15" s="23">
        <v>4</v>
      </c>
      <c r="V15" s="23">
        <v>7</v>
      </c>
      <c r="W15" s="26"/>
      <c r="X15" s="23">
        <v>11</v>
      </c>
      <c r="Y15" s="26">
        <v>4</v>
      </c>
      <c r="Z15" s="36">
        <v>7</v>
      </c>
      <c r="AA15" s="26"/>
      <c r="AB15" s="26">
        <v>11</v>
      </c>
      <c r="AC15" s="26"/>
      <c r="AD15" s="36"/>
      <c r="AE15" s="26"/>
      <c r="AF15" s="23">
        <v>11</v>
      </c>
      <c r="AG15" s="26">
        <v>4</v>
      </c>
      <c r="AH15" s="23">
        <v>7</v>
      </c>
      <c r="AI15" s="23"/>
      <c r="AJ15" s="61"/>
      <c r="AK15" s="26"/>
      <c r="AL15" s="36"/>
      <c r="AM15" s="37">
        <f t="shared" si="0"/>
        <v>154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27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>
        <v>7</v>
      </c>
      <c r="G16" s="36"/>
      <c r="H16" s="23">
        <v>11</v>
      </c>
      <c r="I16" s="36">
        <v>4</v>
      </c>
      <c r="J16" s="36">
        <v>7</v>
      </c>
      <c r="K16" s="36"/>
      <c r="L16" s="23">
        <v>11</v>
      </c>
      <c r="M16" s="26">
        <v>4</v>
      </c>
      <c r="N16" s="36">
        <v>7</v>
      </c>
      <c r="O16" s="36"/>
      <c r="P16" s="23">
        <v>11</v>
      </c>
      <c r="Q16" s="26">
        <v>4</v>
      </c>
      <c r="R16" s="36">
        <v>7</v>
      </c>
      <c r="S16" s="23"/>
      <c r="T16" s="23">
        <v>15</v>
      </c>
      <c r="U16" s="23">
        <v>4</v>
      </c>
      <c r="V16" s="23">
        <v>7</v>
      </c>
      <c r="W16" s="36"/>
      <c r="X16" s="23">
        <v>11</v>
      </c>
      <c r="Y16" s="26">
        <v>4</v>
      </c>
      <c r="Z16" s="36">
        <v>7</v>
      </c>
      <c r="AA16" s="36"/>
      <c r="AB16" s="26">
        <v>11</v>
      </c>
      <c r="AC16" s="26">
        <v>8</v>
      </c>
      <c r="AD16" s="36">
        <v>7</v>
      </c>
      <c r="AE16" s="26"/>
      <c r="AF16" s="23">
        <v>11</v>
      </c>
      <c r="AG16" s="26">
        <v>4</v>
      </c>
      <c r="AH16" s="23">
        <v>7</v>
      </c>
      <c r="AI16" s="23"/>
      <c r="AJ16" s="136" t="s">
        <v>140</v>
      </c>
      <c r="AK16" s="26"/>
      <c r="AL16" s="36"/>
      <c r="AM16" s="37">
        <f t="shared" si="0"/>
        <v>169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27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>
        <v>7</v>
      </c>
      <c r="G17" s="36"/>
      <c r="H17" s="23">
        <v>11</v>
      </c>
      <c r="I17" s="36">
        <v>4</v>
      </c>
      <c r="J17" s="36">
        <v>7</v>
      </c>
      <c r="K17" s="36"/>
      <c r="L17" s="23">
        <v>11</v>
      </c>
      <c r="M17" s="26">
        <v>4</v>
      </c>
      <c r="N17" s="36">
        <v>7</v>
      </c>
      <c r="O17" s="36"/>
      <c r="P17" s="23">
        <v>11</v>
      </c>
      <c r="Q17" s="26">
        <v>4</v>
      </c>
      <c r="R17" s="36">
        <v>7</v>
      </c>
      <c r="S17" s="23"/>
      <c r="T17" s="23">
        <v>11</v>
      </c>
      <c r="U17" s="23">
        <v>4</v>
      </c>
      <c r="V17" s="23">
        <v>7</v>
      </c>
      <c r="W17" s="36"/>
      <c r="X17" s="23">
        <v>11</v>
      </c>
      <c r="Y17" s="26">
        <v>4</v>
      </c>
      <c r="Z17" s="36">
        <v>7</v>
      </c>
      <c r="AA17" s="36"/>
      <c r="AB17" s="26">
        <v>11</v>
      </c>
      <c r="AC17" s="26">
        <v>4</v>
      </c>
      <c r="AD17" s="36">
        <v>7</v>
      </c>
      <c r="AE17" s="26"/>
      <c r="AF17" s="23">
        <v>11</v>
      </c>
      <c r="AG17" s="26">
        <v>4</v>
      </c>
      <c r="AH17" s="23">
        <v>7</v>
      </c>
      <c r="AI17" s="23"/>
      <c r="AJ17" s="135"/>
      <c r="AK17" s="26"/>
      <c r="AL17" s="36"/>
      <c r="AM17" s="37">
        <f t="shared" si="0"/>
        <v>161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27" customFormat="1" ht="30" customHeight="1">
      <c r="A18" s="33">
        <v>7</v>
      </c>
      <c r="B18" s="53"/>
      <c r="C18" s="48" t="s">
        <v>138</v>
      </c>
      <c r="D18" s="54"/>
      <c r="E18" s="55" t="s">
        <v>45</v>
      </c>
      <c r="F18" s="36"/>
      <c r="G18" s="36"/>
      <c r="H18" s="23"/>
      <c r="I18" s="26"/>
      <c r="J18" s="23"/>
      <c r="K18" s="23"/>
      <c r="L18" s="23"/>
      <c r="M18" s="26"/>
      <c r="N18" s="23"/>
      <c r="O18" s="23"/>
      <c r="P18" s="23"/>
      <c r="Q18" s="26"/>
      <c r="R18" s="23"/>
      <c r="S18" s="26"/>
      <c r="T18" s="23"/>
      <c r="U18" s="26"/>
      <c r="V18" s="23"/>
      <c r="W18" s="36"/>
      <c r="X18" s="23">
        <v>8</v>
      </c>
      <c r="Y18" s="26">
        <v>8</v>
      </c>
      <c r="Z18" s="36">
        <v>8</v>
      </c>
      <c r="AA18" s="23">
        <v>8</v>
      </c>
      <c r="AB18" s="26">
        <v>8</v>
      </c>
      <c r="AC18" s="26"/>
      <c r="AD18" s="23"/>
      <c r="AE18" s="26">
        <v>8</v>
      </c>
      <c r="AF18" s="23">
        <v>8</v>
      </c>
      <c r="AG18" s="26">
        <v>8</v>
      </c>
      <c r="AH18" s="23">
        <v>8</v>
      </c>
      <c r="AI18" s="26">
        <v>7</v>
      </c>
      <c r="AJ18" s="61"/>
      <c r="AK18" s="26"/>
      <c r="AL18" s="36"/>
      <c r="AM18" s="37">
        <f t="shared" si="0"/>
        <v>79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27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/>
      <c r="G19" s="36"/>
      <c r="H19" s="23">
        <v>15</v>
      </c>
      <c r="I19" s="36">
        <v>7</v>
      </c>
      <c r="J19" s="23"/>
      <c r="K19" s="23"/>
      <c r="L19" s="36">
        <v>15</v>
      </c>
      <c r="M19" s="26">
        <v>7</v>
      </c>
      <c r="N19" s="23"/>
      <c r="O19" s="36">
        <f>11+4</f>
        <v>15</v>
      </c>
      <c r="P19" s="23">
        <v>7</v>
      </c>
      <c r="Q19" s="26"/>
      <c r="R19" s="23">
        <f>11+4</f>
        <v>15</v>
      </c>
      <c r="S19" s="26">
        <v>7</v>
      </c>
      <c r="T19" s="23"/>
      <c r="U19" s="26">
        <f>11+4</f>
        <v>15</v>
      </c>
      <c r="V19" s="23">
        <v>7</v>
      </c>
      <c r="W19" s="36"/>
      <c r="X19" s="23">
        <v>15</v>
      </c>
      <c r="Y19" s="26">
        <v>7</v>
      </c>
      <c r="Z19" s="36"/>
      <c r="AA19" s="36">
        <f>11+4</f>
        <v>15</v>
      </c>
      <c r="AB19" s="26">
        <v>7</v>
      </c>
      <c r="AC19" s="26"/>
      <c r="AD19" s="23">
        <f>11+4</f>
        <v>15</v>
      </c>
      <c r="AE19" s="26">
        <v>7</v>
      </c>
      <c r="AF19" s="23">
        <v>15</v>
      </c>
      <c r="AG19" s="26">
        <v>7</v>
      </c>
      <c r="AH19" s="23"/>
      <c r="AI19" s="26"/>
      <c r="AJ19" s="61"/>
      <c r="AK19" s="26"/>
      <c r="AL19" s="36"/>
      <c r="AM19" s="37">
        <f t="shared" si="0"/>
        <v>198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27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>
        <v>4</v>
      </c>
      <c r="G20" s="36">
        <v>7</v>
      </c>
      <c r="H20" s="23"/>
      <c r="I20" s="36">
        <v>11</v>
      </c>
      <c r="J20" s="36">
        <v>4</v>
      </c>
      <c r="K20" s="36">
        <v>7</v>
      </c>
      <c r="L20" s="23"/>
      <c r="M20" s="26">
        <v>11</v>
      </c>
      <c r="N20" s="36">
        <v>4</v>
      </c>
      <c r="O20" s="36">
        <v>7</v>
      </c>
      <c r="P20" s="23"/>
      <c r="Q20" s="26">
        <v>11</v>
      </c>
      <c r="R20" s="36">
        <v>4</v>
      </c>
      <c r="S20" s="36">
        <v>7</v>
      </c>
      <c r="T20" s="23"/>
      <c r="U20" s="26">
        <v>11</v>
      </c>
      <c r="V20" s="36">
        <v>4</v>
      </c>
      <c r="W20" s="36">
        <v>7</v>
      </c>
      <c r="X20" s="23"/>
      <c r="Y20" s="23">
        <v>11</v>
      </c>
      <c r="Z20" s="23">
        <v>4</v>
      </c>
      <c r="AA20" s="23">
        <v>7</v>
      </c>
      <c r="AB20" s="23"/>
      <c r="AC20" s="23">
        <v>11</v>
      </c>
      <c r="AD20" s="58">
        <v>4</v>
      </c>
      <c r="AE20" s="23">
        <v>7</v>
      </c>
      <c r="AF20" s="23"/>
      <c r="AG20" s="23">
        <v>11</v>
      </c>
      <c r="AH20" s="23">
        <v>4</v>
      </c>
      <c r="AI20" s="23">
        <v>7</v>
      </c>
      <c r="AJ20" s="136" t="s">
        <v>140</v>
      </c>
      <c r="AK20" s="23"/>
      <c r="AL20" s="23"/>
      <c r="AM20" s="37">
        <f t="shared" si="0"/>
        <v>165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27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>
        <f>4+4</f>
        <v>8</v>
      </c>
      <c r="G21" s="36">
        <v>7</v>
      </c>
      <c r="H21" s="23"/>
      <c r="I21" s="36">
        <v>11</v>
      </c>
      <c r="J21" s="36">
        <v>4</v>
      </c>
      <c r="K21" s="36">
        <v>7</v>
      </c>
      <c r="L21" s="23"/>
      <c r="M21" s="26">
        <v>11</v>
      </c>
      <c r="N21" s="36">
        <v>4</v>
      </c>
      <c r="O21" s="36">
        <v>7</v>
      </c>
      <c r="P21" s="23"/>
      <c r="Q21" s="26">
        <v>11</v>
      </c>
      <c r="R21" s="36">
        <v>4</v>
      </c>
      <c r="S21" s="36">
        <v>7</v>
      </c>
      <c r="T21" s="23"/>
      <c r="U21" s="26">
        <v>11</v>
      </c>
      <c r="V21" s="36">
        <v>4</v>
      </c>
      <c r="W21" s="36">
        <v>7</v>
      </c>
      <c r="X21" s="23"/>
      <c r="Y21" s="23">
        <v>11</v>
      </c>
      <c r="Z21" s="23">
        <v>4</v>
      </c>
      <c r="AA21" s="23">
        <v>7</v>
      </c>
      <c r="AB21" s="23"/>
      <c r="AC21" s="23">
        <v>11</v>
      </c>
      <c r="AD21" s="58">
        <v>4</v>
      </c>
      <c r="AE21" s="23">
        <v>7</v>
      </c>
      <c r="AF21" s="23"/>
      <c r="AG21" s="23">
        <v>11</v>
      </c>
      <c r="AH21" s="23">
        <v>4</v>
      </c>
      <c r="AI21" s="23">
        <v>7</v>
      </c>
      <c r="AJ21" s="136" t="s">
        <v>140</v>
      </c>
      <c r="AK21" s="23"/>
      <c r="AL21" s="23"/>
      <c r="AM21" s="37">
        <f t="shared" si="0"/>
        <v>169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27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36">
        <v>4</v>
      </c>
      <c r="G22" s="36">
        <v>7</v>
      </c>
      <c r="H22" s="23"/>
      <c r="I22" s="36">
        <v>11</v>
      </c>
      <c r="J22" s="36">
        <v>4</v>
      </c>
      <c r="K22" s="36">
        <v>7</v>
      </c>
      <c r="L22" s="23"/>
      <c r="M22" s="26">
        <v>11</v>
      </c>
      <c r="N22" s="36">
        <v>4</v>
      </c>
      <c r="O22" s="36">
        <v>7</v>
      </c>
      <c r="P22" s="23"/>
      <c r="Q22" s="26">
        <v>11</v>
      </c>
      <c r="R22" s="36">
        <v>4</v>
      </c>
      <c r="S22" s="36">
        <v>7</v>
      </c>
      <c r="T22" s="23"/>
      <c r="U22" s="26">
        <v>11</v>
      </c>
      <c r="V22" s="36">
        <v>4</v>
      </c>
      <c r="W22" s="36">
        <v>7</v>
      </c>
      <c r="X22" s="23"/>
      <c r="Y22" s="23">
        <v>11</v>
      </c>
      <c r="Z22" s="23">
        <v>4</v>
      </c>
      <c r="AA22" s="23">
        <v>7</v>
      </c>
      <c r="AB22" s="23"/>
      <c r="AC22" s="23">
        <v>11</v>
      </c>
      <c r="AD22" s="58">
        <v>4</v>
      </c>
      <c r="AE22" s="23">
        <v>7</v>
      </c>
      <c r="AF22" s="23"/>
      <c r="AG22" s="23">
        <v>11</v>
      </c>
      <c r="AH22" s="23">
        <v>4</v>
      </c>
      <c r="AI22" s="23">
        <v>7</v>
      </c>
      <c r="AJ22" s="136" t="s">
        <v>140</v>
      </c>
      <c r="AK22" s="23"/>
      <c r="AL22" s="23"/>
      <c r="AM22" s="37">
        <f t="shared" si="0"/>
        <v>165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27" customFormat="1" ht="30" customHeight="1">
      <c r="A23" s="33">
        <v>12</v>
      </c>
      <c r="B23" s="33">
        <v>136</v>
      </c>
      <c r="C23" s="60" t="s">
        <v>51</v>
      </c>
      <c r="D23" s="44" t="s">
        <v>34</v>
      </c>
      <c r="E23" s="45" t="s">
        <v>39</v>
      </c>
      <c r="F23" s="61"/>
      <c r="G23" s="36"/>
      <c r="H23" s="23"/>
      <c r="I23" s="36">
        <v>15</v>
      </c>
      <c r="J23" s="36">
        <f>7+4</f>
        <v>11</v>
      </c>
      <c r="K23" s="36">
        <v>7</v>
      </c>
      <c r="L23" s="23"/>
      <c r="M23" s="36">
        <v>11</v>
      </c>
      <c r="N23" s="36">
        <v>4</v>
      </c>
      <c r="O23" s="36">
        <v>7</v>
      </c>
      <c r="P23" s="23"/>
      <c r="Q23" s="36">
        <v>11</v>
      </c>
      <c r="R23" s="23">
        <v>2</v>
      </c>
      <c r="S23" s="36">
        <v>7</v>
      </c>
      <c r="T23" s="23"/>
      <c r="U23" s="26">
        <v>11</v>
      </c>
      <c r="V23" s="36">
        <v>4</v>
      </c>
      <c r="W23" s="36">
        <v>7</v>
      </c>
      <c r="X23" s="23"/>
      <c r="Y23" s="23">
        <v>11</v>
      </c>
      <c r="Z23" s="23">
        <v>4</v>
      </c>
      <c r="AA23" s="23">
        <v>7</v>
      </c>
      <c r="AB23" s="23"/>
      <c r="AC23" s="23">
        <v>11</v>
      </c>
      <c r="AD23" s="58">
        <v>4</v>
      </c>
      <c r="AE23" s="23">
        <v>7</v>
      </c>
      <c r="AF23" s="23"/>
      <c r="AG23" s="23"/>
      <c r="AH23" s="26"/>
      <c r="AI23" s="26"/>
      <c r="AJ23" s="66"/>
      <c r="AK23" s="23"/>
      <c r="AL23" s="23"/>
      <c r="AM23" s="37">
        <f t="shared" si="0"/>
        <v>141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27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>
        <f>4+4</f>
        <v>8</v>
      </c>
      <c r="G24" s="36">
        <v>7</v>
      </c>
      <c r="H24" s="23"/>
      <c r="I24" s="36">
        <v>11</v>
      </c>
      <c r="J24" s="36">
        <v>4</v>
      </c>
      <c r="K24" s="36">
        <v>7</v>
      </c>
      <c r="L24" s="23"/>
      <c r="M24" s="26">
        <v>11</v>
      </c>
      <c r="N24" s="36">
        <v>4</v>
      </c>
      <c r="O24" s="36">
        <v>7</v>
      </c>
      <c r="P24" s="23"/>
      <c r="Q24" s="23">
        <v>11</v>
      </c>
      <c r="R24" s="36">
        <v>4</v>
      </c>
      <c r="S24" s="36">
        <v>7</v>
      </c>
      <c r="T24" s="23"/>
      <c r="U24" s="26">
        <v>11</v>
      </c>
      <c r="V24" s="36">
        <v>4</v>
      </c>
      <c r="W24" s="36">
        <v>7</v>
      </c>
      <c r="X24" s="23"/>
      <c r="Y24" s="23">
        <v>11</v>
      </c>
      <c r="Z24" s="23">
        <v>4</v>
      </c>
      <c r="AA24" s="23">
        <v>7</v>
      </c>
      <c r="AB24" s="23"/>
      <c r="AC24" s="23">
        <v>11</v>
      </c>
      <c r="AD24" s="58">
        <v>4</v>
      </c>
      <c r="AE24" s="23">
        <v>7</v>
      </c>
      <c r="AF24" s="23"/>
      <c r="AG24" s="23">
        <v>11</v>
      </c>
      <c r="AH24" s="26">
        <v>4</v>
      </c>
      <c r="AI24" s="23">
        <v>7</v>
      </c>
      <c r="AJ24" s="61"/>
      <c r="AK24" s="26"/>
      <c r="AL24" s="36"/>
      <c r="AM24" s="37">
        <f t="shared" si="0"/>
        <v>169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27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36">
        <v>4</v>
      </c>
      <c r="G25" s="36">
        <v>7</v>
      </c>
      <c r="H25" s="23"/>
      <c r="I25" s="36">
        <v>11</v>
      </c>
      <c r="J25" s="36">
        <v>4</v>
      </c>
      <c r="K25" s="36">
        <v>7</v>
      </c>
      <c r="L25" s="23"/>
      <c r="M25" s="26">
        <v>11</v>
      </c>
      <c r="N25" s="36">
        <v>4</v>
      </c>
      <c r="O25" s="36">
        <v>7</v>
      </c>
      <c r="P25" s="23"/>
      <c r="Q25" s="23">
        <v>11</v>
      </c>
      <c r="R25" s="36">
        <v>4</v>
      </c>
      <c r="S25" s="36">
        <v>7</v>
      </c>
      <c r="T25" s="23"/>
      <c r="U25" s="26">
        <v>11</v>
      </c>
      <c r="V25" s="36">
        <v>4</v>
      </c>
      <c r="W25" s="36">
        <v>7</v>
      </c>
      <c r="X25" s="23"/>
      <c r="Y25" s="23">
        <v>11</v>
      </c>
      <c r="Z25" s="23">
        <v>4</v>
      </c>
      <c r="AA25" s="23">
        <v>7</v>
      </c>
      <c r="AB25" s="23"/>
      <c r="AC25" s="23">
        <v>11</v>
      </c>
      <c r="AD25" s="58">
        <v>4</v>
      </c>
      <c r="AE25" s="23">
        <v>7</v>
      </c>
      <c r="AF25" s="23"/>
      <c r="AG25" s="23"/>
      <c r="AH25" s="26">
        <v>4</v>
      </c>
      <c r="AI25" s="26">
        <v>7</v>
      </c>
      <c r="AJ25" s="66"/>
      <c r="AK25" s="23"/>
      <c r="AL25" s="23"/>
      <c r="AM25" s="37">
        <f t="shared" si="0"/>
        <v>154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27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>
        <v>7</v>
      </c>
      <c r="G26" s="36"/>
      <c r="H26" s="36"/>
      <c r="I26" s="36">
        <f>11+4</f>
        <v>15</v>
      </c>
      <c r="J26" s="36">
        <v>7</v>
      </c>
      <c r="K26" s="36"/>
      <c r="L26" s="23"/>
      <c r="M26" s="36">
        <f>11+4</f>
        <v>15</v>
      </c>
      <c r="N26" s="36">
        <v>7</v>
      </c>
      <c r="O26" s="23"/>
      <c r="P26" s="36">
        <v>15</v>
      </c>
      <c r="Q26" s="26">
        <v>7</v>
      </c>
      <c r="R26" s="23"/>
      <c r="S26" s="23">
        <f>11+4</f>
        <v>15</v>
      </c>
      <c r="T26" s="36">
        <v>7</v>
      </c>
      <c r="U26" s="23"/>
      <c r="V26" s="36">
        <f>11+4</f>
        <v>15</v>
      </c>
      <c r="W26" s="23">
        <v>7</v>
      </c>
      <c r="X26" s="23"/>
      <c r="Y26" s="23">
        <f>11+4</f>
        <v>15</v>
      </c>
      <c r="Z26" s="23">
        <v>7</v>
      </c>
      <c r="AA26" s="23"/>
      <c r="AB26" s="23">
        <v>15</v>
      </c>
      <c r="AC26" s="26">
        <v>7</v>
      </c>
      <c r="AD26" s="36"/>
      <c r="AE26" s="23"/>
      <c r="AF26" s="23"/>
      <c r="AG26" s="36">
        <f>11+4</f>
        <v>15</v>
      </c>
      <c r="AH26" s="23">
        <v>7</v>
      </c>
      <c r="AI26" s="23"/>
      <c r="AJ26" s="61"/>
      <c r="AK26" s="26"/>
      <c r="AL26" s="36"/>
      <c r="AM26" s="37">
        <f t="shared" si="0"/>
        <v>183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27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>
        <v>7</v>
      </c>
      <c r="G27" s="36"/>
      <c r="H27" s="23">
        <v>15</v>
      </c>
      <c r="I27" s="36">
        <v>7</v>
      </c>
      <c r="J27" s="36"/>
      <c r="K27" s="36">
        <f>11+4</f>
        <v>15</v>
      </c>
      <c r="L27" s="36">
        <v>7</v>
      </c>
      <c r="M27" s="26"/>
      <c r="N27" s="36">
        <f>11+4</f>
        <v>15</v>
      </c>
      <c r="O27" s="23">
        <v>7</v>
      </c>
      <c r="P27" s="36"/>
      <c r="Q27" s="36">
        <f>11+4</f>
        <v>15</v>
      </c>
      <c r="R27" s="23">
        <v>7</v>
      </c>
      <c r="S27" s="23"/>
      <c r="T27" s="23">
        <f>11+4</f>
        <v>15</v>
      </c>
      <c r="U27" s="23">
        <v>7</v>
      </c>
      <c r="V27" s="23"/>
      <c r="W27" s="36">
        <f>11+4</f>
        <v>15</v>
      </c>
      <c r="X27" s="23">
        <v>7</v>
      </c>
      <c r="Y27" s="23"/>
      <c r="Z27" s="36">
        <f>11+4</f>
        <v>15</v>
      </c>
      <c r="AA27" s="23">
        <v>7</v>
      </c>
      <c r="AB27" s="23"/>
      <c r="AC27" s="26">
        <f>11+4</f>
        <v>15</v>
      </c>
      <c r="AD27" s="36">
        <v>7</v>
      </c>
      <c r="AE27" s="36"/>
      <c r="AF27" s="23">
        <v>15</v>
      </c>
      <c r="AG27" s="36">
        <v>7</v>
      </c>
      <c r="AH27" s="26"/>
      <c r="AI27" s="26">
        <f>11+4</f>
        <v>15</v>
      </c>
      <c r="AJ27" s="66"/>
      <c r="AK27" s="26"/>
      <c r="AL27" s="23"/>
      <c r="AM27" s="37">
        <f t="shared" si="0"/>
        <v>220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27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>
        <v>11</v>
      </c>
      <c r="G28" s="23">
        <v>4</v>
      </c>
      <c r="H28" s="23">
        <v>7</v>
      </c>
      <c r="I28" s="23"/>
      <c r="J28" s="23">
        <v>11</v>
      </c>
      <c r="K28" s="36">
        <v>4</v>
      </c>
      <c r="L28" s="23">
        <v>7</v>
      </c>
      <c r="M28" s="23"/>
      <c r="N28" s="23">
        <v>11</v>
      </c>
      <c r="O28" s="23">
        <v>4</v>
      </c>
      <c r="P28" s="23">
        <v>7</v>
      </c>
      <c r="Q28" s="23"/>
      <c r="R28" s="23">
        <v>11</v>
      </c>
      <c r="S28" s="23">
        <v>4</v>
      </c>
      <c r="T28" s="23">
        <v>7</v>
      </c>
      <c r="U28" s="23"/>
      <c r="V28" s="23">
        <v>11</v>
      </c>
      <c r="W28" s="23">
        <v>4</v>
      </c>
      <c r="X28" s="23">
        <v>7</v>
      </c>
      <c r="Y28" s="23"/>
      <c r="Z28" s="23">
        <v>11</v>
      </c>
      <c r="AA28" s="23">
        <v>4</v>
      </c>
      <c r="AB28" s="23">
        <v>7</v>
      </c>
      <c r="AC28" s="23"/>
      <c r="AD28" s="23">
        <v>11</v>
      </c>
      <c r="AE28" s="23">
        <v>4</v>
      </c>
      <c r="AF28" s="23">
        <v>7</v>
      </c>
      <c r="AG28" s="23"/>
      <c r="AH28" s="23">
        <v>11</v>
      </c>
      <c r="AI28" s="23">
        <v>4</v>
      </c>
      <c r="AJ28" s="61"/>
      <c r="AK28" s="23"/>
      <c r="AL28" s="36"/>
      <c r="AM28" s="37">
        <v>169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27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>
        <v>11</v>
      </c>
      <c r="G29" s="23">
        <v>4</v>
      </c>
      <c r="H29" s="23">
        <v>7</v>
      </c>
      <c r="I29" s="23"/>
      <c r="J29" s="23">
        <v>11</v>
      </c>
      <c r="K29" s="23">
        <v>4</v>
      </c>
      <c r="L29" s="23">
        <v>7</v>
      </c>
      <c r="M29" s="36"/>
      <c r="N29" s="36">
        <v>11</v>
      </c>
      <c r="O29" s="23">
        <v>4</v>
      </c>
      <c r="P29" s="23">
        <v>7</v>
      </c>
      <c r="Q29" s="36"/>
      <c r="R29" s="23">
        <v>11</v>
      </c>
      <c r="S29" s="23">
        <v>4</v>
      </c>
      <c r="T29" s="23">
        <v>7</v>
      </c>
      <c r="U29" s="36"/>
      <c r="V29" s="23">
        <v>11</v>
      </c>
      <c r="W29" s="23">
        <v>4</v>
      </c>
      <c r="X29" s="36">
        <v>7</v>
      </c>
      <c r="Y29" s="26"/>
      <c r="Z29" s="23">
        <f>11+4</f>
        <v>15</v>
      </c>
      <c r="AA29" s="23">
        <v>4</v>
      </c>
      <c r="AB29" s="26">
        <v>7</v>
      </c>
      <c r="AC29" s="23"/>
      <c r="AD29" s="23">
        <v>11</v>
      </c>
      <c r="AE29" s="36">
        <v>4</v>
      </c>
      <c r="AF29" s="23">
        <v>7</v>
      </c>
      <c r="AG29" s="23"/>
      <c r="AH29" s="23">
        <v>11</v>
      </c>
      <c r="AI29" s="23">
        <v>4</v>
      </c>
      <c r="AJ29" s="23"/>
      <c r="AK29" s="23"/>
      <c r="AL29" s="36"/>
      <c r="AM29" s="37">
        <f>SUM(F29:AL29)</f>
        <v>173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27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v>11</v>
      </c>
      <c r="G30" s="23">
        <v>4</v>
      </c>
      <c r="H30" s="23">
        <v>7</v>
      </c>
      <c r="I30" s="23"/>
      <c r="J30" s="23">
        <v>11</v>
      </c>
      <c r="K30" s="23">
        <v>4</v>
      </c>
      <c r="L30" s="23">
        <v>7</v>
      </c>
      <c r="M30" s="23"/>
      <c r="N30" s="23">
        <v>11</v>
      </c>
      <c r="O30" s="23">
        <v>4</v>
      </c>
      <c r="P30" s="36">
        <v>7</v>
      </c>
      <c r="Q30" s="36"/>
      <c r="R30" s="23">
        <v>11</v>
      </c>
      <c r="S30" s="23">
        <v>4</v>
      </c>
      <c r="T30" s="23">
        <v>7</v>
      </c>
      <c r="U30" s="23"/>
      <c r="V30" s="23">
        <v>11</v>
      </c>
      <c r="W30" s="23">
        <v>4</v>
      </c>
      <c r="X30" s="36">
        <v>7</v>
      </c>
      <c r="Y30" s="23"/>
      <c r="Z30" s="23">
        <f>11+4</f>
        <v>15</v>
      </c>
      <c r="AA30" s="23">
        <v>4</v>
      </c>
      <c r="AB30" s="23">
        <v>7</v>
      </c>
      <c r="AC30" s="23"/>
      <c r="AD30" s="23">
        <v>11</v>
      </c>
      <c r="AE30" s="23">
        <v>4</v>
      </c>
      <c r="AF30" s="23">
        <v>7</v>
      </c>
      <c r="AG30" s="23"/>
      <c r="AH30" s="23">
        <v>11</v>
      </c>
      <c r="AI30" s="23">
        <v>4</v>
      </c>
      <c r="AJ30" s="23"/>
      <c r="AK30" s="23"/>
      <c r="AL30" s="36"/>
      <c r="AM30" s="37">
        <f>SUM(F30:AL30)</f>
        <v>173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27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>
        <v>11</v>
      </c>
      <c r="G31" s="23">
        <v>4</v>
      </c>
      <c r="H31" s="23">
        <v>7</v>
      </c>
      <c r="I31" s="23"/>
      <c r="J31" s="23">
        <v>11</v>
      </c>
      <c r="K31" s="23">
        <v>4</v>
      </c>
      <c r="L31" s="23">
        <v>7</v>
      </c>
      <c r="M31" s="23"/>
      <c r="N31" s="23">
        <v>11</v>
      </c>
      <c r="O31" s="23">
        <v>4</v>
      </c>
      <c r="P31" s="23">
        <v>7</v>
      </c>
      <c r="Q31" s="26"/>
      <c r="R31" s="23">
        <v>11</v>
      </c>
      <c r="S31" s="23">
        <v>4</v>
      </c>
      <c r="T31" s="23">
        <v>7</v>
      </c>
      <c r="U31" s="23"/>
      <c r="V31" s="23">
        <v>11</v>
      </c>
      <c r="W31" s="23">
        <v>4</v>
      </c>
      <c r="X31" s="23">
        <v>7</v>
      </c>
      <c r="Y31" s="23"/>
      <c r="Z31" s="23"/>
      <c r="AA31" s="23"/>
      <c r="AB31" s="23"/>
      <c r="AC31" s="23"/>
      <c r="AD31" s="61"/>
      <c r="AE31" s="23"/>
      <c r="AF31" s="23"/>
      <c r="AG31" s="23"/>
      <c r="AH31" s="23"/>
      <c r="AI31" s="23"/>
      <c r="AJ31" s="23"/>
      <c r="AK31" s="23"/>
      <c r="AL31" s="36"/>
      <c r="AM31" s="37">
        <f t="shared" si="0"/>
        <v>110</v>
      </c>
      <c r="AN31" s="46"/>
      <c r="AO31" s="46"/>
      <c r="AP31" s="47"/>
      <c r="AQ31" s="40"/>
      <c r="AR31" s="16"/>
      <c r="AS31" s="23"/>
      <c r="AT31" s="23"/>
      <c r="AU31" s="52"/>
      <c r="AV31" s="41"/>
      <c r="AW31" s="41"/>
      <c r="AX31" s="41"/>
      <c r="AY31" s="42"/>
    </row>
    <row r="32" spans="1:51" s="127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v>11</v>
      </c>
      <c r="G32" s="23">
        <v>4</v>
      </c>
      <c r="H32" s="23">
        <v>7</v>
      </c>
      <c r="I32" s="23"/>
      <c r="J32" s="23">
        <v>11</v>
      </c>
      <c r="K32" s="23">
        <v>4</v>
      </c>
      <c r="L32" s="23">
        <v>7</v>
      </c>
      <c r="M32" s="23"/>
      <c r="N32" s="23">
        <v>11</v>
      </c>
      <c r="O32" s="23">
        <v>4</v>
      </c>
      <c r="P32" s="23">
        <v>7</v>
      </c>
      <c r="Q32" s="36"/>
      <c r="R32" s="23">
        <v>11</v>
      </c>
      <c r="S32" s="23">
        <v>4</v>
      </c>
      <c r="T32" s="23">
        <v>7</v>
      </c>
      <c r="U32" s="23"/>
      <c r="V32" s="23">
        <v>11</v>
      </c>
      <c r="W32" s="23">
        <v>4</v>
      </c>
      <c r="X32" s="23">
        <v>7</v>
      </c>
      <c r="Y32" s="36"/>
      <c r="Z32" s="23">
        <f>11+4</f>
        <v>15</v>
      </c>
      <c r="AA32" s="23">
        <v>4</v>
      </c>
      <c r="AB32" s="23">
        <v>7</v>
      </c>
      <c r="AC32" s="36"/>
      <c r="AD32" s="23">
        <v>11</v>
      </c>
      <c r="AE32" s="23">
        <v>4</v>
      </c>
      <c r="AF32" s="23">
        <v>7</v>
      </c>
      <c r="AG32" s="23"/>
      <c r="AH32" s="23">
        <v>11</v>
      </c>
      <c r="AI32" s="23">
        <v>4</v>
      </c>
      <c r="AJ32" s="23"/>
      <c r="AK32" s="23"/>
      <c r="AL32" s="36"/>
      <c r="AM32" s="37">
        <f>SUM(F32:AL32)</f>
        <v>173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27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>
        <v>11</v>
      </c>
      <c r="G33" s="23">
        <v>4</v>
      </c>
      <c r="H33" s="23">
        <v>7</v>
      </c>
      <c r="I33" s="23"/>
      <c r="J33" s="23">
        <v>11</v>
      </c>
      <c r="K33" s="23">
        <v>4</v>
      </c>
      <c r="L33" s="23">
        <v>7</v>
      </c>
      <c r="M33" s="23"/>
      <c r="N33" s="23">
        <v>11</v>
      </c>
      <c r="O33" s="23">
        <v>4</v>
      </c>
      <c r="P33" s="23">
        <v>7</v>
      </c>
      <c r="Q33" s="36"/>
      <c r="R33" s="23">
        <v>11</v>
      </c>
      <c r="S33" s="23">
        <v>4</v>
      </c>
      <c r="T33" s="23">
        <v>7</v>
      </c>
      <c r="U33" s="23"/>
      <c r="V33" s="23">
        <v>11</v>
      </c>
      <c r="W33" s="23">
        <v>4</v>
      </c>
      <c r="X33" s="23">
        <v>7</v>
      </c>
      <c r="Y33" s="36"/>
      <c r="Z33" s="23">
        <v>11</v>
      </c>
      <c r="AA33" s="23">
        <v>4</v>
      </c>
      <c r="AB33" s="23">
        <v>7</v>
      </c>
      <c r="AC33" s="23"/>
      <c r="AD33" s="23">
        <v>11</v>
      </c>
      <c r="AE33" s="23">
        <v>4</v>
      </c>
      <c r="AF33" s="23">
        <v>7</v>
      </c>
      <c r="AG33" s="23"/>
      <c r="AH33" s="23"/>
      <c r="AI33" s="26"/>
      <c r="AJ33" s="26"/>
      <c r="AK33" s="23"/>
      <c r="AL33" s="36"/>
      <c r="AM33" s="37">
        <f t="shared" si="0"/>
        <v>154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>
        <f>11+4</f>
        <v>15</v>
      </c>
      <c r="G34" s="23">
        <v>7</v>
      </c>
      <c r="H34" s="36"/>
      <c r="I34" s="26"/>
      <c r="J34" s="23">
        <f>11+4</f>
        <v>15</v>
      </c>
      <c r="K34" s="36">
        <v>7</v>
      </c>
      <c r="L34" s="36"/>
      <c r="M34" s="23"/>
      <c r="N34" s="36">
        <f>11+4</f>
        <v>15</v>
      </c>
      <c r="O34" s="23">
        <v>7</v>
      </c>
      <c r="P34" s="36"/>
      <c r="Q34" s="36">
        <f>11+4</f>
        <v>15</v>
      </c>
      <c r="R34" s="23">
        <v>7</v>
      </c>
      <c r="S34" s="36"/>
      <c r="T34" s="36">
        <f>11+4</f>
        <v>15</v>
      </c>
      <c r="U34" s="36">
        <v>7</v>
      </c>
      <c r="V34" s="23"/>
      <c r="W34" s="36">
        <f>11+4</f>
        <v>15</v>
      </c>
      <c r="X34" s="23">
        <v>7</v>
      </c>
      <c r="Y34" s="23"/>
      <c r="Z34" s="36">
        <f>11+4</f>
        <v>15</v>
      </c>
      <c r="AA34" s="23">
        <v>7</v>
      </c>
      <c r="AB34" s="26"/>
      <c r="AC34" s="23">
        <f>11+4</f>
        <v>15</v>
      </c>
      <c r="AD34" s="23">
        <v>7</v>
      </c>
      <c r="AE34" s="23"/>
      <c r="AF34" s="26"/>
      <c r="AG34" s="23"/>
      <c r="AH34" s="23">
        <f>11+4</f>
        <v>15</v>
      </c>
      <c r="AI34" s="26">
        <v>7</v>
      </c>
      <c r="AJ34" s="26"/>
      <c r="AK34" s="26"/>
      <c r="AL34" s="36"/>
      <c r="AM34" s="37">
        <f t="shared" si="0"/>
        <v>198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>
        <f>11+4</f>
        <v>15</v>
      </c>
      <c r="G35" s="23">
        <v>7</v>
      </c>
      <c r="H35" s="26"/>
      <c r="I35" s="26">
        <f>11+4</f>
        <v>15</v>
      </c>
      <c r="J35" s="23">
        <v>7</v>
      </c>
      <c r="K35" s="23"/>
      <c r="L35" s="23">
        <v>15</v>
      </c>
      <c r="M35" s="23">
        <v>7</v>
      </c>
      <c r="N35" s="23"/>
      <c r="O35" s="23">
        <f>11+4</f>
        <v>15</v>
      </c>
      <c r="P35" s="26">
        <v>7</v>
      </c>
      <c r="Q35" s="23"/>
      <c r="R35" s="23">
        <f>11+4</f>
        <v>15</v>
      </c>
      <c r="S35" s="23">
        <v>7</v>
      </c>
      <c r="T35" s="36"/>
      <c r="U35" s="36">
        <f>11+4</f>
        <v>15</v>
      </c>
      <c r="V35" s="23">
        <v>7</v>
      </c>
      <c r="W35" s="23"/>
      <c r="X35" s="23">
        <v>15</v>
      </c>
      <c r="Y35" s="23">
        <v>7</v>
      </c>
      <c r="Z35" s="23"/>
      <c r="AA35" s="23">
        <f>11+4</f>
        <v>15</v>
      </c>
      <c r="AB35" s="26">
        <v>7</v>
      </c>
      <c r="AC35" s="23"/>
      <c r="AD35" s="23">
        <f>11+4</f>
        <v>15</v>
      </c>
      <c r="AE35" s="23">
        <v>7</v>
      </c>
      <c r="AF35" s="26"/>
      <c r="AG35" s="23">
        <f>11+4</f>
        <v>15</v>
      </c>
      <c r="AH35" s="23">
        <v>7</v>
      </c>
      <c r="AI35" s="26"/>
      <c r="AJ35" s="26"/>
      <c r="AK35" s="26"/>
      <c r="AL35" s="23"/>
      <c r="AM35" s="37">
        <f t="shared" si="0"/>
        <v>220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/>
      <c r="G36" s="23">
        <v>11</v>
      </c>
      <c r="H36" s="26">
        <v>4</v>
      </c>
      <c r="I36" s="36">
        <v>7</v>
      </c>
      <c r="J36" s="23"/>
      <c r="K36" s="23">
        <v>11</v>
      </c>
      <c r="L36" s="66">
        <v>4</v>
      </c>
      <c r="M36" s="36">
        <v>7</v>
      </c>
      <c r="N36" s="23"/>
      <c r="O36" s="23">
        <v>11</v>
      </c>
      <c r="P36" s="23">
        <v>4</v>
      </c>
      <c r="Q36" s="23">
        <v>7</v>
      </c>
      <c r="R36" s="23"/>
      <c r="S36" s="23">
        <v>11</v>
      </c>
      <c r="T36" s="23">
        <v>4</v>
      </c>
      <c r="U36" s="23">
        <v>7</v>
      </c>
      <c r="V36" s="23"/>
      <c r="W36" s="23">
        <v>11</v>
      </c>
      <c r="X36" s="23">
        <v>4</v>
      </c>
      <c r="Y36" s="23">
        <v>7</v>
      </c>
      <c r="Z36" s="23"/>
      <c r="AA36" s="23">
        <v>11</v>
      </c>
      <c r="AB36" s="23">
        <v>4</v>
      </c>
      <c r="AC36" s="23">
        <v>7</v>
      </c>
      <c r="AD36" s="23"/>
      <c r="AE36" s="23">
        <v>11</v>
      </c>
      <c r="AF36" s="23">
        <v>4</v>
      </c>
      <c r="AG36" s="23">
        <v>7</v>
      </c>
      <c r="AH36" s="23"/>
      <c r="AI36" s="23">
        <v>11</v>
      </c>
      <c r="AJ36" s="136" t="s">
        <v>140</v>
      </c>
      <c r="AK36" s="23"/>
      <c r="AL36" s="23"/>
      <c r="AM36" s="67">
        <f t="shared" si="0"/>
        <v>165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27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/>
      <c r="G37" s="23">
        <v>11</v>
      </c>
      <c r="H37" s="26">
        <v>4</v>
      </c>
      <c r="I37" s="36">
        <v>7</v>
      </c>
      <c r="J37" s="26"/>
      <c r="K37" s="26">
        <f>11+2</f>
        <v>13</v>
      </c>
      <c r="L37" s="127">
        <v>4</v>
      </c>
      <c r="M37" s="36">
        <v>7</v>
      </c>
      <c r="N37" s="23"/>
      <c r="O37" s="23">
        <v>11</v>
      </c>
      <c r="P37" s="23">
        <v>4</v>
      </c>
      <c r="Q37" s="36">
        <v>7</v>
      </c>
      <c r="R37" s="26"/>
      <c r="S37" s="23">
        <v>11</v>
      </c>
      <c r="T37" s="23">
        <v>4</v>
      </c>
      <c r="U37" s="23">
        <v>7</v>
      </c>
      <c r="V37" s="23"/>
      <c r="W37" s="23">
        <v>11</v>
      </c>
      <c r="X37" s="23">
        <v>4</v>
      </c>
      <c r="Y37" s="23">
        <v>7</v>
      </c>
      <c r="Z37" s="23"/>
      <c r="AA37" s="23">
        <v>11</v>
      </c>
      <c r="AB37" s="23">
        <v>4</v>
      </c>
      <c r="AC37" s="23">
        <v>7</v>
      </c>
      <c r="AD37" s="23"/>
      <c r="AE37" s="23">
        <v>11</v>
      </c>
      <c r="AF37" s="36"/>
      <c r="AG37" s="23">
        <v>4</v>
      </c>
      <c r="AH37" s="23">
        <v>7</v>
      </c>
      <c r="AI37" s="23">
        <v>11</v>
      </c>
      <c r="AJ37" s="136" t="s">
        <v>140</v>
      </c>
      <c r="AK37" s="23"/>
      <c r="AL37" s="23"/>
      <c r="AM37" s="67">
        <f t="shared" si="0"/>
        <v>167</v>
      </c>
      <c r="AN37" s="46"/>
      <c r="AO37" s="46"/>
      <c r="AP37" s="47"/>
      <c r="AQ37" s="40"/>
      <c r="AR37" s="36"/>
      <c r="AS37" s="36"/>
      <c r="AT37" s="137"/>
      <c r="AU37" s="52"/>
      <c r="AV37" s="41"/>
      <c r="AW37" s="41"/>
      <c r="AX37" s="41"/>
      <c r="AY37" s="42"/>
    </row>
    <row r="38" spans="1:51" s="127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/>
      <c r="G38" s="23">
        <v>11</v>
      </c>
      <c r="H38" s="26">
        <v>4</v>
      </c>
      <c r="I38" s="36">
        <v>7</v>
      </c>
      <c r="J38" s="23"/>
      <c r="K38" s="23">
        <f>11+2</f>
        <v>13</v>
      </c>
      <c r="L38" s="26">
        <v>4</v>
      </c>
      <c r="M38" s="23">
        <v>7</v>
      </c>
      <c r="N38" s="23"/>
      <c r="O38" s="23">
        <v>11</v>
      </c>
      <c r="P38" s="23">
        <v>4</v>
      </c>
      <c r="Q38" s="23">
        <v>7</v>
      </c>
      <c r="R38" s="23"/>
      <c r="S38" s="23">
        <v>11</v>
      </c>
      <c r="T38" s="23">
        <v>4</v>
      </c>
      <c r="U38" s="23">
        <v>7</v>
      </c>
      <c r="V38" s="23"/>
      <c r="W38" s="23">
        <v>11</v>
      </c>
      <c r="X38" s="23">
        <v>4</v>
      </c>
      <c r="Y38" s="23">
        <v>7</v>
      </c>
      <c r="Z38" s="23"/>
      <c r="AA38" s="23">
        <v>11</v>
      </c>
      <c r="AB38" s="23">
        <v>4</v>
      </c>
      <c r="AC38" s="23">
        <v>7</v>
      </c>
      <c r="AD38" s="23"/>
      <c r="AE38" s="23">
        <v>11</v>
      </c>
      <c r="AF38" s="23">
        <v>4</v>
      </c>
      <c r="AG38" s="23">
        <v>7</v>
      </c>
      <c r="AH38" s="23"/>
      <c r="AI38" s="23">
        <v>11</v>
      </c>
      <c r="AJ38" s="136" t="s">
        <v>140</v>
      </c>
      <c r="AK38" s="23"/>
      <c r="AL38" s="23"/>
      <c r="AM38" s="37">
        <v>167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27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/>
      <c r="G39" s="23">
        <v>11</v>
      </c>
      <c r="H39" s="26">
        <v>4</v>
      </c>
      <c r="I39" s="36">
        <v>7</v>
      </c>
      <c r="J39" s="23"/>
      <c r="K39" s="23">
        <v>7</v>
      </c>
      <c r="L39" s="26">
        <v>4</v>
      </c>
      <c r="M39" s="36">
        <v>7</v>
      </c>
      <c r="N39" s="23"/>
      <c r="O39" s="23">
        <v>11</v>
      </c>
      <c r="P39" s="23">
        <v>4</v>
      </c>
      <c r="Q39" s="23">
        <v>7</v>
      </c>
      <c r="R39" s="36"/>
      <c r="S39" s="23">
        <v>11</v>
      </c>
      <c r="T39" s="23">
        <v>4</v>
      </c>
      <c r="U39" s="23">
        <v>7</v>
      </c>
      <c r="V39" s="23"/>
      <c r="W39" s="23">
        <v>11</v>
      </c>
      <c r="X39" s="23">
        <v>4</v>
      </c>
      <c r="Y39" s="23">
        <v>7</v>
      </c>
      <c r="Z39" s="23"/>
      <c r="AA39" s="23">
        <v>11</v>
      </c>
      <c r="AB39" s="23">
        <v>4</v>
      </c>
      <c r="AC39" s="23">
        <v>7</v>
      </c>
      <c r="AD39" s="23"/>
      <c r="AE39" s="36">
        <v>11</v>
      </c>
      <c r="AF39" s="23">
        <v>4</v>
      </c>
      <c r="AG39" s="23">
        <v>7</v>
      </c>
      <c r="AH39" s="36"/>
      <c r="AI39" s="36">
        <v>6</v>
      </c>
      <c r="AJ39" s="136" t="s">
        <v>140</v>
      </c>
      <c r="AK39" s="23"/>
      <c r="AL39" s="23"/>
      <c r="AM39" s="37">
        <f t="shared" si="0"/>
        <v>156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27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/>
      <c r="G40" s="23">
        <v>11</v>
      </c>
      <c r="H40" s="23">
        <v>4</v>
      </c>
      <c r="I40" s="23">
        <v>7</v>
      </c>
      <c r="J40" s="23"/>
      <c r="K40" s="26">
        <f>11+2</f>
        <v>13</v>
      </c>
      <c r="L40" s="23">
        <v>4</v>
      </c>
      <c r="M40" s="23">
        <v>7</v>
      </c>
      <c r="N40" s="23"/>
      <c r="O40" s="23">
        <v>11</v>
      </c>
      <c r="P40" s="23">
        <v>4</v>
      </c>
      <c r="Q40" s="23">
        <v>7</v>
      </c>
      <c r="R40" s="23"/>
      <c r="S40" s="23">
        <v>11</v>
      </c>
      <c r="T40" s="23">
        <v>4</v>
      </c>
      <c r="U40" s="23">
        <v>7</v>
      </c>
      <c r="V40" s="23"/>
      <c r="W40" s="23">
        <v>11</v>
      </c>
      <c r="X40" s="36">
        <v>4</v>
      </c>
      <c r="Y40" s="23">
        <v>7</v>
      </c>
      <c r="Z40" s="23"/>
      <c r="AA40" s="36">
        <v>11</v>
      </c>
      <c r="AB40" s="23">
        <v>4</v>
      </c>
      <c r="AC40" s="23">
        <v>7</v>
      </c>
      <c r="AD40" s="23"/>
      <c r="AE40" s="23">
        <v>11</v>
      </c>
      <c r="AF40" s="23">
        <v>4</v>
      </c>
      <c r="AG40" s="23">
        <v>7</v>
      </c>
      <c r="AH40" s="23"/>
      <c r="AI40" s="23">
        <v>11</v>
      </c>
      <c r="AJ40" s="136" t="s">
        <v>140</v>
      </c>
      <c r="AK40" s="23"/>
      <c r="AL40" s="23"/>
      <c r="AM40" s="37">
        <f t="shared" si="0"/>
        <v>167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27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/>
      <c r="G41" s="23">
        <v>11</v>
      </c>
      <c r="H41" s="26">
        <v>4</v>
      </c>
      <c r="I41" s="36">
        <v>7</v>
      </c>
      <c r="J41" s="23"/>
      <c r="K41" s="23">
        <v>11</v>
      </c>
      <c r="L41" s="26">
        <v>4</v>
      </c>
      <c r="M41" s="23">
        <v>7</v>
      </c>
      <c r="N41" s="23"/>
      <c r="O41" s="23">
        <v>11</v>
      </c>
      <c r="P41" s="23">
        <v>4</v>
      </c>
      <c r="Q41" s="23">
        <v>7</v>
      </c>
      <c r="R41" s="23"/>
      <c r="S41" s="23" t="s">
        <v>132</v>
      </c>
      <c r="T41" s="23" t="s">
        <v>132</v>
      </c>
      <c r="U41" s="23" t="s">
        <v>132</v>
      </c>
      <c r="V41" s="23"/>
      <c r="W41" s="23" t="s">
        <v>132</v>
      </c>
      <c r="X41" s="23" t="s">
        <v>132</v>
      </c>
      <c r="Y41" s="23" t="s">
        <v>132</v>
      </c>
      <c r="Z41" s="23"/>
      <c r="AA41" s="23" t="s">
        <v>132</v>
      </c>
      <c r="AB41" s="23" t="s">
        <v>132</v>
      </c>
      <c r="AC41" s="23" t="s">
        <v>132</v>
      </c>
      <c r="AD41" s="23"/>
      <c r="AE41" s="23" t="s">
        <v>132</v>
      </c>
      <c r="AF41" s="23" t="s">
        <v>132</v>
      </c>
      <c r="AG41" s="23" t="s">
        <v>132</v>
      </c>
      <c r="AH41" s="23"/>
      <c r="AI41" s="23" t="s">
        <v>132</v>
      </c>
      <c r="AJ41" s="136" t="s">
        <v>140</v>
      </c>
      <c r="AK41" s="23"/>
      <c r="AL41" s="23"/>
      <c r="AM41" s="37">
        <f t="shared" si="0"/>
        <v>66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27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/>
      <c r="G42" s="23">
        <f>11+4</f>
        <v>15</v>
      </c>
      <c r="H42" s="26">
        <v>7</v>
      </c>
      <c r="I42" s="36"/>
      <c r="J42" s="23"/>
      <c r="K42" s="26">
        <f>11+4</f>
        <v>15</v>
      </c>
      <c r="L42" s="23">
        <v>7</v>
      </c>
      <c r="M42" s="26"/>
      <c r="N42" s="23"/>
      <c r="O42" s="23" t="s">
        <v>132</v>
      </c>
      <c r="P42" s="23" t="s">
        <v>132</v>
      </c>
      <c r="Q42" s="23" t="s">
        <v>132</v>
      </c>
      <c r="R42" s="23"/>
      <c r="S42" s="23" t="s">
        <v>132</v>
      </c>
      <c r="T42" s="36" t="s">
        <v>132</v>
      </c>
      <c r="U42" s="26" t="s">
        <v>132</v>
      </c>
      <c r="V42" s="23"/>
      <c r="W42" s="23" t="s">
        <v>132</v>
      </c>
      <c r="X42" s="36" t="s">
        <v>132</v>
      </c>
      <c r="Y42" s="23" t="s">
        <v>132</v>
      </c>
      <c r="Z42" s="23"/>
      <c r="AA42" s="36" t="s">
        <v>132</v>
      </c>
      <c r="AB42" s="23" t="s">
        <v>132</v>
      </c>
      <c r="AC42" s="23" t="s">
        <v>132</v>
      </c>
      <c r="AD42" s="36"/>
      <c r="AE42" s="23">
        <f>11+4</f>
        <v>15</v>
      </c>
      <c r="AF42" s="23">
        <v>7</v>
      </c>
      <c r="AG42" s="23"/>
      <c r="AH42" s="36"/>
      <c r="AI42" s="23">
        <f>11+4</f>
        <v>15</v>
      </c>
      <c r="AJ42" s="23"/>
      <c r="AK42" s="23"/>
      <c r="AL42" s="23"/>
      <c r="AM42" s="37">
        <f t="shared" si="0"/>
        <v>81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27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/>
      <c r="G43" s="23">
        <f>11+4</f>
        <v>15</v>
      </c>
      <c r="H43" s="26">
        <v>7</v>
      </c>
      <c r="I43" s="36"/>
      <c r="J43" s="23">
        <f>11+4</f>
        <v>15</v>
      </c>
      <c r="K43" s="26">
        <v>7</v>
      </c>
      <c r="L43" s="23"/>
      <c r="M43" s="26">
        <f>11+4</f>
        <v>15</v>
      </c>
      <c r="N43" s="36">
        <v>7</v>
      </c>
      <c r="O43" s="23"/>
      <c r="P43" s="23">
        <v>15</v>
      </c>
      <c r="Q43" s="23">
        <v>7</v>
      </c>
      <c r="R43" s="23"/>
      <c r="S43" s="36">
        <f>11+4</f>
        <v>15</v>
      </c>
      <c r="T43" s="23">
        <v>7</v>
      </c>
      <c r="U43" s="26"/>
      <c r="V43" s="23">
        <f>11+4</f>
        <v>15</v>
      </c>
      <c r="W43" s="23">
        <v>7</v>
      </c>
      <c r="X43" s="36"/>
      <c r="Y43" s="23">
        <f>11+4</f>
        <v>15</v>
      </c>
      <c r="Z43" s="23">
        <v>7</v>
      </c>
      <c r="AA43" s="36"/>
      <c r="AB43" s="23">
        <v>15</v>
      </c>
      <c r="AC43" s="23">
        <v>7</v>
      </c>
      <c r="AD43" s="36"/>
      <c r="AE43" s="23">
        <f>11+4</f>
        <v>15</v>
      </c>
      <c r="AF43" s="23">
        <v>7</v>
      </c>
      <c r="AG43" s="23"/>
      <c r="AH43" s="36">
        <f>11+4</f>
        <v>15</v>
      </c>
      <c r="AI43" s="23">
        <v>7</v>
      </c>
      <c r="AJ43" s="23"/>
      <c r="AK43" s="23"/>
      <c r="AL43" s="23"/>
      <c r="AM43" s="37">
        <f t="shared" si="0"/>
        <v>220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27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>
        <v>8</v>
      </c>
      <c r="G44" s="74">
        <v>8</v>
      </c>
      <c r="H44" s="74"/>
      <c r="I44" s="74"/>
      <c r="J44" s="75">
        <v>8</v>
      </c>
      <c r="K44" s="75">
        <v>8</v>
      </c>
      <c r="L44" s="74">
        <v>8</v>
      </c>
      <c r="M44" s="74">
        <v>8</v>
      </c>
      <c r="N44" s="74">
        <v>8</v>
      </c>
      <c r="O44" s="74"/>
      <c r="P44" s="74"/>
      <c r="Q44" s="74">
        <v>8</v>
      </c>
      <c r="R44" s="74">
        <v>8</v>
      </c>
      <c r="S44" s="74">
        <v>11</v>
      </c>
      <c r="T44" s="74">
        <v>4</v>
      </c>
      <c r="U44" s="74">
        <v>7</v>
      </c>
      <c r="V44" s="74"/>
      <c r="W44" s="74">
        <v>11</v>
      </c>
      <c r="X44" s="74">
        <v>4</v>
      </c>
      <c r="Y44" s="74">
        <v>7</v>
      </c>
      <c r="Z44" s="74"/>
      <c r="AA44" s="74">
        <v>11</v>
      </c>
      <c r="AB44" s="74">
        <v>4</v>
      </c>
      <c r="AC44" s="74">
        <v>7</v>
      </c>
      <c r="AD44" s="74"/>
      <c r="AE44" s="76">
        <v>11</v>
      </c>
      <c r="AF44" s="74"/>
      <c r="AG44" s="74">
        <v>11</v>
      </c>
      <c r="AH44" s="74"/>
      <c r="AI44" s="74">
        <v>11</v>
      </c>
      <c r="AJ44" s="74"/>
      <c r="AK44" s="76"/>
      <c r="AL44" s="74"/>
      <c r="AM44" s="37">
        <f t="shared" si="0"/>
        <v>171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27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>
        <v>8</v>
      </c>
      <c r="G45" s="74">
        <v>8</v>
      </c>
      <c r="H45" s="76"/>
      <c r="I45" s="74"/>
      <c r="J45" s="74">
        <v>8</v>
      </c>
      <c r="K45" s="75">
        <v>8</v>
      </c>
      <c r="L45" s="74">
        <v>8</v>
      </c>
      <c r="M45" s="74">
        <v>8</v>
      </c>
      <c r="N45" s="74">
        <v>8</v>
      </c>
      <c r="O45" s="74"/>
      <c r="P45" s="74"/>
      <c r="Q45" s="74">
        <v>8</v>
      </c>
      <c r="R45" s="74">
        <v>8</v>
      </c>
      <c r="S45" s="74">
        <v>8</v>
      </c>
      <c r="T45" s="74">
        <v>8</v>
      </c>
      <c r="U45" s="74">
        <v>8</v>
      </c>
      <c r="V45" s="74"/>
      <c r="W45" s="74"/>
      <c r="X45" s="74">
        <v>8</v>
      </c>
      <c r="Y45" s="74">
        <v>8</v>
      </c>
      <c r="Z45" s="74">
        <v>8</v>
      </c>
      <c r="AA45" s="74">
        <v>8</v>
      </c>
      <c r="AB45" s="74">
        <v>8</v>
      </c>
      <c r="AC45" s="74"/>
      <c r="AD45" s="74"/>
      <c r="AE45" s="74">
        <v>8</v>
      </c>
      <c r="AF45" s="74">
        <v>8</v>
      </c>
      <c r="AG45" s="74">
        <v>8</v>
      </c>
      <c r="AH45" s="74">
        <v>8</v>
      </c>
      <c r="AI45" s="74">
        <v>7</v>
      </c>
      <c r="AJ45" s="74"/>
      <c r="AK45" s="74"/>
      <c r="AL45" s="74"/>
      <c r="AM45" s="37">
        <f t="shared" si="0"/>
        <v>175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27" customFormat="1" ht="30" customHeight="1">
      <c r="A46" s="33">
        <v>35</v>
      </c>
      <c r="B46" s="70"/>
      <c r="C46" s="78" t="s">
        <v>77</v>
      </c>
      <c r="D46" s="79">
        <v>5</v>
      </c>
      <c r="E46" s="80" t="s">
        <v>39</v>
      </c>
      <c r="F46" s="74">
        <v>4</v>
      </c>
      <c r="G46" s="74">
        <v>7</v>
      </c>
      <c r="H46" s="74"/>
      <c r="I46" s="74">
        <v>11</v>
      </c>
      <c r="J46" s="74">
        <v>11</v>
      </c>
      <c r="K46" s="76"/>
      <c r="L46" s="74"/>
      <c r="M46" s="74">
        <v>15</v>
      </c>
      <c r="N46" s="74">
        <v>7</v>
      </c>
      <c r="O46" s="81"/>
      <c r="P46" s="74"/>
      <c r="Q46" s="76">
        <v>9</v>
      </c>
      <c r="R46" s="74">
        <v>11</v>
      </c>
      <c r="S46" s="81"/>
      <c r="T46" s="74"/>
      <c r="U46" s="76"/>
      <c r="V46" s="74"/>
      <c r="W46" s="81"/>
      <c r="X46" s="74"/>
      <c r="Y46" s="76">
        <v>11</v>
      </c>
      <c r="Z46" s="74">
        <v>4</v>
      </c>
      <c r="AA46" s="74">
        <v>7</v>
      </c>
      <c r="AB46" s="74"/>
      <c r="AC46" s="76">
        <v>11</v>
      </c>
      <c r="AD46" s="74">
        <v>4</v>
      </c>
      <c r="AE46" s="74">
        <v>7</v>
      </c>
      <c r="AF46" s="74"/>
      <c r="AG46" s="74">
        <v>11</v>
      </c>
      <c r="AH46" s="74">
        <v>4</v>
      </c>
      <c r="AI46" s="74">
        <v>7</v>
      </c>
      <c r="AJ46" s="136" t="s">
        <v>140</v>
      </c>
      <c r="AK46" s="74"/>
      <c r="AL46" s="74"/>
      <c r="AM46" s="37">
        <f>SUM(F46:AL46)</f>
        <v>141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27" customFormat="1" ht="30" customHeight="1">
      <c r="A47" s="33">
        <v>36</v>
      </c>
      <c r="B47" s="70"/>
      <c r="C47" s="71" t="s">
        <v>136</v>
      </c>
      <c r="D47" s="79"/>
      <c r="E47" s="80" t="s">
        <v>39</v>
      </c>
      <c r="F47" s="74"/>
      <c r="G47" s="74">
        <v>11</v>
      </c>
      <c r="H47" s="74">
        <v>11</v>
      </c>
      <c r="I47" s="74"/>
      <c r="J47" s="74"/>
      <c r="K47" s="76">
        <v>11</v>
      </c>
      <c r="L47" s="74">
        <v>11</v>
      </c>
      <c r="M47" s="74"/>
      <c r="N47" s="74"/>
      <c r="O47" s="74">
        <v>11</v>
      </c>
      <c r="P47" s="74">
        <v>11</v>
      </c>
      <c r="Q47" s="74"/>
      <c r="R47" s="74"/>
      <c r="S47" s="74">
        <v>11</v>
      </c>
      <c r="T47" s="74">
        <v>11</v>
      </c>
      <c r="U47" s="76"/>
      <c r="V47" s="74"/>
      <c r="W47" s="81">
        <v>11</v>
      </c>
      <c r="X47" s="74">
        <v>11</v>
      </c>
      <c r="Y47" s="76"/>
      <c r="Z47" s="74"/>
      <c r="AA47" s="74">
        <v>4</v>
      </c>
      <c r="AB47" s="74">
        <v>7</v>
      </c>
      <c r="AC47" s="74"/>
      <c r="AD47" s="74">
        <v>11</v>
      </c>
      <c r="AE47" s="74">
        <v>4</v>
      </c>
      <c r="AF47" s="74">
        <v>7</v>
      </c>
      <c r="AG47" s="74"/>
      <c r="AH47" s="74">
        <v>11</v>
      </c>
      <c r="AI47" s="74">
        <v>4</v>
      </c>
      <c r="AJ47" s="74"/>
      <c r="AK47" s="74"/>
      <c r="AL47" s="74"/>
      <c r="AM47" s="37">
        <f>SUM(F47:AL47)</f>
        <v>158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27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67">
        <f>SUM(F48:AL48)</f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27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67">
        <f>SUM(F49:AL49)</f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27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67"/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27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/>
      <c r="G51" s="23">
        <v>11</v>
      </c>
      <c r="H51" s="26">
        <v>4</v>
      </c>
      <c r="I51" s="36">
        <v>7</v>
      </c>
      <c r="J51" s="23"/>
      <c r="K51" s="36">
        <v>8</v>
      </c>
      <c r="L51" s="26">
        <v>4</v>
      </c>
      <c r="M51" s="36">
        <v>7</v>
      </c>
      <c r="N51" s="23"/>
      <c r="O51" s="26">
        <v>11</v>
      </c>
      <c r="P51" s="26">
        <v>4</v>
      </c>
      <c r="Q51" s="36">
        <v>7</v>
      </c>
      <c r="R51" s="36"/>
      <c r="S51" s="23">
        <v>8</v>
      </c>
      <c r="T51" s="36">
        <v>4</v>
      </c>
      <c r="U51" s="36">
        <v>7</v>
      </c>
      <c r="V51" s="23"/>
      <c r="W51" s="36">
        <v>11</v>
      </c>
      <c r="X51" s="36">
        <v>4</v>
      </c>
      <c r="Y51" s="23">
        <v>7</v>
      </c>
      <c r="Z51" s="23"/>
      <c r="AA51" s="23">
        <v>8</v>
      </c>
      <c r="AB51" s="23">
        <v>4</v>
      </c>
      <c r="AC51" s="23">
        <v>7</v>
      </c>
      <c r="AD51" s="23"/>
      <c r="AE51" s="23" t="s">
        <v>132</v>
      </c>
      <c r="AF51" s="23" t="s">
        <v>132</v>
      </c>
      <c r="AG51" s="23" t="s">
        <v>132</v>
      </c>
      <c r="AH51" s="23" t="s">
        <v>132</v>
      </c>
      <c r="AI51" s="23" t="s">
        <v>132</v>
      </c>
      <c r="AJ51" s="23"/>
      <c r="AK51" s="23"/>
      <c r="AL51" s="23"/>
      <c r="AM51" s="37">
        <f t="shared" si="0"/>
        <v>123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27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/>
      <c r="G52" s="23">
        <v>11</v>
      </c>
      <c r="H52" s="26">
        <v>4</v>
      </c>
      <c r="I52" s="36">
        <v>7</v>
      </c>
      <c r="J52" s="23"/>
      <c r="K52" s="26">
        <v>11</v>
      </c>
      <c r="L52" s="23">
        <v>4</v>
      </c>
      <c r="M52" s="23">
        <v>7</v>
      </c>
      <c r="N52" s="23"/>
      <c r="O52" s="26">
        <v>11</v>
      </c>
      <c r="P52" s="26">
        <v>4</v>
      </c>
      <c r="Q52" s="23">
        <v>7</v>
      </c>
      <c r="R52" s="36"/>
      <c r="S52" s="23" t="s">
        <v>84</v>
      </c>
      <c r="T52" s="36" t="s">
        <v>84</v>
      </c>
      <c r="U52" s="23">
        <v>4</v>
      </c>
      <c r="V52" s="23">
        <v>7</v>
      </c>
      <c r="W52" s="26">
        <v>11</v>
      </c>
      <c r="X52" s="36">
        <v>4</v>
      </c>
      <c r="Y52" s="23">
        <v>7</v>
      </c>
      <c r="Z52" s="23"/>
      <c r="AA52" s="26">
        <v>11</v>
      </c>
      <c r="AB52" s="36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67">
        <f>SUM(F52:AL52)</f>
        <v>110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27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2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67"/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27" customFormat="1" ht="30" customHeight="1">
      <c r="A54" s="33">
        <v>43</v>
      </c>
      <c r="B54" s="33">
        <v>194</v>
      </c>
      <c r="C54" s="48" t="s">
        <v>98</v>
      </c>
      <c r="D54" s="79">
        <v>5</v>
      </c>
      <c r="E54" s="45" t="s">
        <v>80</v>
      </c>
      <c r="F54" s="36"/>
      <c r="G54" s="36">
        <v>11</v>
      </c>
      <c r="H54" s="36">
        <v>4</v>
      </c>
      <c r="I54" s="36">
        <v>7</v>
      </c>
      <c r="J54" s="36"/>
      <c r="K54" s="36">
        <v>11</v>
      </c>
      <c r="L54" s="36">
        <v>4</v>
      </c>
      <c r="M54" s="36">
        <v>7</v>
      </c>
      <c r="N54" s="36"/>
      <c r="O54" s="26">
        <v>11</v>
      </c>
      <c r="P54" s="26">
        <v>4</v>
      </c>
      <c r="Q54" s="23">
        <v>7</v>
      </c>
      <c r="R54" s="23"/>
      <c r="S54" s="36">
        <v>11</v>
      </c>
      <c r="T54" s="23">
        <v>4</v>
      </c>
      <c r="U54" s="23">
        <v>7</v>
      </c>
      <c r="V54" s="23"/>
      <c r="W54" s="23">
        <v>11</v>
      </c>
      <c r="X54" s="36">
        <v>4</v>
      </c>
      <c r="Y54" s="36">
        <v>7</v>
      </c>
      <c r="Z54" s="36"/>
      <c r="AA54" s="36">
        <v>11</v>
      </c>
      <c r="AB54" s="36">
        <v>4</v>
      </c>
      <c r="AC54" s="36">
        <v>7</v>
      </c>
      <c r="AD54" s="36"/>
      <c r="AE54" s="36">
        <v>11</v>
      </c>
      <c r="AF54" s="36">
        <v>4</v>
      </c>
      <c r="AG54" s="36">
        <v>7</v>
      </c>
      <c r="AH54" s="36"/>
      <c r="AI54" s="36">
        <v>11</v>
      </c>
      <c r="AJ54" s="36"/>
      <c r="AK54" s="36"/>
      <c r="AL54" s="36"/>
      <c r="AM54" s="91">
        <f>SUM(F54:AL54)</f>
        <v>165</v>
      </c>
      <c r="AN54" s="24"/>
      <c r="AO54" s="24"/>
      <c r="AP54" s="57"/>
      <c r="AQ54" s="14"/>
      <c r="AR54" s="16"/>
      <c r="AS54" s="82"/>
      <c r="AT54" s="82"/>
      <c r="AU54" s="89"/>
      <c r="AV54" s="16"/>
      <c r="AW54" s="88"/>
      <c r="AX54" s="16"/>
      <c r="AY54" s="16"/>
      <c r="AZ54" s="25"/>
      <c r="BA54" s="90"/>
      <c r="BD54" s="17"/>
    </row>
    <row r="55" spans="1:56" s="127" customFormat="1" ht="30" customHeight="1">
      <c r="A55" s="33">
        <v>44</v>
      </c>
      <c r="B55" s="33">
        <v>147</v>
      </c>
      <c r="C55" s="59" t="s">
        <v>83</v>
      </c>
      <c r="D55" s="79">
        <v>5</v>
      </c>
      <c r="E55" s="45" t="s">
        <v>80</v>
      </c>
      <c r="F55" s="23"/>
      <c r="G55" s="23">
        <v>11</v>
      </c>
      <c r="H55" s="26">
        <v>4</v>
      </c>
      <c r="I55" s="36">
        <v>7</v>
      </c>
      <c r="J55" s="23"/>
      <c r="K55" s="23">
        <v>11</v>
      </c>
      <c r="L55" s="23"/>
      <c r="M55" s="23"/>
      <c r="N55" s="23"/>
      <c r="O55" s="26">
        <v>11</v>
      </c>
      <c r="P55" s="26">
        <v>4</v>
      </c>
      <c r="Q55" s="36">
        <v>7</v>
      </c>
      <c r="R55" s="36"/>
      <c r="S55" s="23">
        <v>11</v>
      </c>
      <c r="T55" s="36">
        <v>4</v>
      </c>
      <c r="U55" s="36">
        <v>7</v>
      </c>
      <c r="V55" s="23"/>
      <c r="W55" s="36">
        <v>8</v>
      </c>
      <c r="X55" s="23">
        <v>4</v>
      </c>
      <c r="Y55" s="23">
        <v>7</v>
      </c>
      <c r="Z55" s="23"/>
      <c r="AA55" s="23">
        <v>8</v>
      </c>
      <c r="AB55" s="36">
        <v>4</v>
      </c>
      <c r="AC55" s="23">
        <v>7</v>
      </c>
      <c r="AD55" s="23"/>
      <c r="AE55" s="23">
        <v>11</v>
      </c>
      <c r="AF55" s="23">
        <v>4</v>
      </c>
      <c r="AG55" s="23">
        <v>7</v>
      </c>
      <c r="AH55" s="23"/>
      <c r="AI55" s="23">
        <v>11</v>
      </c>
      <c r="AJ55" s="23"/>
      <c r="AK55" s="23"/>
      <c r="AL55" s="23"/>
      <c r="AM55" s="37">
        <f t="shared" ref="AM55:AM60" si="2">SUM(F55:AL55)</f>
        <v>148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127" customFormat="1" ht="30" customHeight="1">
      <c r="A56" s="33">
        <v>45</v>
      </c>
      <c r="B56" s="33"/>
      <c r="C56" s="59" t="s">
        <v>85</v>
      </c>
      <c r="D56" s="79">
        <v>5</v>
      </c>
      <c r="E56" s="45" t="s">
        <v>80</v>
      </c>
      <c r="F56" s="23"/>
      <c r="G56" s="23">
        <v>11</v>
      </c>
      <c r="H56" s="26">
        <v>4</v>
      </c>
      <c r="I56" s="36">
        <v>7</v>
      </c>
      <c r="J56" s="23"/>
      <c r="K56" s="23">
        <v>9</v>
      </c>
      <c r="L56" s="23">
        <v>4</v>
      </c>
      <c r="M56" s="23">
        <v>7</v>
      </c>
      <c r="N56" s="23"/>
      <c r="O56" s="23">
        <v>11</v>
      </c>
      <c r="P56" s="26">
        <v>4</v>
      </c>
      <c r="Q56" s="36">
        <v>7</v>
      </c>
      <c r="R56" s="36"/>
      <c r="S56" s="23"/>
      <c r="T56" s="23"/>
      <c r="U56" s="23"/>
      <c r="V56" s="23"/>
      <c r="X56" s="61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37">
        <f t="shared" si="2"/>
        <v>64</v>
      </c>
      <c r="AN56" s="24"/>
      <c r="AO56" s="24"/>
      <c r="AP56" s="57"/>
      <c r="AQ56" s="14"/>
      <c r="AR56" s="16"/>
      <c r="AS56" s="82"/>
      <c r="AT56" s="16"/>
      <c r="AU56" s="89"/>
      <c r="AV56" s="16"/>
      <c r="AW56" s="88"/>
      <c r="AX56" s="16"/>
      <c r="AY56" s="16"/>
      <c r="AZ56" s="25"/>
      <c r="BA56" s="90"/>
      <c r="BD56" s="17"/>
    </row>
    <row r="57" spans="1:56" s="127" customFormat="1" ht="30" customHeight="1">
      <c r="A57" s="33">
        <v>46</v>
      </c>
      <c r="B57" s="33"/>
      <c r="C57" s="59" t="s">
        <v>86</v>
      </c>
      <c r="D57" s="79"/>
      <c r="E57" s="45" t="s">
        <v>80</v>
      </c>
      <c r="F57" s="23"/>
      <c r="G57" s="23">
        <v>11</v>
      </c>
      <c r="H57" s="26">
        <v>4</v>
      </c>
      <c r="I57" s="36">
        <v>7</v>
      </c>
      <c r="J57" s="23"/>
      <c r="K57" s="23">
        <v>11</v>
      </c>
      <c r="L57" s="23">
        <v>3</v>
      </c>
      <c r="M57" s="23">
        <v>7</v>
      </c>
      <c r="N57" s="23"/>
      <c r="O57" s="23">
        <v>8</v>
      </c>
      <c r="P57" s="26">
        <v>4</v>
      </c>
      <c r="Q57" s="36">
        <v>7</v>
      </c>
      <c r="R57" s="36"/>
      <c r="S57" s="23">
        <v>11</v>
      </c>
      <c r="T57" s="23">
        <v>4</v>
      </c>
      <c r="U57" s="36">
        <v>7</v>
      </c>
      <c r="V57" s="23"/>
      <c r="W57" s="26">
        <v>11</v>
      </c>
      <c r="X57" s="36">
        <v>4</v>
      </c>
      <c r="Y57" s="23">
        <v>7</v>
      </c>
      <c r="Z57" s="23"/>
      <c r="AA57" s="23">
        <v>11</v>
      </c>
      <c r="AB57" s="23">
        <v>4</v>
      </c>
      <c r="AC57" s="23">
        <v>7</v>
      </c>
      <c r="AD57" s="23"/>
      <c r="AE57" s="23">
        <v>11</v>
      </c>
      <c r="AF57" s="23">
        <v>4</v>
      </c>
      <c r="AG57" s="23">
        <v>7</v>
      </c>
      <c r="AH57" s="23"/>
      <c r="AI57" s="23">
        <v>11</v>
      </c>
      <c r="AJ57" s="23"/>
      <c r="AK57" s="23"/>
      <c r="AL57" s="23"/>
      <c r="AM57" s="37">
        <f t="shared" si="2"/>
        <v>161</v>
      </c>
      <c r="AN57" s="24"/>
      <c r="AO57" s="24"/>
      <c r="AP57" s="57"/>
      <c r="AQ57" s="14"/>
      <c r="AR57" s="16"/>
      <c r="AS57" s="82"/>
      <c r="AT57" s="16"/>
      <c r="AU57" s="89"/>
      <c r="AV57" s="16"/>
      <c r="AW57" s="88"/>
      <c r="AX57" s="16"/>
      <c r="AY57" s="16"/>
      <c r="AZ57" s="25"/>
      <c r="BA57" s="90"/>
      <c r="BD57" s="17"/>
    </row>
    <row r="58" spans="1:56" s="96" customFormat="1" ht="25.2" customHeight="1">
      <c r="A58" s="33">
        <v>47</v>
      </c>
      <c r="B58" s="33"/>
      <c r="C58" s="59" t="s">
        <v>88</v>
      </c>
      <c r="D58" s="44"/>
      <c r="E58" s="45" t="s">
        <v>80</v>
      </c>
      <c r="F58" s="36"/>
      <c r="G58" s="36">
        <v>11</v>
      </c>
      <c r="H58" s="36"/>
      <c r="I58" s="36"/>
      <c r="J58" s="36"/>
      <c r="K58" s="36">
        <v>11</v>
      </c>
      <c r="L58" s="26">
        <v>4</v>
      </c>
      <c r="M58" s="36">
        <v>7</v>
      </c>
      <c r="N58" s="36"/>
      <c r="O58" s="23">
        <v>11</v>
      </c>
      <c r="P58" s="26">
        <v>4</v>
      </c>
      <c r="Q58" s="36">
        <v>7</v>
      </c>
      <c r="R58" s="36"/>
      <c r="S58" s="23">
        <v>11</v>
      </c>
      <c r="T58" s="23">
        <v>4</v>
      </c>
      <c r="U58" s="23">
        <v>7</v>
      </c>
      <c r="V58" s="36"/>
      <c r="W58" s="36">
        <v>11</v>
      </c>
      <c r="X58" s="36">
        <v>4</v>
      </c>
      <c r="Y58" s="23">
        <v>7</v>
      </c>
      <c r="Z58" s="23"/>
      <c r="AA58" s="36">
        <v>11</v>
      </c>
      <c r="AB58" s="36">
        <v>4</v>
      </c>
      <c r="AC58" s="23">
        <v>7</v>
      </c>
      <c r="AD58" s="23"/>
      <c r="AE58" s="36">
        <v>11</v>
      </c>
      <c r="AF58" s="23">
        <v>4</v>
      </c>
      <c r="AG58" s="23">
        <v>7</v>
      </c>
      <c r="AH58" s="23"/>
      <c r="AI58" s="36">
        <v>11</v>
      </c>
      <c r="AJ58" s="36"/>
      <c r="AK58" s="36"/>
      <c r="AL58" s="36"/>
      <c r="AM58" s="91">
        <f t="shared" si="2"/>
        <v>154</v>
      </c>
      <c r="AN58" s="92"/>
      <c r="AO58" s="92"/>
      <c r="AP58" s="47"/>
      <c r="AQ58" s="93"/>
      <c r="AR58" s="94"/>
      <c r="AS58" s="94"/>
      <c r="AT58" s="36"/>
      <c r="AU58" s="42"/>
      <c r="AV58" s="46"/>
      <c r="AW58" s="95"/>
      <c r="AX58" s="41"/>
      <c r="AY58" s="42"/>
    </row>
    <row r="59" spans="1:56" s="96" customFormat="1" ht="30" customHeight="1">
      <c r="A59" s="33">
        <v>48</v>
      </c>
      <c r="B59" s="33"/>
      <c r="C59" s="59" t="s">
        <v>89</v>
      </c>
      <c r="D59" s="79"/>
      <c r="E59" s="45" t="s">
        <v>80</v>
      </c>
      <c r="F59" s="36"/>
      <c r="G59" s="36">
        <v>11</v>
      </c>
      <c r="H59" s="26">
        <v>4</v>
      </c>
      <c r="I59" s="36">
        <v>7</v>
      </c>
      <c r="J59" s="36"/>
      <c r="K59" s="36">
        <v>11</v>
      </c>
      <c r="L59" s="36">
        <v>4</v>
      </c>
      <c r="M59" s="36">
        <v>7</v>
      </c>
      <c r="N59" s="36"/>
      <c r="O59" s="23">
        <v>11</v>
      </c>
      <c r="P59" s="26">
        <v>4</v>
      </c>
      <c r="Q59" s="36">
        <v>7</v>
      </c>
      <c r="R59" s="36"/>
      <c r="S59" s="23">
        <v>11</v>
      </c>
      <c r="T59" s="23">
        <v>4</v>
      </c>
      <c r="U59" s="23">
        <v>7</v>
      </c>
      <c r="V59" s="36"/>
      <c r="W59" s="97"/>
      <c r="X59" s="36">
        <v>4</v>
      </c>
      <c r="Y59" s="36">
        <v>7</v>
      </c>
      <c r="Z59" s="36"/>
      <c r="AA59" s="36">
        <v>8</v>
      </c>
      <c r="AB59" s="36">
        <v>4</v>
      </c>
      <c r="AC59" s="36">
        <v>7</v>
      </c>
      <c r="AD59" s="36"/>
      <c r="AE59" s="36">
        <v>11</v>
      </c>
      <c r="AF59" s="36">
        <v>4</v>
      </c>
      <c r="AG59" s="36">
        <v>7</v>
      </c>
      <c r="AH59" s="36"/>
      <c r="AI59" s="36">
        <v>11</v>
      </c>
      <c r="AJ59" s="36"/>
      <c r="AK59" s="36"/>
      <c r="AL59" s="36"/>
      <c r="AM59" s="91">
        <f t="shared" si="2"/>
        <v>151</v>
      </c>
      <c r="AN59" s="98"/>
      <c r="AO59" s="98"/>
      <c r="AP59" s="41"/>
      <c r="AQ59" s="99"/>
      <c r="AR59" s="94"/>
      <c r="AS59" s="100"/>
      <c r="AT59" s="94"/>
      <c r="AU59" s="101"/>
      <c r="AV59" s="94"/>
      <c r="AW59" s="102"/>
      <c r="AX59" s="94"/>
      <c r="AY59" s="94"/>
      <c r="AZ59" s="103"/>
      <c r="BA59" s="104"/>
    </row>
    <row r="60" spans="1:56" s="96" customFormat="1" ht="30" customHeight="1">
      <c r="A60" s="33">
        <v>49</v>
      </c>
      <c r="B60" s="33"/>
      <c r="C60" s="59" t="s">
        <v>131</v>
      </c>
      <c r="D60" s="79"/>
      <c r="E60" s="45" t="s">
        <v>80</v>
      </c>
      <c r="F60" s="36"/>
      <c r="G60" s="36">
        <v>11</v>
      </c>
      <c r="H60" s="26"/>
      <c r="I60" s="36"/>
      <c r="J60" s="36"/>
      <c r="K60" s="36">
        <v>11</v>
      </c>
      <c r="L60" s="36">
        <v>4</v>
      </c>
      <c r="M60" s="36">
        <v>7</v>
      </c>
      <c r="N60" s="36"/>
      <c r="O60" s="23">
        <v>11</v>
      </c>
      <c r="P60" s="26">
        <v>4</v>
      </c>
      <c r="Q60" s="36">
        <v>7</v>
      </c>
      <c r="R60" s="36"/>
      <c r="S60" s="23">
        <v>11</v>
      </c>
      <c r="T60" s="23">
        <v>4</v>
      </c>
      <c r="U60" s="23">
        <v>7</v>
      </c>
      <c r="V60" s="36"/>
      <c r="W60" s="97">
        <v>11</v>
      </c>
      <c r="X60" s="36">
        <v>4</v>
      </c>
      <c r="Y60" s="36">
        <v>7</v>
      </c>
      <c r="Z60" s="36"/>
      <c r="AA60" s="36">
        <v>11</v>
      </c>
      <c r="AB60" s="36">
        <v>4</v>
      </c>
      <c r="AC60" s="36">
        <v>7</v>
      </c>
      <c r="AD60" s="36"/>
      <c r="AE60" s="36">
        <v>11</v>
      </c>
      <c r="AF60" s="36">
        <v>4</v>
      </c>
      <c r="AG60" s="36">
        <v>7</v>
      </c>
      <c r="AH60" s="36"/>
      <c r="AI60" s="36">
        <v>11</v>
      </c>
      <c r="AJ60" s="36"/>
      <c r="AK60" s="36"/>
      <c r="AL60" s="36"/>
      <c r="AM60" s="91">
        <f t="shared" si="2"/>
        <v>154</v>
      </c>
      <c r="AN60" s="98"/>
      <c r="AO60" s="98"/>
      <c r="AP60" s="41"/>
      <c r="AQ60" s="99"/>
      <c r="AR60" s="94"/>
      <c r="AS60" s="100"/>
      <c r="AT60" s="94"/>
      <c r="AU60" s="101"/>
      <c r="AV60" s="94"/>
      <c r="AW60" s="102"/>
      <c r="AX60" s="94"/>
      <c r="AY60" s="94"/>
      <c r="AZ60" s="103"/>
      <c r="BA60" s="104"/>
    </row>
    <row r="61" spans="1:56" s="127" customFormat="1" ht="30" customHeight="1">
      <c r="A61" s="33">
        <v>50</v>
      </c>
      <c r="B61" s="33">
        <v>148</v>
      </c>
      <c r="C61" s="34" t="s">
        <v>91</v>
      </c>
      <c r="D61" s="79">
        <v>5</v>
      </c>
      <c r="E61" s="45" t="s">
        <v>80</v>
      </c>
      <c r="F61" s="23">
        <v>11</v>
      </c>
      <c r="G61" s="23">
        <v>4</v>
      </c>
      <c r="H61" s="23">
        <v>7</v>
      </c>
      <c r="I61" s="36"/>
      <c r="J61" s="23">
        <v>11</v>
      </c>
      <c r="K61" s="23">
        <v>4</v>
      </c>
      <c r="L61" s="23">
        <v>7</v>
      </c>
      <c r="M61" s="36"/>
      <c r="N61" s="36">
        <v>6</v>
      </c>
      <c r="O61" s="36">
        <v>4</v>
      </c>
      <c r="P61" s="36">
        <v>7</v>
      </c>
      <c r="Q61" s="36"/>
      <c r="R61" s="36">
        <v>11</v>
      </c>
      <c r="S61" s="36">
        <v>4</v>
      </c>
      <c r="T61" s="23">
        <v>7</v>
      </c>
      <c r="U61" s="23"/>
      <c r="V61" s="23">
        <v>9</v>
      </c>
      <c r="W61" s="23">
        <v>4</v>
      </c>
      <c r="X61" s="23">
        <v>7</v>
      </c>
      <c r="Y61" s="23"/>
      <c r="Z61" s="23">
        <v>11</v>
      </c>
      <c r="AA61" s="23">
        <v>4</v>
      </c>
      <c r="AB61" s="23">
        <v>7</v>
      </c>
      <c r="AC61" s="23"/>
      <c r="AD61" s="23">
        <v>9</v>
      </c>
      <c r="AE61" s="23">
        <v>4</v>
      </c>
      <c r="AF61" s="23">
        <v>7</v>
      </c>
      <c r="AG61" s="23"/>
      <c r="AH61" s="23">
        <v>11</v>
      </c>
      <c r="AI61" s="23">
        <v>4</v>
      </c>
      <c r="AJ61" s="23"/>
      <c r="AK61" s="23"/>
      <c r="AL61" s="23"/>
      <c r="AM61" s="91">
        <f t="shared" ref="AM61:AM70" si="3">SUM(F61:AL61)</f>
        <v>160</v>
      </c>
      <c r="AN61" s="24"/>
      <c r="AO61" s="24"/>
      <c r="AP61" s="57"/>
      <c r="AQ61" s="1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27" customFormat="1" ht="30" customHeight="1">
      <c r="A62" s="33">
        <v>51</v>
      </c>
      <c r="B62" s="33"/>
      <c r="C62" s="59" t="s">
        <v>92</v>
      </c>
      <c r="D62" s="79"/>
      <c r="E62" s="45" t="s">
        <v>80</v>
      </c>
      <c r="F62" s="26">
        <v>11</v>
      </c>
      <c r="G62" s="23">
        <v>4</v>
      </c>
      <c r="H62" s="23">
        <v>7</v>
      </c>
      <c r="I62" s="36"/>
      <c r="J62" s="36">
        <v>11</v>
      </c>
      <c r="K62" s="36">
        <v>4</v>
      </c>
      <c r="L62" s="26">
        <v>7</v>
      </c>
      <c r="M62" s="36"/>
      <c r="N62" s="36">
        <v>11</v>
      </c>
      <c r="O62" s="23">
        <v>4</v>
      </c>
      <c r="P62" s="36">
        <v>7</v>
      </c>
      <c r="Q62" s="23"/>
      <c r="R62" s="36">
        <v>11</v>
      </c>
      <c r="S62" s="36">
        <v>4</v>
      </c>
      <c r="T62" s="23">
        <v>7</v>
      </c>
      <c r="U62" s="23"/>
      <c r="V62" s="23">
        <v>11</v>
      </c>
      <c r="W62" s="23">
        <v>4</v>
      </c>
      <c r="X62" s="23">
        <v>7</v>
      </c>
      <c r="Y62" s="23"/>
      <c r="Z62" s="23">
        <v>11</v>
      </c>
      <c r="AA62" s="23">
        <v>4</v>
      </c>
      <c r="AB62" s="23">
        <v>7</v>
      </c>
      <c r="AC62" s="23"/>
      <c r="AD62" s="23">
        <v>11</v>
      </c>
      <c r="AE62" s="23">
        <v>4</v>
      </c>
      <c r="AF62" s="23">
        <v>7</v>
      </c>
      <c r="AG62" s="23"/>
      <c r="AH62" s="23">
        <v>11</v>
      </c>
      <c r="AI62" s="23">
        <v>4</v>
      </c>
      <c r="AJ62" s="23"/>
      <c r="AK62" s="23"/>
      <c r="AL62" s="36"/>
      <c r="AM62" s="91">
        <f t="shared" si="3"/>
        <v>169</v>
      </c>
      <c r="AN62" s="24"/>
      <c r="AO62" s="24"/>
      <c r="AP62" s="57"/>
      <c r="AQ62" s="24"/>
      <c r="AR62" s="16"/>
      <c r="AS62" s="82"/>
      <c r="AT62" s="16"/>
      <c r="AU62" s="89"/>
      <c r="AV62" s="16"/>
      <c r="AW62" s="24"/>
      <c r="AX62" s="16"/>
      <c r="AY62" s="16"/>
      <c r="AZ62" s="25"/>
      <c r="BA62" s="90"/>
      <c r="BD62" s="17"/>
    </row>
    <row r="63" spans="1:56" s="127" customFormat="1" ht="30" customHeight="1">
      <c r="A63" s="33">
        <v>52</v>
      </c>
      <c r="B63" s="33">
        <v>151</v>
      </c>
      <c r="C63" s="48" t="s">
        <v>93</v>
      </c>
      <c r="D63" s="79">
        <v>5</v>
      </c>
      <c r="E63" s="45" t="s">
        <v>80</v>
      </c>
      <c r="F63" s="26">
        <v>11</v>
      </c>
      <c r="G63" s="26">
        <v>4</v>
      </c>
      <c r="H63" s="23">
        <v>7</v>
      </c>
      <c r="I63" s="23"/>
      <c r="J63" s="86">
        <v>11</v>
      </c>
      <c r="K63" s="36">
        <v>4</v>
      </c>
      <c r="L63" s="26">
        <v>7</v>
      </c>
      <c r="M63" s="23"/>
      <c r="N63" s="23">
        <v>11</v>
      </c>
      <c r="O63" s="36">
        <v>4</v>
      </c>
      <c r="P63" s="26">
        <v>7</v>
      </c>
      <c r="Q63" s="23"/>
      <c r="R63" s="36">
        <v>11</v>
      </c>
      <c r="S63" s="36">
        <v>4</v>
      </c>
      <c r="T63" s="23">
        <v>7</v>
      </c>
      <c r="U63" s="36"/>
      <c r="V63" s="23">
        <v>11</v>
      </c>
      <c r="W63" s="23">
        <v>4</v>
      </c>
      <c r="X63" s="23">
        <v>7</v>
      </c>
      <c r="Y63" s="23"/>
      <c r="Z63" s="23">
        <v>11</v>
      </c>
      <c r="AA63" s="23">
        <v>4</v>
      </c>
      <c r="AB63" s="23">
        <v>7</v>
      </c>
      <c r="AC63" s="23"/>
      <c r="AD63" s="23">
        <v>11</v>
      </c>
      <c r="AE63" s="23">
        <v>4</v>
      </c>
      <c r="AF63" s="23">
        <v>7</v>
      </c>
      <c r="AG63" s="23"/>
      <c r="AH63" s="23">
        <v>11</v>
      </c>
      <c r="AI63" s="23">
        <v>4</v>
      </c>
      <c r="AJ63" s="23"/>
      <c r="AK63" s="23"/>
      <c r="AL63" s="36"/>
      <c r="AM63" s="91">
        <f t="shared" si="3"/>
        <v>169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27" customFormat="1" ht="30" customHeight="1">
      <c r="A64" s="33">
        <v>53</v>
      </c>
      <c r="B64" s="33">
        <v>149</v>
      </c>
      <c r="C64" s="59" t="s">
        <v>94</v>
      </c>
      <c r="D64" s="79">
        <v>5</v>
      </c>
      <c r="E64" s="45" t="s">
        <v>80</v>
      </c>
      <c r="F64" s="23">
        <v>11</v>
      </c>
      <c r="G64" s="23">
        <v>4</v>
      </c>
      <c r="H64" s="23">
        <v>7</v>
      </c>
      <c r="I64" s="36"/>
      <c r="J64" s="36">
        <v>11</v>
      </c>
      <c r="K64" s="36">
        <v>4</v>
      </c>
      <c r="L64" s="26">
        <v>7</v>
      </c>
      <c r="M64" s="36"/>
      <c r="N64" s="36">
        <v>11</v>
      </c>
      <c r="O64" s="36">
        <v>4</v>
      </c>
      <c r="P64" s="26">
        <v>7</v>
      </c>
      <c r="Q64" s="23"/>
      <c r="R64" s="36">
        <v>11</v>
      </c>
      <c r="S64" s="36">
        <v>4</v>
      </c>
      <c r="T64" s="23">
        <v>7</v>
      </c>
      <c r="U64" s="23"/>
      <c r="V64" s="23">
        <v>11</v>
      </c>
      <c r="W64" s="23">
        <v>4</v>
      </c>
      <c r="X64" s="23">
        <v>7</v>
      </c>
      <c r="Y64" s="23"/>
      <c r="Z64" s="23">
        <v>11</v>
      </c>
      <c r="AA64" s="23">
        <v>4</v>
      </c>
      <c r="AB64" s="23">
        <v>7</v>
      </c>
      <c r="AC64" s="23"/>
      <c r="AD64" s="23">
        <v>11</v>
      </c>
      <c r="AE64" s="23">
        <v>4</v>
      </c>
      <c r="AF64" s="23">
        <v>7</v>
      </c>
      <c r="AG64" s="23"/>
      <c r="AH64" s="23">
        <v>11</v>
      </c>
      <c r="AI64" s="23">
        <v>4</v>
      </c>
      <c r="AJ64" s="23"/>
      <c r="AK64" s="23"/>
      <c r="AL64" s="36"/>
      <c r="AM64" s="91">
        <f t="shared" si="3"/>
        <v>169</v>
      </c>
      <c r="AN64" s="24"/>
      <c r="AO64" s="24"/>
      <c r="AP64" s="57"/>
      <c r="AQ64" s="14"/>
      <c r="AR64" s="16"/>
      <c r="AS64" s="82"/>
      <c r="AT64" s="16"/>
      <c r="AU64" s="89"/>
      <c r="AV64" s="16"/>
      <c r="AW64" s="88"/>
      <c r="AX64" s="16"/>
      <c r="AY64" s="16"/>
      <c r="AZ64" s="25"/>
      <c r="BA64" s="90"/>
      <c r="BD64" s="17"/>
    </row>
    <row r="65" spans="1:56" s="127" customFormat="1" ht="30" customHeight="1">
      <c r="A65" s="33">
        <v>55</v>
      </c>
      <c r="B65" s="33">
        <v>70</v>
      </c>
      <c r="C65" s="59" t="s">
        <v>96</v>
      </c>
      <c r="D65" s="79">
        <v>5</v>
      </c>
      <c r="E65" s="45" t="s">
        <v>80</v>
      </c>
      <c r="F65" s="26">
        <v>11</v>
      </c>
      <c r="G65" s="23">
        <v>4</v>
      </c>
      <c r="H65" s="23">
        <f>7+4</f>
        <v>11</v>
      </c>
      <c r="I65" s="36">
        <v>7</v>
      </c>
      <c r="J65" s="36">
        <v>11</v>
      </c>
      <c r="K65" s="36">
        <v>4</v>
      </c>
      <c r="L65" s="26">
        <v>7</v>
      </c>
      <c r="M65" s="36"/>
      <c r="N65" s="36">
        <v>10</v>
      </c>
      <c r="O65" s="36">
        <v>4</v>
      </c>
      <c r="P65" s="26">
        <v>7</v>
      </c>
      <c r="Q65" s="36"/>
      <c r="R65" s="36">
        <v>11</v>
      </c>
      <c r="S65" s="36">
        <v>4</v>
      </c>
      <c r="T65" s="23">
        <v>7</v>
      </c>
      <c r="U65" s="36"/>
      <c r="V65" s="23">
        <v>11</v>
      </c>
      <c r="W65" s="23">
        <v>4</v>
      </c>
      <c r="X65" s="23">
        <v>7</v>
      </c>
      <c r="Y65" s="23"/>
      <c r="Z65" s="23">
        <v>11</v>
      </c>
      <c r="AA65" s="23">
        <v>4</v>
      </c>
      <c r="AB65" s="23">
        <v>7</v>
      </c>
      <c r="AC65" s="23"/>
      <c r="AD65" s="23">
        <v>11</v>
      </c>
      <c r="AE65" s="23">
        <v>4</v>
      </c>
      <c r="AF65" s="23">
        <v>7</v>
      </c>
      <c r="AG65" s="23"/>
      <c r="AH65" s="23">
        <v>11</v>
      </c>
      <c r="AI65" s="23">
        <v>4</v>
      </c>
      <c r="AJ65" s="23"/>
      <c r="AK65" s="23"/>
      <c r="AL65" s="36"/>
      <c r="AM65" s="91">
        <f t="shared" si="3"/>
        <v>179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88"/>
      <c r="AX65" s="16"/>
      <c r="AY65" s="16"/>
      <c r="AZ65" s="25"/>
      <c r="BA65" s="90"/>
      <c r="BD65" s="17"/>
    </row>
    <row r="66" spans="1:56" s="127" customFormat="1" ht="30" customHeight="1">
      <c r="A66" s="33">
        <v>56</v>
      </c>
      <c r="B66" s="33">
        <v>54</v>
      </c>
      <c r="C66" s="59" t="s">
        <v>97</v>
      </c>
      <c r="D66" s="79">
        <v>5</v>
      </c>
      <c r="E66" s="45" t="s">
        <v>80</v>
      </c>
      <c r="F66" s="26">
        <v>11</v>
      </c>
      <c r="G66" s="23">
        <v>4</v>
      </c>
      <c r="H66" s="23">
        <v>7</v>
      </c>
      <c r="I66" s="36"/>
      <c r="J66" s="36">
        <v>11</v>
      </c>
      <c r="K66" s="36">
        <v>4</v>
      </c>
      <c r="L66" s="26">
        <v>7</v>
      </c>
      <c r="M66" s="36"/>
      <c r="N66" s="36">
        <v>11</v>
      </c>
      <c r="O66" s="36">
        <v>4</v>
      </c>
      <c r="P66" s="26">
        <v>7</v>
      </c>
      <c r="Q66" s="23"/>
      <c r="R66" s="36">
        <v>11</v>
      </c>
      <c r="S66" s="36">
        <v>4</v>
      </c>
      <c r="T66" s="23">
        <v>7</v>
      </c>
      <c r="U66" s="36"/>
      <c r="V66" s="23">
        <v>11</v>
      </c>
      <c r="W66" s="23">
        <v>4</v>
      </c>
      <c r="X66" s="23">
        <v>7</v>
      </c>
      <c r="Y66" s="23"/>
      <c r="Z66" s="23">
        <v>11</v>
      </c>
      <c r="AA66" s="23">
        <v>4</v>
      </c>
      <c r="AB66" s="23">
        <v>7</v>
      </c>
      <c r="AC66" s="23"/>
      <c r="AD66" s="23">
        <v>11</v>
      </c>
      <c r="AE66" s="26">
        <v>4</v>
      </c>
      <c r="AF66" s="23">
        <v>7</v>
      </c>
      <c r="AG66" s="23"/>
      <c r="AH66" s="23">
        <v>11</v>
      </c>
      <c r="AI66" s="23">
        <v>4</v>
      </c>
      <c r="AJ66" s="23"/>
      <c r="AK66" s="23"/>
      <c r="AL66" s="36"/>
      <c r="AM66" s="91">
        <f t="shared" si="3"/>
        <v>169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24"/>
      <c r="AX66" s="16"/>
      <c r="AY66" s="16"/>
      <c r="AZ66" s="25"/>
      <c r="BA66" s="90"/>
      <c r="BD66" s="17"/>
    </row>
    <row r="67" spans="1:56" s="96" customFormat="1" ht="30" customHeight="1">
      <c r="A67" s="33">
        <v>58</v>
      </c>
      <c r="B67" s="33"/>
      <c r="C67" s="59" t="s">
        <v>99</v>
      </c>
      <c r="D67" s="79"/>
      <c r="E67" s="45" t="s">
        <v>80</v>
      </c>
      <c r="F67" s="36">
        <v>11</v>
      </c>
      <c r="G67" s="36">
        <v>4</v>
      </c>
      <c r="H67" s="36">
        <f>7+4</f>
        <v>11</v>
      </c>
      <c r="I67" s="26">
        <v>7</v>
      </c>
      <c r="J67" s="26">
        <v>11</v>
      </c>
      <c r="K67" s="26">
        <v>4</v>
      </c>
      <c r="L67" s="26">
        <v>7</v>
      </c>
      <c r="M67" s="26"/>
      <c r="N67" s="26">
        <v>11</v>
      </c>
      <c r="O67" s="26">
        <v>4</v>
      </c>
      <c r="P67" s="36">
        <v>7</v>
      </c>
      <c r="Q67" s="36"/>
      <c r="R67" s="36">
        <v>11</v>
      </c>
      <c r="S67" s="36">
        <v>4</v>
      </c>
      <c r="T67" s="23">
        <v>7</v>
      </c>
      <c r="U67" s="36"/>
      <c r="V67" s="23">
        <v>11</v>
      </c>
      <c r="W67" s="23">
        <v>4</v>
      </c>
      <c r="X67" s="36">
        <v>7</v>
      </c>
      <c r="Y67" s="36"/>
      <c r="Z67" s="36">
        <v>11</v>
      </c>
      <c r="AA67" s="36">
        <v>4</v>
      </c>
      <c r="AB67" s="36">
        <v>7</v>
      </c>
      <c r="AC67" s="36"/>
      <c r="AD67" s="36">
        <v>11</v>
      </c>
      <c r="AE67" s="36">
        <v>4</v>
      </c>
      <c r="AF67" s="36">
        <v>7</v>
      </c>
      <c r="AG67" s="36"/>
      <c r="AH67" s="36">
        <v>11</v>
      </c>
      <c r="AI67" s="36">
        <v>4</v>
      </c>
      <c r="AJ67" s="36"/>
      <c r="AK67" s="36"/>
      <c r="AL67" s="36"/>
      <c r="AM67" s="91">
        <f t="shared" si="3"/>
        <v>180</v>
      </c>
      <c r="AN67" s="98"/>
      <c r="AO67" s="98"/>
      <c r="AP67" s="41"/>
      <c r="AQ67" s="99"/>
      <c r="AR67" s="94"/>
      <c r="AS67" s="100"/>
      <c r="AT67" s="94"/>
      <c r="AU67" s="101"/>
      <c r="AV67" s="94"/>
      <c r="AW67" s="102"/>
      <c r="AX67" s="94"/>
      <c r="AY67" s="94"/>
      <c r="AZ67" s="103"/>
      <c r="BA67" s="104"/>
    </row>
    <row r="68" spans="1:56" s="127" customFormat="1" ht="30" customHeight="1">
      <c r="A68" s="33">
        <v>59</v>
      </c>
      <c r="B68" s="33">
        <v>164</v>
      </c>
      <c r="C68" s="59" t="s">
        <v>100</v>
      </c>
      <c r="D68" s="79">
        <v>5</v>
      </c>
      <c r="E68" s="45" t="s">
        <v>80</v>
      </c>
      <c r="F68" s="26">
        <v>11</v>
      </c>
      <c r="G68" s="23">
        <v>4</v>
      </c>
      <c r="H68" s="23">
        <v>7</v>
      </c>
      <c r="I68" s="36"/>
      <c r="J68" s="36">
        <v>11</v>
      </c>
      <c r="K68" s="23">
        <v>4</v>
      </c>
      <c r="L68" s="23">
        <v>7</v>
      </c>
      <c r="M68" s="36"/>
      <c r="N68" s="36">
        <v>11</v>
      </c>
      <c r="O68" s="36">
        <v>4</v>
      </c>
      <c r="P68" s="23">
        <v>7</v>
      </c>
      <c r="Q68" s="23"/>
      <c r="R68" s="36">
        <v>11</v>
      </c>
      <c r="S68" s="36">
        <v>4</v>
      </c>
      <c r="T68" s="23">
        <v>7</v>
      </c>
      <c r="U68" s="36"/>
      <c r="V68" s="23">
        <v>11</v>
      </c>
      <c r="W68" s="23">
        <v>4</v>
      </c>
      <c r="X68" s="23">
        <v>7</v>
      </c>
      <c r="Y68" s="23"/>
      <c r="Z68" s="23">
        <v>11</v>
      </c>
      <c r="AA68" s="23">
        <v>4</v>
      </c>
      <c r="AB68" s="23">
        <v>7</v>
      </c>
      <c r="AC68" s="23"/>
      <c r="AD68" s="23">
        <v>11</v>
      </c>
      <c r="AE68" s="23">
        <v>4</v>
      </c>
      <c r="AF68" s="23">
        <v>7</v>
      </c>
      <c r="AG68" s="23"/>
      <c r="AH68" s="23">
        <v>11</v>
      </c>
      <c r="AI68" s="23">
        <v>4</v>
      </c>
      <c r="AJ68" s="23"/>
      <c r="AK68" s="23"/>
      <c r="AL68" s="36"/>
      <c r="AM68" s="91">
        <f t="shared" si="3"/>
        <v>169</v>
      </c>
      <c r="AN68" s="24"/>
      <c r="AO68" s="24"/>
      <c r="AP68" s="57"/>
      <c r="AQ68" s="24"/>
      <c r="AR68" s="16"/>
      <c r="AS68" s="82"/>
      <c r="AT68" s="16"/>
      <c r="AU68" s="89"/>
      <c r="AV68" s="16"/>
      <c r="AW68" s="88"/>
      <c r="AX68" s="16"/>
      <c r="AY68" s="16"/>
      <c r="AZ68" s="25"/>
      <c r="BA68" s="90"/>
      <c r="BD68" s="17"/>
    </row>
    <row r="69" spans="1:56" s="127" customFormat="1" ht="30" customHeight="1">
      <c r="A69" s="33">
        <v>60</v>
      </c>
      <c r="B69" s="33">
        <v>115</v>
      </c>
      <c r="C69" s="34" t="s">
        <v>101</v>
      </c>
      <c r="D69" s="79">
        <v>5</v>
      </c>
      <c r="E69" s="45" t="s">
        <v>80</v>
      </c>
      <c r="F69" s="23">
        <v>4</v>
      </c>
      <c r="G69" s="23">
        <v>7</v>
      </c>
      <c r="H69" s="23"/>
      <c r="I69" s="23">
        <v>11</v>
      </c>
      <c r="J69" s="23">
        <v>4</v>
      </c>
      <c r="K69" s="23">
        <v>7</v>
      </c>
      <c r="L69" s="23"/>
      <c r="M69" s="23">
        <v>11</v>
      </c>
      <c r="N69" s="23">
        <v>4</v>
      </c>
      <c r="O69" s="23">
        <v>7</v>
      </c>
      <c r="P69" s="36"/>
      <c r="Q69" s="23">
        <v>11</v>
      </c>
      <c r="R69" s="23">
        <v>4</v>
      </c>
      <c r="S69" s="36">
        <v>7</v>
      </c>
      <c r="T69" s="23"/>
      <c r="U69" s="23">
        <v>11</v>
      </c>
      <c r="V69" s="23">
        <v>4</v>
      </c>
      <c r="W69" s="26">
        <v>7</v>
      </c>
      <c r="X69" s="36"/>
      <c r="Y69" s="23">
        <v>11</v>
      </c>
      <c r="Z69" s="23">
        <v>4</v>
      </c>
      <c r="AA69" s="26">
        <v>7</v>
      </c>
      <c r="AB69" s="36"/>
      <c r="AC69" s="23">
        <v>11</v>
      </c>
      <c r="AD69" s="23">
        <v>4</v>
      </c>
      <c r="AE69" s="26">
        <v>7</v>
      </c>
      <c r="AF69" s="36"/>
      <c r="AG69" s="23">
        <v>11</v>
      </c>
      <c r="AH69" s="23">
        <v>4</v>
      </c>
      <c r="AI69" s="23">
        <v>7</v>
      </c>
      <c r="AJ69" s="23"/>
      <c r="AK69" s="26"/>
      <c r="AL69" s="23"/>
      <c r="AM69" s="37">
        <f t="shared" si="3"/>
        <v>165</v>
      </c>
      <c r="AN69" s="24"/>
      <c r="AO69" s="24"/>
      <c r="AP69" s="57"/>
      <c r="AQ69" s="24"/>
      <c r="AR69" s="16"/>
      <c r="AS69" s="82"/>
      <c r="AT69" s="16"/>
      <c r="AU69" s="89"/>
      <c r="AV69" s="16"/>
      <c r="AW69" s="88"/>
      <c r="AX69" s="16"/>
      <c r="AY69" s="16"/>
      <c r="AZ69" s="25"/>
      <c r="BA69" s="90"/>
      <c r="BD69" s="17"/>
    </row>
    <row r="70" spans="1:56" s="127" customFormat="1" ht="30" customHeight="1">
      <c r="A70" s="33">
        <v>61</v>
      </c>
      <c r="B70" s="33">
        <v>147</v>
      </c>
      <c r="C70" s="105" t="s">
        <v>102</v>
      </c>
      <c r="D70" s="79">
        <v>5</v>
      </c>
      <c r="E70" s="45" t="s">
        <v>80</v>
      </c>
      <c r="F70" s="23">
        <v>4</v>
      </c>
      <c r="G70" s="23">
        <v>7</v>
      </c>
      <c r="H70" s="23"/>
      <c r="I70" s="23">
        <v>11</v>
      </c>
      <c r="J70" s="23">
        <v>4</v>
      </c>
      <c r="K70" s="23">
        <v>7</v>
      </c>
      <c r="L70" s="23"/>
      <c r="M70" s="23">
        <v>11</v>
      </c>
      <c r="N70" s="23">
        <v>4</v>
      </c>
      <c r="O70" s="23">
        <v>7</v>
      </c>
      <c r="P70" s="36"/>
      <c r="Q70" s="23">
        <v>11</v>
      </c>
      <c r="R70" s="23">
        <v>4</v>
      </c>
      <c r="S70" s="36">
        <v>7</v>
      </c>
      <c r="T70" s="23"/>
      <c r="U70" s="23">
        <v>11</v>
      </c>
      <c r="V70" s="23">
        <v>4</v>
      </c>
      <c r="W70" s="26">
        <v>7</v>
      </c>
      <c r="X70" s="36"/>
      <c r="Y70" s="23">
        <v>11</v>
      </c>
      <c r="Z70" s="23">
        <v>4</v>
      </c>
      <c r="AA70" s="26">
        <v>7</v>
      </c>
      <c r="AB70" s="36"/>
      <c r="AC70" s="23">
        <v>11</v>
      </c>
      <c r="AD70" s="23">
        <v>4</v>
      </c>
      <c r="AE70" s="26">
        <v>7</v>
      </c>
      <c r="AF70" s="36"/>
      <c r="AG70" s="23">
        <v>11</v>
      </c>
      <c r="AH70" s="23">
        <v>4</v>
      </c>
      <c r="AI70" s="23">
        <v>7</v>
      </c>
      <c r="AJ70" s="23"/>
      <c r="AK70" s="23"/>
      <c r="AL70" s="23"/>
      <c r="AM70" s="37">
        <f t="shared" si="3"/>
        <v>165</v>
      </c>
      <c r="AN70" s="24"/>
      <c r="AO70" s="51"/>
      <c r="AP70" s="57"/>
      <c r="AQ70" s="106"/>
      <c r="AR70" s="16"/>
      <c r="AS70" s="82"/>
      <c r="AT70" s="82"/>
      <c r="AU70" s="89"/>
      <c r="AV70" s="16"/>
      <c r="AW70" s="88"/>
      <c r="AX70" s="16"/>
      <c r="AY70" s="16"/>
      <c r="AZ70" s="25"/>
      <c r="BA70" s="90"/>
      <c r="BD70" s="17"/>
    </row>
    <row r="71" spans="1:56" s="127" customFormat="1" ht="30" customHeight="1">
      <c r="A71" s="33">
        <v>62</v>
      </c>
      <c r="B71" s="33">
        <v>167</v>
      </c>
      <c r="C71" s="59" t="s">
        <v>103</v>
      </c>
      <c r="D71" s="79">
        <v>5</v>
      </c>
      <c r="E71" s="45" t="s">
        <v>80</v>
      </c>
      <c r="F71" s="23">
        <v>4</v>
      </c>
      <c r="G71" s="23">
        <v>7</v>
      </c>
      <c r="H71" s="23"/>
      <c r="I71" s="23">
        <v>11</v>
      </c>
      <c r="J71" s="23">
        <v>4</v>
      </c>
      <c r="K71" s="23">
        <v>7</v>
      </c>
      <c r="L71" s="23"/>
      <c r="M71" s="23">
        <v>11</v>
      </c>
      <c r="N71" s="23">
        <v>4</v>
      </c>
      <c r="O71" s="23">
        <v>7</v>
      </c>
      <c r="P71" s="23"/>
      <c r="Q71" s="23">
        <v>11</v>
      </c>
      <c r="R71" s="23">
        <v>4</v>
      </c>
      <c r="S71" s="36">
        <v>7</v>
      </c>
      <c r="T71" s="23"/>
      <c r="U71" s="23">
        <v>11</v>
      </c>
      <c r="V71" s="23">
        <v>4</v>
      </c>
      <c r="W71" s="26">
        <v>7</v>
      </c>
      <c r="X71" s="36"/>
      <c r="Y71" s="23">
        <v>11</v>
      </c>
      <c r="Z71" s="23">
        <v>4</v>
      </c>
      <c r="AA71" s="26">
        <v>7</v>
      </c>
      <c r="AB71" s="36"/>
      <c r="AC71" s="23">
        <v>11</v>
      </c>
      <c r="AD71" s="23">
        <v>4</v>
      </c>
      <c r="AE71" s="26">
        <v>7</v>
      </c>
      <c r="AF71" s="36"/>
      <c r="AG71" s="23">
        <v>11</v>
      </c>
      <c r="AH71" s="23">
        <v>4</v>
      </c>
      <c r="AI71" s="23">
        <v>7</v>
      </c>
      <c r="AJ71" s="23"/>
      <c r="AK71" s="23"/>
      <c r="AL71" s="23"/>
      <c r="AM71" s="37">
        <f t="shared" ref="AM71:AM91" si="4">SUM(F71:AL71)</f>
        <v>165</v>
      </c>
      <c r="AN71" s="24"/>
      <c r="AO71" s="24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96" customFormat="1" ht="25.2" customHeight="1">
      <c r="A72" s="33">
        <v>63</v>
      </c>
      <c r="B72" s="33"/>
      <c r="C72" s="59" t="s">
        <v>95</v>
      </c>
      <c r="D72" s="79">
        <v>5</v>
      </c>
      <c r="E72" s="45" t="s">
        <v>80</v>
      </c>
      <c r="F72" s="26">
        <v>11</v>
      </c>
      <c r="G72" s="23">
        <v>4</v>
      </c>
      <c r="H72" s="23">
        <v>7</v>
      </c>
      <c r="I72" s="36"/>
      <c r="J72" s="36">
        <v>11</v>
      </c>
      <c r="K72" s="36">
        <v>4</v>
      </c>
      <c r="L72" s="26">
        <v>7</v>
      </c>
      <c r="M72" s="36"/>
      <c r="N72" s="36">
        <v>11</v>
      </c>
      <c r="O72" s="36">
        <v>4</v>
      </c>
      <c r="P72" s="26">
        <v>7</v>
      </c>
      <c r="Q72" s="23"/>
      <c r="R72" s="36">
        <v>11</v>
      </c>
      <c r="S72" s="36">
        <v>4</v>
      </c>
      <c r="T72" s="23">
        <v>7</v>
      </c>
      <c r="U72" s="23">
        <v>11</v>
      </c>
      <c r="V72" s="23">
        <v>4</v>
      </c>
      <c r="W72" s="26">
        <v>7</v>
      </c>
      <c r="X72" s="36"/>
      <c r="Y72" s="23">
        <v>11</v>
      </c>
      <c r="Z72" s="23">
        <v>4</v>
      </c>
      <c r="AA72" s="26">
        <v>7</v>
      </c>
      <c r="AB72" s="36"/>
      <c r="AC72" s="23">
        <v>11</v>
      </c>
      <c r="AD72" s="23">
        <v>4</v>
      </c>
      <c r="AE72" s="26">
        <v>7</v>
      </c>
      <c r="AF72" s="36"/>
      <c r="AG72" s="23">
        <v>11</v>
      </c>
      <c r="AH72" s="23">
        <v>4</v>
      </c>
      <c r="AI72" s="23">
        <v>7</v>
      </c>
      <c r="AJ72" s="36"/>
      <c r="AK72" s="36"/>
      <c r="AL72" s="36"/>
      <c r="AM72" s="91">
        <f>SUM(F72:AL72)</f>
        <v>176</v>
      </c>
      <c r="AN72" s="46"/>
      <c r="AO72" s="46"/>
      <c r="AP72" s="47"/>
      <c r="AQ72" s="93"/>
      <c r="AR72" s="94"/>
      <c r="AS72" s="94"/>
      <c r="AT72" s="36"/>
      <c r="AU72" s="52"/>
      <c r="AV72" s="46"/>
      <c r="AW72" s="41"/>
      <c r="AX72" s="41"/>
      <c r="AY72" s="42"/>
    </row>
    <row r="73" spans="1:56" s="127" customFormat="1" ht="30" customHeight="1">
      <c r="A73" s="33">
        <v>64</v>
      </c>
      <c r="B73" s="33">
        <v>162</v>
      </c>
      <c r="C73" s="59" t="s">
        <v>137</v>
      </c>
      <c r="D73" s="79">
        <v>5</v>
      </c>
      <c r="E73" s="45" t="s">
        <v>80</v>
      </c>
      <c r="F73" s="23"/>
      <c r="G73" s="23"/>
      <c r="H73" s="23"/>
      <c r="I73" s="23">
        <v>11</v>
      </c>
      <c r="J73" s="23">
        <v>4</v>
      </c>
      <c r="K73" s="23">
        <v>7</v>
      </c>
      <c r="L73" s="23"/>
      <c r="M73" s="23">
        <v>11</v>
      </c>
      <c r="N73" s="23"/>
      <c r="O73" s="23"/>
      <c r="P73" s="36"/>
      <c r="Q73" s="23">
        <v>11</v>
      </c>
      <c r="R73" s="23">
        <v>4</v>
      </c>
      <c r="S73" s="36">
        <v>7</v>
      </c>
      <c r="T73" s="23"/>
      <c r="U73" s="23">
        <v>11</v>
      </c>
      <c r="V73" s="23">
        <v>4</v>
      </c>
      <c r="W73" s="26">
        <v>7</v>
      </c>
      <c r="X73" s="36"/>
      <c r="Y73" s="23">
        <v>11</v>
      </c>
      <c r="Z73" s="23">
        <v>4</v>
      </c>
      <c r="AA73" s="26">
        <v>7</v>
      </c>
      <c r="AB73" s="36"/>
      <c r="AC73" s="23">
        <v>11</v>
      </c>
      <c r="AD73" s="23">
        <v>4</v>
      </c>
      <c r="AE73" s="26">
        <v>7</v>
      </c>
      <c r="AF73" s="36"/>
      <c r="AG73" s="23">
        <v>11</v>
      </c>
      <c r="AH73" s="23">
        <v>4</v>
      </c>
      <c r="AI73" s="23">
        <v>7</v>
      </c>
      <c r="AJ73" s="23"/>
      <c r="AK73" s="23"/>
      <c r="AL73" s="23"/>
      <c r="AM73" s="37">
        <f t="shared" si="4"/>
        <v>143</v>
      </c>
      <c r="AN73" s="24"/>
      <c r="AO73" s="51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127" customFormat="1" ht="30" hidden="1" customHeight="1">
      <c r="A74" s="33">
        <v>65</v>
      </c>
      <c r="B74" s="33">
        <v>163</v>
      </c>
      <c r="C74" s="59"/>
      <c r="D74" s="79">
        <v>5</v>
      </c>
      <c r="E74" s="45" t="s">
        <v>80</v>
      </c>
      <c r="F74" s="23">
        <v>4</v>
      </c>
      <c r="G74" s="23">
        <v>7</v>
      </c>
      <c r="H74" s="23"/>
      <c r="I74" s="23"/>
      <c r="J74" s="23">
        <v>4</v>
      </c>
      <c r="K74" s="23">
        <v>7</v>
      </c>
      <c r="L74" s="23"/>
      <c r="M74" s="23"/>
      <c r="N74" s="23">
        <v>4</v>
      </c>
      <c r="O74" s="23">
        <v>7</v>
      </c>
      <c r="P74" s="36"/>
      <c r="Q74" s="23"/>
      <c r="R74" s="23">
        <v>4</v>
      </c>
      <c r="S74" s="36">
        <v>7</v>
      </c>
      <c r="T74" s="23"/>
      <c r="U74" s="23">
        <v>11</v>
      </c>
      <c r="V74" s="23">
        <v>4</v>
      </c>
      <c r="W74" s="26">
        <v>7</v>
      </c>
      <c r="X74" s="36"/>
      <c r="Y74" s="23"/>
      <c r="Z74" s="23">
        <v>4</v>
      </c>
      <c r="AA74" s="26">
        <v>7</v>
      </c>
      <c r="AB74" s="36"/>
      <c r="AC74" s="23"/>
      <c r="AD74" s="23">
        <v>4</v>
      </c>
      <c r="AE74" s="26">
        <v>7</v>
      </c>
      <c r="AF74" s="36"/>
      <c r="AG74" s="23"/>
      <c r="AH74" s="23">
        <v>4</v>
      </c>
      <c r="AI74" s="23">
        <v>7</v>
      </c>
      <c r="AJ74" s="23"/>
      <c r="AK74" s="23"/>
      <c r="AL74" s="23"/>
      <c r="AM74" s="37">
        <f t="shared" si="4"/>
        <v>99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127" customFormat="1" ht="30" hidden="1" customHeight="1">
      <c r="A75" s="33">
        <v>66</v>
      </c>
      <c r="B75" s="33">
        <v>161</v>
      </c>
      <c r="C75" s="59" t="s">
        <v>106</v>
      </c>
      <c r="D75" s="79">
        <v>5</v>
      </c>
      <c r="E75" s="45" t="s">
        <v>80</v>
      </c>
      <c r="F75" s="23">
        <v>4</v>
      </c>
      <c r="G75" s="23">
        <v>7</v>
      </c>
      <c r="H75" s="23"/>
      <c r="I75" s="23"/>
      <c r="J75" s="23">
        <v>4</v>
      </c>
      <c r="K75" s="23">
        <v>7</v>
      </c>
      <c r="L75" s="23"/>
      <c r="M75" s="23"/>
      <c r="N75" s="23">
        <v>4</v>
      </c>
      <c r="O75" s="23">
        <v>7</v>
      </c>
      <c r="P75" s="36"/>
      <c r="Q75" s="23"/>
      <c r="R75" s="23">
        <v>4</v>
      </c>
      <c r="S75" s="36">
        <v>7</v>
      </c>
      <c r="T75" s="23"/>
      <c r="U75" s="23">
        <v>11</v>
      </c>
      <c r="V75" s="23">
        <v>4</v>
      </c>
      <c r="W75" s="26">
        <v>7</v>
      </c>
      <c r="X75" s="36"/>
      <c r="Y75" s="23"/>
      <c r="Z75" s="23">
        <v>4</v>
      </c>
      <c r="AA75" s="26">
        <v>7</v>
      </c>
      <c r="AB75" s="36"/>
      <c r="AC75" s="23"/>
      <c r="AD75" s="23">
        <v>4</v>
      </c>
      <c r="AE75" s="26">
        <v>7</v>
      </c>
      <c r="AF75" s="36"/>
      <c r="AG75" s="23"/>
      <c r="AH75" s="23">
        <v>4</v>
      </c>
      <c r="AI75" s="23">
        <v>7</v>
      </c>
      <c r="AJ75" s="23"/>
      <c r="AK75" s="23"/>
      <c r="AL75" s="23"/>
      <c r="AM75" s="37">
        <f t="shared" si="4"/>
        <v>99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127" customFormat="1" ht="30" customHeight="1">
      <c r="A76" s="33">
        <v>67</v>
      </c>
      <c r="B76" s="33"/>
      <c r="C76" s="59" t="s">
        <v>107</v>
      </c>
      <c r="D76" s="79"/>
      <c r="E76" s="45" t="s">
        <v>80</v>
      </c>
      <c r="F76" s="23">
        <v>4</v>
      </c>
      <c r="G76" s="23">
        <v>7</v>
      </c>
      <c r="H76" s="23"/>
      <c r="I76" s="23">
        <v>11</v>
      </c>
      <c r="J76" s="23">
        <v>4</v>
      </c>
      <c r="K76" s="23">
        <v>7</v>
      </c>
      <c r="L76" s="23"/>
      <c r="M76" s="23">
        <v>11</v>
      </c>
      <c r="N76" s="23">
        <v>4</v>
      </c>
      <c r="O76" s="23">
        <v>7</v>
      </c>
      <c r="P76" s="36"/>
      <c r="Q76" s="23">
        <v>11</v>
      </c>
      <c r="R76" s="23">
        <v>4</v>
      </c>
      <c r="S76" s="36">
        <v>7</v>
      </c>
      <c r="T76" s="23"/>
      <c r="U76" s="23">
        <v>11</v>
      </c>
      <c r="V76" s="23">
        <v>4</v>
      </c>
      <c r="W76" s="26">
        <v>7</v>
      </c>
      <c r="X76" s="36"/>
      <c r="Y76" s="23">
        <v>11</v>
      </c>
      <c r="Z76" s="23">
        <v>4</v>
      </c>
      <c r="AA76" s="26">
        <v>7</v>
      </c>
      <c r="AB76" s="36"/>
      <c r="AC76" s="23">
        <v>11</v>
      </c>
      <c r="AD76" s="23">
        <v>4</v>
      </c>
      <c r="AE76" s="26">
        <v>7</v>
      </c>
      <c r="AF76" s="36"/>
      <c r="AG76" s="23">
        <v>11</v>
      </c>
      <c r="AH76" s="23">
        <v>4</v>
      </c>
      <c r="AI76" s="23">
        <v>7</v>
      </c>
      <c r="AJ76" s="23"/>
      <c r="AK76" s="23"/>
      <c r="AL76" s="23"/>
      <c r="AM76" s="37">
        <f>SUM(F76:AL76)</f>
        <v>165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27" customFormat="1" ht="30" customHeight="1">
      <c r="A77" s="33">
        <v>68</v>
      </c>
      <c r="B77" s="33">
        <v>157</v>
      </c>
      <c r="C77" s="59" t="s">
        <v>108</v>
      </c>
      <c r="D77" s="79">
        <v>5</v>
      </c>
      <c r="E77" s="45" t="s">
        <v>80</v>
      </c>
      <c r="F77" s="23">
        <v>4</v>
      </c>
      <c r="G77" s="23">
        <v>7</v>
      </c>
      <c r="H77" s="23"/>
      <c r="I77" s="23">
        <v>11</v>
      </c>
      <c r="J77" s="23">
        <v>4</v>
      </c>
      <c r="K77" s="23">
        <v>7</v>
      </c>
      <c r="L77" s="23"/>
      <c r="M77" s="23">
        <v>11</v>
      </c>
      <c r="N77" s="23">
        <v>4</v>
      </c>
      <c r="O77" s="23">
        <v>7</v>
      </c>
      <c r="P77" s="36"/>
      <c r="Q77" s="23">
        <v>11</v>
      </c>
      <c r="R77" s="23">
        <v>4</v>
      </c>
      <c r="S77" s="36">
        <v>7</v>
      </c>
      <c r="T77" s="23"/>
      <c r="U77" s="23">
        <v>11</v>
      </c>
      <c r="V77" s="23">
        <v>4</v>
      </c>
      <c r="W77" s="26">
        <v>7</v>
      </c>
      <c r="X77" s="36"/>
      <c r="Y77" s="23">
        <v>11</v>
      </c>
      <c r="Z77" s="23">
        <v>4</v>
      </c>
      <c r="AA77" s="26">
        <v>7</v>
      </c>
      <c r="AB77" s="36"/>
      <c r="AC77" s="23">
        <v>11</v>
      </c>
      <c r="AD77" s="23">
        <v>4</v>
      </c>
      <c r="AE77" s="26">
        <v>7</v>
      </c>
      <c r="AF77" s="36"/>
      <c r="AG77" s="23">
        <v>11</v>
      </c>
      <c r="AH77" s="23">
        <v>4</v>
      </c>
      <c r="AI77" s="23">
        <v>7</v>
      </c>
      <c r="AJ77" s="23"/>
      <c r="AK77" s="23"/>
      <c r="AL77" s="23"/>
      <c r="AM77" s="37">
        <f t="shared" si="4"/>
        <v>165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27" customFormat="1" ht="30" customHeight="1">
      <c r="A78" s="33">
        <v>69</v>
      </c>
      <c r="B78" s="33">
        <v>166</v>
      </c>
      <c r="C78" s="59" t="s">
        <v>109</v>
      </c>
      <c r="D78" s="79">
        <v>5</v>
      </c>
      <c r="E78" s="45" t="s">
        <v>80</v>
      </c>
      <c r="F78" s="23">
        <v>4</v>
      </c>
      <c r="G78" s="23">
        <v>7</v>
      </c>
      <c r="H78" s="23"/>
      <c r="I78" s="23">
        <v>11</v>
      </c>
      <c r="J78" s="23">
        <v>4</v>
      </c>
      <c r="K78" s="23">
        <v>7</v>
      </c>
      <c r="L78" s="23"/>
      <c r="M78" s="23">
        <v>11</v>
      </c>
      <c r="N78" s="23">
        <v>4</v>
      </c>
      <c r="O78" s="23">
        <v>7</v>
      </c>
      <c r="P78" s="36"/>
      <c r="Q78" s="23">
        <v>11</v>
      </c>
      <c r="R78" s="23">
        <v>4</v>
      </c>
      <c r="S78" s="36">
        <v>7</v>
      </c>
      <c r="T78" s="23"/>
      <c r="U78" s="23">
        <v>11</v>
      </c>
      <c r="V78" s="23">
        <v>4</v>
      </c>
      <c r="W78" s="26">
        <v>7</v>
      </c>
      <c r="X78" s="36"/>
      <c r="Y78" s="23">
        <v>11</v>
      </c>
      <c r="Z78" s="23">
        <v>4</v>
      </c>
      <c r="AA78" s="26">
        <v>7</v>
      </c>
      <c r="AB78" s="36"/>
      <c r="AC78" s="23">
        <v>6</v>
      </c>
      <c r="AD78" s="23">
        <v>4</v>
      </c>
      <c r="AE78" s="23">
        <v>7</v>
      </c>
      <c r="AF78" s="36"/>
      <c r="AG78" s="23">
        <v>11</v>
      </c>
      <c r="AH78" s="23">
        <v>4</v>
      </c>
      <c r="AI78" s="23">
        <v>7</v>
      </c>
      <c r="AJ78" s="23"/>
      <c r="AK78" s="23"/>
      <c r="AL78" s="23"/>
      <c r="AM78" s="37">
        <f>SUM(F78:AL78)</f>
        <v>160</v>
      </c>
      <c r="AN78" s="24"/>
      <c r="AO78" s="51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96" customFormat="1" ht="25.2" customHeight="1">
      <c r="A79" s="33">
        <v>70</v>
      </c>
      <c r="B79" s="33"/>
      <c r="C79" s="48" t="s">
        <v>110</v>
      </c>
      <c r="D79" s="44"/>
      <c r="E79" s="45" t="s">
        <v>80</v>
      </c>
      <c r="F79" s="23">
        <v>4</v>
      </c>
      <c r="G79" s="23">
        <v>7</v>
      </c>
      <c r="H79" s="36"/>
      <c r="I79" s="23">
        <v>11</v>
      </c>
      <c r="J79" s="23">
        <v>4</v>
      </c>
      <c r="K79" s="23">
        <v>7</v>
      </c>
      <c r="L79" s="23"/>
      <c r="M79" s="23">
        <v>11</v>
      </c>
      <c r="N79" s="23">
        <v>4</v>
      </c>
      <c r="O79" s="23">
        <v>7</v>
      </c>
      <c r="P79" s="36"/>
      <c r="Q79" s="23">
        <v>11</v>
      </c>
      <c r="R79" s="23">
        <v>4</v>
      </c>
      <c r="S79" s="36">
        <v>7</v>
      </c>
      <c r="T79" s="23"/>
      <c r="U79" s="23">
        <v>11</v>
      </c>
      <c r="V79" s="23">
        <v>4</v>
      </c>
      <c r="W79" s="26">
        <v>7</v>
      </c>
      <c r="X79" s="36"/>
      <c r="Y79" s="23"/>
      <c r="Z79" s="23">
        <v>4</v>
      </c>
      <c r="AA79" s="26">
        <v>7</v>
      </c>
      <c r="AB79" s="36"/>
      <c r="AC79" s="23">
        <v>11</v>
      </c>
      <c r="AD79" s="23">
        <v>4</v>
      </c>
      <c r="AE79" s="23">
        <v>7</v>
      </c>
      <c r="AF79" s="36"/>
      <c r="AG79" s="23">
        <v>11</v>
      </c>
      <c r="AH79" s="23">
        <v>4</v>
      </c>
      <c r="AI79" s="23">
        <v>7</v>
      </c>
      <c r="AJ79" s="36"/>
      <c r="AK79" s="36"/>
      <c r="AL79" s="36"/>
      <c r="AM79" s="91">
        <f>SUM(F79:AL79)</f>
        <v>154</v>
      </c>
      <c r="AN79" s="92"/>
      <c r="AO79" s="46"/>
      <c r="AP79" s="47"/>
      <c r="AQ79" s="93"/>
      <c r="AR79" s="94"/>
      <c r="AS79" s="94"/>
      <c r="AT79" s="36"/>
      <c r="AU79" s="42"/>
      <c r="AV79" s="46"/>
      <c r="AW79" s="41"/>
      <c r="AX79" s="41"/>
      <c r="AY79" s="42"/>
    </row>
    <row r="80" spans="1:56" s="127" customFormat="1" ht="30" customHeight="1">
      <c r="A80" s="33">
        <v>71</v>
      </c>
      <c r="B80" s="33"/>
      <c r="C80" s="34" t="s">
        <v>111</v>
      </c>
      <c r="D80" s="79"/>
      <c r="E80" s="45" t="s">
        <v>80</v>
      </c>
      <c r="F80" s="26">
        <v>7</v>
      </c>
      <c r="G80" s="23"/>
      <c r="H80" s="23">
        <v>11</v>
      </c>
      <c r="I80" s="26">
        <v>4</v>
      </c>
      <c r="J80" s="36">
        <v>7</v>
      </c>
      <c r="K80" s="36"/>
      <c r="L80" s="36">
        <v>11</v>
      </c>
      <c r="M80" s="36">
        <v>4</v>
      </c>
      <c r="N80" s="36">
        <v>7</v>
      </c>
      <c r="O80" s="36"/>
      <c r="P80" s="36">
        <v>11</v>
      </c>
      <c r="Q80" s="36">
        <v>4</v>
      </c>
      <c r="R80" s="36">
        <v>7</v>
      </c>
      <c r="S80" s="36"/>
      <c r="T80" s="36">
        <v>11</v>
      </c>
      <c r="U80" s="36">
        <v>4</v>
      </c>
      <c r="V80" s="36">
        <v>7</v>
      </c>
      <c r="W80" s="36"/>
      <c r="X80" s="36">
        <v>11</v>
      </c>
      <c r="Y80" s="36">
        <v>4</v>
      </c>
      <c r="Z80" s="36">
        <v>7</v>
      </c>
      <c r="AA80" s="36"/>
      <c r="AB80" s="23">
        <v>11</v>
      </c>
      <c r="AC80" s="23">
        <v>4</v>
      </c>
      <c r="AD80" s="23">
        <v>7</v>
      </c>
      <c r="AE80" s="23"/>
      <c r="AF80" s="23">
        <v>11</v>
      </c>
      <c r="AG80" s="23">
        <v>4</v>
      </c>
      <c r="AH80" s="23">
        <v>7</v>
      </c>
      <c r="AI80" s="23"/>
      <c r="AJ80" s="23"/>
      <c r="AK80" s="23"/>
      <c r="AL80" s="23"/>
      <c r="AM80" s="37">
        <f>SUM(F80:AL80)</f>
        <v>161</v>
      </c>
      <c r="AN80" s="24"/>
      <c r="AO80" s="51"/>
      <c r="AP80" s="57"/>
      <c r="AQ80" s="24"/>
      <c r="AR80" s="16"/>
      <c r="AS80" s="82"/>
      <c r="AT80" s="16"/>
      <c r="AU80" s="89"/>
      <c r="AV80" s="16"/>
      <c r="AW80" s="88"/>
      <c r="AX80" s="16"/>
      <c r="AY80" s="16"/>
      <c r="AZ80" s="25"/>
      <c r="BA80" s="90"/>
      <c r="BD80" s="17"/>
    </row>
    <row r="81" spans="1:56" s="127" customFormat="1" ht="30" customHeight="1">
      <c r="A81" s="33">
        <v>72</v>
      </c>
      <c r="B81" s="33">
        <v>178</v>
      </c>
      <c r="C81" s="59" t="s">
        <v>113</v>
      </c>
      <c r="D81" s="79">
        <v>5</v>
      </c>
      <c r="E81" s="45" t="s">
        <v>80</v>
      </c>
      <c r="F81" s="36">
        <v>7</v>
      </c>
      <c r="G81" s="23"/>
      <c r="H81" s="23" t="s">
        <v>132</v>
      </c>
      <c r="I81" s="26" t="s">
        <v>132</v>
      </c>
      <c r="J81" s="36" t="s">
        <v>132</v>
      </c>
      <c r="K81" s="23" t="s">
        <v>132</v>
      </c>
      <c r="L81" s="23" t="s">
        <v>132</v>
      </c>
      <c r="M81" s="23" t="s">
        <v>132</v>
      </c>
      <c r="N81" s="23" t="s">
        <v>132</v>
      </c>
      <c r="O81" s="26" t="s">
        <v>132</v>
      </c>
      <c r="P81" s="26" t="s">
        <v>132</v>
      </c>
      <c r="Q81" s="36" t="s">
        <v>132</v>
      </c>
      <c r="R81" s="36" t="s">
        <v>132</v>
      </c>
      <c r="S81" s="36" t="s">
        <v>132</v>
      </c>
      <c r="T81" s="23" t="s">
        <v>132</v>
      </c>
      <c r="U81" s="36" t="s">
        <v>132</v>
      </c>
      <c r="V81" s="36"/>
      <c r="W81" s="36"/>
      <c r="X81" s="36">
        <v>11</v>
      </c>
      <c r="Y81" s="23">
        <v>4</v>
      </c>
      <c r="Z81" s="23">
        <v>7</v>
      </c>
      <c r="AA81" s="23"/>
      <c r="AB81" s="23">
        <v>11</v>
      </c>
      <c r="AC81" s="23">
        <v>4</v>
      </c>
      <c r="AD81" s="23">
        <v>7</v>
      </c>
      <c r="AE81" s="23"/>
      <c r="AF81" s="23">
        <v>11</v>
      </c>
      <c r="AG81" s="23">
        <v>4</v>
      </c>
      <c r="AH81" s="23">
        <v>7</v>
      </c>
      <c r="AI81" s="23"/>
      <c r="AJ81" s="23"/>
      <c r="AK81" s="26"/>
      <c r="AL81" s="36"/>
      <c r="AM81" s="37">
        <f t="shared" si="4"/>
        <v>73</v>
      </c>
      <c r="AN81" s="24"/>
      <c r="AO81" s="24"/>
      <c r="AP81" s="57"/>
      <c r="AQ81" s="24"/>
      <c r="AR81" s="16"/>
      <c r="AS81" s="82"/>
      <c r="AT81" s="16"/>
      <c r="AU81" s="89"/>
      <c r="AV81" s="16"/>
      <c r="AW81" s="88"/>
      <c r="AX81" s="16"/>
      <c r="AY81" s="16"/>
      <c r="AZ81" s="25"/>
      <c r="BA81" s="90"/>
      <c r="BD81" s="17"/>
    </row>
    <row r="82" spans="1:56" s="127" customFormat="1" ht="30" customHeight="1">
      <c r="A82" s="33">
        <v>73</v>
      </c>
      <c r="B82" s="33">
        <v>114</v>
      </c>
      <c r="C82" s="59" t="s">
        <v>114</v>
      </c>
      <c r="D82" s="79">
        <v>5</v>
      </c>
      <c r="E82" s="45" t="s">
        <v>80</v>
      </c>
      <c r="F82" s="36">
        <v>7</v>
      </c>
      <c r="G82" s="23"/>
      <c r="H82" s="23">
        <v>11</v>
      </c>
      <c r="I82" s="26">
        <v>4</v>
      </c>
      <c r="J82" s="36">
        <v>7</v>
      </c>
      <c r="K82" s="36"/>
      <c r="L82" s="23">
        <v>11</v>
      </c>
      <c r="M82" s="36">
        <v>4</v>
      </c>
      <c r="N82" s="36">
        <v>7</v>
      </c>
      <c r="O82" s="36"/>
      <c r="P82" s="26">
        <v>11</v>
      </c>
      <c r="Q82" s="36">
        <v>4</v>
      </c>
      <c r="R82" s="36">
        <v>7</v>
      </c>
      <c r="S82" s="36"/>
      <c r="T82" s="23">
        <v>11</v>
      </c>
      <c r="U82" s="36">
        <v>4</v>
      </c>
      <c r="V82" s="36">
        <v>7</v>
      </c>
      <c r="W82" s="26"/>
      <c r="X82" s="36">
        <v>11</v>
      </c>
      <c r="Y82" s="36">
        <v>4</v>
      </c>
      <c r="Z82" s="23">
        <v>7</v>
      </c>
      <c r="AA82" s="23"/>
      <c r="AB82" s="23">
        <v>11</v>
      </c>
      <c r="AC82" s="23">
        <v>4</v>
      </c>
      <c r="AD82" s="23">
        <v>7</v>
      </c>
      <c r="AE82" s="23"/>
      <c r="AF82" s="23">
        <v>11</v>
      </c>
      <c r="AG82" s="23">
        <v>4</v>
      </c>
      <c r="AH82" s="23">
        <v>7</v>
      </c>
      <c r="AI82" s="23"/>
      <c r="AJ82" s="23"/>
      <c r="AK82" s="26"/>
      <c r="AL82" s="36"/>
      <c r="AM82" s="37"/>
      <c r="AN82" s="24"/>
      <c r="AO82" s="24"/>
      <c r="AP82" s="57"/>
      <c r="AQ82" s="24"/>
      <c r="AR82" s="36"/>
      <c r="AS82" s="36"/>
      <c r="AT82" s="36"/>
      <c r="AU82" s="40"/>
      <c r="AV82" s="52"/>
      <c r="AW82" s="41"/>
      <c r="AX82" s="41"/>
      <c r="AY82" s="41"/>
      <c r="AZ82" s="42"/>
      <c r="BA82" s="107"/>
    </row>
    <row r="83" spans="1:56" s="127" customFormat="1" ht="30" customHeight="1">
      <c r="A83" s="33">
        <v>74</v>
      </c>
      <c r="B83" s="33">
        <v>152</v>
      </c>
      <c r="C83" s="59" t="s">
        <v>115</v>
      </c>
      <c r="D83" s="79">
        <v>5</v>
      </c>
      <c r="E83" s="45" t="s">
        <v>80</v>
      </c>
      <c r="F83" s="36">
        <v>7</v>
      </c>
      <c r="G83" s="23"/>
      <c r="H83" s="23">
        <v>11</v>
      </c>
      <c r="I83" s="26">
        <v>4</v>
      </c>
      <c r="J83" s="36">
        <v>7</v>
      </c>
      <c r="K83" s="36"/>
      <c r="L83" s="23">
        <v>11</v>
      </c>
      <c r="M83" s="36">
        <v>4</v>
      </c>
      <c r="N83" s="36">
        <v>7</v>
      </c>
      <c r="O83" s="36"/>
      <c r="P83" s="36">
        <v>11</v>
      </c>
      <c r="Q83" s="36">
        <v>4</v>
      </c>
      <c r="R83" s="36">
        <v>7</v>
      </c>
      <c r="S83" s="36"/>
      <c r="T83" s="36">
        <v>11</v>
      </c>
      <c r="U83" s="36">
        <v>4</v>
      </c>
      <c r="V83" s="36">
        <v>7</v>
      </c>
      <c r="W83" s="36"/>
      <c r="X83" s="36">
        <v>11</v>
      </c>
      <c r="Y83" s="36">
        <v>4</v>
      </c>
      <c r="Z83" s="36">
        <v>7</v>
      </c>
      <c r="AA83" s="36"/>
      <c r="AB83" s="23">
        <v>11</v>
      </c>
      <c r="AC83" s="23">
        <v>4</v>
      </c>
      <c r="AD83" s="23">
        <v>7</v>
      </c>
      <c r="AE83" s="23"/>
      <c r="AF83" s="23">
        <v>11</v>
      </c>
      <c r="AG83" s="23">
        <v>4</v>
      </c>
      <c r="AH83" s="23">
        <v>7</v>
      </c>
      <c r="AI83" s="23"/>
      <c r="AJ83" s="23"/>
      <c r="AK83" s="26"/>
      <c r="AL83" s="36"/>
      <c r="AM83" s="37">
        <f t="shared" si="4"/>
        <v>161</v>
      </c>
      <c r="AN83" s="24"/>
      <c r="AO83" s="24"/>
      <c r="AP83" s="57"/>
      <c r="AQ83" s="24"/>
      <c r="AR83" s="36"/>
      <c r="AS83" s="36"/>
      <c r="AT83" s="36"/>
      <c r="AU83" s="40"/>
      <c r="AV83" s="52"/>
      <c r="AW83" s="41"/>
      <c r="AX83" s="41"/>
      <c r="AY83" s="41"/>
      <c r="AZ83" s="42"/>
      <c r="BA83" s="107"/>
    </row>
    <row r="84" spans="1:56" s="127" customFormat="1" ht="30" customHeight="1">
      <c r="A84" s="33">
        <v>75</v>
      </c>
      <c r="B84" s="33">
        <v>119</v>
      </c>
      <c r="C84" s="59" t="s">
        <v>116</v>
      </c>
      <c r="D84" s="79">
        <v>5</v>
      </c>
      <c r="E84" s="45" t="s">
        <v>80</v>
      </c>
      <c r="F84" s="26">
        <v>7</v>
      </c>
      <c r="G84" s="26"/>
      <c r="H84" s="26">
        <v>11</v>
      </c>
      <c r="I84" s="26">
        <v>4</v>
      </c>
      <c r="J84" s="26">
        <v>7</v>
      </c>
      <c r="K84" s="26"/>
      <c r="L84" s="23">
        <v>11</v>
      </c>
      <c r="M84" s="36">
        <v>4</v>
      </c>
      <c r="N84" s="26">
        <v>7</v>
      </c>
      <c r="O84" s="26"/>
      <c r="P84" s="26">
        <v>11</v>
      </c>
      <c r="Q84" s="26">
        <v>4</v>
      </c>
      <c r="R84" s="36">
        <v>7</v>
      </c>
      <c r="S84" s="36"/>
      <c r="T84" s="36">
        <v>11</v>
      </c>
      <c r="U84" s="36">
        <v>4</v>
      </c>
      <c r="V84" s="36">
        <v>7</v>
      </c>
      <c r="W84" s="36"/>
      <c r="X84" s="36">
        <v>11</v>
      </c>
      <c r="Y84" s="36">
        <v>4</v>
      </c>
      <c r="Z84" s="36">
        <v>7</v>
      </c>
      <c r="AA84" s="36"/>
      <c r="AB84" s="23">
        <v>11</v>
      </c>
      <c r="AC84" s="23">
        <v>4</v>
      </c>
      <c r="AD84" s="23">
        <v>7</v>
      </c>
      <c r="AE84" s="23"/>
      <c r="AF84" s="23">
        <v>11</v>
      </c>
      <c r="AG84" s="23">
        <v>4</v>
      </c>
      <c r="AH84" s="23">
        <v>7</v>
      </c>
      <c r="AI84" s="23"/>
      <c r="AJ84" s="23"/>
      <c r="AK84" s="26"/>
      <c r="AL84" s="36"/>
      <c r="AM84" s="37">
        <f t="shared" si="4"/>
        <v>161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6" s="127" customFormat="1" ht="30" customHeight="1">
      <c r="A85" s="33">
        <v>76</v>
      </c>
      <c r="B85" s="33">
        <v>156</v>
      </c>
      <c r="C85" s="59" t="s">
        <v>117</v>
      </c>
      <c r="D85" s="79">
        <v>5</v>
      </c>
      <c r="E85" s="45" t="s">
        <v>80</v>
      </c>
      <c r="F85" s="36">
        <v>7</v>
      </c>
      <c r="G85" s="36"/>
      <c r="H85" s="36">
        <v>11</v>
      </c>
      <c r="I85" s="36">
        <v>4</v>
      </c>
      <c r="J85" s="36">
        <v>7</v>
      </c>
      <c r="K85" s="36"/>
      <c r="L85" s="23">
        <v>11</v>
      </c>
      <c r="M85" s="36">
        <v>4</v>
      </c>
      <c r="N85" s="36">
        <v>7</v>
      </c>
      <c r="O85" s="26"/>
      <c r="P85" s="26">
        <v>11</v>
      </c>
      <c r="Q85" s="36">
        <v>4</v>
      </c>
      <c r="R85" s="36">
        <v>7</v>
      </c>
      <c r="S85" s="36"/>
      <c r="T85" s="23">
        <v>11</v>
      </c>
      <c r="U85" s="36">
        <v>4</v>
      </c>
      <c r="V85" s="23">
        <v>7</v>
      </c>
      <c r="W85" s="36"/>
      <c r="X85" s="23">
        <v>11</v>
      </c>
      <c r="Y85" s="36">
        <v>4</v>
      </c>
      <c r="Z85" s="23">
        <v>7</v>
      </c>
      <c r="AA85" s="23"/>
      <c r="AB85" s="23">
        <v>11</v>
      </c>
      <c r="AC85" s="23">
        <v>4</v>
      </c>
      <c r="AD85" s="23">
        <v>7</v>
      </c>
      <c r="AE85" s="23"/>
      <c r="AF85" s="23">
        <v>11</v>
      </c>
      <c r="AG85" s="26">
        <v>4</v>
      </c>
      <c r="AH85" s="23">
        <v>7</v>
      </c>
      <c r="AI85" s="23"/>
      <c r="AJ85" s="23"/>
      <c r="AK85" s="26"/>
      <c r="AL85" s="36"/>
      <c r="AM85" s="37">
        <f t="shared" si="4"/>
        <v>161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6" s="108" customFormat="1" ht="25.95" customHeight="1">
      <c r="A86" s="33">
        <v>77</v>
      </c>
      <c r="C86" s="59" t="s">
        <v>118</v>
      </c>
      <c r="D86" s="44"/>
      <c r="E86" s="45" t="s">
        <v>80</v>
      </c>
      <c r="F86" s="36">
        <v>7</v>
      </c>
      <c r="G86" s="36"/>
      <c r="H86" s="36">
        <v>11</v>
      </c>
      <c r="I86" s="26">
        <v>4</v>
      </c>
      <c r="J86" s="36">
        <v>7</v>
      </c>
      <c r="K86" s="36"/>
      <c r="L86" s="23">
        <v>11</v>
      </c>
      <c r="M86" s="36">
        <v>4</v>
      </c>
      <c r="N86" s="36">
        <v>7</v>
      </c>
      <c r="O86" s="36"/>
      <c r="P86" s="26">
        <v>11</v>
      </c>
      <c r="Q86" s="36">
        <v>4</v>
      </c>
      <c r="R86" s="36">
        <v>7</v>
      </c>
      <c r="S86" s="36"/>
      <c r="T86" s="23">
        <v>11</v>
      </c>
      <c r="U86" s="36">
        <v>4</v>
      </c>
      <c r="V86" s="36">
        <v>7</v>
      </c>
      <c r="W86" s="23"/>
      <c r="X86" s="23">
        <v>11</v>
      </c>
      <c r="Y86" s="36">
        <v>4</v>
      </c>
      <c r="Z86" s="23">
        <v>7</v>
      </c>
      <c r="AA86" s="23"/>
      <c r="AB86" s="23">
        <v>7</v>
      </c>
      <c r="AC86" s="23">
        <v>4</v>
      </c>
      <c r="AD86" s="23">
        <v>7</v>
      </c>
      <c r="AE86" s="23"/>
      <c r="AF86" s="23">
        <v>11</v>
      </c>
      <c r="AG86" s="36">
        <v>4</v>
      </c>
      <c r="AH86" s="23">
        <v>7</v>
      </c>
      <c r="AI86" s="23"/>
      <c r="AJ86" s="23"/>
      <c r="AK86" s="36"/>
      <c r="AL86" s="36"/>
      <c r="AM86" s="91">
        <f>SUM(F86:AL86)</f>
        <v>157</v>
      </c>
      <c r="AN86" s="92"/>
      <c r="AO86" s="46"/>
      <c r="AP86" s="47"/>
      <c r="AQ86" s="93"/>
      <c r="AR86" s="94"/>
      <c r="AS86" s="94"/>
      <c r="AT86" s="36"/>
      <c r="AU86" s="42"/>
      <c r="AV86" s="46"/>
      <c r="AW86" s="41"/>
      <c r="AX86" s="41"/>
      <c r="AY86" s="42"/>
    </row>
    <row r="87" spans="1:56" s="108" customFormat="1" ht="25.95" customHeight="1">
      <c r="A87" s="33">
        <v>78</v>
      </c>
      <c r="C87" s="59" t="s">
        <v>119</v>
      </c>
      <c r="D87" s="44"/>
      <c r="E87" s="45" t="s">
        <v>80</v>
      </c>
      <c r="F87" s="36">
        <v>7</v>
      </c>
      <c r="G87" s="36"/>
      <c r="H87" s="36">
        <v>11</v>
      </c>
      <c r="I87" s="36">
        <v>4</v>
      </c>
      <c r="J87" s="36">
        <v>7</v>
      </c>
      <c r="K87" s="36"/>
      <c r="L87" s="23">
        <v>11</v>
      </c>
      <c r="M87" s="36">
        <v>4</v>
      </c>
      <c r="N87" s="36">
        <v>7</v>
      </c>
      <c r="O87" s="36"/>
      <c r="P87" s="26">
        <v>11</v>
      </c>
      <c r="Q87" s="36">
        <v>4</v>
      </c>
      <c r="R87" s="23">
        <v>7</v>
      </c>
      <c r="S87" s="36"/>
      <c r="T87" s="23" t="s">
        <v>87</v>
      </c>
      <c r="U87" s="23" t="s">
        <v>87</v>
      </c>
      <c r="V87" s="23" t="s">
        <v>87</v>
      </c>
      <c r="W87" s="23" t="s">
        <v>87</v>
      </c>
      <c r="X87" s="23" t="s">
        <v>87</v>
      </c>
      <c r="Y87" s="36">
        <v>4</v>
      </c>
      <c r="Z87" s="23">
        <v>7</v>
      </c>
      <c r="AA87" s="23"/>
      <c r="AB87" s="23">
        <v>11</v>
      </c>
      <c r="AC87" s="23">
        <v>4</v>
      </c>
      <c r="AD87" s="23">
        <v>7</v>
      </c>
      <c r="AE87" s="23"/>
      <c r="AF87" s="23">
        <v>11</v>
      </c>
      <c r="AG87" s="36">
        <v>4</v>
      </c>
      <c r="AH87" s="23">
        <v>7</v>
      </c>
      <c r="AI87" s="36"/>
      <c r="AJ87" s="36"/>
      <c r="AK87" s="36"/>
      <c r="AL87" s="36"/>
      <c r="AM87" s="91">
        <f>SUM(F87:AL87)</f>
        <v>128</v>
      </c>
      <c r="AN87" s="92"/>
      <c r="AO87" s="92"/>
      <c r="AP87" s="47"/>
      <c r="AQ87" s="93"/>
      <c r="AR87" s="94"/>
      <c r="AS87" s="94"/>
      <c r="AT87" s="36"/>
      <c r="AU87" s="42"/>
      <c r="AV87" s="46"/>
      <c r="AW87" s="41"/>
      <c r="AX87" s="41"/>
      <c r="AY87" s="42"/>
    </row>
    <row r="88" spans="1:56" s="108" customFormat="1" ht="25.95" customHeight="1">
      <c r="A88" s="33">
        <v>79</v>
      </c>
      <c r="C88" s="48" t="s">
        <v>120</v>
      </c>
      <c r="D88" s="44"/>
      <c r="E88" s="45" t="s">
        <v>80</v>
      </c>
      <c r="F88" s="36">
        <v>7</v>
      </c>
      <c r="G88" s="26"/>
      <c r="H88" s="23">
        <v>11</v>
      </c>
      <c r="I88" s="23">
        <v>4</v>
      </c>
      <c r="J88" s="86">
        <v>7</v>
      </c>
      <c r="K88" s="36"/>
      <c r="L88" s="23">
        <v>11</v>
      </c>
      <c r="M88" s="36">
        <v>4</v>
      </c>
      <c r="N88" s="36">
        <v>7</v>
      </c>
      <c r="O88" s="36"/>
      <c r="P88" s="36">
        <v>11</v>
      </c>
      <c r="Q88" s="36">
        <v>4</v>
      </c>
      <c r="R88" s="23">
        <v>7</v>
      </c>
      <c r="S88" s="36"/>
      <c r="T88" s="23">
        <v>11</v>
      </c>
      <c r="U88" s="36">
        <v>4</v>
      </c>
      <c r="V88" s="23">
        <v>7</v>
      </c>
      <c r="W88" s="23">
        <v>11</v>
      </c>
      <c r="X88" s="23">
        <v>11</v>
      </c>
      <c r="Y88" s="36">
        <v>4</v>
      </c>
      <c r="Z88" s="23">
        <v>7</v>
      </c>
      <c r="AA88" s="23"/>
      <c r="AB88" s="23">
        <v>11</v>
      </c>
      <c r="AC88" s="23">
        <v>4</v>
      </c>
      <c r="AD88" s="23">
        <v>7</v>
      </c>
      <c r="AE88" s="23"/>
      <c r="AF88" s="23">
        <v>11</v>
      </c>
      <c r="AG88" s="36">
        <v>4</v>
      </c>
      <c r="AH88" s="23">
        <v>7</v>
      </c>
      <c r="AI88" s="36"/>
      <c r="AJ88" s="36"/>
      <c r="AK88" s="36"/>
      <c r="AL88" s="36"/>
      <c r="AM88" s="37">
        <f t="shared" si="4"/>
        <v>172</v>
      </c>
      <c r="AN88" s="92"/>
      <c r="AO88" s="92"/>
      <c r="AP88" s="47"/>
      <c r="AQ88" s="93"/>
      <c r="AR88" s="94"/>
      <c r="AS88" s="94"/>
      <c r="AT88" s="36"/>
      <c r="AU88" s="42"/>
      <c r="AV88" s="46"/>
      <c r="AW88" s="41"/>
      <c r="AX88" s="41"/>
      <c r="AY88" s="42"/>
    </row>
    <row r="89" spans="1:56" s="127" customFormat="1" ht="30" customHeight="1">
      <c r="A89" s="33">
        <v>80</v>
      </c>
      <c r="B89" s="33"/>
      <c r="C89" s="109" t="s">
        <v>121</v>
      </c>
      <c r="D89" s="79"/>
      <c r="E89" s="45" t="s">
        <v>76</v>
      </c>
      <c r="F89" s="36">
        <v>8</v>
      </c>
      <c r="G89" s="36">
        <v>8</v>
      </c>
      <c r="H89" s="26"/>
      <c r="I89" s="26"/>
      <c r="J89" s="26">
        <v>8</v>
      </c>
      <c r="K89" s="26">
        <v>8</v>
      </c>
      <c r="L89" s="26">
        <v>8</v>
      </c>
      <c r="M89" s="23">
        <v>8</v>
      </c>
      <c r="N89" s="23">
        <v>8</v>
      </c>
      <c r="O89" s="23"/>
      <c r="P89" s="23"/>
      <c r="Q89" s="23" t="s">
        <v>87</v>
      </c>
      <c r="R89" s="23" t="s">
        <v>87</v>
      </c>
      <c r="S89" s="23" t="s">
        <v>87</v>
      </c>
      <c r="T89" s="23" t="s">
        <v>87</v>
      </c>
      <c r="U89" s="23" t="s">
        <v>87</v>
      </c>
      <c r="V89" s="23" t="s">
        <v>87</v>
      </c>
      <c r="W89" s="23" t="s">
        <v>87</v>
      </c>
      <c r="X89" s="23">
        <v>8</v>
      </c>
      <c r="Y89" s="26">
        <v>8</v>
      </c>
      <c r="Z89" s="23">
        <v>8</v>
      </c>
      <c r="AA89" s="26">
        <v>8</v>
      </c>
      <c r="AB89" s="36">
        <v>8</v>
      </c>
      <c r="AC89" s="26"/>
      <c r="AD89" s="23"/>
      <c r="AE89" s="26">
        <v>8</v>
      </c>
      <c r="AF89" s="23">
        <v>8</v>
      </c>
      <c r="AG89" s="26">
        <v>8</v>
      </c>
      <c r="AH89" s="23">
        <v>8</v>
      </c>
      <c r="AI89" s="23">
        <v>7</v>
      </c>
      <c r="AJ89" s="23"/>
      <c r="AK89" s="26"/>
      <c r="AL89" s="36"/>
      <c r="AM89" s="37">
        <f t="shared" si="4"/>
        <v>135</v>
      </c>
      <c r="AN89" s="24"/>
      <c r="AO89" s="24"/>
      <c r="AP89" s="57"/>
      <c r="AQ89" s="24"/>
      <c r="AR89" s="36"/>
      <c r="AS89" s="36"/>
      <c r="AT89" s="36"/>
      <c r="AU89" s="40"/>
      <c r="AV89" s="52"/>
      <c r="AW89" s="41"/>
      <c r="AX89" s="41"/>
      <c r="AY89" s="41"/>
      <c r="AZ89" s="42"/>
      <c r="BA89" s="107"/>
    </row>
    <row r="90" spans="1:56" s="127" customFormat="1" ht="30" customHeight="1">
      <c r="A90" s="33">
        <v>81</v>
      </c>
      <c r="B90" s="33"/>
      <c r="C90" s="109" t="s">
        <v>122</v>
      </c>
      <c r="D90" s="79">
        <v>5</v>
      </c>
      <c r="E90" s="45" t="s">
        <v>76</v>
      </c>
      <c r="F90" s="26">
        <v>8</v>
      </c>
      <c r="G90" s="26">
        <v>8</v>
      </c>
      <c r="H90" s="23"/>
      <c r="I90" s="23"/>
      <c r="J90" s="23">
        <v>8</v>
      </c>
      <c r="K90" s="23">
        <v>8</v>
      </c>
      <c r="L90" s="26">
        <v>8</v>
      </c>
      <c r="M90" s="23">
        <v>8</v>
      </c>
      <c r="N90" s="23">
        <v>8</v>
      </c>
      <c r="O90" s="23"/>
      <c r="P90" s="23"/>
      <c r="Q90" s="23">
        <v>8</v>
      </c>
      <c r="R90" s="23">
        <v>8</v>
      </c>
      <c r="S90" s="23">
        <v>8</v>
      </c>
      <c r="T90" s="23">
        <v>8</v>
      </c>
      <c r="U90" s="23">
        <v>8</v>
      </c>
      <c r="V90" s="23"/>
      <c r="W90" s="23"/>
      <c r="X90" s="23">
        <v>8</v>
      </c>
      <c r="Y90" s="23">
        <v>8</v>
      </c>
      <c r="Z90" s="23">
        <v>8</v>
      </c>
      <c r="AA90" s="23">
        <v>8</v>
      </c>
      <c r="AB90" s="23">
        <v>8</v>
      </c>
      <c r="AC90" s="23"/>
      <c r="AD90" s="23"/>
      <c r="AE90" s="23">
        <v>8</v>
      </c>
      <c r="AF90" s="23">
        <v>8</v>
      </c>
      <c r="AG90" s="23">
        <v>8</v>
      </c>
      <c r="AH90" s="23">
        <v>8</v>
      </c>
      <c r="AI90" s="23">
        <v>7</v>
      </c>
      <c r="AJ90" s="23"/>
      <c r="AK90" s="23"/>
      <c r="AL90" s="23"/>
      <c r="AM90" s="37">
        <f t="shared" si="4"/>
        <v>175</v>
      </c>
      <c r="AN90" s="46"/>
      <c r="AO90" s="24"/>
      <c r="AP90" s="57"/>
      <c r="AQ90" s="40"/>
      <c r="AR90" s="36"/>
      <c r="AS90" s="36"/>
      <c r="AT90" s="36"/>
      <c r="AU90" s="40"/>
      <c r="AV90" s="52"/>
      <c r="AW90" s="41"/>
      <c r="AX90" s="41"/>
      <c r="AY90" s="41"/>
      <c r="AZ90" s="110"/>
      <c r="BA90" s="111"/>
    </row>
    <row r="91" spans="1:56" s="127" customFormat="1" ht="30" customHeight="1">
      <c r="A91" s="33">
        <v>82</v>
      </c>
      <c r="B91" s="33"/>
      <c r="C91" s="109" t="s">
        <v>123</v>
      </c>
      <c r="D91" s="79">
        <v>5</v>
      </c>
      <c r="E91" s="45" t="s">
        <v>76</v>
      </c>
      <c r="F91" s="26">
        <v>8</v>
      </c>
      <c r="G91" s="26">
        <v>8</v>
      </c>
      <c r="H91" s="23"/>
      <c r="I91" s="23"/>
      <c r="J91" s="86"/>
      <c r="K91" s="26">
        <v>8</v>
      </c>
      <c r="L91" s="26">
        <v>8</v>
      </c>
      <c r="M91" s="23">
        <v>8</v>
      </c>
      <c r="N91" s="23">
        <v>4</v>
      </c>
      <c r="O91" s="23"/>
      <c r="P91" s="23"/>
      <c r="Q91" s="23">
        <v>8</v>
      </c>
      <c r="R91" s="23">
        <v>8</v>
      </c>
      <c r="S91" s="23">
        <v>8</v>
      </c>
      <c r="T91" s="23">
        <v>8</v>
      </c>
      <c r="U91" s="23">
        <v>8</v>
      </c>
      <c r="V91" s="23"/>
      <c r="W91" s="23"/>
      <c r="X91" s="23">
        <v>8</v>
      </c>
      <c r="Y91" s="23">
        <v>8</v>
      </c>
      <c r="Z91" s="23">
        <v>8</v>
      </c>
      <c r="AA91" s="23">
        <v>8</v>
      </c>
      <c r="AB91" s="23">
        <v>8</v>
      </c>
      <c r="AC91" s="23"/>
      <c r="AD91" s="23"/>
      <c r="AE91" s="23">
        <v>8</v>
      </c>
      <c r="AF91" s="23">
        <v>8</v>
      </c>
      <c r="AG91" s="23">
        <v>8</v>
      </c>
      <c r="AH91" s="23">
        <v>8</v>
      </c>
      <c r="AI91" s="23">
        <v>7</v>
      </c>
      <c r="AJ91" s="23"/>
      <c r="AK91" s="23"/>
      <c r="AL91" s="23"/>
      <c r="AM91" s="37">
        <f t="shared" si="4"/>
        <v>163</v>
      </c>
      <c r="AN91" s="46"/>
      <c r="AO91" s="24"/>
      <c r="AP91" s="57"/>
      <c r="AQ91" s="40"/>
      <c r="AR91" s="36"/>
      <c r="AS91" s="36"/>
      <c r="AT91" s="36"/>
      <c r="AU91" s="40"/>
      <c r="AV91" s="52"/>
      <c r="AW91" s="41"/>
      <c r="AX91" s="41"/>
      <c r="AY91" s="41"/>
      <c r="AZ91" s="110"/>
      <c r="BA91" s="111"/>
    </row>
    <row r="92" spans="1:56" s="127" customFormat="1" ht="30" customHeight="1">
      <c r="A92" s="33">
        <v>83</v>
      </c>
      <c r="B92" s="33"/>
      <c r="C92" s="112" t="s">
        <v>124</v>
      </c>
      <c r="D92" s="45"/>
      <c r="E92" s="45" t="s">
        <v>76</v>
      </c>
      <c r="F92" s="26">
        <v>8</v>
      </c>
      <c r="G92" s="26">
        <v>8</v>
      </c>
      <c r="H92" s="23"/>
      <c r="I92" s="23"/>
      <c r="J92" s="86">
        <v>8</v>
      </c>
      <c r="K92" s="26">
        <v>8</v>
      </c>
      <c r="L92" s="26">
        <v>8</v>
      </c>
      <c r="M92" s="23">
        <v>8</v>
      </c>
      <c r="N92" s="23">
        <v>8</v>
      </c>
      <c r="O92" s="23"/>
      <c r="P92" s="23"/>
      <c r="Q92" s="23">
        <v>8</v>
      </c>
      <c r="R92" s="23">
        <v>8</v>
      </c>
      <c r="S92" s="23">
        <v>8</v>
      </c>
      <c r="T92" s="23">
        <v>8</v>
      </c>
      <c r="U92" s="23">
        <v>8</v>
      </c>
      <c r="V92" s="23"/>
      <c r="W92" s="23"/>
      <c r="X92" s="23">
        <v>8</v>
      </c>
      <c r="Y92" s="23">
        <v>8</v>
      </c>
      <c r="Z92" s="23">
        <v>8</v>
      </c>
      <c r="AA92" s="23">
        <v>8</v>
      </c>
      <c r="AB92" s="23">
        <v>8</v>
      </c>
      <c r="AC92" s="23"/>
      <c r="AD92" s="23"/>
      <c r="AE92" s="23">
        <v>8</v>
      </c>
      <c r="AF92" s="23">
        <v>8</v>
      </c>
      <c r="AG92" s="23">
        <v>8</v>
      </c>
      <c r="AH92" s="23">
        <v>8</v>
      </c>
      <c r="AI92" s="23">
        <v>7</v>
      </c>
      <c r="AJ92" s="23"/>
      <c r="AK92" s="23"/>
      <c r="AL92" s="23"/>
      <c r="AM92" s="37">
        <f>SUM(F92:AL92)</f>
        <v>175</v>
      </c>
      <c r="AN92" s="46"/>
      <c r="AO92" s="24"/>
      <c r="AP92" s="57"/>
      <c r="AQ92" s="40"/>
      <c r="AR92" s="36"/>
      <c r="AS92" s="36"/>
      <c r="AT92" s="36"/>
      <c r="AU92" s="40"/>
      <c r="AV92" s="52"/>
      <c r="AW92" s="41"/>
      <c r="AX92" s="41"/>
      <c r="AY92" s="41"/>
      <c r="AZ92" s="110"/>
      <c r="BA92" s="111"/>
    </row>
    <row r="93" spans="1:56" s="127" customFormat="1" ht="30" customHeight="1">
      <c r="A93" s="33">
        <v>84</v>
      </c>
      <c r="B93" s="33"/>
      <c r="C93" s="109"/>
      <c r="D93" s="79">
        <v>5</v>
      </c>
      <c r="E93" s="45"/>
      <c r="F93" s="26"/>
      <c r="G93" s="26"/>
      <c r="H93" s="23"/>
      <c r="I93" s="23"/>
      <c r="J93" s="86"/>
      <c r="K93" s="86"/>
      <c r="L93" s="26"/>
      <c r="M93" s="23"/>
      <c r="N93" s="23"/>
      <c r="O93" s="23"/>
      <c r="P93" s="26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37">
        <v>0</v>
      </c>
      <c r="AN93" s="46"/>
      <c r="AO93" s="24"/>
      <c r="AP93" s="57"/>
      <c r="AQ93" s="40"/>
      <c r="AR93" s="36"/>
      <c r="AS93" s="36"/>
      <c r="AT93" s="36"/>
      <c r="AU93" s="40"/>
      <c r="AV93" s="52"/>
      <c r="AW93" s="41"/>
      <c r="AX93" s="41"/>
      <c r="AY93" s="41"/>
      <c r="AZ93" s="110"/>
      <c r="BA93" s="111"/>
    </row>
    <row r="94" spans="1:56" s="127" customFormat="1" ht="30" customHeight="1">
      <c r="A94" s="33">
        <v>85</v>
      </c>
      <c r="B94" s="33"/>
      <c r="C94" s="109"/>
      <c r="D94" s="79">
        <v>5</v>
      </c>
      <c r="E94" s="45"/>
      <c r="F94" s="26"/>
      <c r="G94" s="26"/>
      <c r="H94" s="23"/>
      <c r="I94" s="23"/>
      <c r="J94" s="86"/>
      <c r="K94" s="36"/>
      <c r="L94" s="26"/>
      <c r="M94" s="23"/>
      <c r="N94" s="23"/>
      <c r="O94" s="36"/>
      <c r="P94" s="26"/>
      <c r="Q94" s="23"/>
      <c r="R94" s="23"/>
      <c r="S94" s="36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37">
        <f>SUM(F94:AL94)</f>
        <v>0</v>
      </c>
      <c r="AN94" s="46"/>
      <c r="AO94" s="24"/>
      <c r="AP94" s="57"/>
      <c r="AQ94" s="40"/>
      <c r="AR94" s="36"/>
      <c r="AS94" s="36"/>
      <c r="AT94" s="36"/>
      <c r="AU94" s="40"/>
      <c r="AV94" s="52"/>
      <c r="AW94" s="41"/>
      <c r="AX94" s="41"/>
      <c r="AY94" s="41"/>
      <c r="AZ94" s="110"/>
      <c r="BA94" s="111"/>
    </row>
  </sheetData>
  <mergeCells count="14">
    <mergeCell ref="AM4:AQ4"/>
    <mergeCell ref="AR4:AT4"/>
    <mergeCell ref="AU4:AX4"/>
    <mergeCell ref="AY4:AY5"/>
    <mergeCell ref="B1:E1"/>
    <mergeCell ref="H1:P1"/>
    <mergeCell ref="R1:Z1"/>
    <mergeCell ref="AA1:AT1"/>
    <mergeCell ref="F4:AL4"/>
    <mergeCell ref="A4:A5"/>
    <mergeCell ref="B4:B5"/>
    <mergeCell ref="C4:C5"/>
    <mergeCell ref="D4:D5"/>
    <mergeCell ref="E4:E5"/>
  </mergeCells>
  <pageMargins left="0" right="0" top="0.59055118110236227" bottom="0" header="0.31496062992125984" footer="0.31496062992125984"/>
  <pageSetup paperSize="9" scale="2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94"/>
  <sheetViews>
    <sheetView zoomScale="90" zoomScaleNormal="90" workbookViewId="0">
      <pane xSplit="5" ySplit="11" topLeftCell="F13" activePane="bottomRight" state="frozen"/>
      <selection pane="topRight" activeCell="F1" sqref="F1"/>
      <selection pane="bottomLeft" activeCell="A12" sqref="A12"/>
      <selection pane="bottomRight" activeCell="J19" sqref="J19:K19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34" customFormat="1" ht="13.2">
      <c r="B1" s="172"/>
      <c r="C1" s="172"/>
      <c r="D1" s="172"/>
      <c r="E1" s="172"/>
      <c r="F1" s="2"/>
      <c r="G1" s="3"/>
      <c r="H1" s="173"/>
      <c r="I1" s="173"/>
      <c r="J1" s="173"/>
      <c r="K1" s="173"/>
      <c r="L1" s="173"/>
      <c r="M1" s="173"/>
      <c r="N1" s="173"/>
      <c r="O1" s="173"/>
      <c r="P1" s="173"/>
      <c r="Q1" s="3" t="s">
        <v>0</v>
      </c>
      <c r="R1" s="174" t="s">
        <v>139</v>
      </c>
      <c r="S1" s="174"/>
      <c r="T1" s="174"/>
      <c r="U1" s="174"/>
      <c r="V1" s="174"/>
      <c r="W1" s="174"/>
      <c r="X1" s="174"/>
      <c r="Y1" s="174"/>
      <c r="Z1" s="174"/>
      <c r="AA1" s="175" t="s">
        <v>133</v>
      </c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</row>
    <row r="2" spans="1:54" s="134" customFormat="1" ht="13.2" hidden="1">
      <c r="B2" s="132"/>
      <c r="C2" s="132"/>
      <c r="D2" s="132"/>
      <c r="E2" s="132"/>
      <c r="F2" s="2"/>
      <c r="G2" s="3"/>
      <c r="H2" s="133"/>
      <c r="I2" s="133"/>
      <c r="J2" s="133"/>
      <c r="K2" s="133"/>
      <c r="L2" s="133"/>
      <c r="M2" s="133"/>
      <c r="N2" s="133"/>
      <c r="O2" s="133"/>
      <c r="P2" s="133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34" customFormat="1" ht="13.2" hidden="1">
      <c r="A3" s="7"/>
      <c r="B3" s="7"/>
      <c r="C3" s="7"/>
      <c r="D3" s="133"/>
      <c r="E3" s="133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34" customFormat="1" ht="15.75" customHeight="1">
      <c r="A4" s="158" t="s">
        <v>1</v>
      </c>
      <c r="B4" s="160" t="s">
        <v>2</v>
      </c>
      <c r="C4" s="162" t="s">
        <v>3</v>
      </c>
      <c r="D4" s="160" t="s">
        <v>4</v>
      </c>
      <c r="E4" s="165" t="s">
        <v>5</v>
      </c>
      <c r="F4" s="176" t="s">
        <v>6</v>
      </c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67" t="s">
        <v>7</v>
      </c>
      <c r="AN4" s="168"/>
      <c r="AO4" s="168"/>
      <c r="AP4" s="169"/>
      <c r="AQ4" s="169"/>
      <c r="AR4" s="167" t="s">
        <v>8</v>
      </c>
      <c r="AS4" s="168"/>
      <c r="AT4" s="169"/>
      <c r="AU4" s="170" t="s">
        <v>9</v>
      </c>
      <c r="AV4" s="169"/>
      <c r="AW4" s="171"/>
      <c r="AX4" s="171"/>
      <c r="AY4" s="160" t="s">
        <v>10</v>
      </c>
    </row>
    <row r="5" spans="1:54" s="134" customFormat="1" ht="69.599999999999994" customHeight="1">
      <c r="A5" s="159"/>
      <c r="B5" s="161"/>
      <c r="C5" s="163"/>
      <c r="D5" s="164"/>
      <c r="E5" s="166"/>
      <c r="F5" s="10">
        <v>1</v>
      </c>
      <c r="G5" s="10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0">
        <v>8</v>
      </c>
      <c r="N5" s="10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0">
        <v>15</v>
      </c>
      <c r="U5" s="10">
        <v>16</v>
      </c>
      <c r="V5" s="11">
        <v>17</v>
      </c>
      <c r="W5" s="11">
        <v>18</v>
      </c>
      <c r="X5" s="13">
        <v>19</v>
      </c>
      <c r="Y5" s="13">
        <v>20</v>
      </c>
      <c r="Z5" s="13">
        <v>21</v>
      </c>
      <c r="AA5" s="12">
        <v>22</v>
      </c>
      <c r="AB5" s="12">
        <v>23</v>
      </c>
      <c r="AC5" s="13">
        <v>24</v>
      </c>
      <c r="AD5" s="13">
        <v>25</v>
      </c>
      <c r="AE5" s="13">
        <v>26</v>
      </c>
      <c r="AF5" s="13">
        <v>27</v>
      </c>
      <c r="AG5" s="13">
        <v>28</v>
      </c>
      <c r="AH5" s="12">
        <v>29</v>
      </c>
      <c r="AI5" s="12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64"/>
      <c r="BB5" s="17"/>
    </row>
    <row r="6" spans="1:54" s="134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34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34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34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34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34" customFormat="1" ht="16.95" hidden="1" customHeight="1">
      <c r="A11" s="29"/>
      <c r="B11" s="19"/>
      <c r="C11" s="130"/>
      <c r="D11" s="25"/>
      <c r="E11" s="13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34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>
        <v>11</v>
      </c>
      <c r="G12" s="23">
        <v>4</v>
      </c>
      <c r="H12" s="23">
        <v>7</v>
      </c>
      <c r="I12" s="26"/>
      <c r="J12" s="23">
        <v>11</v>
      </c>
      <c r="K12" s="26">
        <v>4</v>
      </c>
      <c r="L12" s="23">
        <v>7</v>
      </c>
      <c r="M12" s="23"/>
      <c r="N12" s="23">
        <v>11</v>
      </c>
      <c r="O12" s="23">
        <v>4</v>
      </c>
      <c r="P12" s="23">
        <v>7</v>
      </c>
      <c r="Q12" s="23"/>
      <c r="R12" s="23">
        <v>11</v>
      </c>
      <c r="S12" s="23">
        <v>4</v>
      </c>
      <c r="T12" s="23">
        <v>7</v>
      </c>
      <c r="U12" s="23"/>
      <c r="V12" s="23">
        <v>11</v>
      </c>
      <c r="W12" s="23">
        <v>4</v>
      </c>
      <c r="X12" s="23">
        <v>7</v>
      </c>
      <c r="Y12" s="26"/>
      <c r="Z12" s="36">
        <v>11</v>
      </c>
      <c r="AA12" s="36">
        <v>4</v>
      </c>
      <c r="AB12" s="23">
        <v>7</v>
      </c>
      <c r="AC12" s="26"/>
      <c r="AD12" s="36">
        <v>11</v>
      </c>
      <c r="AE12" s="36">
        <v>4</v>
      </c>
      <c r="AF12" s="23">
        <v>7</v>
      </c>
      <c r="AG12" s="26"/>
      <c r="AH12" s="23">
        <v>11</v>
      </c>
      <c r="AI12" s="23">
        <v>4</v>
      </c>
      <c r="AJ12" s="23">
        <v>7</v>
      </c>
      <c r="AK12" s="26"/>
      <c r="AL12" s="36"/>
      <c r="AM12" s="37">
        <f t="shared" ref="AM12:AM75" si="0">SUM(F12:AL12)</f>
        <v>176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34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>
        <v>11</v>
      </c>
      <c r="G13" s="36">
        <v>8</v>
      </c>
      <c r="H13" s="23">
        <v>7</v>
      </c>
      <c r="I13" s="36"/>
      <c r="J13" s="36">
        <v>11</v>
      </c>
      <c r="K13" s="36">
        <v>4</v>
      </c>
      <c r="L13" s="23">
        <v>7</v>
      </c>
      <c r="M13" s="26"/>
      <c r="N13" s="36">
        <v>11</v>
      </c>
      <c r="O13" s="36">
        <v>4</v>
      </c>
      <c r="P13" s="23">
        <v>7</v>
      </c>
      <c r="Q13" s="26"/>
      <c r="R13" s="36">
        <v>11</v>
      </c>
      <c r="S13" s="23">
        <v>4</v>
      </c>
      <c r="T13" s="23">
        <v>7</v>
      </c>
      <c r="U13" s="23"/>
      <c r="V13" s="23">
        <v>11</v>
      </c>
      <c r="W13" s="36">
        <v>4</v>
      </c>
      <c r="X13" s="23">
        <v>7</v>
      </c>
      <c r="Y13" s="26"/>
      <c r="Z13" s="23"/>
      <c r="AA13" s="36">
        <f>11+4</f>
        <v>15</v>
      </c>
      <c r="AB13" s="36">
        <v>7</v>
      </c>
      <c r="AC13" s="26"/>
      <c r="AD13" s="36">
        <v>11</v>
      </c>
      <c r="AE13" s="26">
        <v>4</v>
      </c>
      <c r="AF13" s="23">
        <v>7</v>
      </c>
      <c r="AG13" s="26"/>
      <c r="AH13" s="23">
        <v>15</v>
      </c>
      <c r="AI13" s="23">
        <v>4</v>
      </c>
      <c r="AJ13" s="26">
        <v>7</v>
      </c>
      <c r="AK13" s="26"/>
      <c r="AL13" s="36"/>
      <c r="AM13" s="37">
        <f t="shared" si="0"/>
        <v>184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34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>
        <v>11</v>
      </c>
      <c r="G14" s="49">
        <v>8</v>
      </c>
      <c r="H14" s="50">
        <v>7</v>
      </c>
      <c r="I14" s="50"/>
      <c r="J14" s="50">
        <v>11</v>
      </c>
      <c r="K14" s="124">
        <v>4</v>
      </c>
      <c r="L14" s="23">
        <v>7</v>
      </c>
      <c r="M14" s="26"/>
      <c r="N14" s="36">
        <v>11</v>
      </c>
      <c r="O14" s="36">
        <v>4</v>
      </c>
      <c r="P14" s="23">
        <v>7</v>
      </c>
      <c r="Q14" s="26"/>
      <c r="R14" s="36">
        <v>11</v>
      </c>
      <c r="S14" s="23">
        <v>4</v>
      </c>
      <c r="T14" s="23">
        <v>7</v>
      </c>
      <c r="U14" s="23"/>
      <c r="V14" s="23">
        <v>11</v>
      </c>
      <c r="W14" s="36">
        <v>4</v>
      </c>
      <c r="X14" s="23">
        <v>7</v>
      </c>
      <c r="Y14" s="26"/>
      <c r="Z14" s="36">
        <v>11</v>
      </c>
      <c r="AA14" s="36">
        <v>4</v>
      </c>
      <c r="AB14" s="26">
        <v>7</v>
      </c>
      <c r="AC14" s="26"/>
      <c r="AD14" s="36">
        <v>11</v>
      </c>
      <c r="AE14" s="26">
        <v>4</v>
      </c>
      <c r="AF14" s="23">
        <v>7</v>
      </c>
      <c r="AG14" s="26"/>
      <c r="AH14" s="23"/>
      <c r="AI14" s="23">
        <v>4</v>
      </c>
      <c r="AJ14" s="26">
        <v>7</v>
      </c>
      <c r="AK14" s="26"/>
      <c r="AL14" s="36"/>
      <c r="AM14" s="37">
        <f t="shared" si="0"/>
        <v>169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34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>
        <v>11</v>
      </c>
      <c r="G15" s="23"/>
      <c r="H15" s="23"/>
      <c r="I15" s="23"/>
      <c r="J15" s="23">
        <v>11</v>
      </c>
      <c r="K15" s="23">
        <v>4</v>
      </c>
      <c r="L15" s="26">
        <v>7</v>
      </c>
      <c r="M15" s="36"/>
      <c r="N15" s="23">
        <v>11</v>
      </c>
      <c r="O15" s="23">
        <v>4</v>
      </c>
      <c r="P15" s="23">
        <v>7</v>
      </c>
      <c r="Q15" s="26"/>
      <c r="R15" s="23">
        <v>11</v>
      </c>
      <c r="S15" s="23">
        <v>4</v>
      </c>
      <c r="T15" s="23">
        <v>7</v>
      </c>
      <c r="U15" s="23"/>
      <c r="V15" s="23">
        <v>11</v>
      </c>
      <c r="W15" s="26">
        <v>4</v>
      </c>
      <c r="X15" s="23">
        <v>7</v>
      </c>
      <c r="Y15" s="26"/>
      <c r="Z15" s="36">
        <v>11</v>
      </c>
      <c r="AA15" s="26">
        <v>4</v>
      </c>
      <c r="AB15" s="26">
        <v>7</v>
      </c>
      <c r="AC15" s="26"/>
      <c r="AD15" s="36">
        <v>11</v>
      </c>
      <c r="AE15" s="26">
        <v>4</v>
      </c>
      <c r="AF15" s="23">
        <v>7</v>
      </c>
      <c r="AG15" s="26"/>
      <c r="AH15" s="23">
        <v>15</v>
      </c>
      <c r="AI15" s="23">
        <v>4</v>
      </c>
      <c r="AJ15" s="23">
        <v>7</v>
      </c>
      <c r="AK15" s="26"/>
      <c r="AL15" s="36"/>
      <c r="AM15" s="37">
        <f t="shared" si="0"/>
        <v>169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34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>
        <v>11</v>
      </c>
      <c r="G16" s="36">
        <v>8</v>
      </c>
      <c r="H16" s="23">
        <v>7</v>
      </c>
      <c r="I16" s="36"/>
      <c r="J16" s="36">
        <v>11</v>
      </c>
      <c r="K16" s="36">
        <v>4</v>
      </c>
      <c r="L16" s="23">
        <v>7</v>
      </c>
      <c r="M16" s="26"/>
      <c r="N16" s="36">
        <v>11</v>
      </c>
      <c r="O16" s="36">
        <v>4</v>
      </c>
      <c r="P16" s="23">
        <v>7</v>
      </c>
      <c r="Q16" s="26"/>
      <c r="R16" s="36">
        <v>11</v>
      </c>
      <c r="S16" s="23">
        <v>4</v>
      </c>
      <c r="T16" s="23">
        <v>7</v>
      </c>
      <c r="U16" s="23"/>
      <c r="V16" s="23">
        <v>11</v>
      </c>
      <c r="W16" s="36">
        <v>4</v>
      </c>
      <c r="X16" s="23">
        <v>7</v>
      </c>
      <c r="Y16" s="26"/>
      <c r="Z16" s="36">
        <v>11</v>
      </c>
      <c r="AA16" s="36">
        <v>4</v>
      </c>
      <c r="AB16" s="26">
        <v>7</v>
      </c>
      <c r="AC16" s="26"/>
      <c r="AD16" s="36">
        <v>11</v>
      </c>
      <c r="AE16" s="26">
        <v>4</v>
      </c>
      <c r="AF16" s="23">
        <v>7</v>
      </c>
      <c r="AG16" s="26"/>
      <c r="AH16" s="23">
        <v>15</v>
      </c>
      <c r="AI16" s="23">
        <v>4</v>
      </c>
      <c r="AJ16" s="26">
        <v>7</v>
      </c>
      <c r="AK16" s="26"/>
      <c r="AL16" s="36"/>
      <c r="AM16" s="37">
        <f t="shared" si="0"/>
        <v>184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34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>
        <v>11</v>
      </c>
      <c r="G17" s="36">
        <v>4</v>
      </c>
      <c r="H17" s="23">
        <v>7</v>
      </c>
      <c r="I17" s="36"/>
      <c r="J17" s="36">
        <v>11</v>
      </c>
      <c r="K17" s="36">
        <v>4</v>
      </c>
      <c r="L17" s="23">
        <v>7</v>
      </c>
      <c r="M17" s="26"/>
      <c r="N17" s="36">
        <v>11</v>
      </c>
      <c r="O17" s="36">
        <v>4</v>
      </c>
      <c r="P17" s="23">
        <v>7</v>
      </c>
      <c r="Q17" s="26"/>
      <c r="R17" s="36">
        <v>11</v>
      </c>
      <c r="S17" s="23">
        <v>4</v>
      </c>
      <c r="T17" s="23">
        <v>7</v>
      </c>
      <c r="U17" s="23"/>
      <c r="V17" s="23">
        <v>11</v>
      </c>
      <c r="W17" s="36">
        <v>4</v>
      </c>
      <c r="X17" s="23">
        <v>7</v>
      </c>
      <c r="Y17" s="26"/>
      <c r="Z17" s="36">
        <v>8</v>
      </c>
      <c r="AA17" s="36">
        <v>4</v>
      </c>
      <c r="AB17" s="26">
        <v>7</v>
      </c>
      <c r="AC17" s="26"/>
      <c r="AD17" s="36">
        <v>11</v>
      </c>
      <c r="AE17" s="26">
        <v>4</v>
      </c>
      <c r="AF17" s="23">
        <v>7</v>
      </c>
      <c r="AG17" s="26"/>
      <c r="AH17" s="23">
        <v>11</v>
      </c>
      <c r="AI17" s="23">
        <v>4</v>
      </c>
      <c r="AJ17" s="23">
        <v>7</v>
      </c>
      <c r="AK17" s="26"/>
      <c r="AL17" s="36"/>
      <c r="AM17" s="37">
        <f t="shared" si="0"/>
        <v>173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34" customFormat="1" ht="30" customHeight="1">
      <c r="A18" s="33">
        <v>7</v>
      </c>
      <c r="B18" s="53"/>
      <c r="C18" s="48" t="s">
        <v>138</v>
      </c>
      <c r="D18" s="54"/>
      <c r="E18" s="55" t="s">
        <v>45</v>
      </c>
      <c r="F18" s="36">
        <f>11+4</f>
        <v>15</v>
      </c>
      <c r="G18" s="36">
        <v>7</v>
      </c>
      <c r="H18" s="23"/>
      <c r="I18" s="26"/>
      <c r="J18" s="36">
        <f>11+4</f>
        <v>15</v>
      </c>
      <c r="K18" s="36">
        <v>7</v>
      </c>
      <c r="L18" s="23"/>
      <c r="M18" s="26"/>
      <c r="N18" s="36">
        <f>11+4</f>
        <v>15</v>
      </c>
      <c r="O18" s="36">
        <v>7</v>
      </c>
      <c r="P18" s="23"/>
      <c r="Q18" s="26"/>
      <c r="R18" s="36">
        <f>11+4</f>
        <v>15</v>
      </c>
      <c r="S18" s="36">
        <v>7</v>
      </c>
      <c r="T18" s="23"/>
      <c r="U18" s="26"/>
      <c r="V18" s="36">
        <f>11+4</f>
        <v>15</v>
      </c>
      <c r="W18" s="36">
        <v>7</v>
      </c>
      <c r="X18" s="23"/>
      <c r="Y18" s="36">
        <f>11+4</f>
        <v>15</v>
      </c>
      <c r="Z18" s="36">
        <v>7</v>
      </c>
      <c r="AA18" s="23"/>
      <c r="AB18" s="36">
        <f>11+4</f>
        <v>15</v>
      </c>
      <c r="AC18" s="36">
        <v>7</v>
      </c>
      <c r="AD18" s="23"/>
      <c r="AE18" s="36">
        <f>11+4</f>
        <v>15</v>
      </c>
      <c r="AF18" s="36">
        <v>7</v>
      </c>
      <c r="AG18" s="26"/>
      <c r="AH18" s="36">
        <f>11+4</f>
        <v>15</v>
      </c>
      <c r="AI18" s="36">
        <v>7</v>
      </c>
      <c r="AJ18" s="23"/>
      <c r="AK18" s="26"/>
      <c r="AL18" s="36"/>
      <c r="AM18" s="37">
        <f t="shared" si="0"/>
        <v>198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34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>
        <f>11+4</f>
        <v>15</v>
      </c>
      <c r="G19" s="36">
        <v>7</v>
      </c>
      <c r="H19" s="23"/>
      <c r="I19" s="36"/>
      <c r="J19" s="36">
        <f>11+4</f>
        <v>15</v>
      </c>
      <c r="K19" s="36">
        <v>7</v>
      </c>
      <c r="L19" s="36"/>
      <c r="M19" s="26"/>
      <c r="N19" s="36">
        <f>11+4</f>
        <v>15</v>
      </c>
      <c r="O19" s="36">
        <v>7</v>
      </c>
      <c r="P19" s="23"/>
      <c r="Q19" s="26"/>
      <c r="R19" s="36">
        <f>11+4</f>
        <v>15</v>
      </c>
      <c r="S19" s="36">
        <v>7</v>
      </c>
      <c r="T19" s="23"/>
      <c r="U19" s="26"/>
      <c r="V19" s="36">
        <f>11+4</f>
        <v>15</v>
      </c>
      <c r="W19" s="36">
        <v>7</v>
      </c>
      <c r="X19" s="23"/>
      <c r="Y19" s="26"/>
      <c r="Z19" s="36"/>
      <c r="AA19" s="36">
        <f>11+4</f>
        <v>15</v>
      </c>
      <c r="AB19" s="36">
        <v>7</v>
      </c>
      <c r="AC19" s="26"/>
      <c r="AD19" s="36">
        <f>11+4</f>
        <v>15</v>
      </c>
      <c r="AE19" s="36">
        <v>7</v>
      </c>
      <c r="AF19" s="23">
        <f>11+4</f>
        <v>15</v>
      </c>
      <c r="AG19" s="26">
        <v>7</v>
      </c>
      <c r="AH19" s="23"/>
      <c r="AI19" s="26"/>
      <c r="AJ19" s="23"/>
      <c r="AK19" s="26"/>
      <c r="AL19" s="36"/>
      <c r="AM19" s="37">
        <f t="shared" si="0"/>
        <v>176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34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/>
      <c r="G20" s="36">
        <v>11</v>
      </c>
      <c r="H20" s="23">
        <v>4</v>
      </c>
      <c r="I20" s="36">
        <v>7</v>
      </c>
      <c r="J20" s="36"/>
      <c r="K20" s="36">
        <v>11</v>
      </c>
      <c r="L20" s="23">
        <v>4</v>
      </c>
      <c r="M20" s="26">
        <v>7</v>
      </c>
      <c r="N20" s="36"/>
      <c r="O20" s="36">
        <v>11</v>
      </c>
      <c r="P20" s="23">
        <v>4</v>
      </c>
      <c r="Q20" s="26">
        <v>7</v>
      </c>
      <c r="R20" s="36"/>
      <c r="S20" s="36">
        <v>11</v>
      </c>
      <c r="T20" s="23">
        <v>4</v>
      </c>
      <c r="U20" s="26">
        <v>7</v>
      </c>
      <c r="V20" s="36"/>
      <c r="W20" s="36">
        <v>11</v>
      </c>
      <c r="X20" s="23">
        <v>4</v>
      </c>
      <c r="Y20" s="23">
        <v>7</v>
      </c>
      <c r="Z20" s="23"/>
      <c r="AA20" s="23">
        <v>11</v>
      </c>
      <c r="AB20" s="23">
        <v>4</v>
      </c>
      <c r="AC20" s="23">
        <v>7</v>
      </c>
      <c r="AD20" s="58"/>
      <c r="AE20" s="23">
        <v>11</v>
      </c>
      <c r="AF20" s="23">
        <v>4</v>
      </c>
      <c r="AG20" s="23">
        <v>7</v>
      </c>
      <c r="AH20" s="23"/>
      <c r="AI20" s="23">
        <v>11</v>
      </c>
      <c r="AJ20" s="23">
        <v>4</v>
      </c>
      <c r="AK20" s="23"/>
      <c r="AL20" s="23"/>
      <c r="AM20" s="37">
        <f t="shared" si="0"/>
        <v>169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34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/>
      <c r="G21" s="36">
        <v>11</v>
      </c>
      <c r="H21" s="23">
        <v>4</v>
      </c>
      <c r="I21" s="36">
        <v>7</v>
      </c>
      <c r="J21" s="36"/>
      <c r="K21" s="36">
        <v>11</v>
      </c>
      <c r="L21" s="23">
        <v>4</v>
      </c>
      <c r="M21" s="26">
        <v>7</v>
      </c>
      <c r="N21" s="36"/>
      <c r="O21" s="36">
        <v>11</v>
      </c>
      <c r="P21" s="23">
        <v>4</v>
      </c>
      <c r="Q21" s="26">
        <v>7</v>
      </c>
      <c r="R21" s="36"/>
      <c r="S21" s="36">
        <f>11+4</f>
        <v>15</v>
      </c>
      <c r="T21" s="23">
        <f>4+4</f>
        <v>8</v>
      </c>
      <c r="U21" s="26">
        <v>7</v>
      </c>
      <c r="V21" s="36"/>
      <c r="W21" s="36">
        <v>11</v>
      </c>
      <c r="X21" s="23">
        <v>4</v>
      </c>
      <c r="Y21" s="23">
        <v>7</v>
      </c>
      <c r="Z21" s="23">
        <v>11</v>
      </c>
      <c r="AA21" s="23"/>
      <c r="AB21" s="23">
        <v>4</v>
      </c>
      <c r="AC21" s="23">
        <v>7</v>
      </c>
      <c r="AD21" s="58"/>
      <c r="AE21" s="23">
        <f>11+4</f>
        <v>15</v>
      </c>
      <c r="AF21" s="23">
        <f>4+4</f>
        <v>8</v>
      </c>
      <c r="AG21" s="23">
        <v>7</v>
      </c>
      <c r="AH21" s="23"/>
      <c r="AI21" s="26">
        <v>11</v>
      </c>
      <c r="AJ21" s="26">
        <v>4</v>
      </c>
      <c r="AK21" s="23"/>
      <c r="AL21" s="23"/>
      <c r="AM21" s="37">
        <f t="shared" si="0"/>
        <v>185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34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36"/>
      <c r="G22" s="36">
        <v>11</v>
      </c>
      <c r="H22" s="23">
        <v>4</v>
      </c>
      <c r="I22" s="36">
        <v>7</v>
      </c>
      <c r="J22" s="36"/>
      <c r="K22" s="36">
        <v>11</v>
      </c>
      <c r="L22" s="23">
        <v>4</v>
      </c>
      <c r="M22" s="26">
        <v>7</v>
      </c>
      <c r="N22" s="36"/>
      <c r="O22" s="36">
        <v>11</v>
      </c>
      <c r="P22" s="23">
        <v>4</v>
      </c>
      <c r="Q22" s="26">
        <v>7</v>
      </c>
      <c r="R22" s="36"/>
      <c r="S22" s="36">
        <f>11+4</f>
        <v>15</v>
      </c>
      <c r="T22" s="23">
        <f>4+4</f>
        <v>8</v>
      </c>
      <c r="U22" s="26">
        <v>7</v>
      </c>
      <c r="V22" s="36"/>
      <c r="W22" s="36">
        <v>11</v>
      </c>
      <c r="X22" s="23">
        <v>4</v>
      </c>
      <c r="Y22" s="23">
        <v>7</v>
      </c>
      <c r="Z22" s="23"/>
      <c r="AA22" s="23">
        <v>11</v>
      </c>
      <c r="AB22" s="23">
        <v>4</v>
      </c>
      <c r="AC22" s="23">
        <v>7</v>
      </c>
      <c r="AD22" s="58"/>
      <c r="AE22" s="23">
        <f>11+4</f>
        <v>15</v>
      </c>
      <c r="AF22" s="23">
        <f>4+4</f>
        <v>8</v>
      </c>
      <c r="AG22" s="23">
        <v>7</v>
      </c>
      <c r="AH22" s="23"/>
      <c r="AI22" s="26">
        <v>11</v>
      </c>
      <c r="AJ22" s="26">
        <v>4</v>
      </c>
      <c r="AK22" s="23"/>
      <c r="AL22" s="23"/>
      <c r="AM22" s="37">
        <f t="shared" si="0"/>
        <v>185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34" customFormat="1" ht="30" customHeight="1">
      <c r="A23" s="33">
        <v>12</v>
      </c>
      <c r="B23" s="33">
        <v>136</v>
      </c>
      <c r="C23" s="60" t="s">
        <v>77</v>
      </c>
      <c r="D23" s="44" t="s">
        <v>34</v>
      </c>
      <c r="E23" s="45" t="s">
        <v>39</v>
      </c>
      <c r="F23" s="61"/>
      <c r="G23" s="36">
        <v>11</v>
      </c>
      <c r="H23" s="23">
        <v>4</v>
      </c>
      <c r="I23" s="36">
        <v>7</v>
      </c>
      <c r="J23" s="36"/>
      <c r="K23" s="36">
        <v>11</v>
      </c>
      <c r="L23" s="23">
        <v>4</v>
      </c>
      <c r="M23" s="26">
        <v>7</v>
      </c>
      <c r="N23" s="36"/>
      <c r="O23" s="36">
        <v>8</v>
      </c>
      <c r="P23" s="23">
        <v>4</v>
      </c>
      <c r="Q23" s="26">
        <v>7</v>
      </c>
      <c r="R23" s="23"/>
      <c r="S23" s="36"/>
      <c r="T23" s="23">
        <v>7</v>
      </c>
      <c r="U23" s="26"/>
      <c r="V23" s="36"/>
      <c r="W23" s="36">
        <v>11</v>
      </c>
      <c r="X23" s="23">
        <v>4</v>
      </c>
      <c r="Y23" s="23">
        <v>7</v>
      </c>
      <c r="Z23" s="23"/>
      <c r="AA23" s="23">
        <v>8</v>
      </c>
      <c r="AB23" s="23">
        <v>4</v>
      </c>
      <c r="AC23" s="23">
        <v>7</v>
      </c>
      <c r="AD23" s="58"/>
      <c r="AE23" s="23"/>
      <c r="AF23" s="23"/>
      <c r="AG23" s="23"/>
      <c r="AH23" s="26"/>
      <c r="AI23" s="26">
        <v>11</v>
      </c>
      <c r="AJ23" s="26">
        <v>4</v>
      </c>
      <c r="AK23" s="23"/>
      <c r="AL23" s="23"/>
      <c r="AM23" s="37">
        <f t="shared" si="0"/>
        <v>126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34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/>
      <c r="G24" s="36">
        <v>11</v>
      </c>
      <c r="H24" s="23">
        <v>4</v>
      </c>
      <c r="I24" s="36">
        <v>7</v>
      </c>
      <c r="J24" s="36"/>
      <c r="K24" s="36">
        <v>11</v>
      </c>
      <c r="L24" s="23">
        <v>4</v>
      </c>
      <c r="M24" s="26">
        <v>7</v>
      </c>
      <c r="N24" s="36"/>
      <c r="O24" s="36">
        <v>11</v>
      </c>
      <c r="P24" s="23">
        <v>4</v>
      </c>
      <c r="Q24" s="26">
        <v>7</v>
      </c>
      <c r="R24" s="36"/>
      <c r="S24" s="36">
        <f>11+4</f>
        <v>15</v>
      </c>
      <c r="T24" s="23">
        <f>4+4</f>
        <v>8</v>
      </c>
      <c r="U24" s="26">
        <v>7</v>
      </c>
      <c r="V24" s="36"/>
      <c r="W24" s="36">
        <v>11</v>
      </c>
      <c r="X24" s="23">
        <v>4</v>
      </c>
      <c r="Y24" s="23">
        <v>7</v>
      </c>
      <c r="Z24" s="23"/>
      <c r="AA24" s="23">
        <v>11</v>
      </c>
      <c r="AB24" s="23">
        <v>4</v>
      </c>
      <c r="AC24" s="23">
        <v>7</v>
      </c>
      <c r="AD24" s="58"/>
      <c r="AE24" s="23">
        <f>11+4</f>
        <v>15</v>
      </c>
      <c r="AF24" s="23">
        <f>4+4</f>
        <v>8</v>
      </c>
      <c r="AG24" s="23">
        <v>7</v>
      </c>
      <c r="AH24" s="26"/>
      <c r="AI24" s="23">
        <v>11</v>
      </c>
      <c r="AJ24" s="23">
        <v>4</v>
      </c>
      <c r="AK24" s="26"/>
      <c r="AL24" s="36"/>
      <c r="AM24" s="37">
        <f t="shared" si="0"/>
        <v>185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34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36"/>
      <c r="G25" s="36">
        <v>11</v>
      </c>
      <c r="H25" s="23">
        <v>4</v>
      </c>
      <c r="I25" s="36">
        <v>7</v>
      </c>
      <c r="J25" s="36"/>
      <c r="K25" s="36">
        <v>11</v>
      </c>
      <c r="L25" s="23">
        <v>4</v>
      </c>
      <c r="M25" s="26">
        <v>7</v>
      </c>
      <c r="N25" s="36"/>
      <c r="O25" s="36">
        <v>11</v>
      </c>
      <c r="P25" s="23">
        <v>4</v>
      </c>
      <c r="Q25" s="26">
        <v>7</v>
      </c>
      <c r="R25" s="36"/>
      <c r="S25" s="36">
        <v>11</v>
      </c>
      <c r="T25" s="23">
        <v>4</v>
      </c>
      <c r="U25" s="26">
        <v>7</v>
      </c>
      <c r="V25" s="36"/>
      <c r="W25" s="36">
        <v>11</v>
      </c>
      <c r="X25" s="23">
        <v>4</v>
      </c>
      <c r="Y25" s="23">
        <v>7</v>
      </c>
      <c r="Z25" s="23"/>
      <c r="AA25" s="23">
        <v>11</v>
      </c>
      <c r="AB25" s="23">
        <v>4</v>
      </c>
      <c r="AC25" s="23">
        <v>7</v>
      </c>
      <c r="AD25" s="58"/>
      <c r="AE25" s="23">
        <v>11</v>
      </c>
      <c r="AF25" s="23">
        <v>4</v>
      </c>
      <c r="AG25" s="23">
        <v>7</v>
      </c>
      <c r="AH25" s="26"/>
      <c r="AI25" s="26">
        <v>11</v>
      </c>
      <c r="AJ25" s="26">
        <v>4</v>
      </c>
      <c r="AK25" s="23"/>
      <c r="AL25" s="23"/>
      <c r="AM25" s="37">
        <f t="shared" si="0"/>
        <v>169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34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/>
      <c r="G26" s="36">
        <f>11+4</f>
        <v>15</v>
      </c>
      <c r="H26" s="36">
        <v>7</v>
      </c>
      <c r="I26" s="36"/>
      <c r="J26" s="36"/>
      <c r="K26" s="36">
        <f>11+4</f>
        <v>15</v>
      </c>
      <c r="L26" s="23">
        <v>7</v>
      </c>
      <c r="M26" s="36"/>
      <c r="N26" s="36"/>
      <c r="O26" s="23">
        <f>11+4</f>
        <v>15</v>
      </c>
      <c r="P26" s="36">
        <v>7</v>
      </c>
      <c r="Q26" s="26"/>
      <c r="R26" s="23"/>
      <c r="S26" s="23">
        <v>15</v>
      </c>
      <c r="T26" s="36">
        <v>7</v>
      </c>
      <c r="U26" s="23"/>
      <c r="V26" s="36"/>
      <c r="W26" s="23">
        <f>11+4</f>
        <v>15</v>
      </c>
      <c r="X26" s="23">
        <v>7</v>
      </c>
      <c r="Y26" s="23"/>
      <c r="Z26" s="23">
        <v>15</v>
      </c>
      <c r="AA26" s="23">
        <v>7</v>
      </c>
      <c r="AB26" s="23"/>
      <c r="AC26" s="26"/>
      <c r="AD26" s="36"/>
      <c r="AE26" s="23">
        <f>11+4</f>
        <v>15</v>
      </c>
      <c r="AF26" s="23">
        <v>7</v>
      </c>
      <c r="AG26" s="36"/>
      <c r="AH26" s="23"/>
      <c r="AI26" s="23">
        <f>11+4</f>
        <v>15</v>
      </c>
      <c r="AJ26" s="23">
        <v>7</v>
      </c>
      <c r="AK26" s="26"/>
      <c r="AL26" s="36"/>
      <c r="AM26" s="37">
        <f t="shared" si="0"/>
        <v>176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34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>
        <v>7</v>
      </c>
      <c r="G27" s="36">
        <f>11+4</f>
        <v>15</v>
      </c>
      <c r="H27" s="23">
        <v>7</v>
      </c>
      <c r="I27" s="36"/>
      <c r="J27" s="36"/>
      <c r="K27" s="36">
        <f>11+4</f>
        <v>15</v>
      </c>
      <c r="L27" s="36">
        <v>7</v>
      </c>
      <c r="M27" s="26"/>
      <c r="N27" s="36"/>
      <c r="O27" s="23">
        <f>11+4</f>
        <v>15</v>
      </c>
      <c r="P27" s="36">
        <v>7</v>
      </c>
      <c r="Q27" s="36"/>
      <c r="R27" s="23"/>
      <c r="S27" s="23">
        <v>15</v>
      </c>
      <c r="T27" s="23">
        <v>7</v>
      </c>
      <c r="U27" s="23"/>
      <c r="V27" s="23"/>
      <c r="W27" s="36">
        <f>11+4</f>
        <v>15</v>
      </c>
      <c r="X27" s="23">
        <v>7</v>
      </c>
      <c r="Y27" s="23"/>
      <c r="Z27" s="36">
        <v>15</v>
      </c>
      <c r="AA27" s="23">
        <v>7</v>
      </c>
      <c r="AB27" s="23"/>
      <c r="AC27" s="26">
        <f>11+4</f>
        <v>15</v>
      </c>
      <c r="AD27" s="36">
        <v>7</v>
      </c>
      <c r="AE27" s="36"/>
      <c r="AF27" s="23">
        <f>11+4</f>
        <v>15</v>
      </c>
      <c r="AG27" s="36">
        <v>7</v>
      </c>
      <c r="AH27" s="26"/>
      <c r="AI27" s="26">
        <f>11+4</f>
        <v>15</v>
      </c>
      <c r="AJ27" s="26">
        <v>7</v>
      </c>
      <c r="AK27" s="26"/>
      <c r="AL27" s="23"/>
      <c r="AM27" s="37">
        <f t="shared" si="0"/>
        <v>205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34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>
        <v>7</v>
      </c>
      <c r="G28" s="23"/>
      <c r="H28" s="23">
        <v>11</v>
      </c>
      <c r="I28" s="23">
        <v>4</v>
      </c>
      <c r="J28" s="23">
        <v>7</v>
      </c>
      <c r="K28" s="36"/>
      <c r="L28" s="23">
        <v>11</v>
      </c>
      <c r="M28" s="23">
        <v>4</v>
      </c>
      <c r="N28" s="23">
        <v>7</v>
      </c>
      <c r="O28" s="23"/>
      <c r="P28" s="23">
        <v>11</v>
      </c>
      <c r="Q28" s="23">
        <v>4</v>
      </c>
      <c r="R28" s="23">
        <v>7</v>
      </c>
      <c r="S28" s="23"/>
      <c r="T28" s="23">
        <v>11</v>
      </c>
      <c r="U28" s="23">
        <v>4</v>
      </c>
      <c r="V28" s="23">
        <v>7</v>
      </c>
      <c r="W28" s="23"/>
      <c r="X28" s="23">
        <v>11</v>
      </c>
      <c r="Y28" s="23">
        <v>4</v>
      </c>
      <c r="Z28" s="23">
        <v>7</v>
      </c>
      <c r="AA28" s="23"/>
      <c r="AB28" s="23">
        <v>11</v>
      </c>
      <c r="AC28" s="23">
        <v>4</v>
      </c>
      <c r="AD28" s="23">
        <v>7</v>
      </c>
      <c r="AE28" s="23"/>
      <c r="AF28" s="23">
        <v>11</v>
      </c>
      <c r="AG28" s="23">
        <v>4</v>
      </c>
      <c r="AH28" s="23">
        <v>7</v>
      </c>
      <c r="AI28" s="23"/>
      <c r="AJ28" s="23">
        <v>11</v>
      </c>
      <c r="AK28" s="23"/>
      <c r="AL28" s="36"/>
      <c r="AM28" s="37">
        <f t="shared" si="0"/>
        <v>172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34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>
        <v>7</v>
      </c>
      <c r="G29" s="23"/>
      <c r="H29" s="23">
        <v>11</v>
      </c>
      <c r="I29" s="23">
        <v>4</v>
      </c>
      <c r="J29" s="23">
        <v>7</v>
      </c>
      <c r="K29" s="23"/>
      <c r="L29" s="23">
        <v>11</v>
      </c>
      <c r="M29" s="36">
        <v>4</v>
      </c>
      <c r="N29" s="36">
        <v>7</v>
      </c>
      <c r="O29" s="23"/>
      <c r="P29" s="23">
        <v>11</v>
      </c>
      <c r="Q29" s="36">
        <v>4</v>
      </c>
      <c r="R29" s="23">
        <v>7</v>
      </c>
      <c r="S29" s="23"/>
      <c r="T29" s="23">
        <v>11</v>
      </c>
      <c r="U29" s="36">
        <f>4+4</f>
        <v>8</v>
      </c>
      <c r="V29" s="23">
        <v>7</v>
      </c>
      <c r="W29" s="23"/>
      <c r="X29" s="36">
        <f>11+4</f>
        <v>15</v>
      </c>
      <c r="Y29" s="26">
        <v>4</v>
      </c>
      <c r="Z29" s="23">
        <v>7</v>
      </c>
      <c r="AA29" s="23"/>
      <c r="AB29" s="26">
        <v>11</v>
      </c>
      <c r="AC29" s="23">
        <v>4</v>
      </c>
      <c r="AD29" s="23">
        <v>7</v>
      </c>
      <c r="AE29" s="36"/>
      <c r="AF29" s="23">
        <v>11</v>
      </c>
      <c r="AG29" s="23">
        <v>4</v>
      </c>
      <c r="AH29" s="23">
        <v>7</v>
      </c>
      <c r="AI29" s="23"/>
      <c r="AJ29" s="23">
        <v>11</v>
      </c>
      <c r="AK29" s="23"/>
      <c r="AL29" s="36"/>
      <c r="AM29" s="37">
        <f t="shared" si="0"/>
        <v>180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34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v>7</v>
      </c>
      <c r="G30" s="23"/>
      <c r="H30" s="23">
        <v>11</v>
      </c>
      <c r="I30" s="23">
        <v>4</v>
      </c>
      <c r="J30" s="23">
        <v>7</v>
      </c>
      <c r="K30" s="23"/>
      <c r="L30" s="23">
        <v>11</v>
      </c>
      <c r="M30" s="23"/>
      <c r="N30" s="23"/>
      <c r="O30" s="23"/>
      <c r="P30" s="36"/>
      <c r="Q30" s="36"/>
      <c r="R30" s="23"/>
      <c r="S30" s="23"/>
      <c r="T30" s="23"/>
      <c r="U30" s="23"/>
      <c r="V30" s="23"/>
      <c r="W30" s="23"/>
      <c r="X30" s="36"/>
      <c r="Y30" s="23"/>
      <c r="Z30" s="23"/>
      <c r="AA30" s="23"/>
      <c r="AB30" s="23">
        <v>11</v>
      </c>
      <c r="AC30" s="23">
        <v>4</v>
      </c>
      <c r="AD30" s="23">
        <v>7</v>
      </c>
      <c r="AE30" s="23"/>
      <c r="AF30" s="23">
        <v>11</v>
      </c>
      <c r="AG30" s="23">
        <v>4</v>
      </c>
      <c r="AH30" s="23">
        <v>7</v>
      </c>
      <c r="AI30" s="23"/>
      <c r="AJ30" s="23">
        <v>11</v>
      </c>
      <c r="AK30" s="23"/>
      <c r="AL30" s="36"/>
      <c r="AM30" s="37">
        <f t="shared" si="0"/>
        <v>95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34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6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61"/>
      <c r="AE31" s="23"/>
      <c r="AF31" s="23"/>
      <c r="AG31" s="23"/>
      <c r="AH31" s="23"/>
      <c r="AI31" s="23"/>
      <c r="AJ31" s="23"/>
      <c r="AK31" s="23"/>
      <c r="AL31" s="36"/>
      <c r="AM31" s="37">
        <f t="shared" si="0"/>
        <v>0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34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v>7</v>
      </c>
      <c r="G32" s="23"/>
      <c r="H32" s="23">
        <v>11</v>
      </c>
      <c r="I32" s="23">
        <v>4</v>
      </c>
      <c r="J32" s="23">
        <v>7</v>
      </c>
      <c r="K32" s="23"/>
      <c r="L32" s="23">
        <v>11</v>
      </c>
      <c r="M32" s="23">
        <v>4</v>
      </c>
      <c r="N32" s="23">
        <v>7</v>
      </c>
      <c r="O32" s="23"/>
      <c r="P32" s="23">
        <v>11</v>
      </c>
      <c r="Q32" s="36">
        <v>4</v>
      </c>
      <c r="R32" s="23">
        <v>7</v>
      </c>
      <c r="S32" s="23"/>
      <c r="T32" s="23">
        <v>11</v>
      </c>
      <c r="U32" s="23">
        <f>4+4</f>
        <v>8</v>
      </c>
      <c r="V32" s="23">
        <v>7</v>
      </c>
      <c r="W32" s="23"/>
      <c r="X32" s="23">
        <f>11+4</f>
        <v>15</v>
      </c>
      <c r="Y32" s="36">
        <v>4</v>
      </c>
      <c r="Z32" s="23">
        <v>7</v>
      </c>
      <c r="AA32" s="23"/>
      <c r="AB32" s="23">
        <v>11</v>
      </c>
      <c r="AC32" s="36">
        <v>4</v>
      </c>
      <c r="AD32" s="23">
        <v>7</v>
      </c>
      <c r="AE32" s="23"/>
      <c r="AF32" s="23">
        <v>11</v>
      </c>
      <c r="AG32" s="23">
        <v>4</v>
      </c>
      <c r="AH32" s="23">
        <v>7</v>
      </c>
      <c r="AI32" s="23"/>
      <c r="AJ32" s="23">
        <v>11</v>
      </c>
      <c r="AK32" s="23"/>
      <c r="AL32" s="36"/>
      <c r="AM32" s="37">
        <f t="shared" si="0"/>
        <v>180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34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/>
      <c r="G33" s="23"/>
      <c r="H33" s="23">
        <v>11</v>
      </c>
      <c r="I33" s="23">
        <v>4</v>
      </c>
      <c r="J33" s="23">
        <v>7</v>
      </c>
      <c r="K33" s="23"/>
      <c r="L33" s="23">
        <v>11</v>
      </c>
      <c r="M33" s="23">
        <v>4</v>
      </c>
      <c r="N33" s="23">
        <v>7</v>
      </c>
      <c r="O33" s="23"/>
      <c r="P33" s="23">
        <v>11</v>
      </c>
      <c r="Q33" s="36">
        <v>4</v>
      </c>
      <c r="R33" s="23">
        <v>7</v>
      </c>
      <c r="S33" s="23"/>
      <c r="T33" s="23">
        <v>11</v>
      </c>
      <c r="U33" s="23">
        <v>4</v>
      </c>
      <c r="V33" s="23">
        <v>7</v>
      </c>
      <c r="W33" s="23"/>
      <c r="X33" s="23">
        <v>11</v>
      </c>
      <c r="Y33" s="36">
        <v>4</v>
      </c>
      <c r="Z33" s="23">
        <v>7</v>
      </c>
      <c r="AA33" s="23"/>
      <c r="AB33" s="23"/>
      <c r="AC33" s="23"/>
      <c r="AD33" s="23"/>
      <c r="AE33" s="23"/>
      <c r="AF33" s="23"/>
      <c r="AG33" s="23"/>
      <c r="AH33" s="23"/>
      <c r="AI33" s="26"/>
      <c r="AJ33" s="26"/>
      <c r="AK33" s="23"/>
      <c r="AL33" s="36"/>
      <c r="AM33" s="37">
        <f t="shared" si="0"/>
        <v>110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/>
      <c r="G34" s="23"/>
      <c r="H34" s="36">
        <f>11+4</f>
        <v>15</v>
      </c>
      <c r="I34" s="26">
        <v>7</v>
      </c>
      <c r="J34" s="23"/>
      <c r="K34" s="36"/>
      <c r="L34" s="36">
        <f>11+4</f>
        <v>15</v>
      </c>
      <c r="M34" s="23">
        <v>7</v>
      </c>
      <c r="N34" s="36"/>
      <c r="O34" s="23"/>
      <c r="P34" s="36">
        <f>11+4</f>
        <v>15</v>
      </c>
      <c r="Q34" s="36">
        <v>7</v>
      </c>
      <c r="R34" s="23"/>
      <c r="S34" s="36"/>
      <c r="T34" s="36">
        <f>11+4</f>
        <v>15</v>
      </c>
      <c r="U34" s="36">
        <v>7</v>
      </c>
      <c r="V34" s="23"/>
      <c r="W34" s="36"/>
      <c r="X34" s="23">
        <f>11+4</f>
        <v>15</v>
      </c>
      <c r="Y34" s="23">
        <v>7</v>
      </c>
      <c r="Z34" s="36"/>
      <c r="AA34" s="23"/>
      <c r="AB34" s="26">
        <f>11+4</f>
        <v>15</v>
      </c>
      <c r="AC34" s="23">
        <v>7</v>
      </c>
      <c r="AD34" s="23"/>
      <c r="AE34" s="23"/>
      <c r="AF34" s="26"/>
      <c r="AG34" s="23"/>
      <c r="AH34" s="36">
        <f>11+4</f>
        <v>15</v>
      </c>
      <c r="AI34" s="36">
        <v>7</v>
      </c>
      <c r="AJ34" s="26">
        <f>11+4</f>
        <v>15</v>
      </c>
      <c r="AK34" s="26"/>
      <c r="AL34" s="36"/>
      <c r="AM34" s="37">
        <f t="shared" si="0"/>
        <v>169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/>
      <c r="G35" s="23"/>
      <c r="H35" s="26">
        <f>11+4</f>
        <v>15</v>
      </c>
      <c r="I35" s="26">
        <v>7</v>
      </c>
      <c r="J35" s="23"/>
      <c r="K35" s="23"/>
      <c r="L35" s="23">
        <f>11+4</f>
        <v>15</v>
      </c>
      <c r="M35" s="23">
        <v>7</v>
      </c>
      <c r="N35" s="23"/>
      <c r="O35" s="23"/>
      <c r="P35" s="26">
        <f>11+4</f>
        <v>15</v>
      </c>
      <c r="Q35" s="23">
        <v>7</v>
      </c>
      <c r="R35" s="23"/>
      <c r="S35" s="23"/>
      <c r="T35" s="36">
        <f>11+2</f>
        <v>13</v>
      </c>
      <c r="U35" s="36"/>
      <c r="V35" s="23"/>
      <c r="W35" s="23"/>
      <c r="X35" s="23"/>
      <c r="Y35" s="23"/>
      <c r="Z35" s="23"/>
      <c r="AA35" s="23"/>
      <c r="AB35" s="26"/>
      <c r="AC35" s="23"/>
      <c r="AD35" s="23"/>
      <c r="AE35" s="23"/>
      <c r="AF35" s="26"/>
      <c r="AG35" s="23"/>
      <c r="AH35" s="23"/>
      <c r="AI35" s="26"/>
      <c r="AJ35" s="26">
        <f>11+4</f>
        <v>15</v>
      </c>
      <c r="AK35" s="26"/>
      <c r="AL35" s="23"/>
      <c r="AM35" s="37">
        <f t="shared" si="0"/>
        <v>94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4</v>
      </c>
      <c r="G36" s="23">
        <v>7</v>
      </c>
      <c r="H36" s="26"/>
      <c r="I36" s="36">
        <v>11</v>
      </c>
      <c r="J36" s="23">
        <v>4</v>
      </c>
      <c r="K36" s="23">
        <v>7</v>
      </c>
      <c r="L36" s="66"/>
      <c r="M36" s="36">
        <v>11</v>
      </c>
      <c r="N36" s="23">
        <v>4</v>
      </c>
      <c r="O36" s="23">
        <v>7</v>
      </c>
      <c r="P36" s="23"/>
      <c r="Q36" s="23">
        <v>11</v>
      </c>
      <c r="R36" s="23">
        <v>4</v>
      </c>
      <c r="S36" s="23">
        <v>7</v>
      </c>
      <c r="T36" s="23"/>
      <c r="U36" s="23">
        <v>11</v>
      </c>
      <c r="V36" s="23">
        <v>4</v>
      </c>
      <c r="W36" s="23">
        <v>7</v>
      </c>
      <c r="X36" s="23"/>
      <c r="Y36" s="23">
        <v>8</v>
      </c>
      <c r="Z36" s="23">
        <v>4</v>
      </c>
      <c r="AA36" s="23">
        <v>7</v>
      </c>
      <c r="AB36" s="23"/>
      <c r="AC36" s="23">
        <v>11</v>
      </c>
      <c r="AD36" s="23">
        <v>4</v>
      </c>
      <c r="AE36" s="23">
        <v>7</v>
      </c>
      <c r="AF36" s="23"/>
      <c r="AG36" s="23">
        <v>11</v>
      </c>
      <c r="AH36" s="23">
        <v>4</v>
      </c>
      <c r="AI36" s="23">
        <v>7</v>
      </c>
      <c r="AJ36" s="23"/>
      <c r="AK36" s="23"/>
      <c r="AL36" s="23"/>
      <c r="AM36" s="37">
        <f t="shared" si="0"/>
        <v>162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34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>
        <v>4</v>
      </c>
      <c r="G37" s="23">
        <v>7</v>
      </c>
      <c r="H37" s="26"/>
      <c r="I37" s="36">
        <v>11</v>
      </c>
      <c r="J37" s="26">
        <v>4</v>
      </c>
      <c r="K37" s="26">
        <v>7</v>
      </c>
      <c r="M37" s="36">
        <v>11</v>
      </c>
      <c r="N37" s="23">
        <v>4</v>
      </c>
      <c r="O37" s="23">
        <v>7</v>
      </c>
      <c r="P37" s="23"/>
      <c r="Q37" s="36">
        <v>9.5</v>
      </c>
      <c r="R37" s="23">
        <v>4</v>
      </c>
      <c r="S37" s="23">
        <f>7+4</f>
        <v>11</v>
      </c>
      <c r="T37" s="23"/>
      <c r="U37" s="23">
        <v>11</v>
      </c>
      <c r="V37" s="23">
        <v>4</v>
      </c>
      <c r="W37" s="23">
        <v>7</v>
      </c>
      <c r="X37" s="23"/>
      <c r="Y37" s="23">
        <v>11</v>
      </c>
      <c r="Z37" s="23">
        <v>4</v>
      </c>
      <c r="AA37" s="23">
        <v>7</v>
      </c>
      <c r="AB37" s="23"/>
      <c r="AC37" s="23">
        <v>11</v>
      </c>
      <c r="AD37" s="23">
        <v>4</v>
      </c>
      <c r="AE37" s="23">
        <v>7</v>
      </c>
      <c r="AF37" s="36"/>
      <c r="AG37" s="23">
        <v>11</v>
      </c>
      <c r="AH37" s="23">
        <v>4</v>
      </c>
      <c r="AI37" s="23">
        <v>7</v>
      </c>
      <c r="AJ37" s="23"/>
      <c r="AK37" s="23"/>
      <c r="AL37" s="23"/>
      <c r="AM37" s="37">
        <f t="shared" si="0"/>
        <v>167.5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34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>
        <v>4</v>
      </c>
      <c r="G38" s="23">
        <v>7</v>
      </c>
      <c r="H38" s="26"/>
      <c r="I38" s="36">
        <v>11</v>
      </c>
      <c r="J38" s="23">
        <v>4</v>
      </c>
      <c r="K38" s="23">
        <v>7</v>
      </c>
      <c r="L38" s="26"/>
      <c r="M38" s="23">
        <v>11</v>
      </c>
      <c r="N38" s="23">
        <v>4</v>
      </c>
      <c r="O38" s="23">
        <v>7</v>
      </c>
      <c r="P38" s="23"/>
      <c r="Q38" s="23">
        <v>11</v>
      </c>
      <c r="R38" s="23">
        <v>4</v>
      </c>
      <c r="S38" s="23">
        <f>7+4</f>
        <v>11</v>
      </c>
      <c r="T38" s="23"/>
      <c r="U38" s="23">
        <v>11</v>
      </c>
      <c r="V38" s="23">
        <v>4</v>
      </c>
      <c r="W38" s="23">
        <v>7</v>
      </c>
      <c r="X38" s="23"/>
      <c r="Y38" s="23">
        <v>11</v>
      </c>
      <c r="Z38" s="23">
        <v>4</v>
      </c>
      <c r="AA38" s="23">
        <v>7</v>
      </c>
      <c r="AB38" s="23"/>
      <c r="AC38" s="23">
        <v>11</v>
      </c>
      <c r="AD38" s="23">
        <v>4</v>
      </c>
      <c r="AE38" s="23">
        <v>7</v>
      </c>
      <c r="AF38" s="23"/>
      <c r="AG38" s="23">
        <v>11</v>
      </c>
      <c r="AH38" s="23">
        <v>4</v>
      </c>
      <c r="AI38" s="23">
        <v>7</v>
      </c>
      <c r="AJ38" s="23"/>
      <c r="AK38" s="23"/>
      <c r="AL38" s="23"/>
      <c r="AM38" s="37">
        <f t="shared" si="0"/>
        <v>169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34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v>4</v>
      </c>
      <c r="G39" s="23">
        <v>7</v>
      </c>
      <c r="H39" s="26"/>
      <c r="I39" s="36">
        <v>11</v>
      </c>
      <c r="J39" s="23">
        <v>4</v>
      </c>
      <c r="K39" s="23">
        <v>7</v>
      </c>
      <c r="L39" s="26"/>
      <c r="M39" s="36">
        <v>9.5</v>
      </c>
      <c r="N39" s="23">
        <v>4</v>
      </c>
      <c r="O39" s="23">
        <v>7</v>
      </c>
      <c r="P39" s="23"/>
      <c r="Q39" s="23">
        <v>11</v>
      </c>
      <c r="R39" s="23"/>
      <c r="S39" s="23"/>
      <c r="T39" s="23"/>
      <c r="U39" s="23">
        <v>11</v>
      </c>
      <c r="V39" s="23">
        <v>4</v>
      </c>
      <c r="W39" s="23">
        <v>7</v>
      </c>
      <c r="X39" s="23"/>
      <c r="Y39" s="23">
        <v>11</v>
      </c>
      <c r="Z39" s="23">
        <v>3</v>
      </c>
      <c r="AA39" s="23">
        <v>7</v>
      </c>
      <c r="AB39" s="23"/>
      <c r="AC39" s="23">
        <v>11</v>
      </c>
      <c r="AD39" s="23">
        <v>4</v>
      </c>
      <c r="AE39" s="36">
        <v>7</v>
      </c>
      <c r="AF39" s="23"/>
      <c r="AG39" s="23">
        <v>11</v>
      </c>
      <c r="AH39" s="36">
        <v>4</v>
      </c>
      <c r="AI39" s="36">
        <v>7</v>
      </c>
      <c r="AJ39" s="36"/>
      <c r="AK39" s="23"/>
      <c r="AL39" s="23"/>
      <c r="AM39" s="37">
        <f t="shared" si="0"/>
        <v>151.5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34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v>4</v>
      </c>
      <c r="G40" s="23">
        <v>7</v>
      </c>
      <c r="H40" s="23"/>
      <c r="I40" s="23">
        <v>11</v>
      </c>
      <c r="J40" s="23">
        <v>4</v>
      </c>
      <c r="K40" s="26">
        <v>7</v>
      </c>
      <c r="L40" s="23"/>
      <c r="M40" s="23">
        <v>11</v>
      </c>
      <c r="N40" s="23">
        <v>4</v>
      </c>
      <c r="O40" s="23">
        <v>7</v>
      </c>
      <c r="P40" s="23"/>
      <c r="Q40" s="23">
        <v>11</v>
      </c>
      <c r="R40" s="23">
        <v>4</v>
      </c>
      <c r="S40" s="23">
        <f>7+4</f>
        <v>11</v>
      </c>
      <c r="T40" s="23"/>
      <c r="U40" s="23">
        <v>11</v>
      </c>
      <c r="V40" s="23">
        <v>4</v>
      </c>
      <c r="W40" s="23">
        <v>7</v>
      </c>
      <c r="X40" s="36"/>
      <c r="Y40" s="23">
        <v>11</v>
      </c>
      <c r="Z40" s="23">
        <v>4</v>
      </c>
      <c r="AA40" s="36">
        <v>7</v>
      </c>
      <c r="AB40" s="23"/>
      <c r="AC40" s="23">
        <v>11</v>
      </c>
      <c r="AD40" s="23">
        <v>4</v>
      </c>
      <c r="AE40" s="23">
        <v>7</v>
      </c>
      <c r="AF40" s="23"/>
      <c r="AG40" s="23">
        <v>11</v>
      </c>
      <c r="AH40" s="23">
        <v>4</v>
      </c>
      <c r="AI40" s="23">
        <v>7</v>
      </c>
      <c r="AJ40" s="23"/>
      <c r="AK40" s="23"/>
      <c r="AL40" s="23"/>
      <c r="AM40" s="37">
        <f t="shared" si="0"/>
        <v>169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34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 t="s">
        <v>132</v>
      </c>
      <c r="G41" s="23" t="s">
        <v>132</v>
      </c>
      <c r="H41" s="26"/>
      <c r="I41" s="36" t="s">
        <v>132</v>
      </c>
      <c r="J41" s="23" t="s">
        <v>132</v>
      </c>
      <c r="K41" s="23" t="s">
        <v>132</v>
      </c>
      <c r="L41" s="26"/>
      <c r="M41" s="23">
        <v>11</v>
      </c>
      <c r="N41" s="23">
        <v>4</v>
      </c>
      <c r="O41" s="138">
        <v>7</v>
      </c>
      <c r="P41" s="23"/>
      <c r="Q41" s="23">
        <v>11</v>
      </c>
      <c r="R41" s="23">
        <v>4</v>
      </c>
      <c r="S41" s="23">
        <v>7</v>
      </c>
      <c r="T41" s="23"/>
      <c r="U41" s="23">
        <v>11</v>
      </c>
      <c r="V41" s="23">
        <v>4</v>
      </c>
      <c r="W41" s="23">
        <v>7</v>
      </c>
      <c r="X41" s="23"/>
      <c r="Y41" s="23"/>
      <c r="Z41" s="23">
        <v>4</v>
      </c>
      <c r="AA41" s="23">
        <v>7</v>
      </c>
      <c r="AB41" s="23"/>
      <c r="AC41" s="23">
        <v>11</v>
      </c>
      <c r="AD41" s="23">
        <v>4</v>
      </c>
      <c r="AE41" s="23">
        <v>7</v>
      </c>
      <c r="AF41" s="23"/>
      <c r="AG41" s="23">
        <v>11</v>
      </c>
      <c r="AH41" s="23">
        <v>4</v>
      </c>
      <c r="AI41" s="23">
        <v>7</v>
      </c>
      <c r="AJ41" s="23"/>
      <c r="AK41" s="23"/>
      <c r="AL41" s="23"/>
      <c r="AM41" s="37">
        <f t="shared" si="0"/>
        <v>121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34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>
        <v>7</v>
      </c>
      <c r="G42" s="23"/>
      <c r="H42" s="26"/>
      <c r="I42" s="36">
        <f>11+4</f>
        <v>15</v>
      </c>
      <c r="J42" s="23">
        <v>7</v>
      </c>
      <c r="K42" s="26"/>
      <c r="L42" s="23"/>
      <c r="M42" s="26">
        <f>11+4</f>
        <v>15</v>
      </c>
      <c r="N42" s="23">
        <v>7</v>
      </c>
      <c r="O42" s="23"/>
      <c r="P42" s="23"/>
      <c r="Q42" s="23">
        <f>11+4</f>
        <v>15</v>
      </c>
      <c r="R42" s="23">
        <v>7</v>
      </c>
      <c r="S42" s="23"/>
      <c r="T42" s="36">
        <f>11+4</f>
        <v>15</v>
      </c>
      <c r="U42" s="26">
        <v>7</v>
      </c>
      <c r="V42" s="23"/>
      <c r="W42" s="23"/>
      <c r="X42" s="36"/>
      <c r="Y42" s="23">
        <f>11+4</f>
        <v>15</v>
      </c>
      <c r="Z42" s="23">
        <v>7</v>
      </c>
      <c r="AA42" s="36"/>
      <c r="AB42" s="23"/>
      <c r="AC42" s="23">
        <f>11+4</f>
        <v>15</v>
      </c>
      <c r="AD42" s="36">
        <v>7</v>
      </c>
      <c r="AE42" s="23"/>
      <c r="AF42" s="23"/>
      <c r="AG42" s="23">
        <f>11+4</f>
        <v>15</v>
      </c>
      <c r="AH42" s="36">
        <v>7</v>
      </c>
      <c r="AI42" s="23"/>
      <c r="AJ42" s="23"/>
      <c r="AK42" s="23"/>
      <c r="AL42" s="23"/>
      <c r="AM42" s="37">
        <f t="shared" si="0"/>
        <v>161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34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/>
      <c r="G43" s="23"/>
      <c r="H43" s="26"/>
      <c r="I43" s="36">
        <f>11+4</f>
        <v>15</v>
      </c>
      <c r="J43" s="23">
        <v>7</v>
      </c>
      <c r="K43" s="26"/>
      <c r="L43" s="23"/>
      <c r="M43" s="26">
        <f>11+4</f>
        <v>15</v>
      </c>
      <c r="N43" s="36">
        <v>7</v>
      </c>
      <c r="O43" s="23"/>
      <c r="P43" s="23"/>
      <c r="Q43" s="23">
        <f>11+4</f>
        <v>15</v>
      </c>
      <c r="R43" s="23">
        <v>7</v>
      </c>
      <c r="S43" s="36"/>
      <c r="T43" s="23">
        <f>11+4</f>
        <v>15</v>
      </c>
      <c r="U43" s="26">
        <v>7</v>
      </c>
      <c r="V43" s="23"/>
      <c r="W43" s="23"/>
      <c r="X43" s="36">
        <f>11+4</f>
        <v>15</v>
      </c>
      <c r="Y43" s="23">
        <v>7</v>
      </c>
      <c r="Z43" s="23"/>
      <c r="AA43" s="36">
        <f>11+4</f>
        <v>15</v>
      </c>
      <c r="AB43" s="36">
        <v>7</v>
      </c>
      <c r="AC43" s="23"/>
      <c r="AD43" s="36">
        <f>11+4</f>
        <v>15</v>
      </c>
      <c r="AE43" s="36">
        <v>7</v>
      </c>
      <c r="AF43" s="23"/>
      <c r="AG43" s="23">
        <f>11+4</f>
        <v>15</v>
      </c>
      <c r="AH43" s="36">
        <v>7</v>
      </c>
      <c r="AI43" s="23"/>
      <c r="AJ43" s="23"/>
      <c r="AK43" s="23"/>
      <c r="AL43" s="23"/>
      <c r="AM43" s="37">
        <f t="shared" si="0"/>
        <v>176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34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/>
      <c r="G44" s="74"/>
      <c r="H44" s="74"/>
      <c r="I44" s="74"/>
      <c r="J44" s="75">
        <v>4</v>
      </c>
      <c r="K44" s="75">
        <v>7</v>
      </c>
      <c r="L44" s="74">
        <v>8</v>
      </c>
      <c r="M44" s="74"/>
      <c r="N44" s="74"/>
      <c r="O44" s="74"/>
      <c r="P44" s="74">
        <v>8</v>
      </c>
      <c r="Q44" s="74">
        <v>8</v>
      </c>
      <c r="R44" s="74">
        <v>8</v>
      </c>
      <c r="S44" s="74">
        <v>4</v>
      </c>
      <c r="T44" s="74"/>
      <c r="U44" s="74"/>
      <c r="V44" s="74">
        <v>8</v>
      </c>
      <c r="W44" s="74">
        <v>8</v>
      </c>
      <c r="X44" s="74">
        <v>8</v>
      </c>
      <c r="Y44" s="74">
        <v>8</v>
      </c>
      <c r="Z44" s="74">
        <v>8</v>
      </c>
      <c r="AA44" s="74"/>
      <c r="AB44" s="74">
        <v>11</v>
      </c>
      <c r="AC44" s="74">
        <v>4</v>
      </c>
      <c r="AD44" s="74">
        <v>7</v>
      </c>
      <c r="AE44" s="76"/>
      <c r="AF44" s="74">
        <v>11</v>
      </c>
      <c r="AG44" s="74">
        <v>4</v>
      </c>
      <c r="AH44" s="74">
        <v>7</v>
      </c>
      <c r="AI44" s="74"/>
      <c r="AJ44" s="74">
        <v>11</v>
      </c>
      <c r="AK44" s="76"/>
      <c r="AL44" s="74"/>
      <c r="AM44" s="37">
        <f t="shared" si="0"/>
        <v>142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34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/>
      <c r="G45" s="74"/>
      <c r="H45" s="76"/>
      <c r="I45" s="74">
        <v>8</v>
      </c>
      <c r="J45" s="74">
        <v>8</v>
      </c>
      <c r="K45" s="75">
        <v>8</v>
      </c>
      <c r="L45" s="74">
        <v>8</v>
      </c>
      <c r="M45" s="74"/>
      <c r="N45" s="74"/>
      <c r="O45" s="74"/>
      <c r="P45" s="74">
        <v>8</v>
      </c>
      <c r="Q45" s="74">
        <v>8</v>
      </c>
      <c r="R45" s="74">
        <v>8</v>
      </c>
      <c r="S45" s="74">
        <v>8</v>
      </c>
      <c r="T45" s="74"/>
      <c r="U45" s="74"/>
      <c r="V45" s="74">
        <v>8</v>
      </c>
      <c r="W45" s="74">
        <v>8</v>
      </c>
      <c r="X45" s="74">
        <v>8</v>
      </c>
      <c r="Y45" s="74">
        <v>8</v>
      </c>
      <c r="Z45" s="74">
        <v>8</v>
      </c>
      <c r="AA45" s="74"/>
      <c r="AB45" s="74"/>
      <c r="AC45" s="74">
        <v>4</v>
      </c>
      <c r="AD45" s="74">
        <v>8</v>
      </c>
      <c r="AE45" s="74">
        <v>8</v>
      </c>
      <c r="AF45" s="74">
        <v>8</v>
      </c>
      <c r="AG45" s="74">
        <v>8</v>
      </c>
      <c r="AH45" s="74"/>
      <c r="AI45" s="74"/>
      <c r="AJ45" s="74">
        <v>8</v>
      </c>
      <c r="AK45" s="74"/>
      <c r="AL45" s="74"/>
      <c r="AM45" s="37">
        <f t="shared" si="0"/>
        <v>148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34" customFormat="1" ht="30" customHeight="1">
      <c r="A46" s="33">
        <v>35</v>
      </c>
      <c r="B46" s="70"/>
      <c r="C46" s="78"/>
      <c r="D46" s="79">
        <v>5</v>
      </c>
      <c r="E46" s="80" t="s">
        <v>39</v>
      </c>
      <c r="F46" s="74"/>
      <c r="G46" s="74"/>
      <c r="H46" s="74"/>
      <c r="I46" s="74"/>
      <c r="J46" s="74"/>
      <c r="K46" s="76"/>
      <c r="L46" s="74"/>
      <c r="M46" s="74"/>
      <c r="N46" s="74"/>
      <c r="O46" s="81"/>
      <c r="P46" s="74"/>
      <c r="Q46" s="76"/>
      <c r="R46" s="74"/>
      <c r="S46" s="81"/>
      <c r="T46" s="74"/>
      <c r="U46" s="76"/>
      <c r="V46" s="74"/>
      <c r="W46" s="81"/>
      <c r="X46" s="74"/>
      <c r="Y46" s="76"/>
      <c r="Z46" s="74"/>
      <c r="AA46" s="74"/>
      <c r="AB46" s="74"/>
      <c r="AC46" s="76"/>
      <c r="AD46" s="74"/>
      <c r="AE46" s="74"/>
      <c r="AF46" s="74"/>
      <c r="AG46" s="74"/>
      <c r="AH46" s="74"/>
      <c r="AI46" s="74"/>
      <c r="AJ46" s="74"/>
      <c r="AK46" s="74"/>
      <c r="AL46" s="74"/>
      <c r="AM46" s="37">
        <f t="shared" si="0"/>
        <v>0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34" customFormat="1" ht="30" customHeight="1">
      <c r="A47" s="33">
        <v>36</v>
      </c>
      <c r="B47" s="70"/>
      <c r="C47" s="71" t="s">
        <v>136</v>
      </c>
      <c r="D47" s="79"/>
      <c r="E47" s="80" t="s">
        <v>39</v>
      </c>
      <c r="F47" s="74">
        <v>7</v>
      </c>
      <c r="G47" s="74"/>
      <c r="H47" s="74">
        <v>11</v>
      </c>
      <c r="I47" s="74">
        <v>4</v>
      </c>
      <c r="J47" s="74">
        <v>7</v>
      </c>
      <c r="K47" s="76"/>
      <c r="L47" s="74">
        <v>11</v>
      </c>
      <c r="M47" s="74">
        <v>4</v>
      </c>
      <c r="N47" s="74">
        <v>7</v>
      </c>
      <c r="O47" s="74"/>
      <c r="P47" s="74"/>
      <c r="Q47" s="74">
        <v>4</v>
      </c>
      <c r="R47" s="74">
        <v>7</v>
      </c>
      <c r="S47" s="74"/>
      <c r="T47" s="74">
        <v>11</v>
      </c>
      <c r="U47" s="76">
        <f>4+4</f>
        <v>8</v>
      </c>
      <c r="V47" s="74">
        <v>7</v>
      </c>
      <c r="W47" s="81"/>
      <c r="X47" s="74">
        <f>11+4</f>
        <v>15</v>
      </c>
      <c r="Y47" s="76">
        <v>4</v>
      </c>
      <c r="Z47" s="74">
        <v>7</v>
      </c>
      <c r="AA47" s="74"/>
      <c r="AB47" s="74">
        <v>11</v>
      </c>
      <c r="AC47" s="74">
        <v>4</v>
      </c>
      <c r="AD47" s="74">
        <v>7</v>
      </c>
      <c r="AE47" s="74"/>
      <c r="AF47" s="74">
        <v>11</v>
      </c>
      <c r="AG47" s="74">
        <v>4</v>
      </c>
      <c r="AH47" s="74">
        <v>7</v>
      </c>
      <c r="AI47" s="74"/>
      <c r="AJ47" s="74">
        <v>11</v>
      </c>
      <c r="AK47" s="74"/>
      <c r="AL47" s="74"/>
      <c r="AM47" s="37">
        <f t="shared" si="0"/>
        <v>169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34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37">
        <f t="shared" si="0"/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34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37">
        <f t="shared" si="0"/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34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37">
        <f t="shared" si="0"/>
        <v>0</v>
      </c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34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 t="s">
        <v>132</v>
      </c>
      <c r="G51" s="23" t="s">
        <v>132</v>
      </c>
      <c r="H51" s="26"/>
      <c r="I51" s="36" t="s">
        <v>132</v>
      </c>
      <c r="J51" s="23" t="s">
        <v>132</v>
      </c>
      <c r="K51" s="36" t="s">
        <v>132</v>
      </c>
      <c r="L51" s="26"/>
      <c r="M51" s="36" t="s">
        <v>132</v>
      </c>
      <c r="N51" s="23" t="s">
        <v>132</v>
      </c>
      <c r="O51" s="26" t="s">
        <v>132</v>
      </c>
      <c r="P51" s="26"/>
      <c r="Q51" s="36" t="s">
        <v>132</v>
      </c>
      <c r="R51" s="36">
        <v>4</v>
      </c>
      <c r="S51" s="23">
        <v>7</v>
      </c>
      <c r="T51" s="36"/>
      <c r="U51" s="36">
        <v>11</v>
      </c>
      <c r="V51" s="23">
        <v>4</v>
      </c>
      <c r="W51" s="36">
        <v>7</v>
      </c>
      <c r="X51" s="36"/>
      <c r="Y51" s="23">
        <v>11</v>
      </c>
      <c r="Z51" s="23">
        <v>4</v>
      </c>
      <c r="AA51" s="23">
        <v>7</v>
      </c>
      <c r="AB51" s="23"/>
      <c r="AC51" s="23">
        <v>11</v>
      </c>
      <c r="AD51" s="23">
        <v>4</v>
      </c>
      <c r="AE51" s="23">
        <v>7</v>
      </c>
      <c r="AF51" s="23"/>
      <c r="AG51" s="23">
        <v>2</v>
      </c>
      <c r="AH51" s="23">
        <v>4</v>
      </c>
      <c r="AI51" s="23">
        <v>7</v>
      </c>
      <c r="AJ51" s="23"/>
      <c r="AK51" s="23"/>
      <c r="AL51" s="23"/>
      <c r="AM51" s="37">
        <f t="shared" si="0"/>
        <v>90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34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/>
      <c r="G52" s="23"/>
      <c r="H52" s="26"/>
      <c r="I52" s="36"/>
      <c r="J52" s="23">
        <v>4</v>
      </c>
      <c r="K52" s="26">
        <v>7</v>
      </c>
      <c r="L52" s="23"/>
      <c r="M52" s="23"/>
      <c r="N52" s="23"/>
      <c r="O52" s="26"/>
      <c r="P52" s="26"/>
      <c r="Q52" s="23">
        <v>11</v>
      </c>
      <c r="R52" s="36">
        <v>4</v>
      </c>
      <c r="S52" s="23">
        <v>7</v>
      </c>
      <c r="T52" s="36"/>
      <c r="U52" s="23">
        <v>11</v>
      </c>
      <c r="V52" s="23">
        <v>4</v>
      </c>
      <c r="W52" s="26">
        <v>7</v>
      </c>
      <c r="X52" s="36"/>
      <c r="Y52" s="23">
        <v>11</v>
      </c>
      <c r="Z52" s="23">
        <v>4</v>
      </c>
      <c r="AA52" s="26">
        <v>7</v>
      </c>
      <c r="AB52" s="36"/>
      <c r="AC52" s="23">
        <v>11</v>
      </c>
      <c r="AD52" s="23">
        <v>4</v>
      </c>
      <c r="AE52" s="23">
        <v>7</v>
      </c>
      <c r="AF52" s="23"/>
      <c r="AG52" s="23">
        <v>11</v>
      </c>
      <c r="AH52" s="23">
        <v>4</v>
      </c>
      <c r="AI52" s="23">
        <v>7</v>
      </c>
      <c r="AJ52" s="23"/>
      <c r="AK52" s="23"/>
      <c r="AL52" s="23"/>
      <c r="AM52" s="37">
        <f t="shared" si="0"/>
        <v>121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34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2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37">
        <f t="shared" si="0"/>
        <v>0</v>
      </c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34" customFormat="1" ht="30" customHeight="1">
      <c r="A54" s="33">
        <v>43</v>
      </c>
      <c r="B54" s="33">
        <v>194</v>
      </c>
      <c r="C54" s="48" t="s">
        <v>98</v>
      </c>
      <c r="D54" s="79">
        <v>5</v>
      </c>
      <c r="E54" s="45" t="s">
        <v>80</v>
      </c>
      <c r="F54" s="36">
        <v>4</v>
      </c>
      <c r="G54" s="36">
        <v>7</v>
      </c>
      <c r="H54" s="36"/>
      <c r="I54" s="36">
        <v>11</v>
      </c>
      <c r="J54" s="36">
        <v>4</v>
      </c>
      <c r="K54" s="36">
        <v>7</v>
      </c>
      <c r="L54" s="36"/>
      <c r="M54" s="36"/>
      <c r="N54" s="36"/>
      <c r="O54" s="26"/>
      <c r="P54" s="26"/>
      <c r="Q54" s="23">
        <v>11</v>
      </c>
      <c r="R54" s="23">
        <v>4</v>
      </c>
      <c r="S54" s="36">
        <v>7</v>
      </c>
      <c r="T54" s="23"/>
      <c r="U54" s="23">
        <v>11</v>
      </c>
      <c r="V54" s="23">
        <v>4</v>
      </c>
      <c r="W54" s="23">
        <v>7</v>
      </c>
      <c r="X54" s="36"/>
      <c r="Y54" s="36">
        <v>11</v>
      </c>
      <c r="Z54" s="36">
        <v>4</v>
      </c>
      <c r="AA54" s="36">
        <v>7</v>
      </c>
      <c r="AB54" s="36"/>
      <c r="AC54" s="36">
        <v>11</v>
      </c>
      <c r="AD54" s="36">
        <v>4</v>
      </c>
      <c r="AE54" s="36">
        <v>7</v>
      </c>
      <c r="AF54" s="36"/>
      <c r="AG54" s="36">
        <v>11</v>
      </c>
      <c r="AH54" s="36">
        <v>4</v>
      </c>
      <c r="AI54" s="36">
        <v>7</v>
      </c>
      <c r="AJ54" s="36"/>
      <c r="AK54" s="36"/>
      <c r="AL54" s="36"/>
      <c r="AM54" s="37">
        <f t="shared" si="0"/>
        <v>143</v>
      </c>
      <c r="AN54" s="24"/>
      <c r="AO54" s="24"/>
      <c r="AP54" s="57"/>
      <c r="AQ54" s="14"/>
      <c r="AR54" s="16"/>
      <c r="AS54" s="82"/>
      <c r="AT54" s="82"/>
      <c r="AU54" s="89"/>
      <c r="AV54" s="16"/>
      <c r="AW54" s="88"/>
      <c r="AX54" s="16"/>
      <c r="AY54" s="16"/>
      <c r="AZ54" s="25"/>
      <c r="BA54" s="90"/>
      <c r="BD54" s="17"/>
    </row>
    <row r="55" spans="1:56" s="134" customFormat="1" ht="30" customHeight="1">
      <c r="A55" s="33">
        <v>44</v>
      </c>
      <c r="B55" s="33">
        <v>147</v>
      </c>
      <c r="C55" s="59" t="s">
        <v>83</v>
      </c>
      <c r="D55" s="79">
        <v>5</v>
      </c>
      <c r="E55" s="45" t="s">
        <v>80</v>
      </c>
      <c r="F55" s="23">
        <v>4</v>
      </c>
      <c r="G55" s="23">
        <v>7</v>
      </c>
      <c r="H55" s="26"/>
      <c r="I55" s="36">
        <v>8</v>
      </c>
      <c r="J55" s="23">
        <v>4</v>
      </c>
      <c r="K55" s="23">
        <v>7</v>
      </c>
      <c r="L55" s="23"/>
      <c r="M55" s="23"/>
      <c r="N55" s="23"/>
      <c r="O55" s="26"/>
      <c r="P55" s="26"/>
      <c r="Q55" s="36">
        <v>11</v>
      </c>
      <c r="R55" s="36">
        <v>4</v>
      </c>
      <c r="S55" s="23">
        <v>7</v>
      </c>
      <c r="T55" s="36"/>
      <c r="U55" s="36">
        <v>11</v>
      </c>
      <c r="V55" s="23">
        <v>4</v>
      </c>
      <c r="W55" s="36">
        <v>7</v>
      </c>
      <c r="X55" s="23"/>
      <c r="Y55" s="23">
        <v>11</v>
      </c>
      <c r="Z55" s="23">
        <v>4</v>
      </c>
      <c r="AA55" s="23">
        <v>7</v>
      </c>
      <c r="AB55" s="36"/>
      <c r="AC55" s="23">
        <v>8</v>
      </c>
      <c r="AD55" s="23">
        <v>4</v>
      </c>
      <c r="AE55" s="23">
        <v>7</v>
      </c>
      <c r="AF55" s="23"/>
      <c r="AG55" s="23">
        <v>11</v>
      </c>
      <c r="AH55" s="23"/>
      <c r="AI55" s="23"/>
      <c r="AJ55" s="23"/>
      <c r="AK55" s="23"/>
      <c r="AL55" s="23"/>
      <c r="AM55" s="37">
        <f t="shared" si="0"/>
        <v>126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134" customFormat="1" ht="30" customHeight="1">
      <c r="A56" s="33">
        <v>45</v>
      </c>
      <c r="B56" s="33"/>
      <c r="C56" s="59"/>
      <c r="D56" s="79">
        <v>5</v>
      </c>
      <c r="E56" s="45" t="s">
        <v>80</v>
      </c>
      <c r="F56" s="23"/>
      <c r="G56" s="23"/>
      <c r="H56" s="26"/>
      <c r="I56" s="36"/>
      <c r="J56" s="23"/>
      <c r="K56" s="23"/>
      <c r="L56" s="23"/>
      <c r="M56" s="23"/>
      <c r="N56" s="23"/>
      <c r="O56" s="23"/>
      <c r="P56" s="26"/>
      <c r="Q56" s="36"/>
      <c r="R56" s="36"/>
      <c r="S56" s="23"/>
      <c r="T56" s="23"/>
      <c r="U56" s="23"/>
      <c r="V56" s="23"/>
      <c r="X56" s="61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37">
        <f t="shared" si="0"/>
        <v>0</v>
      </c>
      <c r="AN56" s="24"/>
      <c r="AO56" s="24"/>
      <c r="AP56" s="57"/>
      <c r="AQ56" s="14"/>
      <c r="AR56" s="16"/>
      <c r="AS56" s="82"/>
      <c r="AT56" s="16"/>
      <c r="AU56" s="89"/>
      <c r="AV56" s="16"/>
      <c r="AW56" s="88"/>
      <c r="AX56" s="16"/>
      <c r="AY56" s="16"/>
      <c r="AZ56" s="25"/>
      <c r="BA56" s="90"/>
      <c r="BD56" s="17"/>
    </row>
    <row r="57" spans="1:56" s="134" customFormat="1" ht="30" customHeight="1">
      <c r="A57" s="33">
        <v>46</v>
      </c>
      <c r="B57" s="33"/>
      <c r="C57" s="59" t="s">
        <v>86</v>
      </c>
      <c r="D57" s="79"/>
      <c r="E57" s="45" t="s">
        <v>80</v>
      </c>
      <c r="F57" s="23">
        <v>4</v>
      </c>
      <c r="G57" s="23">
        <v>7</v>
      </c>
      <c r="H57" s="26"/>
      <c r="I57" s="36">
        <v>11</v>
      </c>
      <c r="J57" s="23">
        <v>4</v>
      </c>
      <c r="K57" s="23">
        <v>7</v>
      </c>
      <c r="L57" s="23"/>
      <c r="M57" s="23"/>
      <c r="N57" s="23"/>
      <c r="O57" s="23"/>
      <c r="P57" s="26"/>
      <c r="Q57" s="36">
        <v>11</v>
      </c>
      <c r="R57" s="36">
        <v>4</v>
      </c>
      <c r="S57" s="23">
        <v>7</v>
      </c>
      <c r="T57" s="23"/>
      <c r="U57" s="36">
        <v>11</v>
      </c>
      <c r="V57" s="23">
        <v>4</v>
      </c>
      <c r="W57" s="26">
        <v>7</v>
      </c>
      <c r="X57" s="36"/>
      <c r="Y57" s="23">
        <v>11</v>
      </c>
      <c r="Z57" s="23">
        <v>4</v>
      </c>
      <c r="AA57" s="23">
        <v>7</v>
      </c>
      <c r="AB57" s="23"/>
      <c r="AC57" s="23">
        <v>8</v>
      </c>
      <c r="AD57" s="23">
        <v>4</v>
      </c>
      <c r="AE57" s="23">
        <v>7</v>
      </c>
      <c r="AF57" s="23"/>
      <c r="AG57" s="23">
        <v>11</v>
      </c>
      <c r="AH57" s="23">
        <v>4</v>
      </c>
      <c r="AI57" s="23">
        <v>7</v>
      </c>
      <c r="AJ57" s="23"/>
      <c r="AK57" s="23"/>
      <c r="AL57" s="23"/>
      <c r="AM57" s="37">
        <f t="shared" si="0"/>
        <v>140</v>
      </c>
      <c r="AN57" s="24"/>
      <c r="AO57" s="24"/>
      <c r="AP57" s="57"/>
      <c r="AQ57" s="14"/>
      <c r="AR57" s="16"/>
      <c r="AS57" s="82"/>
      <c r="AT57" s="16"/>
      <c r="AU57" s="89"/>
      <c r="AV57" s="16"/>
      <c r="AW57" s="88"/>
      <c r="AX57" s="16"/>
      <c r="AY57" s="16"/>
      <c r="AZ57" s="25"/>
      <c r="BA57" s="90"/>
      <c r="BD57" s="17"/>
    </row>
    <row r="58" spans="1:56" s="96" customFormat="1" ht="25.2" customHeight="1">
      <c r="A58" s="33">
        <v>47</v>
      </c>
      <c r="B58" s="33"/>
      <c r="C58" s="59" t="s">
        <v>88</v>
      </c>
      <c r="D58" s="44"/>
      <c r="E58" s="45" t="s">
        <v>80</v>
      </c>
      <c r="F58" s="36">
        <v>4</v>
      </c>
      <c r="G58" s="36">
        <v>7</v>
      </c>
      <c r="H58" s="36"/>
      <c r="I58" s="36">
        <v>11</v>
      </c>
      <c r="J58" s="36">
        <v>4</v>
      </c>
      <c r="K58" s="36">
        <v>7</v>
      </c>
      <c r="L58" s="26"/>
      <c r="M58" s="36">
        <v>6.5</v>
      </c>
      <c r="N58" s="36">
        <v>4</v>
      </c>
      <c r="O58" s="23">
        <v>7</v>
      </c>
      <c r="P58" s="26"/>
      <c r="Q58" s="36">
        <v>11</v>
      </c>
      <c r="R58" s="36">
        <v>4</v>
      </c>
      <c r="S58" s="23">
        <v>7</v>
      </c>
      <c r="T58" s="23"/>
      <c r="U58" s="23">
        <v>8</v>
      </c>
      <c r="V58" s="36">
        <v>4</v>
      </c>
      <c r="W58" s="36">
        <v>7</v>
      </c>
      <c r="X58" s="36"/>
      <c r="Y58" s="23">
        <v>11</v>
      </c>
      <c r="Z58" s="23">
        <v>4</v>
      </c>
      <c r="AA58" s="36">
        <v>7</v>
      </c>
      <c r="AB58" s="36"/>
      <c r="AC58" s="23">
        <v>11</v>
      </c>
      <c r="AD58" s="23">
        <v>4</v>
      </c>
      <c r="AE58" s="36">
        <v>7</v>
      </c>
      <c r="AF58" s="23"/>
      <c r="AG58" s="23">
        <v>11</v>
      </c>
      <c r="AH58" s="23">
        <v>4</v>
      </c>
      <c r="AI58" s="36">
        <v>7</v>
      </c>
      <c r="AJ58" s="36"/>
      <c r="AK58" s="36"/>
      <c r="AL58" s="36"/>
      <c r="AM58" s="37">
        <f t="shared" si="0"/>
        <v>157.5</v>
      </c>
      <c r="AN58" s="92"/>
      <c r="AO58" s="92"/>
      <c r="AP58" s="47"/>
      <c r="AQ58" s="93"/>
      <c r="AR58" s="94"/>
      <c r="AS58" s="94"/>
      <c r="AT58" s="36"/>
      <c r="AU58" s="42"/>
      <c r="AV58" s="46"/>
      <c r="AW58" s="95"/>
      <c r="AX58" s="41"/>
      <c r="AY58" s="42"/>
    </row>
    <row r="59" spans="1:56" s="96" customFormat="1" ht="30" customHeight="1">
      <c r="A59" s="33">
        <v>48</v>
      </c>
      <c r="B59" s="33"/>
      <c r="C59" s="59" t="s">
        <v>89</v>
      </c>
      <c r="D59" s="79"/>
      <c r="E59" s="45" t="s">
        <v>80</v>
      </c>
      <c r="F59" s="36">
        <v>4</v>
      </c>
      <c r="G59" s="36">
        <v>7</v>
      </c>
      <c r="H59" s="26"/>
      <c r="I59" s="36">
        <v>11</v>
      </c>
      <c r="J59" s="36">
        <v>4</v>
      </c>
      <c r="K59" s="36">
        <v>7</v>
      </c>
      <c r="L59" s="36"/>
      <c r="M59" s="36"/>
      <c r="N59" s="36"/>
      <c r="O59" s="23"/>
      <c r="P59" s="26"/>
      <c r="Q59" s="36">
        <v>11</v>
      </c>
      <c r="R59" s="36">
        <v>4</v>
      </c>
      <c r="S59" s="23">
        <v>7</v>
      </c>
      <c r="T59" s="23"/>
      <c r="U59" s="23">
        <v>11</v>
      </c>
      <c r="V59" s="36">
        <v>4</v>
      </c>
      <c r="W59" s="97">
        <v>7</v>
      </c>
      <c r="X59" s="36"/>
      <c r="Y59" s="36">
        <v>11</v>
      </c>
      <c r="Z59" s="36">
        <v>4</v>
      </c>
      <c r="AA59" s="36">
        <v>7</v>
      </c>
      <c r="AB59" s="36"/>
      <c r="AC59" s="36">
        <v>11</v>
      </c>
      <c r="AD59" s="36">
        <v>4</v>
      </c>
      <c r="AE59" s="36">
        <v>7</v>
      </c>
      <c r="AF59" s="36"/>
      <c r="AG59" s="36">
        <v>11</v>
      </c>
      <c r="AH59" s="36">
        <v>4</v>
      </c>
      <c r="AI59" s="36">
        <v>7</v>
      </c>
      <c r="AJ59" s="36"/>
      <c r="AK59" s="36"/>
      <c r="AL59" s="36"/>
      <c r="AM59" s="37">
        <f t="shared" si="0"/>
        <v>143</v>
      </c>
      <c r="AN59" s="98"/>
      <c r="AO59" s="98"/>
      <c r="AP59" s="41"/>
      <c r="AQ59" s="99"/>
      <c r="AR59" s="94"/>
      <c r="AS59" s="100"/>
      <c r="AT59" s="94"/>
      <c r="AU59" s="101"/>
      <c r="AV59" s="94"/>
      <c r="AW59" s="102"/>
      <c r="AX59" s="94"/>
      <c r="AY59" s="94"/>
      <c r="AZ59" s="103"/>
      <c r="BA59" s="104"/>
    </row>
    <row r="60" spans="1:56" s="96" customFormat="1" ht="30" customHeight="1">
      <c r="A60" s="33">
        <v>49</v>
      </c>
      <c r="B60" s="33"/>
      <c r="C60" s="59" t="s">
        <v>131</v>
      </c>
      <c r="D60" s="79"/>
      <c r="E60" s="45" t="s">
        <v>80</v>
      </c>
      <c r="F60" s="36">
        <v>4</v>
      </c>
      <c r="G60" s="36">
        <v>7</v>
      </c>
      <c r="H60" s="26"/>
      <c r="I60" s="36">
        <v>11</v>
      </c>
      <c r="J60" s="36">
        <v>4</v>
      </c>
      <c r="K60" s="36">
        <v>7</v>
      </c>
      <c r="L60" s="36"/>
      <c r="M60" s="36"/>
      <c r="N60" s="36"/>
      <c r="O60" s="23"/>
      <c r="P60" s="26"/>
      <c r="Q60" s="36">
        <v>11</v>
      </c>
      <c r="R60" s="36">
        <v>4</v>
      </c>
      <c r="S60" s="23">
        <v>7</v>
      </c>
      <c r="T60" s="23"/>
      <c r="U60" s="23">
        <v>11</v>
      </c>
      <c r="V60" s="36">
        <v>4</v>
      </c>
      <c r="W60" s="97">
        <v>7</v>
      </c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7">
        <f t="shared" si="0"/>
        <v>77</v>
      </c>
      <c r="AN60" s="98"/>
      <c r="AO60" s="98"/>
      <c r="AP60" s="41"/>
      <c r="AQ60" s="99"/>
      <c r="AR60" s="94"/>
      <c r="AS60" s="100"/>
      <c r="AT60" s="94"/>
      <c r="AU60" s="101"/>
      <c r="AV60" s="94"/>
      <c r="AW60" s="102"/>
      <c r="AX60" s="94"/>
      <c r="AY60" s="94"/>
      <c r="AZ60" s="103"/>
      <c r="BA60" s="104"/>
    </row>
    <row r="61" spans="1:56" s="134" customFormat="1" ht="30" customHeight="1">
      <c r="A61" s="33">
        <v>50</v>
      </c>
      <c r="B61" s="33">
        <v>148</v>
      </c>
      <c r="C61" s="34" t="s">
        <v>91</v>
      </c>
      <c r="D61" s="79">
        <v>5</v>
      </c>
      <c r="E61" s="45" t="s">
        <v>80</v>
      </c>
      <c r="F61" s="23">
        <v>5</v>
      </c>
      <c r="G61" s="23"/>
      <c r="H61" s="23"/>
      <c r="I61" s="36">
        <v>4</v>
      </c>
      <c r="J61" s="23">
        <v>7</v>
      </c>
      <c r="K61" s="23"/>
      <c r="L61" s="23">
        <v>7</v>
      </c>
      <c r="M61" s="36">
        <v>4</v>
      </c>
      <c r="N61" s="36">
        <v>7</v>
      </c>
      <c r="O61" s="36"/>
      <c r="P61" s="36">
        <v>7</v>
      </c>
      <c r="Q61" s="36">
        <v>4</v>
      </c>
      <c r="R61" s="36">
        <v>7</v>
      </c>
      <c r="S61" s="36"/>
      <c r="T61" s="23">
        <v>11</v>
      </c>
      <c r="U61" s="23">
        <v>4</v>
      </c>
      <c r="V61" s="23">
        <v>7</v>
      </c>
      <c r="W61" s="23"/>
      <c r="X61" s="23">
        <v>7</v>
      </c>
      <c r="Y61" s="23">
        <v>4</v>
      </c>
      <c r="Z61" s="23">
        <v>7</v>
      </c>
      <c r="AA61" s="23"/>
      <c r="AB61" s="23">
        <v>11</v>
      </c>
      <c r="AC61" s="23">
        <v>4</v>
      </c>
      <c r="AD61" s="23">
        <v>7</v>
      </c>
      <c r="AE61" s="23"/>
      <c r="AF61" s="23">
        <v>8</v>
      </c>
      <c r="AG61" s="23">
        <v>4</v>
      </c>
      <c r="AH61" s="23">
        <v>7</v>
      </c>
      <c r="AI61" s="23"/>
      <c r="AJ61" s="23">
        <v>11</v>
      </c>
      <c r="AK61" s="23"/>
      <c r="AL61" s="23"/>
      <c r="AM61" s="37">
        <f t="shared" si="0"/>
        <v>144</v>
      </c>
      <c r="AN61" s="24"/>
      <c r="AO61" s="24"/>
      <c r="AP61" s="57"/>
      <c r="AQ61" s="1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34" customFormat="1" ht="30" customHeight="1">
      <c r="A62" s="33">
        <v>51</v>
      </c>
      <c r="B62" s="33"/>
      <c r="C62" s="59" t="s">
        <v>92</v>
      </c>
      <c r="D62" s="79"/>
      <c r="E62" s="45" t="s">
        <v>80</v>
      </c>
      <c r="F62" s="26">
        <v>7</v>
      </c>
      <c r="G62" s="23"/>
      <c r="H62" s="23">
        <v>11</v>
      </c>
      <c r="I62" s="36">
        <v>4</v>
      </c>
      <c r="J62" s="36">
        <v>7</v>
      </c>
      <c r="K62" s="36"/>
      <c r="L62" s="26"/>
      <c r="M62" s="36"/>
      <c r="N62" s="36"/>
      <c r="O62" s="23"/>
      <c r="P62" s="36">
        <v>11</v>
      </c>
      <c r="Q62" s="23">
        <v>4</v>
      </c>
      <c r="R62" s="36">
        <v>7</v>
      </c>
      <c r="S62" s="36"/>
      <c r="T62" s="23">
        <v>11</v>
      </c>
      <c r="U62" s="23">
        <v>4</v>
      </c>
      <c r="V62" s="23">
        <v>7</v>
      </c>
      <c r="W62" s="23"/>
      <c r="X62" s="23">
        <v>11</v>
      </c>
      <c r="Y62" s="23">
        <v>4</v>
      </c>
      <c r="Z62" s="23">
        <v>7</v>
      </c>
      <c r="AA62" s="23"/>
      <c r="AB62" s="23">
        <v>11</v>
      </c>
      <c r="AC62" s="23">
        <v>4</v>
      </c>
      <c r="AD62" s="23">
        <v>7</v>
      </c>
      <c r="AE62" s="23"/>
      <c r="AF62" s="23">
        <v>11</v>
      </c>
      <c r="AG62" s="23">
        <v>4</v>
      </c>
      <c r="AH62" s="23">
        <v>7</v>
      </c>
      <c r="AI62" s="23"/>
      <c r="AJ62" s="23">
        <v>11</v>
      </c>
      <c r="AK62" s="23"/>
      <c r="AL62" s="36"/>
      <c r="AM62" s="37">
        <f t="shared" si="0"/>
        <v>150</v>
      </c>
      <c r="AN62" s="24"/>
      <c r="AO62" s="24"/>
      <c r="AP62" s="57"/>
      <c r="AQ62" s="24"/>
      <c r="AR62" s="16"/>
      <c r="AS62" s="82"/>
      <c r="AT62" s="16"/>
      <c r="AU62" s="89"/>
      <c r="AV62" s="16"/>
      <c r="AW62" s="24"/>
      <c r="AX62" s="16"/>
      <c r="AY62" s="16"/>
      <c r="AZ62" s="25"/>
      <c r="BA62" s="90"/>
      <c r="BD62" s="17"/>
    </row>
    <row r="63" spans="1:56" s="134" customFormat="1" ht="30" customHeight="1">
      <c r="A63" s="33">
        <v>52</v>
      </c>
      <c r="B63" s="33">
        <v>151</v>
      </c>
      <c r="C63" s="48" t="s">
        <v>93</v>
      </c>
      <c r="D63" s="79">
        <v>5</v>
      </c>
      <c r="E63" s="45" t="s">
        <v>80</v>
      </c>
      <c r="F63" s="26">
        <v>7</v>
      </c>
      <c r="G63" s="26"/>
      <c r="H63" s="23">
        <v>11</v>
      </c>
      <c r="I63" s="23">
        <v>4</v>
      </c>
      <c r="J63" s="86">
        <v>7</v>
      </c>
      <c r="K63" s="36"/>
      <c r="L63" s="26"/>
      <c r="M63" s="23"/>
      <c r="N63" s="23"/>
      <c r="O63" s="36"/>
      <c r="P63" s="26">
        <v>11</v>
      </c>
      <c r="Q63" s="23">
        <v>4</v>
      </c>
      <c r="R63" s="36">
        <v>7</v>
      </c>
      <c r="S63" s="36"/>
      <c r="T63" s="23">
        <v>11</v>
      </c>
      <c r="U63" s="36">
        <v>4</v>
      </c>
      <c r="V63" s="23">
        <v>7</v>
      </c>
      <c r="W63" s="23"/>
      <c r="X63" s="23">
        <v>11</v>
      </c>
      <c r="Y63" s="23">
        <v>4</v>
      </c>
      <c r="Z63" s="23">
        <v>7</v>
      </c>
      <c r="AA63" s="23"/>
      <c r="AB63" s="23">
        <v>11</v>
      </c>
      <c r="AC63" s="23">
        <v>4</v>
      </c>
      <c r="AD63" s="23">
        <v>7</v>
      </c>
      <c r="AE63" s="23"/>
      <c r="AF63" s="23">
        <v>11</v>
      </c>
      <c r="AG63" s="23">
        <v>4</v>
      </c>
      <c r="AH63" s="23">
        <v>7</v>
      </c>
      <c r="AI63" s="23"/>
      <c r="AJ63" s="23">
        <v>11</v>
      </c>
      <c r="AK63" s="23"/>
      <c r="AL63" s="36"/>
      <c r="AM63" s="37">
        <f t="shared" si="0"/>
        <v>150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34" customFormat="1" ht="30" customHeight="1">
      <c r="A64" s="33">
        <v>53</v>
      </c>
      <c r="B64" s="33">
        <v>149</v>
      </c>
      <c r="C64" s="59" t="s">
        <v>94</v>
      </c>
      <c r="D64" s="79">
        <v>5</v>
      </c>
      <c r="E64" s="45" t="s">
        <v>80</v>
      </c>
      <c r="F64" s="23">
        <v>7</v>
      </c>
      <c r="G64" s="23"/>
      <c r="H64" s="23">
        <v>8</v>
      </c>
      <c r="I64" s="36">
        <v>4</v>
      </c>
      <c r="J64" s="36">
        <v>7</v>
      </c>
      <c r="K64" s="36"/>
      <c r="L64" s="26"/>
      <c r="M64" s="36"/>
      <c r="N64" s="36"/>
      <c r="O64" s="36"/>
      <c r="P64" s="26">
        <v>11</v>
      </c>
      <c r="Q64" s="23">
        <v>4</v>
      </c>
      <c r="R64" s="36">
        <v>7</v>
      </c>
      <c r="S64" s="36"/>
      <c r="T64" s="23">
        <v>11</v>
      </c>
      <c r="U64" s="23">
        <v>4</v>
      </c>
      <c r="V64" s="23">
        <v>7</v>
      </c>
      <c r="W64" s="23"/>
      <c r="X64" s="23">
        <v>11</v>
      </c>
      <c r="Y64" s="23">
        <v>4</v>
      </c>
      <c r="Z64" s="23">
        <v>7</v>
      </c>
      <c r="AA64" s="23"/>
      <c r="AB64" s="23">
        <v>11</v>
      </c>
      <c r="AC64" s="23">
        <v>4</v>
      </c>
      <c r="AD64" s="23">
        <v>7</v>
      </c>
      <c r="AE64" s="23"/>
      <c r="AF64" s="23">
        <v>11</v>
      </c>
      <c r="AG64" s="23">
        <v>4</v>
      </c>
      <c r="AH64" s="23">
        <v>7</v>
      </c>
      <c r="AI64" s="23"/>
      <c r="AJ64" s="23">
        <v>11</v>
      </c>
      <c r="AK64" s="23"/>
      <c r="AL64" s="36"/>
      <c r="AM64" s="37">
        <f t="shared" si="0"/>
        <v>147</v>
      </c>
      <c r="AN64" s="24"/>
      <c r="AO64" s="24"/>
      <c r="AP64" s="57"/>
      <c r="AQ64" s="14"/>
      <c r="AR64" s="16"/>
      <c r="AS64" s="82"/>
      <c r="AT64" s="16"/>
      <c r="AU64" s="89"/>
      <c r="AV64" s="16"/>
      <c r="AW64" s="88"/>
      <c r="AX64" s="16"/>
      <c r="AY64" s="16"/>
      <c r="AZ64" s="25"/>
      <c r="BA64" s="90"/>
      <c r="BD64" s="17"/>
    </row>
    <row r="65" spans="1:56" s="134" customFormat="1" ht="30" customHeight="1">
      <c r="A65" s="33">
        <v>55</v>
      </c>
      <c r="B65" s="33">
        <v>70</v>
      </c>
      <c r="C65" s="59" t="s">
        <v>96</v>
      </c>
      <c r="D65" s="79">
        <v>5</v>
      </c>
      <c r="E65" s="45" t="s">
        <v>80</v>
      </c>
      <c r="F65" s="26">
        <v>7</v>
      </c>
      <c r="G65" s="23"/>
      <c r="H65" s="23">
        <v>11</v>
      </c>
      <c r="I65" s="36">
        <v>4</v>
      </c>
      <c r="J65" s="36">
        <v>7</v>
      </c>
      <c r="K65" s="36"/>
      <c r="L65" s="26"/>
      <c r="M65" s="36"/>
      <c r="N65" s="36"/>
      <c r="O65" s="36"/>
      <c r="P65" s="26">
        <v>11</v>
      </c>
      <c r="Q65" s="36">
        <v>4</v>
      </c>
      <c r="R65" s="36">
        <v>7</v>
      </c>
      <c r="S65" s="36"/>
      <c r="T65" s="23"/>
      <c r="U65" s="36">
        <v>4</v>
      </c>
      <c r="V65" s="23">
        <v>7</v>
      </c>
      <c r="W65" s="23"/>
      <c r="X65" s="23">
        <v>11</v>
      </c>
      <c r="Y65" s="23">
        <v>4</v>
      </c>
      <c r="Z65" s="23">
        <v>7</v>
      </c>
      <c r="AA65" s="23"/>
      <c r="AB65" s="23">
        <v>11</v>
      </c>
      <c r="AC65" s="23"/>
      <c r="AD65" s="23"/>
      <c r="AE65" s="23"/>
      <c r="AF65" s="23">
        <v>9</v>
      </c>
      <c r="AG65" s="23"/>
      <c r="AH65" s="23"/>
      <c r="AI65" s="23"/>
      <c r="AJ65" s="23"/>
      <c r="AK65" s="23"/>
      <c r="AL65" s="36"/>
      <c r="AM65" s="37">
        <f t="shared" si="0"/>
        <v>104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88"/>
      <c r="AX65" s="16"/>
      <c r="AY65" s="16"/>
      <c r="AZ65" s="25"/>
      <c r="BA65" s="90"/>
      <c r="BD65" s="17"/>
    </row>
    <row r="66" spans="1:56" s="134" customFormat="1" ht="30" customHeight="1">
      <c r="A66" s="33">
        <v>56</v>
      </c>
      <c r="B66" s="33">
        <v>54</v>
      </c>
      <c r="C66" s="59" t="s">
        <v>97</v>
      </c>
      <c r="D66" s="79">
        <v>5</v>
      </c>
      <c r="E66" s="45" t="s">
        <v>80</v>
      </c>
      <c r="F66" s="26">
        <v>7</v>
      </c>
      <c r="G66" s="23"/>
      <c r="H66" s="23" t="s">
        <v>132</v>
      </c>
      <c r="I66" s="36" t="s">
        <v>132</v>
      </c>
      <c r="J66" s="36" t="s">
        <v>132</v>
      </c>
      <c r="K66" s="36" t="s">
        <v>132</v>
      </c>
      <c r="L66" s="26" t="s">
        <v>132</v>
      </c>
      <c r="M66" s="36" t="s">
        <v>132</v>
      </c>
      <c r="N66" s="36" t="s">
        <v>132</v>
      </c>
      <c r="O66" s="36" t="s">
        <v>132</v>
      </c>
      <c r="P66" s="26" t="s">
        <v>132</v>
      </c>
      <c r="Q66" s="23" t="s">
        <v>132</v>
      </c>
      <c r="R66" s="36" t="s">
        <v>132</v>
      </c>
      <c r="S66" s="36"/>
      <c r="T66" s="23">
        <v>11</v>
      </c>
      <c r="U66" s="36">
        <v>4</v>
      </c>
      <c r="V66" s="23">
        <v>7</v>
      </c>
      <c r="W66" s="23"/>
      <c r="X66" s="23">
        <v>11</v>
      </c>
      <c r="Y66" s="23">
        <v>4</v>
      </c>
      <c r="Z66" s="23">
        <v>7</v>
      </c>
      <c r="AA66" s="23"/>
      <c r="AB66" s="23"/>
      <c r="AC66" s="23"/>
      <c r="AD66" s="23"/>
      <c r="AE66" s="26"/>
      <c r="AF66" s="23">
        <v>11</v>
      </c>
      <c r="AG66" s="23">
        <v>4</v>
      </c>
      <c r="AH66" s="23">
        <v>7</v>
      </c>
      <c r="AI66" s="23"/>
      <c r="AJ66" s="23">
        <v>11</v>
      </c>
      <c r="AK66" s="23"/>
      <c r="AL66" s="36"/>
      <c r="AM66" s="37">
        <f t="shared" si="0"/>
        <v>84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24"/>
      <c r="AX66" s="16"/>
      <c r="AY66" s="16"/>
      <c r="AZ66" s="25"/>
      <c r="BA66" s="90"/>
      <c r="BD66" s="17"/>
    </row>
    <row r="67" spans="1:56" s="96" customFormat="1" ht="30" customHeight="1">
      <c r="A67" s="33">
        <v>58</v>
      </c>
      <c r="B67" s="33"/>
      <c r="C67" s="59" t="s">
        <v>99</v>
      </c>
      <c r="D67" s="79"/>
      <c r="E67" s="45" t="s">
        <v>80</v>
      </c>
      <c r="F67" s="36">
        <v>7</v>
      </c>
      <c r="G67" s="36"/>
      <c r="H67" s="36">
        <v>11</v>
      </c>
      <c r="I67" s="26">
        <v>4</v>
      </c>
      <c r="J67" s="26">
        <v>7</v>
      </c>
      <c r="K67" s="26"/>
      <c r="L67" s="26"/>
      <c r="M67" s="26"/>
      <c r="N67" s="26"/>
      <c r="O67" s="26"/>
      <c r="P67" s="36">
        <v>11</v>
      </c>
      <c r="Q67" s="36">
        <v>4</v>
      </c>
      <c r="R67" s="36">
        <v>7</v>
      </c>
      <c r="S67" s="36"/>
      <c r="T67" s="23">
        <v>11</v>
      </c>
      <c r="U67" s="36">
        <v>4</v>
      </c>
      <c r="V67" s="23">
        <v>7</v>
      </c>
      <c r="W67" s="23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7">
        <f t="shared" si="0"/>
        <v>73</v>
      </c>
      <c r="AN67" s="98"/>
      <c r="AO67" s="98"/>
      <c r="AP67" s="41"/>
      <c r="AQ67" s="99"/>
      <c r="AR67" s="94"/>
      <c r="AS67" s="100"/>
      <c r="AT67" s="94"/>
      <c r="AU67" s="101"/>
      <c r="AV67" s="94"/>
      <c r="AW67" s="102"/>
      <c r="AX67" s="94"/>
      <c r="AY67" s="94"/>
      <c r="AZ67" s="103"/>
      <c r="BA67" s="104"/>
    </row>
    <row r="68" spans="1:56" s="134" customFormat="1" ht="30" customHeight="1">
      <c r="A68" s="33">
        <v>59</v>
      </c>
      <c r="B68" s="33">
        <v>164</v>
      </c>
      <c r="C68" s="59" t="s">
        <v>100</v>
      </c>
      <c r="D68" s="79">
        <v>5</v>
      </c>
      <c r="E68" s="45" t="s">
        <v>80</v>
      </c>
      <c r="F68" s="26">
        <v>7</v>
      </c>
      <c r="G68" s="23"/>
      <c r="H68" s="23"/>
      <c r="I68" s="36">
        <v>4</v>
      </c>
      <c r="J68" s="36">
        <v>7</v>
      </c>
      <c r="K68" s="23"/>
      <c r="L68" s="23"/>
      <c r="M68" s="36"/>
      <c r="N68" s="36"/>
      <c r="O68" s="36"/>
      <c r="P68" s="23">
        <v>11</v>
      </c>
      <c r="Q68" s="23">
        <v>4</v>
      </c>
      <c r="R68" s="36">
        <v>7</v>
      </c>
      <c r="S68" s="36"/>
      <c r="T68" s="23">
        <v>11</v>
      </c>
      <c r="U68" s="36">
        <v>4</v>
      </c>
      <c r="V68" s="23">
        <v>7</v>
      </c>
      <c r="W68" s="23"/>
      <c r="X68" s="23">
        <v>8</v>
      </c>
      <c r="Y68" s="23">
        <v>4</v>
      </c>
      <c r="Z68" s="23">
        <v>7</v>
      </c>
      <c r="AA68" s="23"/>
      <c r="AB68" s="23">
        <v>11</v>
      </c>
      <c r="AC68" s="23">
        <v>4</v>
      </c>
      <c r="AD68" s="23">
        <v>7</v>
      </c>
      <c r="AE68" s="23"/>
      <c r="AF68" s="23">
        <v>11</v>
      </c>
      <c r="AG68" s="23">
        <v>4</v>
      </c>
      <c r="AH68" s="23">
        <v>7</v>
      </c>
      <c r="AI68" s="23"/>
      <c r="AJ68" s="23">
        <v>11</v>
      </c>
      <c r="AK68" s="23"/>
      <c r="AL68" s="36"/>
      <c r="AM68" s="37">
        <f t="shared" si="0"/>
        <v>136</v>
      </c>
      <c r="AN68" s="24"/>
      <c r="AO68" s="24"/>
      <c r="AP68" s="57"/>
      <c r="AQ68" s="24"/>
      <c r="AR68" s="16"/>
      <c r="AS68" s="82"/>
      <c r="AT68" s="16"/>
      <c r="AU68" s="89"/>
      <c r="AV68" s="16"/>
      <c r="AW68" s="88"/>
      <c r="AX68" s="16"/>
      <c r="AY68" s="16"/>
      <c r="AZ68" s="25"/>
      <c r="BA68" s="90"/>
      <c r="BD68" s="17"/>
    </row>
    <row r="69" spans="1:56" s="134" customFormat="1" ht="30" customHeight="1">
      <c r="A69" s="33">
        <v>60</v>
      </c>
      <c r="B69" s="33">
        <v>115</v>
      </c>
      <c r="C69" s="34" t="s">
        <v>101</v>
      </c>
      <c r="D69" s="79">
        <v>5</v>
      </c>
      <c r="E69" s="45" t="s">
        <v>80</v>
      </c>
      <c r="F69" s="23"/>
      <c r="G69" s="23">
        <v>11</v>
      </c>
      <c r="H69" s="23">
        <v>4</v>
      </c>
      <c r="I69" s="23">
        <v>7</v>
      </c>
      <c r="J69" s="23"/>
      <c r="K69" s="23">
        <v>11</v>
      </c>
      <c r="L69" s="23">
        <v>4</v>
      </c>
      <c r="M69" s="23">
        <v>7</v>
      </c>
      <c r="N69" s="23"/>
      <c r="O69" s="23">
        <v>11</v>
      </c>
      <c r="P69" s="36">
        <v>4</v>
      </c>
      <c r="Q69" s="23">
        <v>7</v>
      </c>
      <c r="R69" s="23"/>
      <c r="S69" s="36">
        <v>11</v>
      </c>
      <c r="T69" s="23">
        <v>4</v>
      </c>
      <c r="U69" s="23">
        <v>7</v>
      </c>
      <c r="V69" s="23"/>
      <c r="W69" s="26">
        <v>11</v>
      </c>
      <c r="X69" s="36">
        <v>4</v>
      </c>
      <c r="Y69" s="23">
        <v>7</v>
      </c>
      <c r="Z69" s="23"/>
      <c r="AA69" s="26">
        <v>11</v>
      </c>
      <c r="AB69" s="36">
        <v>4</v>
      </c>
      <c r="AC69" s="23">
        <v>7</v>
      </c>
      <c r="AD69" s="23"/>
      <c r="AE69" s="26">
        <v>11</v>
      </c>
      <c r="AF69" s="36">
        <v>4</v>
      </c>
      <c r="AG69" s="23">
        <v>7</v>
      </c>
      <c r="AH69" s="23"/>
      <c r="AI69" s="23">
        <v>11</v>
      </c>
      <c r="AJ69" s="23">
        <v>4</v>
      </c>
      <c r="AK69" s="26"/>
      <c r="AL69" s="23"/>
      <c r="AM69" s="37">
        <f t="shared" si="0"/>
        <v>169</v>
      </c>
      <c r="AN69" s="24"/>
      <c r="AO69" s="24"/>
      <c r="AP69" s="57"/>
      <c r="AQ69" s="24"/>
      <c r="AR69" s="16"/>
      <c r="AS69" s="82"/>
      <c r="AT69" s="16"/>
      <c r="AU69" s="89"/>
      <c r="AV69" s="16"/>
      <c r="AW69" s="88"/>
      <c r="AX69" s="16"/>
      <c r="AY69" s="16"/>
      <c r="AZ69" s="25"/>
      <c r="BA69" s="90"/>
      <c r="BD69" s="17"/>
    </row>
    <row r="70" spans="1:56" s="134" customFormat="1" ht="30" customHeight="1">
      <c r="A70" s="33">
        <v>61</v>
      </c>
      <c r="B70" s="33">
        <v>147</v>
      </c>
      <c r="C70" s="105" t="s">
        <v>102</v>
      </c>
      <c r="D70" s="79">
        <v>5</v>
      </c>
      <c r="E70" s="45" t="s">
        <v>80</v>
      </c>
      <c r="F70" s="23"/>
      <c r="G70" s="23">
        <v>8</v>
      </c>
      <c r="H70" s="23">
        <v>4</v>
      </c>
      <c r="I70" s="23">
        <v>7</v>
      </c>
      <c r="J70" s="23"/>
      <c r="K70" s="23"/>
      <c r="L70" s="23"/>
      <c r="M70" s="23"/>
      <c r="N70" s="23"/>
      <c r="O70" s="23">
        <v>11</v>
      </c>
      <c r="P70" s="36">
        <v>4</v>
      </c>
      <c r="Q70" s="23">
        <v>7</v>
      </c>
      <c r="R70" s="23"/>
      <c r="S70" s="36">
        <v>11</v>
      </c>
      <c r="T70" s="23">
        <v>4</v>
      </c>
      <c r="U70" s="23">
        <v>7</v>
      </c>
      <c r="V70" s="23"/>
      <c r="W70" s="26">
        <v>11</v>
      </c>
      <c r="X70" s="36">
        <v>4</v>
      </c>
      <c r="Y70" s="23">
        <v>7</v>
      </c>
      <c r="Z70" s="23"/>
      <c r="AA70" s="26">
        <v>11</v>
      </c>
      <c r="AB70" s="36">
        <v>4</v>
      </c>
      <c r="AC70" s="23">
        <v>7</v>
      </c>
      <c r="AD70" s="23"/>
      <c r="AE70" s="26">
        <v>11</v>
      </c>
      <c r="AF70" s="36">
        <v>4</v>
      </c>
      <c r="AG70" s="23">
        <v>7</v>
      </c>
      <c r="AH70" s="23"/>
      <c r="AI70" s="23">
        <v>11</v>
      </c>
      <c r="AJ70" s="23">
        <v>4</v>
      </c>
      <c r="AK70" s="23"/>
      <c r="AL70" s="23"/>
      <c r="AM70" s="37">
        <f t="shared" si="0"/>
        <v>144</v>
      </c>
      <c r="AN70" s="24"/>
      <c r="AO70" s="51"/>
      <c r="AP70" s="57"/>
      <c r="AQ70" s="106"/>
      <c r="AR70" s="16"/>
      <c r="AS70" s="82"/>
      <c r="AT70" s="82"/>
      <c r="AU70" s="89"/>
      <c r="AV70" s="16"/>
      <c r="AW70" s="88"/>
      <c r="AX70" s="16"/>
      <c r="AY70" s="16"/>
      <c r="AZ70" s="25"/>
      <c r="BA70" s="90"/>
      <c r="BD70" s="17"/>
    </row>
    <row r="71" spans="1:56" s="134" customFormat="1" ht="30" customHeight="1">
      <c r="A71" s="33">
        <v>62</v>
      </c>
      <c r="B71" s="33">
        <v>167</v>
      </c>
      <c r="C71" s="59" t="s">
        <v>103</v>
      </c>
      <c r="D71" s="79">
        <v>5</v>
      </c>
      <c r="E71" s="45" t="s">
        <v>80</v>
      </c>
      <c r="F71" s="23"/>
      <c r="G71" s="23">
        <v>8</v>
      </c>
      <c r="H71" s="23">
        <v>4</v>
      </c>
      <c r="I71" s="23">
        <v>7</v>
      </c>
      <c r="J71" s="23"/>
      <c r="K71" s="23">
        <v>11</v>
      </c>
      <c r="L71" s="23"/>
      <c r="M71" s="23"/>
      <c r="N71" s="23"/>
      <c r="O71" s="23"/>
      <c r="P71" s="36">
        <v>4</v>
      </c>
      <c r="Q71" s="23">
        <v>7</v>
      </c>
      <c r="R71" s="23"/>
      <c r="S71" s="36">
        <v>11</v>
      </c>
      <c r="T71" s="23">
        <v>4</v>
      </c>
      <c r="U71" s="23">
        <v>7</v>
      </c>
      <c r="V71" s="23"/>
      <c r="W71" s="26">
        <v>11</v>
      </c>
      <c r="X71" s="36">
        <v>4</v>
      </c>
      <c r="Y71" s="23">
        <v>7</v>
      </c>
      <c r="Z71" s="23"/>
      <c r="AA71" s="26">
        <v>11</v>
      </c>
      <c r="AB71" s="36">
        <v>4</v>
      </c>
      <c r="AC71" s="23">
        <v>7</v>
      </c>
      <c r="AD71" s="23"/>
      <c r="AE71" s="26">
        <v>7</v>
      </c>
      <c r="AF71" s="36">
        <v>4</v>
      </c>
      <c r="AG71" s="23">
        <v>7</v>
      </c>
      <c r="AH71" s="23"/>
      <c r="AI71" s="23"/>
      <c r="AJ71" s="23"/>
      <c r="AK71" s="23"/>
      <c r="AL71" s="23"/>
      <c r="AM71" s="37">
        <f t="shared" si="0"/>
        <v>125</v>
      </c>
      <c r="AN71" s="24"/>
      <c r="AO71" s="24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96" customFormat="1" ht="25.2" customHeight="1">
      <c r="A72" s="33">
        <v>63</v>
      </c>
      <c r="B72" s="33"/>
      <c r="C72" s="59" t="s">
        <v>95</v>
      </c>
      <c r="D72" s="79">
        <v>5</v>
      </c>
      <c r="E72" s="45" t="s">
        <v>80</v>
      </c>
      <c r="F72" s="26"/>
      <c r="G72" s="26">
        <v>11</v>
      </c>
      <c r="H72" s="23">
        <v>4</v>
      </c>
      <c r="I72" s="23">
        <v>7</v>
      </c>
      <c r="J72" s="36"/>
      <c r="K72" s="36"/>
      <c r="L72" s="26"/>
      <c r="M72" s="36"/>
      <c r="N72" s="36"/>
      <c r="O72" s="36"/>
      <c r="P72" s="26"/>
      <c r="Q72" s="23"/>
      <c r="R72" s="36"/>
      <c r="S72" s="36"/>
      <c r="T72" s="23"/>
      <c r="U72" s="23"/>
      <c r="V72" s="23"/>
      <c r="W72" s="26"/>
      <c r="X72" s="36"/>
      <c r="Y72" s="23"/>
      <c r="Z72" s="23"/>
      <c r="AA72" s="26">
        <v>11</v>
      </c>
      <c r="AB72" s="36">
        <v>4</v>
      </c>
      <c r="AC72" s="23">
        <v>6</v>
      </c>
      <c r="AD72" s="23"/>
      <c r="AE72" s="26">
        <v>10</v>
      </c>
      <c r="AF72" s="36">
        <v>4</v>
      </c>
      <c r="AG72" s="23">
        <v>7</v>
      </c>
      <c r="AH72" s="23"/>
      <c r="AI72" s="36">
        <v>11</v>
      </c>
      <c r="AJ72" s="36">
        <v>4</v>
      </c>
      <c r="AK72" s="36"/>
      <c r="AL72" s="36"/>
      <c r="AM72" s="37">
        <f t="shared" si="0"/>
        <v>79</v>
      </c>
      <c r="AN72" s="46"/>
      <c r="AO72" s="46"/>
      <c r="AP72" s="47"/>
      <c r="AQ72" s="93"/>
      <c r="AR72" s="94"/>
      <c r="AS72" s="94"/>
      <c r="AT72" s="36"/>
      <c r="AU72" s="52"/>
      <c r="AV72" s="46"/>
      <c r="AW72" s="41"/>
      <c r="AX72" s="41"/>
      <c r="AY72" s="42"/>
    </row>
    <row r="73" spans="1:56" s="134" customFormat="1" ht="30" customHeight="1">
      <c r="A73" s="33">
        <v>64</v>
      </c>
      <c r="B73" s="33">
        <v>162</v>
      </c>
      <c r="C73" s="59" t="s">
        <v>137</v>
      </c>
      <c r="D73" s="79">
        <v>5</v>
      </c>
      <c r="E73" s="45" t="s">
        <v>80</v>
      </c>
      <c r="F73" s="23"/>
      <c r="G73" s="23">
        <v>11</v>
      </c>
      <c r="H73" s="23">
        <v>4</v>
      </c>
      <c r="I73" s="23">
        <v>7</v>
      </c>
      <c r="J73" s="23"/>
      <c r="K73" s="23"/>
      <c r="L73" s="23"/>
      <c r="M73" s="23"/>
      <c r="N73" s="23"/>
      <c r="O73" s="23"/>
      <c r="P73" s="36">
        <v>4</v>
      </c>
      <c r="Q73" s="23">
        <v>7</v>
      </c>
      <c r="R73" s="23"/>
      <c r="S73" s="36">
        <v>11</v>
      </c>
      <c r="T73" s="23">
        <v>4</v>
      </c>
      <c r="U73" s="23">
        <v>7</v>
      </c>
      <c r="V73" s="23"/>
      <c r="W73" s="26">
        <v>11</v>
      </c>
      <c r="X73" s="36">
        <v>4</v>
      </c>
      <c r="Y73" s="23">
        <v>7</v>
      </c>
      <c r="Z73" s="23"/>
      <c r="AA73" s="26">
        <v>11</v>
      </c>
      <c r="AB73" s="36">
        <v>4</v>
      </c>
      <c r="AC73" s="23">
        <v>7</v>
      </c>
      <c r="AD73" s="23"/>
      <c r="AE73" s="26">
        <v>11</v>
      </c>
      <c r="AF73" s="36">
        <v>4</v>
      </c>
      <c r="AG73" s="23">
        <v>7</v>
      </c>
      <c r="AH73" s="23"/>
      <c r="AI73" s="23">
        <v>11</v>
      </c>
      <c r="AJ73" s="23">
        <v>4</v>
      </c>
      <c r="AK73" s="23"/>
      <c r="AL73" s="23"/>
      <c r="AM73" s="37">
        <f t="shared" si="0"/>
        <v>136</v>
      </c>
      <c r="AN73" s="24"/>
      <c r="AO73" s="51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134" customFormat="1" ht="30" hidden="1" customHeight="1">
      <c r="A74" s="33">
        <v>65</v>
      </c>
      <c r="B74" s="33">
        <v>163</v>
      </c>
      <c r="C74" s="59"/>
      <c r="D74" s="79">
        <v>5</v>
      </c>
      <c r="E74" s="45" t="s">
        <v>80</v>
      </c>
      <c r="F74" s="23"/>
      <c r="G74" s="23"/>
      <c r="H74" s="23">
        <v>4</v>
      </c>
      <c r="I74" s="23">
        <v>7</v>
      </c>
      <c r="J74" s="23"/>
      <c r="K74" s="23"/>
      <c r="L74" s="23"/>
      <c r="M74" s="23"/>
      <c r="N74" s="23"/>
      <c r="O74" s="23"/>
      <c r="P74" s="36">
        <v>4</v>
      </c>
      <c r="Q74" s="23">
        <v>7</v>
      </c>
      <c r="R74" s="23"/>
      <c r="S74" s="36"/>
      <c r="T74" s="23">
        <v>4</v>
      </c>
      <c r="U74" s="23">
        <v>7</v>
      </c>
      <c r="V74" s="23"/>
      <c r="W74" s="26"/>
      <c r="X74" s="36"/>
      <c r="Y74" s="23"/>
      <c r="Z74" s="23"/>
      <c r="AA74" s="26"/>
      <c r="AB74" s="36"/>
      <c r="AC74" s="23"/>
      <c r="AD74" s="23"/>
      <c r="AE74" s="26"/>
      <c r="AF74" s="36"/>
      <c r="AG74" s="23"/>
      <c r="AH74" s="23"/>
      <c r="AI74" s="23"/>
      <c r="AJ74" s="23"/>
      <c r="AK74" s="23"/>
      <c r="AL74" s="23"/>
      <c r="AM74" s="37">
        <f t="shared" si="0"/>
        <v>33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134" customFormat="1" ht="30" hidden="1" customHeight="1">
      <c r="A75" s="33">
        <v>66</v>
      </c>
      <c r="B75" s="33">
        <v>161</v>
      </c>
      <c r="C75" s="59" t="s">
        <v>106</v>
      </c>
      <c r="D75" s="79">
        <v>5</v>
      </c>
      <c r="E75" s="45" t="s">
        <v>80</v>
      </c>
      <c r="F75" s="23"/>
      <c r="G75" s="23"/>
      <c r="H75" s="23">
        <v>4</v>
      </c>
      <c r="I75" s="23">
        <v>7</v>
      </c>
      <c r="J75" s="23"/>
      <c r="K75" s="23"/>
      <c r="L75" s="23"/>
      <c r="M75" s="23"/>
      <c r="N75" s="23"/>
      <c r="O75" s="23"/>
      <c r="P75" s="36">
        <v>4</v>
      </c>
      <c r="Q75" s="23">
        <v>7</v>
      </c>
      <c r="R75" s="23"/>
      <c r="S75" s="36"/>
      <c r="T75" s="23">
        <v>4</v>
      </c>
      <c r="U75" s="23">
        <v>7</v>
      </c>
      <c r="V75" s="23"/>
      <c r="W75" s="26"/>
      <c r="X75" s="36"/>
      <c r="Y75" s="23"/>
      <c r="Z75" s="23"/>
      <c r="AA75" s="26"/>
      <c r="AB75" s="36"/>
      <c r="AC75" s="23"/>
      <c r="AD75" s="23"/>
      <c r="AE75" s="26"/>
      <c r="AF75" s="36"/>
      <c r="AG75" s="23"/>
      <c r="AH75" s="23"/>
      <c r="AI75" s="23"/>
      <c r="AJ75" s="23"/>
      <c r="AK75" s="23"/>
      <c r="AL75" s="23"/>
      <c r="AM75" s="37">
        <f t="shared" si="0"/>
        <v>33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134" customFormat="1" ht="30" customHeight="1">
      <c r="A76" s="33">
        <v>67</v>
      </c>
      <c r="B76" s="33"/>
      <c r="C76" s="59" t="s">
        <v>107</v>
      </c>
      <c r="D76" s="79"/>
      <c r="E76" s="45" t="s">
        <v>80</v>
      </c>
      <c r="F76" s="23"/>
      <c r="G76" s="23">
        <v>8</v>
      </c>
      <c r="H76" s="23">
        <v>4</v>
      </c>
      <c r="I76" s="23">
        <v>7</v>
      </c>
      <c r="J76" s="23"/>
      <c r="K76" s="23">
        <v>11</v>
      </c>
      <c r="L76" s="23"/>
      <c r="M76" s="23"/>
      <c r="N76" s="23"/>
      <c r="O76" s="23"/>
      <c r="P76" s="36">
        <v>4</v>
      </c>
      <c r="Q76" s="23">
        <v>7</v>
      </c>
      <c r="R76" s="23"/>
      <c r="S76" s="36">
        <v>11</v>
      </c>
      <c r="T76" s="23">
        <v>4</v>
      </c>
      <c r="U76" s="23">
        <v>7</v>
      </c>
      <c r="V76" s="23"/>
      <c r="W76" s="26">
        <v>11</v>
      </c>
      <c r="X76" s="36">
        <v>4</v>
      </c>
      <c r="Y76" s="23">
        <v>7</v>
      </c>
      <c r="Z76" s="23"/>
      <c r="AA76" s="26"/>
      <c r="AB76" s="36"/>
      <c r="AC76" s="23"/>
      <c r="AD76" s="23"/>
      <c r="AE76" s="26"/>
      <c r="AF76" s="36"/>
      <c r="AG76" s="23"/>
      <c r="AH76" s="23"/>
      <c r="AI76" s="23">
        <v>11</v>
      </c>
      <c r="AJ76" s="23">
        <v>4</v>
      </c>
      <c r="AK76" s="23"/>
      <c r="AL76" s="23"/>
      <c r="AM76" s="37">
        <f t="shared" ref="AM76:AM94" si="2">SUM(F76:AL76)</f>
        <v>100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34" customFormat="1" ht="30" customHeight="1">
      <c r="A77" s="33">
        <v>68</v>
      </c>
      <c r="B77" s="33">
        <v>157</v>
      </c>
      <c r="C77" s="59" t="s">
        <v>108</v>
      </c>
      <c r="D77" s="79">
        <v>5</v>
      </c>
      <c r="E77" s="45" t="s">
        <v>80</v>
      </c>
      <c r="F77" s="23"/>
      <c r="G77" s="23">
        <v>11</v>
      </c>
      <c r="H77" s="23">
        <v>4</v>
      </c>
      <c r="I77" s="23">
        <v>7</v>
      </c>
      <c r="J77" s="23"/>
      <c r="K77" s="23">
        <v>11</v>
      </c>
      <c r="L77" s="23"/>
      <c r="M77" s="23"/>
      <c r="N77" s="23"/>
      <c r="O77" s="23"/>
      <c r="P77" s="36">
        <v>4</v>
      </c>
      <c r="Q77" s="23">
        <v>7</v>
      </c>
      <c r="R77" s="23"/>
      <c r="S77" s="36">
        <v>11</v>
      </c>
      <c r="T77" s="23">
        <v>4</v>
      </c>
      <c r="U77" s="23">
        <v>7</v>
      </c>
      <c r="V77" s="23"/>
      <c r="W77" s="26">
        <v>11</v>
      </c>
      <c r="X77" s="36">
        <v>4</v>
      </c>
      <c r="Y77" s="23">
        <v>7</v>
      </c>
      <c r="Z77" s="23"/>
      <c r="AA77" s="26">
        <v>11</v>
      </c>
      <c r="AB77" s="36">
        <v>4</v>
      </c>
      <c r="AC77" s="23">
        <v>7</v>
      </c>
      <c r="AD77" s="23"/>
      <c r="AE77" s="26">
        <v>11</v>
      </c>
      <c r="AF77" s="36">
        <v>4</v>
      </c>
      <c r="AG77" s="23">
        <v>7</v>
      </c>
      <c r="AH77" s="23"/>
      <c r="AI77" s="23">
        <v>11</v>
      </c>
      <c r="AJ77" s="23">
        <v>4</v>
      </c>
      <c r="AK77" s="23"/>
      <c r="AL77" s="23"/>
      <c r="AM77" s="37">
        <f t="shared" si="2"/>
        <v>147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34" customFormat="1" ht="30" customHeight="1">
      <c r="A78" s="33">
        <v>69</v>
      </c>
      <c r="B78" s="33">
        <v>166</v>
      </c>
      <c r="C78" s="59" t="s">
        <v>109</v>
      </c>
      <c r="D78" s="79">
        <v>5</v>
      </c>
      <c r="E78" s="45" t="s">
        <v>80</v>
      </c>
      <c r="F78" s="23"/>
      <c r="G78" s="23">
        <v>11</v>
      </c>
      <c r="H78" s="23">
        <v>4</v>
      </c>
      <c r="I78" s="23">
        <v>7</v>
      </c>
      <c r="J78" s="23"/>
      <c r="K78" s="23">
        <v>11</v>
      </c>
      <c r="L78" s="23"/>
      <c r="M78" s="23"/>
      <c r="N78" s="23"/>
      <c r="O78" s="23"/>
      <c r="P78" s="36">
        <v>4</v>
      </c>
      <c r="Q78" s="23">
        <v>7</v>
      </c>
      <c r="R78" s="23"/>
      <c r="S78" s="36">
        <v>11</v>
      </c>
      <c r="T78" s="23">
        <v>4</v>
      </c>
      <c r="U78" s="23">
        <v>7</v>
      </c>
      <c r="V78" s="23"/>
      <c r="W78" s="26">
        <v>11</v>
      </c>
      <c r="X78" s="36">
        <v>4</v>
      </c>
      <c r="Y78" s="23">
        <v>7</v>
      </c>
      <c r="Z78" s="23"/>
      <c r="AA78" s="26">
        <v>11</v>
      </c>
      <c r="AB78" s="36">
        <v>4</v>
      </c>
      <c r="AC78" s="23">
        <v>7</v>
      </c>
      <c r="AD78" s="23"/>
      <c r="AE78" s="23">
        <v>11</v>
      </c>
      <c r="AF78" s="36">
        <v>4</v>
      </c>
      <c r="AG78" s="23">
        <v>7</v>
      </c>
      <c r="AH78" s="23"/>
      <c r="AI78" s="23">
        <v>11</v>
      </c>
      <c r="AJ78" s="23">
        <v>4</v>
      </c>
      <c r="AK78" s="23"/>
      <c r="AL78" s="23"/>
      <c r="AM78" s="37">
        <f t="shared" si="2"/>
        <v>147</v>
      </c>
      <c r="AN78" s="24"/>
      <c r="AO78" s="51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96" customFormat="1" ht="25.2" customHeight="1">
      <c r="A79" s="33">
        <v>70</v>
      </c>
      <c r="B79" s="33"/>
      <c r="C79" s="48" t="s">
        <v>110</v>
      </c>
      <c r="D79" s="44"/>
      <c r="E79" s="45" t="s">
        <v>80</v>
      </c>
      <c r="F79" s="23"/>
      <c r="G79" s="23">
        <v>11</v>
      </c>
      <c r="H79" s="23">
        <v>4</v>
      </c>
      <c r="I79" s="23">
        <v>7</v>
      </c>
      <c r="J79" s="23"/>
      <c r="K79" s="23">
        <v>11</v>
      </c>
      <c r="L79" s="23"/>
      <c r="M79" s="23"/>
      <c r="N79" s="23"/>
      <c r="O79" s="23"/>
      <c r="P79" s="36">
        <v>4</v>
      </c>
      <c r="Q79" s="23">
        <v>7</v>
      </c>
      <c r="R79" s="23"/>
      <c r="S79" s="36">
        <v>11</v>
      </c>
      <c r="T79" s="23">
        <v>4</v>
      </c>
      <c r="U79" s="23">
        <v>7</v>
      </c>
      <c r="V79" s="23"/>
      <c r="W79" s="26"/>
      <c r="X79" s="36"/>
      <c r="Y79" s="23"/>
      <c r="Z79" s="23"/>
      <c r="AA79" s="26"/>
      <c r="AB79" s="36"/>
      <c r="AC79" s="23"/>
      <c r="AD79" s="23"/>
      <c r="AE79" s="23"/>
      <c r="AF79" s="36"/>
      <c r="AG79" s="23"/>
      <c r="AH79" s="23"/>
      <c r="AI79" s="36"/>
      <c r="AJ79" s="36"/>
      <c r="AK79" s="36"/>
      <c r="AL79" s="36"/>
      <c r="AM79" s="37">
        <f t="shared" si="2"/>
        <v>66</v>
      </c>
      <c r="AN79" s="92"/>
      <c r="AO79" s="46"/>
      <c r="AP79" s="47"/>
      <c r="AQ79" s="93"/>
      <c r="AR79" s="94"/>
      <c r="AS79" s="94"/>
      <c r="AT79" s="36"/>
      <c r="AU79" s="42"/>
      <c r="AV79" s="46"/>
      <c r="AW79" s="41"/>
      <c r="AX79" s="41"/>
      <c r="AY79" s="42"/>
    </row>
    <row r="80" spans="1:56" s="134" customFormat="1" ht="30" customHeight="1">
      <c r="A80" s="33">
        <v>71</v>
      </c>
      <c r="B80" s="33"/>
      <c r="C80" s="34" t="s">
        <v>111</v>
      </c>
      <c r="D80" s="79"/>
      <c r="E80" s="45" t="s">
        <v>80</v>
      </c>
      <c r="F80" s="26">
        <v>11</v>
      </c>
      <c r="G80" s="23">
        <v>4</v>
      </c>
      <c r="H80" s="23">
        <v>7</v>
      </c>
      <c r="I80" s="26"/>
      <c r="J80" s="36">
        <v>11</v>
      </c>
      <c r="K80" s="36">
        <v>4</v>
      </c>
      <c r="L80" s="36">
        <v>7</v>
      </c>
      <c r="M80" s="36"/>
      <c r="N80" s="36">
        <v>11</v>
      </c>
      <c r="O80" s="36">
        <v>4</v>
      </c>
      <c r="P80" s="36">
        <v>7</v>
      </c>
      <c r="Q80" s="36"/>
      <c r="R80" s="36">
        <v>11</v>
      </c>
      <c r="S80" s="36">
        <v>4</v>
      </c>
      <c r="T80" s="36">
        <v>7</v>
      </c>
      <c r="U80" s="36"/>
      <c r="V80" s="36">
        <v>11</v>
      </c>
      <c r="W80" s="36">
        <v>4</v>
      </c>
      <c r="X80" s="36">
        <v>7</v>
      </c>
      <c r="Y80" s="36"/>
      <c r="Z80" s="36">
        <v>11</v>
      </c>
      <c r="AA80" s="36">
        <v>4</v>
      </c>
      <c r="AB80" s="23">
        <v>7</v>
      </c>
      <c r="AC80" s="23"/>
      <c r="AD80" s="23">
        <v>11</v>
      </c>
      <c r="AE80" s="23">
        <v>4</v>
      </c>
      <c r="AF80" s="23">
        <v>7</v>
      </c>
      <c r="AG80" s="23"/>
      <c r="AH80" s="23">
        <v>11</v>
      </c>
      <c r="AI80" s="23">
        <v>4</v>
      </c>
      <c r="AJ80" s="23">
        <v>7</v>
      </c>
      <c r="AK80" s="23"/>
      <c r="AL80" s="23"/>
      <c r="AM80" s="37">
        <f t="shared" si="2"/>
        <v>176</v>
      </c>
      <c r="AN80" s="24"/>
      <c r="AO80" s="51"/>
      <c r="AP80" s="57"/>
      <c r="AQ80" s="24"/>
      <c r="AR80" s="16"/>
      <c r="AS80" s="82"/>
      <c r="AT80" s="16"/>
      <c r="AU80" s="89"/>
      <c r="AV80" s="16"/>
      <c r="AW80" s="88"/>
      <c r="AX80" s="16"/>
      <c r="AY80" s="16"/>
      <c r="AZ80" s="25"/>
      <c r="BA80" s="90"/>
      <c r="BD80" s="17"/>
    </row>
    <row r="81" spans="1:56" s="134" customFormat="1" ht="30" customHeight="1">
      <c r="A81" s="33">
        <v>72</v>
      </c>
      <c r="B81" s="33">
        <v>178</v>
      </c>
      <c r="C81" s="59" t="s">
        <v>113</v>
      </c>
      <c r="D81" s="79">
        <v>5</v>
      </c>
      <c r="E81" s="45" t="s">
        <v>80</v>
      </c>
      <c r="F81" s="36">
        <v>11</v>
      </c>
      <c r="G81" s="23">
        <v>4</v>
      </c>
      <c r="H81" s="23">
        <v>7</v>
      </c>
      <c r="I81" s="26"/>
      <c r="J81" s="36">
        <v>11</v>
      </c>
      <c r="K81" s="23"/>
      <c r="L81" s="23"/>
      <c r="M81" s="23"/>
      <c r="N81" s="23"/>
      <c r="O81" s="26"/>
      <c r="P81" s="26"/>
      <c r="Q81" s="36"/>
      <c r="R81" s="36">
        <v>11</v>
      </c>
      <c r="S81" s="36">
        <v>4</v>
      </c>
      <c r="T81" s="23">
        <v>7</v>
      </c>
      <c r="U81" s="36"/>
      <c r="V81" s="36">
        <v>11</v>
      </c>
      <c r="W81" s="36">
        <v>4</v>
      </c>
      <c r="X81" s="36">
        <v>7</v>
      </c>
      <c r="Y81" s="23"/>
      <c r="Z81" s="23">
        <v>11</v>
      </c>
      <c r="AA81" s="23">
        <v>4</v>
      </c>
      <c r="AB81" s="23">
        <v>7</v>
      </c>
      <c r="AC81" s="23"/>
      <c r="AD81" s="23">
        <v>11</v>
      </c>
      <c r="AE81" s="23">
        <v>4</v>
      </c>
      <c r="AF81" s="23">
        <v>7</v>
      </c>
      <c r="AG81" s="23"/>
      <c r="AH81" s="23">
        <v>11</v>
      </c>
      <c r="AI81" s="23">
        <v>4</v>
      </c>
      <c r="AJ81" s="23">
        <v>7</v>
      </c>
      <c r="AK81" s="26"/>
      <c r="AL81" s="36"/>
      <c r="AM81" s="37">
        <f t="shared" si="2"/>
        <v>143</v>
      </c>
      <c r="AN81" s="24"/>
      <c r="AO81" s="24"/>
      <c r="AP81" s="57"/>
      <c r="AQ81" s="24"/>
      <c r="AR81" s="16"/>
      <c r="AS81" s="82"/>
      <c r="AT81" s="16"/>
      <c r="AU81" s="89"/>
      <c r="AV81" s="16"/>
      <c r="AW81" s="88"/>
      <c r="AX81" s="16"/>
      <c r="AY81" s="16"/>
      <c r="AZ81" s="25"/>
      <c r="BA81" s="90"/>
      <c r="BD81" s="17"/>
    </row>
    <row r="82" spans="1:56" s="134" customFormat="1" ht="30" customHeight="1">
      <c r="A82" s="33">
        <v>73</v>
      </c>
      <c r="B82" s="33">
        <v>114</v>
      </c>
      <c r="C82" s="59" t="s">
        <v>114</v>
      </c>
      <c r="D82" s="79">
        <v>5</v>
      </c>
      <c r="E82" s="45" t="s">
        <v>80</v>
      </c>
      <c r="F82" s="36">
        <v>11</v>
      </c>
      <c r="G82" s="23">
        <v>4</v>
      </c>
      <c r="H82" s="23">
        <v>7</v>
      </c>
      <c r="I82" s="26"/>
      <c r="J82" s="36">
        <v>11</v>
      </c>
      <c r="K82" s="36"/>
      <c r="L82" s="23"/>
      <c r="M82" s="36"/>
      <c r="N82" s="36"/>
      <c r="O82" s="36"/>
      <c r="P82" s="26"/>
      <c r="Q82" s="36"/>
      <c r="R82" s="36">
        <v>11</v>
      </c>
      <c r="S82" s="36">
        <v>4</v>
      </c>
      <c r="T82" s="23">
        <v>7</v>
      </c>
      <c r="U82" s="36"/>
      <c r="V82" s="36">
        <v>11</v>
      </c>
      <c r="W82" s="26">
        <v>4</v>
      </c>
      <c r="X82" s="36">
        <v>7</v>
      </c>
      <c r="Y82" s="36"/>
      <c r="Z82" s="23">
        <v>11</v>
      </c>
      <c r="AA82" s="23">
        <v>4</v>
      </c>
      <c r="AB82" s="23">
        <v>7</v>
      </c>
      <c r="AC82" s="23"/>
      <c r="AD82" s="23">
        <v>11</v>
      </c>
      <c r="AE82" s="23">
        <v>4</v>
      </c>
      <c r="AF82" s="23">
        <v>7</v>
      </c>
      <c r="AG82" s="23"/>
      <c r="AH82" s="23"/>
      <c r="AI82" s="23">
        <v>4</v>
      </c>
      <c r="AJ82" s="23">
        <v>7</v>
      </c>
      <c r="AK82" s="26"/>
      <c r="AL82" s="36"/>
      <c r="AM82" s="37">
        <f t="shared" si="2"/>
        <v>132</v>
      </c>
      <c r="AN82" s="24"/>
      <c r="AO82" s="24"/>
      <c r="AP82" s="57"/>
      <c r="AQ82" s="24"/>
      <c r="AR82" s="36"/>
      <c r="AS82" s="36"/>
      <c r="AT82" s="36"/>
      <c r="AU82" s="40"/>
      <c r="AV82" s="52"/>
      <c r="AW82" s="41"/>
      <c r="AX82" s="41"/>
      <c r="AY82" s="41"/>
      <c r="AZ82" s="42"/>
      <c r="BA82" s="107"/>
    </row>
    <row r="83" spans="1:56" s="134" customFormat="1" ht="30" customHeight="1">
      <c r="A83" s="33">
        <v>74</v>
      </c>
      <c r="B83" s="33">
        <v>152</v>
      </c>
      <c r="C83" s="59" t="s">
        <v>115</v>
      </c>
      <c r="D83" s="79">
        <v>5</v>
      </c>
      <c r="E83" s="45" t="s">
        <v>80</v>
      </c>
      <c r="F83" s="36">
        <v>11</v>
      </c>
      <c r="G83" s="23">
        <v>4</v>
      </c>
      <c r="H83" s="23">
        <v>7</v>
      </c>
      <c r="I83" s="26"/>
      <c r="J83" s="36">
        <v>11</v>
      </c>
      <c r="K83" s="36">
        <v>4</v>
      </c>
      <c r="L83" s="23">
        <v>7</v>
      </c>
      <c r="M83" s="36"/>
      <c r="N83" s="36">
        <v>11</v>
      </c>
      <c r="O83" s="36">
        <v>4</v>
      </c>
      <c r="P83" s="36">
        <v>7</v>
      </c>
      <c r="Q83" s="36"/>
      <c r="R83" s="36">
        <v>11</v>
      </c>
      <c r="S83" s="36">
        <v>4</v>
      </c>
      <c r="T83" s="36">
        <v>7</v>
      </c>
      <c r="U83" s="36"/>
      <c r="V83" s="36">
        <v>11</v>
      </c>
      <c r="W83" s="36">
        <v>4</v>
      </c>
      <c r="X83" s="36">
        <v>7</v>
      </c>
      <c r="Y83" s="36"/>
      <c r="Z83" s="36">
        <v>11</v>
      </c>
      <c r="AA83" s="36">
        <v>4</v>
      </c>
      <c r="AB83" s="23">
        <v>7</v>
      </c>
      <c r="AC83" s="23"/>
      <c r="AD83" s="23">
        <v>11</v>
      </c>
      <c r="AE83" s="23">
        <v>4</v>
      </c>
      <c r="AF83" s="23">
        <v>7</v>
      </c>
      <c r="AG83" s="23"/>
      <c r="AH83" s="23">
        <v>11</v>
      </c>
      <c r="AI83" s="23"/>
      <c r="AJ83" s="23"/>
      <c r="AK83" s="26"/>
      <c r="AL83" s="36"/>
      <c r="AM83" s="37">
        <f t="shared" si="2"/>
        <v>165</v>
      </c>
      <c r="AN83" s="24"/>
      <c r="AO83" s="24"/>
      <c r="AP83" s="57"/>
      <c r="AQ83" s="24"/>
      <c r="AR83" s="36"/>
      <c r="AS83" s="36"/>
      <c r="AT83" s="36"/>
      <c r="AU83" s="40"/>
      <c r="AV83" s="52"/>
      <c r="AW83" s="41"/>
      <c r="AX83" s="41"/>
      <c r="AY83" s="41"/>
      <c r="AZ83" s="42"/>
      <c r="BA83" s="107"/>
    </row>
    <row r="84" spans="1:56" s="134" customFormat="1" ht="30" customHeight="1">
      <c r="A84" s="33">
        <v>75</v>
      </c>
      <c r="B84" s="33">
        <v>119</v>
      </c>
      <c r="C84" s="59" t="s">
        <v>116</v>
      </c>
      <c r="D84" s="79">
        <v>5</v>
      </c>
      <c r="E84" s="45" t="s">
        <v>80</v>
      </c>
      <c r="F84" s="26">
        <v>11</v>
      </c>
      <c r="G84" s="26">
        <v>4</v>
      </c>
      <c r="H84" s="26">
        <v>7</v>
      </c>
      <c r="I84" s="26"/>
      <c r="J84" s="26">
        <v>11</v>
      </c>
      <c r="K84" s="26"/>
      <c r="L84" s="23"/>
      <c r="M84" s="36"/>
      <c r="N84" s="26"/>
      <c r="O84" s="26"/>
      <c r="P84" s="26"/>
      <c r="Q84" s="26"/>
      <c r="R84" s="36">
        <v>11</v>
      </c>
      <c r="S84" s="36">
        <v>4</v>
      </c>
      <c r="T84" s="36">
        <v>7</v>
      </c>
      <c r="U84" s="36"/>
      <c r="V84" s="36">
        <v>11</v>
      </c>
      <c r="W84" s="36">
        <v>4</v>
      </c>
      <c r="X84" s="36">
        <v>7</v>
      </c>
      <c r="Y84" s="36"/>
      <c r="Z84" s="36">
        <v>11</v>
      </c>
      <c r="AA84" s="36">
        <v>4</v>
      </c>
      <c r="AB84" s="23">
        <v>7</v>
      </c>
      <c r="AC84" s="23"/>
      <c r="AD84" s="23">
        <v>11</v>
      </c>
      <c r="AE84" s="23">
        <v>4</v>
      </c>
      <c r="AF84" s="23">
        <v>7</v>
      </c>
      <c r="AG84" s="23"/>
      <c r="AH84" s="23">
        <v>11</v>
      </c>
      <c r="AI84" s="23">
        <v>4</v>
      </c>
      <c r="AJ84" s="23">
        <v>7</v>
      </c>
      <c r="AK84" s="26"/>
      <c r="AL84" s="36"/>
      <c r="AM84" s="37">
        <f t="shared" si="2"/>
        <v>143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6" s="134" customFormat="1" ht="30" customHeight="1">
      <c r="A85" s="33">
        <v>76</v>
      </c>
      <c r="B85" s="33">
        <v>156</v>
      </c>
      <c r="C85" s="59" t="s">
        <v>117</v>
      </c>
      <c r="D85" s="79">
        <v>5</v>
      </c>
      <c r="E85" s="45" t="s">
        <v>80</v>
      </c>
      <c r="F85" s="36">
        <v>11</v>
      </c>
      <c r="G85" s="36">
        <v>4</v>
      </c>
      <c r="H85" s="36">
        <v>7</v>
      </c>
      <c r="I85" s="36"/>
      <c r="J85" s="36">
        <v>11</v>
      </c>
      <c r="K85" s="36"/>
      <c r="L85" s="23"/>
      <c r="M85" s="36"/>
      <c r="N85" s="36"/>
      <c r="O85" s="26"/>
      <c r="P85" s="26"/>
      <c r="Q85" s="36"/>
      <c r="R85" s="36">
        <v>11</v>
      </c>
      <c r="S85" s="36">
        <v>4</v>
      </c>
      <c r="T85" s="23">
        <v>7</v>
      </c>
      <c r="U85" s="36"/>
      <c r="V85" s="23">
        <v>11</v>
      </c>
      <c r="W85" s="36"/>
      <c r="X85" s="23"/>
      <c r="Y85" s="36"/>
      <c r="Z85" s="23"/>
      <c r="AA85" s="23"/>
      <c r="AB85" s="23"/>
      <c r="AC85" s="23"/>
      <c r="AD85" s="23"/>
      <c r="AE85" s="23"/>
      <c r="AF85" s="23"/>
      <c r="AG85" s="26"/>
      <c r="AH85" s="23"/>
      <c r="AI85" s="23"/>
      <c r="AJ85" s="23"/>
      <c r="AK85" s="26"/>
      <c r="AL85" s="36"/>
      <c r="AM85" s="37">
        <f t="shared" si="2"/>
        <v>66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6" s="108" customFormat="1" ht="25.95" customHeight="1">
      <c r="A86" s="33">
        <v>77</v>
      </c>
      <c r="C86" s="59" t="s">
        <v>118</v>
      </c>
      <c r="D86" s="44"/>
      <c r="E86" s="45" t="s">
        <v>80</v>
      </c>
      <c r="F86" s="36">
        <v>11</v>
      </c>
      <c r="G86" s="36">
        <v>4</v>
      </c>
      <c r="H86" s="36">
        <v>7</v>
      </c>
      <c r="I86" s="26"/>
      <c r="J86" s="36">
        <v>11</v>
      </c>
      <c r="K86" s="36"/>
      <c r="L86" s="23"/>
      <c r="M86" s="36"/>
      <c r="N86" s="36"/>
      <c r="O86" s="36"/>
      <c r="P86" s="26"/>
      <c r="Q86" s="36"/>
      <c r="R86" s="36">
        <v>11</v>
      </c>
      <c r="S86" s="36">
        <v>4</v>
      </c>
      <c r="T86" s="23">
        <v>7</v>
      </c>
      <c r="U86" s="36"/>
      <c r="V86" s="36">
        <v>11</v>
      </c>
      <c r="W86" s="23">
        <v>4</v>
      </c>
      <c r="X86" s="23">
        <v>7</v>
      </c>
      <c r="Y86" s="36"/>
      <c r="Z86" s="23">
        <v>11</v>
      </c>
      <c r="AA86" s="23">
        <v>4</v>
      </c>
      <c r="AB86" s="23">
        <v>7</v>
      </c>
      <c r="AC86" s="23"/>
      <c r="AD86" s="23">
        <v>11</v>
      </c>
      <c r="AE86" s="23">
        <v>4</v>
      </c>
      <c r="AF86" s="23">
        <v>7</v>
      </c>
      <c r="AG86" s="36"/>
      <c r="AH86" s="23">
        <v>11</v>
      </c>
      <c r="AI86" s="23">
        <v>4</v>
      </c>
      <c r="AJ86" s="23">
        <v>7</v>
      </c>
      <c r="AK86" s="36"/>
      <c r="AL86" s="36"/>
      <c r="AM86" s="37">
        <f t="shared" si="2"/>
        <v>143</v>
      </c>
      <c r="AN86" s="92"/>
      <c r="AO86" s="46"/>
      <c r="AP86" s="47"/>
      <c r="AQ86" s="93"/>
      <c r="AR86" s="94"/>
      <c r="AS86" s="94"/>
      <c r="AT86" s="36"/>
      <c r="AU86" s="42"/>
      <c r="AV86" s="46"/>
      <c r="AW86" s="41"/>
      <c r="AX86" s="41"/>
      <c r="AY86" s="42"/>
    </row>
    <row r="87" spans="1:56" s="108" customFormat="1" ht="25.95" customHeight="1">
      <c r="A87" s="33">
        <v>78</v>
      </c>
      <c r="C87" s="59" t="s">
        <v>119</v>
      </c>
      <c r="D87" s="44"/>
      <c r="E87" s="45" t="s">
        <v>80</v>
      </c>
      <c r="F87" s="36">
        <v>11</v>
      </c>
      <c r="G87" s="36"/>
      <c r="H87" s="36"/>
      <c r="I87" s="36"/>
      <c r="J87" s="36">
        <v>11</v>
      </c>
      <c r="K87" s="36"/>
      <c r="L87" s="23"/>
      <c r="M87" s="36"/>
      <c r="N87" s="36"/>
      <c r="O87" s="36"/>
      <c r="P87" s="26"/>
      <c r="Q87" s="36"/>
      <c r="R87" s="23">
        <v>11</v>
      </c>
      <c r="S87" s="36">
        <v>4</v>
      </c>
      <c r="T87" s="23">
        <v>7</v>
      </c>
      <c r="U87" s="23"/>
      <c r="V87" s="23">
        <v>11</v>
      </c>
      <c r="W87" s="23">
        <v>4</v>
      </c>
      <c r="X87" s="23">
        <v>7</v>
      </c>
      <c r="Y87" s="36"/>
      <c r="Z87" s="23">
        <v>11</v>
      </c>
      <c r="AA87" s="23">
        <v>4</v>
      </c>
      <c r="AB87" s="23">
        <v>7</v>
      </c>
      <c r="AC87" s="23"/>
      <c r="AD87" s="23">
        <v>11</v>
      </c>
      <c r="AE87" s="23">
        <v>4</v>
      </c>
      <c r="AF87" s="23">
        <v>7</v>
      </c>
      <c r="AG87" s="36"/>
      <c r="AH87" s="23">
        <v>11</v>
      </c>
      <c r="AI87" s="36">
        <v>4</v>
      </c>
      <c r="AJ87" s="36">
        <v>7</v>
      </c>
      <c r="AK87" s="36"/>
      <c r="AL87" s="36"/>
      <c r="AM87" s="37">
        <f t="shared" si="2"/>
        <v>132</v>
      </c>
      <c r="AN87" s="92"/>
      <c r="AO87" s="92"/>
      <c r="AP87" s="47"/>
      <c r="AQ87" s="93"/>
      <c r="AR87" s="94"/>
      <c r="AS87" s="94"/>
      <c r="AT87" s="36"/>
      <c r="AU87" s="42"/>
      <c r="AV87" s="46"/>
      <c r="AW87" s="41"/>
      <c r="AX87" s="41"/>
      <c r="AY87" s="42"/>
    </row>
    <row r="88" spans="1:56" s="108" customFormat="1" ht="25.95" customHeight="1">
      <c r="A88" s="33">
        <v>79</v>
      </c>
      <c r="C88" s="48" t="s">
        <v>120</v>
      </c>
      <c r="D88" s="44"/>
      <c r="E88" s="45" t="s">
        <v>80</v>
      </c>
      <c r="F88" s="36">
        <v>11</v>
      </c>
      <c r="G88" s="26">
        <v>4</v>
      </c>
      <c r="H88" s="23">
        <v>7</v>
      </c>
      <c r="I88" s="23"/>
      <c r="J88" s="86">
        <v>11</v>
      </c>
      <c r="K88" s="36"/>
      <c r="L88" s="23"/>
      <c r="M88" s="36"/>
      <c r="N88" s="36"/>
      <c r="O88" s="36"/>
      <c r="P88" s="36"/>
      <c r="Q88" s="36"/>
      <c r="R88" s="23">
        <v>11</v>
      </c>
      <c r="S88" s="36">
        <v>4</v>
      </c>
      <c r="T88" s="23">
        <v>7</v>
      </c>
      <c r="U88" s="36"/>
      <c r="V88" s="23">
        <v>11</v>
      </c>
      <c r="W88" s="23">
        <v>4</v>
      </c>
      <c r="X88" s="23">
        <v>7</v>
      </c>
      <c r="Y88" s="36"/>
      <c r="Z88" s="23" t="s">
        <v>127</v>
      </c>
      <c r="AA88" s="23" t="s">
        <v>127</v>
      </c>
      <c r="AB88" s="23" t="s">
        <v>127</v>
      </c>
      <c r="AC88" s="23" t="s">
        <v>127</v>
      </c>
      <c r="AD88" s="23">
        <v>11</v>
      </c>
      <c r="AE88" s="23">
        <v>4</v>
      </c>
      <c r="AF88" s="23">
        <v>7</v>
      </c>
      <c r="AG88" s="36"/>
      <c r="AH88" s="23">
        <v>11</v>
      </c>
      <c r="AI88" s="36">
        <v>4</v>
      </c>
      <c r="AJ88" s="36">
        <v>7</v>
      </c>
      <c r="AK88" s="36"/>
      <c r="AL88" s="36"/>
      <c r="AM88" s="37">
        <f t="shared" si="2"/>
        <v>121</v>
      </c>
      <c r="AN88" s="92"/>
      <c r="AO88" s="92"/>
      <c r="AP88" s="47"/>
      <c r="AQ88" s="93"/>
      <c r="AR88" s="94"/>
      <c r="AS88" s="94"/>
      <c r="AT88" s="36"/>
      <c r="AU88" s="42"/>
      <c r="AV88" s="46"/>
      <c r="AW88" s="41"/>
      <c r="AX88" s="41"/>
      <c r="AY88" s="42"/>
    </row>
    <row r="89" spans="1:56" s="134" customFormat="1" ht="30" customHeight="1">
      <c r="A89" s="33">
        <v>80</v>
      </c>
      <c r="B89" s="33"/>
      <c r="C89" s="109" t="s">
        <v>121</v>
      </c>
      <c r="D89" s="79"/>
      <c r="E89" s="45" t="s">
        <v>76</v>
      </c>
      <c r="F89" s="36"/>
      <c r="G89" s="36"/>
      <c r="H89" s="26"/>
      <c r="I89" s="26"/>
      <c r="J89" s="26">
        <v>8</v>
      </c>
      <c r="K89" s="26">
        <v>8</v>
      </c>
      <c r="L89" s="26">
        <v>8</v>
      </c>
      <c r="M89" s="23"/>
      <c r="N89" s="23"/>
      <c r="O89" s="23"/>
      <c r="P89" s="23">
        <v>8</v>
      </c>
      <c r="Q89" s="23">
        <v>8</v>
      </c>
      <c r="R89" s="23">
        <v>8</v>
      </c>
      <c r="S89" s="23">
        <v>8</v>
      </c>
      <c r="T89" s="23"/>
      <c r="U89" s="23"/>
      <c r="V89" s="23"/>
      <c r="W89" s="23"/>
      <c r="X89" s="23"/>
      <c r="Y89" s="26"/>
      <c r="Z89" s="23"/>
      <c r="AA89" s="26"/>
      <c r="AB89" s="36"/>
      <c r="AC89" s="26"/>
      <c r="AD89" s="23"/>
      <c r="AE89" s="26"/>
      <c r="AF89" s="23"/>
      <c r="AG89" s="26"/>
      <c r="AH89" s="23"/>
      <c r="AI89" s="23"/>
      <c r="AJ89" s="23"/>
      <c r="AK89" s="26"/>
      <c r="AL89" s="36"/>
      <c r="AM89" s="37">
        <f t="shared" si="2"/>
        <v>56</v>
      </c>
      <c r="AN89" s="24"/>
      <c r="AO89" s="24"/>
      <c r="AP89" s="57"/>
      <c r="AQ89" s="24"/>
      <c r="AR89" s="36"/>
      <c r="AS89" s="36"/>
      <c r="AT89" s="36"/>
      <c r="AU89" s="40"/>
      <c r="AV89" s="52"/>
      <c r="AW89" s="41"/>
      <c r="AX89" s="41"/>
      <c r="AY89" s="41"/>
      <c r="AZ89" s="42"/>
      <c r="BA89" s="107"/>
    </row>
    <row r="90" spans="1:56" s="134" customFormat="1" ht="30" customHeight="1">
      <c r="A90" s="33">
        <v>81</v>
      </c>
      <c r="B90" s="33"/>
      <c r="C90" s="109" t="s">
        <v>122</v>
      </c>
      <c r="D90" s="79">
        <v>5</v>
      </c>
      <c r="E90" s="45" t="s">
        <v>76</v>
      </c>
      <c r="F90" s="26"/>
      <c r="G90" s="26"/>
      <c r="H90" s="23"/>
      <c r="I90" s="23"/>
      <c r="J90" s="23">
        <v>8</v>
      </c>
      <c r="K90" s="23">
        <v>8</v>
      </c>
      <c r="L90" s="26">
        <v>8</v>
      </c>
      <c r="M90" s="23"/>
      <c r="N90" s="23"/>
      <c r="O90" s="23"/>
      <c r="P90" s="23">
        <v>8</v>
      </c>
      <c r="Q90" s="23">
        <v>8</v>
      </c>
      <c r="R90" s="23">
        <v>8</v>
      </c>
      <c r="S90" s="23">
        <v>8</v>
      </c>
      <c r="T90" s="23"/>
      <c r="U90" s="23"/>
      <c r="V90" s="23">
        <v>8</v>
      </c>
      <c r="W90" s="23">
        <v>8</v>
      </c>
      <c r="X90" s="23">
        <v>8</v>
      </c>
      <c r="Y90" s="23"/>
      <c r="Z90" s="23">
        <v>8</v>
      </c>
      <c r="AA90" s="23"/>
      <c r="AB90" s="23"/>
      <c r="AC90" s="23">
        <v>8</v>
      </c>
      <c r="AD90" s="23">
        <v>8</v>
      </c>
      <c r="AE90" s="23">
        <v>8</v>
      </c>
      <c r="AF90" s="23"/>
      <c r="AG90" s="23"/>
      <c r="AH90" s="23"/>
      <c r="AI90" s="23"/>
      <c r="AJ90" s="23">
        <v>8</v>
      </c>
      <c r="AK90" s="23"/>
      <c r="AL90" s="23"/>
      <c r="AM90" s="37">
        <f t="shared" si="2"/>
        <v>120</v>
      </c>
      <c r="AN90" s="46"/>
      <c r="AO90" s="24"/>
      <c r="AP90" s="57"/>
      <c r="AQ90" s="40"/>
      <c r="AR90" s="36"/>
      <c r="AS90" s="36"/>
      <c r="AT90" s="36"/>
      <c r="AU90" s="40"/>
      <c r="AV90" s="52"/>
      <c r="AW90" s="41"/>
      <c r="AX90" s="41"/>
      <c r="AY90" s="41"/>
      <c r="AZ90" s="110"/>
      <c r="BA90" s="111"/>
    </row>
    <row r="91" spans="1:56" s="134" customFormat="1" ht="30" customHeight="1">
      <c r="A91" s="33">
        <v>82</v>
      </c>
      <c r="B91" s="33"/>
      <c r="C91" s="109" t="s">
        <v>123</v>
      </c>
      <c r="D91" s="79">
        <v>5</v>
      </c>
      <c r="E91" s="45" t="s">
        <v>76</v>
      </c>
      <c r="F91" s="26"/>
      <c r="G91" s="26"/>
      <c r="H91" s="23"/>
      <c r="I91" s="23"/>
      <c r="J91" s="86">
        <v>8</v>
      </c>
      <c r="K91" s="26">
        <v>8</v>
      </c>
      <c r="L91" s="26">
        <v>8</v>
      </c>
      <c r="M91" s="23"/>
      <c r="N91" s="23"/>
      <c r="O91" s="23"/>
      <c r="P91" s="23">
        <v>8</v>
      </c>
      <c r="Q91" s="23">
        <v>8</v>
      </c>
      <c r="R91" s="23">
        <v>8</v>
      </c>
      <c r="S91" s="23">
        <v>8</v>
      </c>
      <c r="T91" s="23"/>
      <c r="U91" s="23"/>
      <c r="V91" s="23">
        <v>8</v>
      </c>
      <c r="W91" s="23">
        <v>8</v>
      </c>
      <c r="X91" s="23">
        <v>8</v>
      </c>
      <c r="Y91" s="23">
        <v>8</v>
      </c>
      <c r="Z91" s="23">
        <v>8</v>
      </c>
      <c r="AA91" s="23"/>
      <c r="AB91" s="23"/>
      <c r="AC91" s="23">
        <v>8</v>
      </c>
      <c r="AD91" s="23">
        <v>8</v>
      </c>
      <c r="AE91" s="23">
        <v>8</v>
      </c>
      <c r="AF91" s="23">
        <v>8</v>
      </c>
      <c r="AG91" s="23">
        <v>8</v>
      </c>
      <c r="AH91" s="23"/>
      <c r="AI91" s="23"/>
      <c r="AJ91" s="23">
        <v>8</v>
      </c>
      <c r="AK91" s="23"/>
      <c r="AL91" s="23"/>
      <c r="AM91" s="37">
        <f t="shared" si="2"/>
        <v>144</v>
      </c>
      <c r="AN91" s="46"/>
      <c r="AO91" s="24"/>
      <c r="AP91" s="57"/>
      <c r="AQ91" s="40"/>
      <c r="AR91" s="36"/>
      <c r="AS91" s="36"/>
      <c r="AT91" s="36"/>
      <c r="AU91" s="40"/>
      <c r="AV91" s="52"/>
      <c r="AW91" s="41"/>
      <c r="AX91" s="41"/>
      <c r="AY91" s="41"/>
      <c r="AZ91" s="110"/>
      <c r="BA91" s="111"/>
    </row>
    <row r="92" spans="1:56" s="134" customFormat="1" ht="30" customHeight="1">
      <c r="A92" s="33">
        <v>83</v>
      </c>
      <c r="B92" s="33"/>
      <c r="C92" s="112" t="s">
        <v>124</v>
      </c>
      <c r="D92" s="45"/>
      <c r="E92" s="45" t="s">
        <v>76</v>
      </c>
      <c r="F92" s="26"/>
      <c r="G92" s="26"/>
      <c r="H92" s="23"/>
      <c r="I92" s="23"/>
      <c r="J92" s="86">
        <v>8</v>
      </c>
      <c r="K92" s="26">
        <v>8</v>
      </c>
      <c r="L92" s="26">
        <v>8</v>
      </c>
      <c r="M92" s="23"/>
      <c r="N92" s="23"/>
      <c r="O92" s="23"/>
      <c r="P92" s="23">
        <v>8</v>
      </c>
      <c r="Q92" s="23">
        <v>8</v>
      </c>
      <c r="R92" s="23">
        <v>8</v>
      </c>
      <c r="S92" s="23">
        <v>8</v>
      </c>
      <c r="T92" s="23"/>
      <c r="U92" s="23"/>
      <c r="V92" s="23">
        <v>8</v>
      </c>
      <c r="W92" s="23">
        <v>8</v>
      </c>
      <c r="X92" s="23">
        <v>8</v>
      </c>
      <c r="Y92" s="23">
        <v>8</v>
      </c>
      <c r="Z92" s="23">
        <v>8</v>
      </c>
      <c r="AA92" s="23"/>
      <c r="AB92" s="23"/>
      <c r="AC92" s="23">
        <v>8</v>
      </c>
      <c r="AD92" s="23">
        <v>8</v>
      </c>
      <c r="AE92" s="23">
        <v>8</v>
      </c>
      <c r="AF92" s="23">
        <v>8</v>
      </c>
      <c r="AG92" s="23">
        <v>8</v>
      </c>
      <c r="AH92" s="23"/>
      <c r="AI92" s="23"/>
      <c r="AJ92" s="23"/>
      <c r="AK92" s="23"/>
      <c r="AL92" s="23"/>
      <c r="AM92" s="37">
        <f t="shared" si="2"/>
        <v>136</v>
      </c>
      <c r="AN92" s="46"/>
      <c r="AO92" s="24"/>
      <c r="AP92" s="57"/>
      <c r="AQ92" s="40"/>
      <c r="AR92" s="36"/>
      <c r="AS92" s="36"/>
      <c r="AT92" s="36"/>
      <c r="AU92" s="40"/>
      <c r="AV92" s="52"/>
      <c r="AW92" s="41"/>
      <c r="AX92" s="41"/>
      <c r="AY92" s="41"/>
      <c r="AZ92" s="110"/>
      <c r="BA92" s="111"/>
    </row>
    <row r="93" spans="1:56" s="134" customFormat="1" ht="30" customHeight="1">
      <c r="A93" s="33">
        <v>84</v>
      </c>
      <c r="B93" s="33"/>
      <c r="C93" s="109"/>
      <c r="D93" s="79">
        <v>5</v>
      </c>
      <c r="E93" s="45"/>
      <c r="F93" s="26"/>
      <c r="G93" s="26"/>
      <c r="H93" s="23"/>
      <c r="I93" s="23"/>
      <c r="J93" s="86"/>
      <c r="K93" s="86"/>
      <c r="L93" s="26"/>
      <c r="M93" s="23"/>
      <c r="N93" s="23"/>
      <c r="O93" s="23"/>
      <c r="P93" s="26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37">
        <f t="shared" si="2"/>
        <v>0</v>
      </c>
      <c r="AN93" s="46"/>
      <c r="AO93" s="24"/>
      <c r="AP93" s="57"/>
      <c r="AQ93" s="40"/>
      <c r="AR93" s="36"/>
      <c r="AS93" s="36"/>
      <c r="AT93" s="36"/>
      <c r="AU93" s="40"/>
      <c r="AV93" s="52"/>
      <c r="AW93" s="41"/>
      <c r="AX93" s="41"/>
      <c r="AY93" s="41"/>
      <c r="AZ93" s="110"/>
      <c r="BA93" s="111"/>
    </row>
    <row r="94" spans="1:56" s="134" customFormat="1" ht="30" customHeight="1">
      <c r="A94" s="33">
        <v>85</v>
      </c>
      <c r="B94" s="33"/>
      <c r="C94" s="109"/>
      <c r="D94" s="79">
        <v>5</v>
      </c>
      <c r="E94" s="45"/>
      <c r="F94" s="26"/>
      <c r="G94" s="26"/>
      <c r="H94" s="23"/>
      <c r="I94" s="23"/>
      <c r="J94" s="86"/>
      <c r="K94" s="36"/>
      <c r="L94" s="26"/>
      <c r="M94" s="23"/>
      <c r="N94" s="23"/>
      <c r="O94" s="36"/>
      <c r="P94" s="26"/>
      <c r="Q94" s="23"/>
      <c r="R94" s="23"/>
      <c r="S94" s="36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37">
        <f t="shared" si="2"/>
        <v>0</v>
      </c>
      <c r="AN94" s="46"/>
      <c r="AO94" s="24"/>
      <c r="AP94" s="57"/>
      <c r="AQ94" s="40"/>
      <c r="AR94" s="36"/>
      <c r="AS94" s="36"/>
      <c r="AT94" s="36"/>
      <c r="AU94" s="40"/>
      <c r="AV94" s="52"/>
      <c r="AW94" s="41"/>
      <c r="AX94" s="41"/>
      <c r="AY94" s="41"/>
      <c r="AZ94" s="110"/>
      <c r="BA94" s="111"/>
    </row>
  </sheetData>
  <mergeCells count="14">
    <mergeCell ref="A4:A5"/>
    <mergeCell ref="B4:B5"/>
    <mergeCell ref="C4:C5"/>
    <mergeCell ref="D4:D5"/>
    <mergeCell ref="E4:E5"/>
    <mergeCell ref="AM4:AQ4"/>
    <mergeCell ref="AR4:AT4"/>
    <mergeCell ref="AU4:AX4"/>
    <mergeCell ref="AY4:AY5"/>
    <mergeCell ref="B1:E1"/>
    <mergeCell ref="H1:P1"/>
    <mergeCell ref="R1:Z1"/>
    <mergeCell ref="AA1:AT1"/>
    <mergeCell ref="F4:AL4"/>
  </mergeCells>
  <pageMargins left="0" right="0" top="0.59055118110236227" bottom="0" header="0.31496062992125984" footer="0.31496062992125984"/>
  <pageSetup paperSize="9" scale="2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87"/>
  <sheetViews>
    <sheetView zoomScale="90" zoomScaleNormal="9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AC24" sqref="AC24:AD24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43" customFormat="1" ht="13.2">
      <c r="B1" s="172"/>
      <c r="C1" s="172"/>
      <c r="D1" s="172"/>
      <c r="E1" s="172"/>
      <c r="F1" s="2"/>
      <c r="G1" s="3"/>
      <c r="H1" s="173"/>
      <c r="I1" s="173"/>
      <c r="J1" s="173"/>
      <c r="K1" s="173"/>
      <c r="L1" s="173"/>
      <c r="M1" s="173"/>
      <c r="N1" s="173"/>
      <c r="O1" s="173"/>
      <c r="P1" s="173"/>
      <c r="Q1" s="3" t="s">
        <v>0</v>
      </c>
      <c r="R1" s="174" t="s">
        <v>141</v>
      </c>
      <c r="S1" s="174"/>
      <c r="T1" s="174"/>
      <c r="U1" s="174"/>
      <c r="V1" s="174"/>
      <c r="W1" s="174"/>
      <c r="X1" s="174"/>
      <c r="Y1" s="174"/>
      <c r="Z1" s="174"/>
      <c r="AA1" s="175" t="s">
        <v>133</v>
      </c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</row>
    <row r="2" spans="1:54" s="143" customFormat="1" ht="13.2" hidden="1">
      <c r="B2" s="141"/>
      <c r="C2" s="141"/>
      <c r="D2" s="141"/>
      <c r="E2" s="141"/>
      <c r="F2" s="2"/>
      <c r="G2" s="3"/>
      <c r="H2" s="142"/>
      <c r="I2" s="142"/>
      <c r="J2" s="142"/>
      <c r="K2" s="142"/>
      <c r="L2" s="142"/>
      <c r="M2" s="142"/>
      <c r="N2" s="142"/>
      <c r="O2" s="142"/>
      <c r="P2" s="142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43" customFormat="1" ht="13.2" hidden="1">
      <c r="A3" s="7"/>
      <c r="B3" s="7"/>
      <c r="C3" s="7"/>
      <c r="D3" s="142"/>
      <c r="E3" s="142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43" customFormat="1" ht="15.75" customHeight="1">
      <c r="A4" s="158" t="s">
        <v>1</v>
      </c>
      <c r="B4" s="160" t="s">
        <v>2</v>
      </c>
      <c r="C4" s="162" t="s">
        <v>3</v>
      </c>
      <c r="D4" s="160" t="s">
        <v>4</v>
      </c>
      <c r="E4" s="165" t="s">
        <v>5</v>
      </c>
      <c r="F4" s="176" t="s">
        <v>6</v>
      </c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67" t="s">
        <v>7</v>
      </c>
      <c r="AN4" s="168"/>
      <c r="AO4" s="168"/>
      <c r="AP4" s="169"/>
      <c r="AQ4" s="169"/>
      <c r="AR4" s="167" t="s">
        <v>8</v>
      </c>
      <c r="AS4" s="168"/>
      <c r="AT4" s="169"/>
      <c r="AU4" s="170" t="s">
        <v>9</v>
      </c>
      <c r="AV4" s="169"/>
      <c r="AW4" s="171"/>
      <c r="AX4" s="171"/>
      <c r="AY4" s="160" t="s">
        <v>10</v>
      </c>
    </row>
    <row r="5" spans="1:54" s="143" customFormat="1" ht="69.599999999999994" customHeight="1">
      <c r="A5" s="159"/>
      <c r="B5" s="161"/>
      <c r="C5" s="163"/>
      <c r="D5" s="164"/>
      <c r="E5" s="166"/>
      <c r="F5" s="11">
        <v>1</v>
      </c>
      <c r="G5" s="11">
        <v>2</v>
      </c>
      <c r="H5" s="11">
        <v>3</v>
      </c>
      <c r="I5" s="11">
        <v>4</v>
      </c>
      <c r="J5" s="10">
        <v>5</v>
      </c>
      <c r="K5" s="10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0">
        <v>12</v>
      </c>
      <c r="R5" s="10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2">
        <v>19</v>
      </c>
      <c r="Y5" s="12">
        <v>20</v>
      </c>
      <c r="Z5" s="13">
        <v>21</v>
      </c>
      <c r="AA5" s="13">
        <v>22</v>
      </c>
      <c r="AB5" s="13">
        <v>23</v>
      </c>
      <c r="AC5" s="13">
        <v>24</v>
      </c>
      <c r="AD5" s="13">
        <v>25</v>
      </c>
      <c r="AE5" s="12">
        <v>26</v>
      </c>
      <c r="AF5" s="12">
        <v>27</v>
      </c>
      <c r="AG5" s="13">
        <v>28</v>
      </c>
      <c r="AH5" s="13">
        <v>29</v>
      </c>
      <c r="AI5" s="13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64"/>
      <c r="BB5" s="17"/>
    </row>
    <row r="6" spans="1:54" s="143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43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43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43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43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43" customFormat="1" ht="16.95" hidden="1" customHeight="1">
      <c r="A11" s="29"/>
      <c r="B11" s="19"/>
      <c r="C11" s="139"/>
      <c r="D11" s="25"/>
      <c r="E11" s="140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43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/>
      <c r="G12" s="23">
        <v>11</v>
      </c>
      <c r="H12" s="23">
        <v>4</v>
      </c>
      <c r="I12" s="26">
        <v>7</v>
      </c>
      <c r="J12" s="23"/>
      <c r="K12" s="26">
        <v>11</v>
      </c>
      <c r="L12" s="23">
        <v>4</v>
      </c>
      <c r="M12" s="23">
        <v>7</v>
      </c>
      <c r="N12" s="23"/>
      <c r="O12" s="23">
        <v>11</v>
      </c>
      <c r="P12" s="23">
        <v>4</v>
      </c>
      <c r="Q12" s="23">
        <v>7</v>
      </c>
      <c r="R12" s="23"/>
      <c r="S12" s="23">
        <v>11</v>
      </c>
      <c r="T12" s="23">
        <v>4</v>
      </c>
      <c r="U12" s="23">
        <v>7</v>
      </c>
      <c r="V12" s="23">
        <v>11</v>
      </c>
      <c r="W12" s="23">
        <v>4</v>
      </c>
      <c r="X12" s="23">
        <v>7</v>
      </c>
      <c r="Y12" s="26">
        <v>11</v>
      </c>
      <c r="Z12" s="36">
        <v>4</v>
      </c>
      <c r="AA12" s="36">
        <v>7</v>
      </c>
      <c r="AB12" s="23">
        <v>11</v>
      </c>
      <c r="AC12" s="26">
        <v>11</v>
      </c>
      <c r="AD12" s="36"/>
      <c r="AE12" s="36">
        <v>11</v>
      </c>
      <c r="AF12" s="23">
        <v>4</v>
      </c>
      <c r="AG12" s="26">
        <v>7</v>
      </c>
      <c r="AH12" s="23">
        <v>11</v>
      </c>
      <c r="AI12" s="23">
        <v>11</v>
      </c>
      <c r="AJ12" s="23"/>
      <c r="AK12" s="26"/>
      <c r="AL12" s="36"/>
      <c r="AM12" s="37">
        <f t="shared" ref="AM12:AM49" si="0">SUM(F12:AL12)</f>
        <v>198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43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/>
      <c r="G13" s="23">
        <f>11+4</f>
        <v>15</v>
      </c>
      <c r="H13" s="23">
        <f>4+4</f>
        <v>8</v>
      </c>
      <c r="I13" s="36">
        <v>7</v>
      </c>
      <c r="J13" s="36"/>
      <c r="K13" s="36">
        <v>11</v>
      </c>
      <c r="L13" s="23">
        <f>4+4</f>
        <v>8</v>
      </c>
      <c r="M13" s="23">
        <v>7</v>
      </c>
      <c r="N13" s="36"/>
      <c r="O13" s="23">
        <f>11+4</f>
        <v>15</v>
      </c>
      <c r="P13" s="23">
        <f>4+4</f>
        <v>8</v>
      </c>
      <c r="Q13" s="23">
        <v>7</v>
      </c>
      <c r="R13" s="36"/>
      <c r="S13" s="23">
        <f>11+4</f>
        <v>15</v>
      </c>
      <c r="T13" s="23">
        <f>4+4</f>
        <v>8</v>
      </c>
      <c r="U13" s="23">
        <v>7</v>
      </c>
      <c r="V13" s="23"/>
      <c r="W13" s="36">
        <v>11</v>
      </c>
      <c r="X13" s="23">
        <v>4</v>
      </c>
      <c r="Y13" s="26">
        <v>9</v>
      </c>
      <c r="Z13" s="23"/>
      <c r="AA13" s="36">
        <v>11</v>
      </c>
      <c r="AB13" s="36">
        <v>4</v>
      </c>
      <c r="AC13" s="26">
        <v>7</v>
      </c>
      <c r="AD13" s="36"/>
      <c r="AE13" s="23">
        <f>11+4</f>
        <v>15</v>
      </c>
      <c r="AF13" s="23">
        <v>4</v>
      </c>
      <c r="AG13" s="23">
        <f>4+7</f>
        <v>11</v>
      </c>
      <c r="AH13" s="23"/>
      <c r="AI13" s="23">
        <f>11+4</f>
        <v>15</v>
      </c>
      <c r="AJ13" s="26"/>
      <c r="AK13" s="26"/>
      <c r="AL13" s="36"/>
      <c r="AM13" s="37">
        <f t="shared" si="0"/>
        <v>207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43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/>
      <c r="G14" s="23">
        <f>11+4</f>
        <v>15</v>
      </c>
      <c r="H14" s="23">
        <f>4+4</f>
        <v>8</v>
      </c>
      <c r="I14" s="50">
        <v>7</v>
      </c>
      <c r="J14" s="50"/>
      <c r="K14" s="23">
        <f>11+4</f>
        <v>15</v>
      </c>
      <c r="L14" s="23">
        <f>4+4</f>
        <v>8</v>
      </c>
      <c r="M14" s="23">
        <v>7</v>
      </c>
      <c r="N14" s="36"/>
      <c r="O14" s="23">
        <f>11+4</f>
        <v>15</v>
      </c>
      <c r="P14" s="23">
        <f>4+4</f>
        <v>8</v>
      </c>
      <c r="Q14" s="23">
        <v>7</v>
      </c>
      <c r="R14" s="36"/>
      <c r="S14" s="23">
        <f>11+4</f>
        <v>15</v>
      </c>
      <c r="T14" s="23">
        <f>4+4</f>
        <v>8</v>
      </c>
      <c r="U14" s="23">
        <v>7</v>
      </c>
      <c r="V14" s="23"/>
      <c r="W14" s="36">
        <v>11</v>
      </c>
      <c r="X14" s="23">
        <v>4</v>
      </c>
      <c r="Y14" s="26">
        <v>9</v>
      </c>
      <c r="Z14" s="36"/>
      <c r="AA14" s="36">
        <v>11</v>
      </c>
      <c r="AB14" s="26">
        <v>4</v>
      </c>
      <c r="AC14" s="26">
        <v>7</v>
      </c>
      <c r="AD14" s="36"/>
      <c r="AE14" s="23">
        <f>11+4</f>
        <v>15</v>
      </c>
      <c r="AF14" s="23">
        <v>4</v>
      </c>
      <c r="AG14" s="23">
        <f>4+7</f>
        <v>11</v>
      </c>
      <c r="AH14" s="23"/>
      <c r="AI14" s="23">
        <f>11+4</f>
        <v>15</v>
      </c>
      <c r="AJ14" s="26"/>
      <c r="AK14" s="26"/>
      <c r="AL14" s="36"/>
      <c r="AM14" s="37">
        <f t="shared" si="0"/>
        <v>211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43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/>
      <c r="G15" s="23">
        <f>11+4</f>
        <v>15</v>
      </c>
      <c r="H15" s="23">
        <f>4+4</f>
        <v>8</v>
      </c>
      <c r="I15" s="23">
        <v>7</v>
      </c>
      <c r="J15" s="23"/>
      <c r="K15" s="23"/>
      <c r="L15" s="23">
        <f>4+4</f>
        <v>8</v>
      </c>
      <c r="M15" s="23">
        <v>7</v>
      </c>
      <c r="N15" s="23"/>
      <c r="O15" s="23">
        <f>11+4</f>
        <v>15</v>
      </c>
      <c r="P15" s="23">
        <f>4+4</f>
        <v>8</v>
      </c>
      <c r="Q15" s="23">
        <v>7</v>
      </c>
      <c r="R15" s="23">
        <v>11</v>
      </c>
      <c r="S15" s="23">
        <f>11+4</f>
        <v>15</v>
      </c>
      <c r="T15" s="23">
        <f>4+4</f>
        <v>8</v>
      </c>
      <c r="U15" s="23">
        <v>7</v>
      </c>
      <c r="V15" s="23"/>
      <c r="W15" s="26">
        <v>11</v>
      </c>
      <c r="X15" s="23">
        <v>4</v>
      </c>
      <c r="Y15" s="26">
        <v>2</v>
      </c>
      <c r="Z15" s="36"/>
      <c r="AA15" s="26">
        <v>11</v>
      </c>
      <c r="AB15" s="26">
        <v>4</v>
      </c>
      <c r="AC15" s="26">
        <v>7</v>
      </c>
      <c r="AD15" s="36"/>
      <c r="AE15" s="26" t="s">
        <v>132</v>
      </c>
      <c r="AF15" s="23" t="s">
        <v>132</v>
      </c>
      <c r="AG15" s="26" t="s">
        <v>132</v>
      </c>
      <c r="AH15" s="23" t="s">
        <v>132</v>
      </c>
      <c r="AI15" s="23" t="s">
        <v>132</v>
      </c>
      <c r="AJ15" s="23"/>
      <c r="AK15" s="26"/>
      <c r="AL15" s="36"/>
      <c r="AM15" s="37">
        <f t="shared" si="0"/>
        <v>155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43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/>
      <c r="G16" s="36" t="s">
        <v>132</v>
      </c>
      <c r="H16" s="23" t="s">
        <v>132</v>
      </c>
      <c r="I16" s="36" t="s">
        <v>132</v>
      </c>
      <c r="J16" s="36" t="s">
        <v>132</v>
      </c>
      <c r="K16" s="36" t="s">
        <v>132</v>
      </c>
      <c r="L16" s="23" t="s">
        <v>132</v>
      </c>
      <c r="M16" s="26" t="s">
        <v>132</v>
      </c>
      <c r="N16" s="36" t="s">
        <v>132</v>
      </c>
      <c r="O16" s="36" t="s">
        <v>132</v>
      </c>
      <c r="P16" s="23" t="s">
        <v>132</v>
      </c>
      <c r="Q16" s="26" t="s">
        <v>132</v>
      </c>
      <c r="R16" s="36" t="s">
        <v>132</v>
      </c>
      <c r="S16" s="23" t="s">
        <v>132</v>
      </c>
      <c r="T16" s="23" t="s">
        <v>132</v>
      </c>
      <c r="U16" s="23"/>
      <c r="V16" s="23"/>
      <c r="W16" s="36">
        <v>11</v>
      </c>
      <c r="X16" s="23">
        <v>4</v>
      </c>
      <c r="Y16" s="26">
        <v>9</v>
      </c>
      <c r="Z16" s="36"/>
      <c r="AA16" s="36">
        <v>11</v>
      </c>
      <c r="AB16" s="26">
        <v>4</v>
      </c>
      <c r="AC16" s="26">
        <v>7</v>
      </c>
      <c r="AD16" s="36"/>
      <c r="AE16" s="23">
        <f>11+4</f>
        <v>15</v>
      </c>
      <c r="AF16" s="23">
        <v>4</v>
      </c>
      <c r="AG16" s="149">
        <f>4+7</f>
        <v>11</v>
      </c>
      <c r="AH16" s="23"/>
      <c r="AI16" s="23">
        <f>11+4</f>
        <v>15</v>
      </c>
      <c r="AJ16" s="26"/>
      <c r="AK16" s="26"/>
      <c r="AL16" s="36"/>
      <c r="AM16" s="37">
        <f t="shared" si="0"/>
        <v>91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43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/>
      <c r="G17" s="36" t="s">
        <v>132</v>
      </c>
      <c r="H17" s="23" t="s">
        <v>132</v>
      </c>
      <c r="I17" s="36" t="s">
        <v>132</v>
      </c>
      <c r="J17" s="36" t="s">
        <v>132</v>
      </c>
      <c r="K17" s="36" t="s">
        <v>132</v>
      </c>
      <c r="L17" s="23" t="s">
        <v>132</v>
      </c>
      <c r="M17" s="26" t="s">
        <v>132</v>
      </c>
      <c r="N17" s="36" t="s">
        <v>132</v>
      </c>
      <c r="O17" s="36" t="s">
        <v>132</v>
      </c>
      <c r="P17" s="23" t="s">
        <v>132</v>
      </c>
      <c r="Q17" s="26" t="s">
        <v>132</v>
      </c>
      <c r="R17" s="36" t="s">
        <v>132</v>
      </c>
      <c r="S17" s="23" t="s">
        <v>132</v>
      </c>
      <c r="T17" s="23" t="s">
        <v>132</v>
      </c>
      <c r="U17" s="23"/>
      <c r="V17" s="23"/>
      <c r="W17" s="36">
        <v>11</v>
      </c>
      <c r="X17" s="23">
        <v>4</v>
      </c>
      <c r="Y17" s="26">
        <v>7</v>
      </c>
      <c r="Z17" s="36"/>
      <c r="AA17" s="36">
        <v>11</v>
      </c>
      <c r="AB17" s="26">
        <v>4</v>
      </c>
      <c r="AC17" s="26">
        <v>7</v>
      </c>
      <c r="AD17" s="36"/>
      <c r="AE17" s="26">
        <v>11</v>
      </c>
      <c r="AF17" s="23">
        <v>4</v>
      </c>
      <c r="AG17" s="26">
        <v>7</v>
      </c>
      <c r="AH17" s="23"/>
      <c r="AI17" s="23">
        <v>11</v>
      </c>
      <c r="AJ17" s="23"/>
      <c r="AK17" s="26"/>
      <c r="AL17" s="36"/>
      <c r="AM17" s="37">
        <f t="shared" si="0"/>
        <v>77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43" customFormat="1" ht="30" customHeight="1">
      <c r="A18" s="33">
        <v>7</v>
      </c>
      <c r="B18" s="53"/>
      <c r="C18" s="48" t="s">
        <v>138</v>
      </c>
      <c r="D18" s="54"/>
      <c r="E18" s="55" t="s">
        <v>45</v>
      </c>
      <c r="F18" s="36"/>
      <c r="G18" s="36">
        <v>11</v>
      </c>
      <c r="H18" s="23">
        <v>4</v>
      </c>
      <c r="I18" s="26">
        <v>7</v>
      </c>
      <c r="J18" s="36"/>
      <c r="K18" s="36">
        <v>11</v>
      </c>
      <c r="L18" s="23">
        <v>4</v>
      </c>
      <c r="M18" s="26">
        <v>7</v>
      </c>
      <c r="N18" s="36"/>
      <c r="O18" s="36">
        <v>11</v>
      </c>
      <c r="P18" s="23">
        <v>4</v>
      </c>
      <c r="Q18" s="26">
        <v>7</v>
      </c>
      <c r="R18" s="36"/>
      <c r="S18" s="36">
        <v>11</v>
      </c>
      <c r="T18" s="23">
        <v>4</v>
      </c>
      <c r="U18" s="26">
        <v>7</v>
      </c>
      <c r="V18" s="36"/>
      <c r="W18" s="36">
        <v>11</v>
      </c>
      <c r="X18" s="23">
        <v>4</v>
      </c>
      <c r="Y18" s="26">
        <v>7</v>
      </c>
      <c r="Z18" s="36"/>
      <c r="AA18" s="23">
        <v>11</v>
      </c>
      <c r="AB18" s="26">
        <v>4</v>
      </c>
      <c r="AC18" s="26">
        <v>7</v>
      </c>
      <c r="AD18" s="23"/>
      <c r="AE18" s="26">
        <v>11</v>
      </c>
      <c r="AF18" s="23">
        <v>4</v>
      </c>
      <c r="AG18" s="26">
        <v>7</v>
      </c>
      <c r="AH18" s="23"/>
      <c r="AI18" s="26">
        <v>11</v>
      </c>
      <c r="AJ18" s="23"/>
      <c r="AK18" s="26"/>
      <c r="AL18" s="36"/>
      <c r="AM18" s="37">
        <f t="shared" si="0"/>
        <v>165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43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/>
      <c r="G19" s="36">
        <v>11</v>
      </c>
      <c r="H19" s="23">
        <v>4</v>
      </c>
      <c r="I19" s="36">
        <v>7</v>
      </c>
      <c r="J19" s="36"/>
      <c r="K19" s="36">
        <v>11</v>
      </c>
      <c r="L19" s="36">
        <v>4</v>
      </c>
      <c r="M19" s="26">
        <v>7</v>
      </c>
      <c r="N19" s="36"/>
      <c r="O19" s="36">
        <v>11</v>
      </c>
      <c r="P19" s="23">
        <v>4</v>
      </c>
      <c r="Q19" s="26">
        <v>7</v>
      </c>
      <c r="R19" s="36"/>
      <c r="S19" s="36">
        <v>11</v>
      </c>
      <c r="T19" s="23">
        <v>4</v>
      </c>
      <c r="U19" s="26">
        <v>7</v>
      </c>
      <c r="V19" s="36"/>
      <c r="W19" s="36">
        <v>11</v>
      </c>
      <c r="X19" s="23">
        <v>4</v>
      </c>
      <c r="Y19" s="26">
        <v>7</v>
      </c>
      <c r="Z19" s="36"/>
      <c r="AA19" s="36">
        <v>11</v>
      </c>
      <c r="AB19" s="36">
        <v>4</v>
      </c>
      <c r="AC19" s="26">
        <v>7</v>
      </c>
      <c r="AD19" s="23"/>
      <c r="AE19" s="26">
        <v>11</v>
      </c>
      <c r="AF19" s="23">
        <v>4</v>
      </c>
      <c r="AG19" s="26">
        <v>7</v>
      </c>
      <c r="AH19" s="23"/>
      <c r="AI19" s="26">
        <v>11</v>
      </c>
      <c r="AJ19" s="23"/>
      <c r="AK19" s="26"/>
      <c r="AL19" s="36"/>
      <c r="AM19" s="37">
        <f t="shared" si="0"/>
        <v>165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43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>
        <v>7</v>
      </c>
      <c r="G20" s="36"/>
      <c r="H20" s="23">
        <v>11</v>
      </c>
      <c r="I20" s="36">
        <v>4</v>
      </c>
      <c r="J20" s="36">
        <v>7</v>
      </c>
      <c r="K20" s="36"/>
      <c r="L20" s="23">
        <v>11</v>
      </c>
      <c r="M20" s="26">
        <v>4</v>
      </c>
      <c r="N20" s="36">
        <v>7</v>
      </c>
      <c r="O20" s="36"/>
      <c r="P20" s="23">
        <v>11</v>
      </c>
      <c r="Q20" s="26">
        <v>4</v>
      </c>
      <c r="R20" s="36">
        <v>7</v>
      </c>
      <c r="S20" s="36"/>
      <c r="T20" s="23" t="s">
        <v>132</v>
      </c>
      <c r="U20" s="26" t="s">
        <v>132</v>
      </c>
      <c r="V20" s="36" t="s">
        <v>132</v>
      </c>
      <c r="W20" s="36" t="s">
        <v>132</v>
      </c>
      <c r="X20" s="23" t="s">
        <v>132</v>
      </c>
      <c r="Y20" s="23" t="s">
        <v>132</v>
      </c>
      <c r="Z20" s="23" t="s">
        <v>132</v>
      </c>
      <c r="AA20" s="23" t="s">
        <v>132</v>
      </c>
      <c r="AB20" s="23" t="s">
        <v>132</v>
      </c>
      <c r="AC20" s="23" t="s">
        <v>132</v>
      </c>
      <c r="AD20" s="58" t="s">
        <v>132</v>
      </c>
      <c r="AE20" s="23" t="s">
        <v>132</v>
      </c>
      <c r="AF20" s="23" t="s">
        <v>132</v>
      </c>
      <c r="AG20" s="23" t="s">
        <v>132</v>
      </c>
      <c r="AH20" s="23"/>
      <c r="AI20" s="23"/>
      <c r="AJ20" s="23"/>
      <c r="AK20" s="23"/>
      <c r="AL20" s="23"/>
      <c r="AM20" s="37">
        <f t="shared" si="0"/>
        <v>73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43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>
        <v>7</v>
      </c>
      <c r="G21" s="36"/>
      <c r="H21" s="23">
        <v>11</v>
      </c>
      <c r="I21" s="36">
        <v>4</v>
      </c>
      <c r="J21" s="36">
        <v>7</v>
      </c>
      <c r="K21" s="36">
        <v>4</v>
      </c>
      <c r="L21" s="23">
        <f>11+4</f>
        <v>15</v>
      </c>
      <c r="M21" s="26">
        <v>4</v>
      </c>
      <c r="N21" s="36">
        <v>7</v>
      </c>
      <c r="O21" s="36"/>
      <c r="P21" s="23">
        <v>12</v>
      </c>
      <c r="Q21" s="26">
        <v>4</v>
      </c>
      <c r="R21" s="36">
        <v>7</v>
      </c>
      <c r="S21" s="36"/>
      <c r="T21" s="23">
        <v>11</v>
      </c>
      <c r="U21" s="26">
        <v>4</v>
      </c>
      <c r="V21" s="36">
        <v>7</v>
      </c>
      <c r="W21" s="36"/>
      <c r="X21" s="23">
        <f>11+4</f>
        <v>15</v>
      </c>
      <c r="Y21" s="23">
        <v>4</v>
      </c>
      <c r="Z21" s="23">
        <f>7+4</f>
        <v>11</v>
      </c>
      <c r="AA21" s="23"/>
      <c r="AB21" s="23"/>
      <c r="AC21" s="23"/>
      <c r="AD21" s="58"/>
      <c r="AE21" s="23"/>
      <c r="AF21" s="23">
        <f>11+4</f>
        <v>15</v>
      </c>
      <c r="AG21" s="23">
        <v>4</v>
      </c>
      <c r="AH21" s="23">
        <v>7</v>
      </c>
      <c r="AI21" s="26"/>
      <c r="AJ21" s="26"/>
      <c r="AK21" s="23"/>
      <c r="AL21" s="23"/>
      <c r="AM21" s="37">
        <f t="shared" si="0"/>
        <v>160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43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36">
        <v>7</v>
      </c>
      <c r="G22" s="36"/>
      <c r="H22" s="23">
        <v>11</v>
      </c>
      <c r="I22" s="36">
        <v>4</v>
      </c>
      <c r="J22" s="36">
        <v>7</v>
      </c>
      <c r="K22" s="36"/>
      <c r="L22" s="23">
        <f>11+4</f>
        <v>15</v>
      </c>
      <c r="M22" s="26">
        <v>4</v>
      </c>
      <c r="N22" s="36">
        <v>7</v>
      </c>
      <c r="O22" s="36"/>
      <c r="P22" s="23">
        <v>12</v>
      </c>
      <c r="Q22" s="26">
        <v>4</v>
      </c>
      <c r="R22" s="36">
        <v>7</v>
      </c>
      <c r="S22" s="36"/>
      <c r="T22" s="23">
        <v>11</v>
      </c>
      <c r="U22" s="26">
        <v>4</v>
      </c>
      <c r="V22" s="36">
        <v>7</v>
      </c>
      <c r="W22" s="36"/>
      <c r="X22" s="23">
        <f>11+4</f>
        <v>15</v>
      </c>
      <c r="Y22" s="23">
        <v>4</v>
      </c>
      <c r="Z22" s="23">
        <f>7+4</f>
        <v>11</v>
      </c>
      <c r="AA22" s="23"/>
      <c r="AB22" s="23">
        <f>11+4</f>
        <v>15</v>
      </c>
      <c r="AC22" s="23">
        <v>4</v>
      </c>
      <c r="AD22" s="58">
        <f>7+4</f>
        <v>11</v>
      </c>
      <c r="AE22" s="23"/>
      <c r="AF22" s="23"/>
      <c r="AG22" s="23">
        <v>4</v>
      </c>
      <c r="AH22" s="23">
        <v>7</v>
      </c>
      <c r="AI22" s="26"/>
      <c r="AJ22" s="26"/>
      <c r="AK22" s="23"/>
      <c r="AL22" s="23"/>
      <c r="AM22" s="37">
        <f t="shared" si="0"/>
        <v>171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43" customFormat="1" ht="30" customHeight="1">
      <c r="A23" s="33">
        <v>12</v>
      </c>
      <c r="B23" s="33">
        <v>136</v>
      </c>
      <c r="C23" s="60" t="s">
        <v>142</v>
      </c>
      <c r="D23" s="44" t="s">
        <v>34</v>
      </c>
      <c r="E23" s="45" t="s">
        <v>39</v>
      </c>
      <c r="F23" s="61">
        <v>7</v>
      </c>
      <c r="G23" s="36"/>
      <c r="H23" s="23">
        <v>11</v>
      </c>
      <c r="I23" s="36">
        <v>4</v>
      </c>
      <c r="J23" s="36">
        <v>7</v>
      </c>
      <c r="K23" s="36"/>
      <c r="L23" s="23"/>
      <c r="M23" s="26">
        <v>4</v>
      </c>
      <c r="N23" s="36">
        <v>7</v>
      </c>
      <c r="O23" s="36"/>
      <c r="P23" s="23">
        <v>8</v>
      </c>
      <c r="Q23" s="26">
        <v>4</v>
      </c>
      <c r="R23" s="23">
        <v>7</v>
      </c>
      <c r="S23" s="36"/>
      <c r="T23" s="23">
        <v>11</v>
      </c>
      <c r="U23" s="26">
        <v>4</v>
      </c>
      <c r="V23" s="36">
        <v>6</v>
      </c>
      <c r="W23" s="36"/>
      <c r="X23" s="23"/>
      <c r="Y23" s="23"/>
      <c r="Z23" s="23"/>
      <c r="AA23" s="23"/>
      <c r="AB23" s="23"/>
      <c r="AC23" s="23">
        <v>4</v>
      </c>
      <c r="AD23" s="58">
        <f>7+4</f>
        <v>11</v>
      </c>
      <c r="AE23" s="23"/>
      <c r="AF23" s="23">
        <f>11+4</f>
        <v>15</v>
      </c>
      <c r="AG23" s="23">
        <v>4</v>
      </c>
      <c r="AH23" s="26">
        <v>7</v>
      </c>
      <c r="AI23" s="26"/>
      <c r="AJ23" s="26"/>
      <c r="AK23" s="23"/>
      <c r="AL23" s="23"/>
      <c r="AM23" s="37">
        <f t="shared" si="0"/>
        <v>121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43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>
        <v>7</v>
      </c>
      <c r="G24" s="36"/>
      <c r="H24" s="23">
        <v>11</v>
      </c>
      <c r="I24" s="36">
        <v>4</v>
      </c>
      <c r="J24" s="36">
        <v>7</v>
      </c>
      <c r="K24" s="36"/>
      <c r="L24" s="23">
        <f>11+4</f>
        <v>15</v>
      </c>
      <c r="M24" s="26">
        <v>4</v>
      </c>
      <c r="N24" s="36">
        <v>7</v>
      </c>
      <c r="O24" s="36"/>
      <c r="P24" s="23">
        <v>12</v>
      </c>
      <c r="Q24" s="26">
        <v>4</v>
      </c>
      <c r="R24" s="36">
        <v>7</v>
      </c>
      <c r="S24" s="36"/>
      <c r="T24" s="23">
        <v>11</v>
      </c>
      <c r="U24" s="26">
        <v>4</v>
      </c>
      <c r="V24" s="36">
        <v>7</v>
      </c>
      <c r="W24" s="36"/>
      <c r="X24" s="23">
        <f>11+4</f>
        <v>15</v>
      </c>
      <c r="Y24" s="23">
        <v>4</v>
      </c>
      <c r="Z24" s="23">
        <f>7+4</f>
        <v>11</v>
      </c>
      <c r="AA24" s="23"/>
      <c r="AB24" s="23">
        <f>11+4</f>
        <v>15</v>
      </c>
      <c r="AC24" s="23">
        <v>4</v>
      </c>
      <c r="AD24" s="58">
        <f>7+4</f>
        <v>11</v>
      </c>
      <c r="AE24" s="23"/>
      <c r="AF24" s="23">
        <f>11+4</f>
        <v>15</v>
      </c>
      <c r="AG24" s="23">
        <v>4</v>
      </c>
      <c r="AH24" s="26">
        <v>7</v>
      </c>
      <c r="AI24" s="23"/>
      <c r="AJ24" s="23"/>
      <c r="AK24" s="26"/>
      <c r="AL24" s="36"/>
      <c r="AM24" s="37">
        <f t="shared" si="0"/>
        <v>186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43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36">
        <v>7</v>
      </c>
      <c r="G25" s="36"/>
      <c r="H25" s="23">
        <v>11</v>
      </c>
      <c r="I25" s="36">
        <v>4</v>
      </c>
      <c r="J25" s="36">
        <v>7</v>
      </c>
      <c r="K25" s="36"/>
      <c r="L25" s="23">
        <v>11</v>
      </c>
      <c r="M25" s="26">
        <v>4</v>
      </c>
      <c r="N25" s="36">
        <v>7</v>
      </c>
      <c r="O25" s="36"/>
      <c r="P25" s="23">
        <v>11</v>
      </c>
      <c r="Q25" s="26">
        <v>4</v>
      </c>
      <c r="R25" s="36">
        <v>7</v>
      </c>
      <c r="S25" s="36"/>
      <c r="T25" s="23">
        <v>11</v>
      </c>
      <c r="U25" s="26">
        <v>4</v>
      </c>
      <c r="V25" s="36">
        <v>7</v>
      </c>
      <c r="W25" s="36"/>
      <c r="X25" s="23">
        <v>11</v>
      </c>
      <c r="Y25" s="23">
        <v>4</v>
      </c>
      <c r="Z25" s="23">
        <v>7</v>
      </c>
      <c r="AA25" s="23"/>
      <c r="AB25" s="23">
        <v>11</v>
      </c>
      <c r="AC25" s="23">
        <v>4</v>
      </c>
      <c r="AD25" s="58">
        <v>7</v>
      </c>
      <c r="AE25" s="23"/>
      <c r="AF25" s="23">
        <v>11</v>
      </c>
      <c r="AG25" s="23">
        <v>4</v>
      </c>
      <c r="AH25" s="26">
        <v>7</v>
      </c>
      <c r="AI25" s="26"/>
      <c r="AJ25" s="26"/>
      <c r="AK25" s="23"/>
      <c r="AL25" s="23"/>
      <c r="AM25" s="37">
        <f t="shared" si="0"/>
        <v>161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43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/>
      <c r="G26" s="36"/>
      <c r="H26" s="36">
        <v>11</v>
      </c>
      <c r="I26" s="36">
        <v>4</v>
      </c>
      <c r="J26" s="36">
        <v>7</v>
      </c>
      <c r="K26" s="36"/>
      <c r="L26" s="23">
        <v>11</v>
      </c>
      <c r="M26" s="26">
        <v>4</v>
      </c>
      <c r="N26" s="36">
        <v>7</v>
      </c>
      <c r="O26" s="23"/>
      <c r="P26" s="36">
        <v>11</v>
      </c>
      <c r="Q26" s="26">
        <v>4</v>
      </c>
      <c r="R26" s="23">
        <v>7</v>
      </c>
      <c r="S26" s="23"/>
      <c r="T26" s="36">
        <v>11</v>
      </c>
      <c r="U26" s="23">
        <v>4</v>
      </c>
      <c r="V26" s="36">
        <v>7</v>
      </c>
      <c r="W26" s="23"/>
      <c r="X26" s="23">
        <v>11</v>
      </c>
      <c r="Y26" s="23">
        <v>4</v>
      </c>
      <c r="Z26" s="23">
        <v>7</v>
      </c>
      <c r="AA26" s="23"/>
      <c r="AB26" s="23">
        <v>11</v>
      </c>
      <c r="AC26" s="26">
        <v>4</v>
      </c>
      <c r="AD26" s="36">
        <v>7</v>
      </c>
      <c r="AE26" s="23"/>
      <c r="AF26" s="23">
        <v>11</v>
      </c>
      <c r="AG26" s="36">
        <v>4</v>
      </c>
      <c r="AH26" s="23">
        <v>7</v>
      </c>
      <c r="AI26" s="23"/>
      <c r="AJ26" s="23"/>
      <c r="AK26" s="26"/>
      <c r="AL26" s="36"/>
      <c r="AM26" s="37">
        <f t="shared" si="0"/>
        <v>154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43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/>
      <c r="G27" s="36"/>
      <c r="H27" s="23">
        <v>11</v>
      </c>
      <c r="I27" s="36">
        <v>4</v>
      </c>
      <c r="J27" s="36">
        <v>7</v>
      </c>
      <c r="K27" s="36"/>
      <c r="L27" s="36">
        <v>11</v>
      </c>
      <c r="M27" s="26">
        <v>4</v>
      </c>
      <c r="N27" s="36">
        <v>7</v>
      </c>
      <c r="O27" s="23"/>
      <c r="P27" s="36">
        <v>11</v>
      </c>
      <c r="Q27" s="36">
        <v>4</v>
      </c>
      <c r="R27" s="23">
        <v>7</v>
      </c>
      <c r="S27" s="23"/>
      <c r="T27" s="23">
        <v>11</v>
      </c>
      <c r="U27" s="23">
        <v>4</v>
      </c>
      <c r="V27" s="23">
        <v>7</v>
      </c>
      <c r="W27" s="36"/>
      <c r="X27" s="23">
        <v>11</v>
      </c>
      <c r="Y27" s="23">
        <v>4</v>
      </c>
      <c r="Z27" s="36">
        <v>7</v>
      </c>
      <c r="AA27" s="23"/>
      <c r="AB27" s="23">
        <v>11</v>
      </c>
      <c r="AC27" s="26">
        <v>4</v>
      </c>
      <c r="AD27" s="36">
        <v>7</v>
      </c>
      <c r="AE27" s="36"/>
      <c r="AF27" s="23">
        <v>11</v>
      </c>
      <c r="AG27" s="36">
        <v>4</v>
      </c>
      <c r="AH27" s="26">
        <v>7</v>
      </c>
      <c r="AI27" s="26"/>
      <c r="AJ27" s="26"/>
      <c r="AK27" s="26"/>
      <c r="AL27" s="23"/>
      <c r="AM27" s="37">
        <f t="shared" si="0"/>
        <v>154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43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>
        <v>4</v>
      </c>
      <c r="G28" s="23">
        <v>7</v>
      </c>
      <c r="H28" s="23"/>
      <c r="I28" s="23">
        <v>11</v>
      </c>
      <c r="J28" s="23">
        <v>4</v>
      </c>
      <c r="K28" s="36">
        <v>7</v>
      </c>
      <c r="L28" s="23"/>
      <c r="M28" s="23">
        <v>11</v>
      </c>
      <c r="N28" s="23">
        <v>4</v>
      </c>
      <c r="O28" s="23">
        <v>7</v>
      </c>
      <c r="P28" s="23"/>
      <c r="Q28" s="23">
        <v>11</v>
      </c>
      <c r="R28" s="23">
        <v>4</v>
      </c>
      <c r="S28" s="23">
        <v>7</v>
      </c>
      <c r="T28" s="23">
        <v>11</v>
      </c>
      <c r="U28" s="23">
        <v>4</v>
      </c>
      <c r="V28" s="23">
        <v>7</v>
      </c>
      <c r="W28" s="23">
        <v>11</v>
      </c>
      <c r="X28" s="23">
        <v>4</v>
      </c>
      <c r="Y28" s="23">
        <v>7</v>
      </c>
      <c r="Z28" s="23">
        <v>11</v>
      </c>
      <c r="AA28" s="23">
        <v>4</v>
      </c>
      <c r="AB28" s="23">
        <v>7</v>
      </c>
      <c r="AC28" s="23">
        <v>4</v>
      </c>
      <c r="AD28" s="23">
        <f>7+4</f>
        <v>11</v>
      </c>
      <c r="AE28" s="23">
        <v>7</v>
      </c>
      <c r="AF28" s="23">
        <v>11</v>
      </c>
      <c r="AG28" s="23">
        <v>4</v>
      </c>
      <c r="AH28" s="23">
        <v>7</v>
      </c>
      <c r="AI28" s="23"/>
      <c r="AJ28" s="23"/>
      <c r="AK28" s="23"/>
      <c r="AL28" s="36"/>
      <c r="AM28" s="37">
        <f t="shared" si="0"/>
        <v>187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43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>
        <v>4</v>
      </c>
      <c r="G29" s="23">
        <v>7</v>
      </c>
      <c r="H29" s="23"/>
      <c r="I29" s="23">
        <f>11+4</f>
        <v>15</v>
      </c>
      <c r="J29" s="23">
        <v>4</v>
      </c>
      <c r="K29" s="23">
        <v>7</v>
      </c>
      <c r="L29" s="23"/>
      <c r="M29" s="36">
        <v>11</v>
      </c>
      <c r="N29" s="36">
        <v>4</v>
      </c>
      <c r="O29" s="23">
        <v>7</v>
      </c>
      <c r="P29" s="23"/>
      <c r="Q29" s="36">
        <v>11</v>
      </c>
      <c r="R29" s="23">
        <v>4</v>
      </c>
      <c r="S29" s="23">
        <v>7</v>
      </c>
      <c r="T29" s="23"/>
      <c r="U29" s="36">
        <v>11</v>
      </c>
      <c r="V29" s="23">
        <v>4</v>
      </c>
      <c r="W29" s="23">
        <v>7</v>
      </c>
      <c r="X29" s="36"/>
      <c r="Y29" s="26">
        <v>11</v>
      </c>
      <c r="Z29" s="23">
        <v>4</v>
      </c>
      <c r="AA29" s="23">
        <v>7</v>
      </c>
      <c r="AB29" s="23">
        <f>11+4</f>
        <v>15</v>
      </c>
      <c r="AC29" s="23">
        <v>11</v>
      </c>
      <c r="AD29" s="23">
        <v>4</v>
      </c>
      <c r="AE29" s="36">
        <v>7</v>
      </c>
      <c r="AF29" s="23"/>
      <c r="AG29" s="23">
        <v>11</v>
      </c>
      <c r="AH29" s="23">
        <v>4</v>
      </c>
      <c r="AI29" s="23">
        <v>7</v>
      </c>
      <c r="AJ29" s="23"/>
      <c r="AK29" s="23"/>
      <c r="AL29" s="36"/>
      <c r="AM29" s="37">
        <f t="shared" si="0"/>
        <v>184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43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v>4</v>
      </c>
      <c r="G30" s="23">
        <v>7</v>
      </c>
      <c r="H30" s="23"/>
      <c r="I30" s="23">
        <f>11+4</f>
        <v>15</v>
      </c>
      <c r="J30" s="23">
        <v>4</v>
      </c>
      <c r="K30" s="23">
        <v>7</v>
      </c>
      <c r="L30" s="23"/>
      <c r="M30" s="23">
        <v>11</v>
      </c>
      <c r="N30" s="23">
        <v>4</v>
      </c>
      <c r="O30" s="23">
        <v>7</v>
      </c>
      <c r="P30" s="36"/>
      <c r="Q30" s="36">
        <v>11</v>
      </c>
      <c r="R30" s="23">
        <v>4</v>
      </c>
      <c r="S30" s="23">
        <v>7</v>
      </c>
      <c r="T30" s="23"/>
      <c r="U30" s="23">
        <v>11</v>
      </c>
      <c r="V30" s="23">
        <v>4</v>
      </c>
      <c r="W30" s="23">
        <v>7</v>
      </c>
      <c r="X30" s="36"/>
      <c r="Y30" s="23">
        <v>11</v>
      </c>
      <c r="Z30" s="23">
        <v>4</v>
      </c>
      <c r="AA30" s="23">
        <v>7</v>
      </c>
      <c r="AB30" s="23"/>
      <c r="AC30" s="23">
        <v>11</v>
      </c>
      <c r="AD30" s="23">
        <v>4</v>
      </c>
      <c r="AE30" s="23">
        <v>7</v>
      </c>
      <c r="AF30" s="23"/>
      <c r="AG30" s="23">
        <v>11</v>
      </c>
      <c r="AH30" s="23">
        <v>4</v>
      </c>
      <c r="AI30" s="23">
        <v>7</v>
      </c>
      <c r="AJ30" s="23"/>
      <c r="AK30" s="23"/>
      <c r="AL30" s="36"/>
      <c r="AM30" s="37">
        <f t="shared" si="0"/>
        <v>169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43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6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61"/>
      <c r="AE31" s="23"/>
      <c r="AF31" s="23"/>
      <c r="AG31" s="23"/>
      <c r="AH31" s="23"/>
      <c r="AI31" s="23"/>
      <c r="AJ31" s="23"/>
      <c r="AK31" s="23"/>
      <c r="AL31" s="36"/>
      <c r="AM31" s="37">
        <f t="shared" si="0"/>
        <v>0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43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v>4</v>
      </c>
      <c r="G32" s="23">
        <v>7</v>
      </c>
      <c r="H32" s="23"/>
      <c r="I32" s="23">
        <f>11+4</f>
        <v>15</v>
      </c>
      <c r="J32" s="23">
        <v>4</v>
      </c>
      <c r="K32" s="23">
        <v>7</v>
      </c>
      <c r="L32" s="23"/>
      <c r="M32" s="23">
        <v>11</v>
      </c>
      <c r="N32" s="23">
        <v>4</v>
      </c>
      <c r="O32" s="23">
        <v>7</v>
      </c>
      <c r="P32" s="23"/>
      <c r="Q32" s="36">
        <v>11</v>
      </c>
      <c r="R32" s="23">
        <v>4</v>
      </c>
      <c r="S32" s="23">
        <v>7</v>
      </c>
      <c r="T32" s="23"/>
      <c r="U32" s="23">
        <v>11</v>
      </c>
      <c r="V32" s="23">
        <v>4</v>
      </c>
      <c r="W32" s="23">
        <v>7</v>
      </c>
      <c r="X32" s="23"/>
      <c r="Y32" s="36">
        <v>11</v>
      </c>
      <c r="Z32" s="23">
        <v>4</v>
      </c>
      <c r="AA32" s="23">
        <v>7</v>
      </c>
      <c r="AB32" s="23"/>
      <c r="AC32" s="36">
        <v>11</v>
      </c>
      <c r="AD32" s="23">
        <v>4</v>
      </c>
      <c r="AE32" s="23">
        <v>7</v>
      </c>
      <c r="AF32" s="23"/>
      <c r="AG32" s="23">
        <v>11</v>
      </c>
      <c r="AH32" s="23">
        <v>4</v>
      </c>
      <c r="AI32" s="23">
        <v>7</v>
      </c>
      <c r="AJ32" s="23"/>
      <c r="AK32" s="23"/>
      <c r="AL32" s="36"/>
      <c r="AM32" s="37">
        <f t="shared" si="0"/>
        <v>169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43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>
        <v>4</v>
      </c>
      <c r="G33" s="23">
        <v>7</v>
      </c>
      <c r="H33" s="23"/>
      <c r="I33" s="23">
        <v>11</v>
      </c>
      <c r="J33" s="23">
        <v>4</v>
      </c>
      <c r="K33" s="23">
        <v>7</v>
      </c>
      <c r="L33" s="23"/>
      <c r="M33" s="23">
        <v>11</v>
      </c>
      <c r="N33" s="23">
        <v>4</v>
      </c>
      <c r="O33" s="23">
        <v>7</v>
      </c>
      <c r="P33" s="23"/>
      <c r="Q33" s="36">
        <v>11</v>
      </c>
      <c r="R33" s="23">
        <v>4</v>
      </c>
      <c r="S33" s="23">
        <v>7</v>
      </c>
      <c r="T33" s="23"/>
      <c r="U33" s="23">
        <v>11</v>
      </c>
      <c r="V33" s="23">
        <v>4</v>
      </c>
      <c r="W33" s="23">
        <v>7</v>
      </c>
      <c r="X33" s="23"/>
      <c r="Y33" s="36">
        <v>11</v>
      </c>
      <c r="Z33" s="23">
        <v>4</v>
      </c>
      <c r="AA33" s="23">
        <v>7</v>
      </c>
      <c r="AB33" s="23"/>
      <c r="AC33" s="23">
        <v>11</v>
      </c>
      <c r="AD33" s="23">
        <v>4</v>
      </c>
      <c r="AE33" s="23">
        <v>7</v>
      </c>
      <c r="AF33" s="23"/>
      <c r="AG33" s="23">
        <v>11</v>
      </c>
      <c r="AH33" s="23">
        <v>4</v>
      </c>
      <c r="AI33" s="26">
        <v>7</v>
      </c>
      <c r="AJ33" s="26"/>
      <c r="AK33" s="23"/>
      <c r="AL33" s="36"/>
      <c r="AM33" s="37">
        <f t="shared" si="0"/>
        <v>165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>
        <v>7</v>
      </c>
      <c r="G34" s="23">
        <v>4</v>
      </c>
      <c r="H34" s="36">
        <v>7</v>
      </c>
      <c r="I34" s="26">
        <v>11</v>
      </c>
      <c r="J34" s="23">
        <v>4</v>
      </c>
      <c r="K34" s="36">
        <v>7</v>
      </c>
      <c r="L34" s="36"/>
      <c r="M34" s="23">
        <v>11</v>
      </c>
      <c r="N34" s="36">
        <v>4</v>
      </c>
      <c r="O34" s="23">
        <v>7</v>
      </c>
      <c r="P34" s="36"/>
      <c r="Q34" s="36">
        <v>11</v>
      </c>
      <c r="R34" s="23">
        <v>4</v>
      </c>
      <c r="S34" s="36">
        <v>7</v>
      </c>
      <c r="T34" s="36"/>
      <c r="U34" s="36">
        <v>11</v>
      </c>
      <c r="V34" s="23">
        <v>4</v>
      </c>
      <c r="W34" s="36">
        <v>7</v>
      </c>
      <c r="X34" s="23"/>
      <c r="Y34" s="23">
        <v>11</v>
      </c>
      <c r="Z34" s="36">
        <v>4</v>
      </c>
      <c r="AA34" s="23">
        <v>7</v>
      </c>
      <c r="AB34" s="26"/>
      <c r="AC34" s="23">
        <v>11</v>
      </c>
      <c r="AD34" s="23">
        <v>4</v>
      </c>
      <c r="AE34" s="23">
        <v>7</v>
      </c>
      <c r="AF34" s="26"/>
      <c r="AG34" s="23">
        <v>11</v>
      </c>
      <c r="AH34" s="23">
        <v>4</v>
      </c>
      <c r="AI34" s="26">
        <v>7</v>
      </c>
      <c r="AJ34" s="26"/>
      <c r="AK34" s="26"/>
      <c r="AL34" s="36"/>
      <c r="AM34" s="37">
        <f t="shared" si="0"/>
        <v>172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>
        <v>7</v>
      </c>
      <c r="G35" s="23">
        <v>4</v>
      </c>
      <c r="H35" s="26">
        <v>7</v>
      </c>
      <c r="I35" s="26">
        <v>11</v>
      </c>
      <c r="J35" s="23">
        <v>4</v>
      </c>
      <c r="K35" s="23">
        <v>7</v>
      </c>
      <c r="L35" s="23"/>
      <c r="M35" s="23">
        <v>11</v>
      </c>
      <c r="N35" s="23">
        <v>4</v>
      </c>
      <c r="O35" s="23">
        <v>7</v>
      </c>
      <c r="P35" s="26"/>
      <c r="Q35" s="23">
        <v>11</v>
      </c>
      <c r="R35" s="23">
        <v>4</v>
      </c>
      <c r="S35" s="23">
        <v>7</v>
      </c>
      <c r="T35" s="36"/>
      <c r="U35" s="36">
        <v>11</v>
      </c>
      <c r="V35" s="23">
        <v>4</v>
      </c>
      <c r="W35" s="23">
        <v>7</v>
      </c>
      <c r="X35" s="23"/>
      <c r="Y35" s="23">
        <v>7.5</v>
      </c>
      <c r="Z35" s="23">
        <v>4</v>
      </c>
      <c r="AA35" s="23">
        <v>7</v>
      </c>
      <c r="AB35" s="26"/>
      <c r="AC35" s="23">
        <v>11</v>
      </c>
      <c r="AD35" s="23">
        <v>4</v>
      </c>
      <c r="AE35" s="23">
        <v>7</v>
      </c>
      <c r="AF35" s="26"/>
      <c r="AG35" s="23">
        <v>11</v>
      </c>
      <c r="AH35" s="23">
        <v>4</v>
      </c>
      <c r="AI35" s="26">
        <v>7</v>
      </c>
      <c r="AJ35" s="26"/>
      <c r="AK35" s="26"/>
      <c r="AL35" s="23"/>
      <c r="AM35" s="37">
        <f t="shared" si="0"/>
        <v>168.5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11</v>
      </c>
      <c r="G36" s="23">
        <v>4</v>
      </c>
      <c r="H36" s="26">
        <v>7</v>
      </c>
      <c r="I36" s="36"/>
      <c r="J36" s="23">
        <v>11</v>
      </c>
      <c r="K36" s="23">
        <v>4</v>
      </c>
      <c r="L36" s="66">
        <v>7</v>
      </c>
      <c r="M36" s="36"/>
      <c r="N36" s="23">
        <v>11</v>
      </c>
      <c r="O36" s="23">
        <v>4</v>
      </c>
      <c r="P36" s="23">
        <v>7</v>
      </c>
      <c r="Q36" s="23"/>
      <c r="R36" s="23">
        <v>11</v>
      </c>
      <c r="S36" s="23">
        <v>4</v>
      </c>
      <c r="T36" s="23">
        <v>7</v>
      </c>
      <c r="U36" s="23">
        <v>11</v>
      </c>
      <c r="V36" s="23">
        <v>4</v>
      </c>
      <c r="W36" s="23">
        <v>7</v>
      </c>
      <c r="X36" s="23">
        <v>11</v>
      </c>
      <c r="Y36" s="23">
        <v>4</v>
      </c>
      <c r="Z36" s="23">
        <v>7</v>
      </c>
      <c r="AA36" s="23">
        <v>11</v>
      </c>
      <c r="AB36" s="23">
        <v>4</v>
      </c>
      <c r="AC36" s="23">
        <v>7</v>
      </c>
      <c r="AD36" s="23">
        <v>11</v>
      </c>
      <c r="AE36" s="23">
        <v>4</v>
      </c>
      <c r="AF36" s="23">
        <f>7+4</f>
        <v>11</v>
      </c>
      <c r="AG36" s="23">
        <v>11</v>
      </c>
      <c r="AH36" s="23">
        <v>4</v>
      </c>
      <c r="AI36" s="23">
        <f>7+4</f>
        <v>11</v>
      </c>
      <c r="AJ36" s="23"/>
      <c r="AK36" s="23"/>
      <c r="AL36" s="23"/>
      <c r="AM36" s="37">
        <f t="shared" si="0"/>
        <v>206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43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>
        <v>11</v>
      </c>
      <c r="G37" s="23">
        <v>4</v>
      </c>
      <c r="H37" s="26">
        <v>7</v>
      </c>
      <c r="I37" s="36"/>
      <c r="J37" s="26">
        <v>7</v>
      </c>
      <c r="K37" s="26">
        <v>4</v>
      </c>
      <c r="L37" s="143">
        <v>7</v>
      </c>
      <c r="M37" s="36"/>
      <c r="N37" s="23">
        <v>11</v>
      </c>
      <c r="O37" s="23">
        <v>4</v>
      </c>
      <c r="P37" s="23">
        <v>7</v>
      </c>
      <c r="Q37" s="36"/>
      <c r="R37" s="23">
        <v>11</v>
      </c>
      <c r="S37" s="23">
        <v>4</v>
      </c>
      <c r="T37" s="23">
        <v>7</v>
      </c>
      <c r="U37" s="23"/>
      <c r="V37" s="23">
        <f>11+4</f>
        <v>15</v>
      </c>
      <c r="W37" s="23">
        <v>4</v>
      </c>
      <c r="X37" s="23">
        <f>7+4</f>
        <v>11</v>
      </c>
      <c r="Y37" s="23"/>
      <c r="Z37" s="23">
        <f>11+4</f>
        <v>15</v>
      </c>
      <c r="AA37" s="23">
        <v>4</v>
      </c>
      <c r="AB37" s="23">
        <f>7+4</f>
        <v>11</v>
      </c>
      <c r="AC37" s="23"/>
      <c r="AD37" s="23">
        <f>11+4</f>
        <v>15</v>
      </c>
      <c r="AE37" s="23"/>
      <c r="AF37" s="36"/>
      <c r="AG37" s="23"/>
      <c r="AH37" s="23">
        <v>15</v>
      </c>
      <c r="AI37" s="23">
        <v>4</v>
      </c>
      <c r="AJ37" s="23"/>
      <c r="AK37" s="23"/>
      <c r="AL37" s="23"/>
      <c r="AM37" s="37">
        <f t="shared" si="0"/>
        <v>178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43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>
        <v>11</v>
      </c>
      <c r="G38" s="23">
        <v>4</v>
      </c>
      <c r="H38" s="26">
        <v>7</v>
      </c>
      <c r="I38" s="36"/>
      <c r="J38" s="23">
        <v>11</v>
      </c>
      <c r="K38" s="23">
        <v>4</v>
      </c>
      <c r="L38" s="26">
        <v>7</v>
      </c>
      <c r="M38" s="23"/>
      <c r="N38" s="23">
        <v>11</v>
      </c>
      <c r="O38" s="23">
        <v>4</v>
      </c>
      <c r="P38" s="23">
        <v>7</v>
      </c>
      <c r="Q38" s="23"/>
      <c r="R38" s="23">
        <v>11</v>
      </c>
      <c r="S38" s="23">
        <v>4</v>
      </c>
      <c r="T38" s="23">
        <v>7</v>
      </c>
      <c r="U38" s="23"/>
      <c r="V38" s="23" t="s">
        <v>132</v>
      </c>
      <c r="W38" s="23" t="s">
        <v>132</v>
      </c>
      <c r="X38" s="23" t="s">
        <v>132</v>
      </c>
      <c r="Y38" s="23" t="s">
        <v>132</v>
      </c>
      <c r="Z38" s="23" t="s">
        <v>132</v>
      </c>
      <c r="AA38" s="23" t="s">
        <v>132</v>
      </c>
      <c r="AB38" s="23" t="s">
        <v>132</v>
      </c>
      <c r="AC38" s="23" t="s">
        <v>132</v>
      </c>
      <c r="AD38" s="23" t="s">
        <v>132</v>
      </c>
      <c r="AE38" s="23" t="s">
        <v>132</v>
      </c>
      <c r="AF38" s="23" t="s">
        <v>132</v>
      </c>
      <c r="AG38" s="23" t="s">
        <v>132</v>
      </c>
      <c r="AH38" s="23" t="s">
        <v>132</v>
      </c>
      <c r="AI38" s="23" t="s">
        <v>132</v>
      </c>
      <c r="AJ38" s="23"/>
      <c r="AK38" s="23"/>
      <c r="AL38" s="23"/>
      <c r="AM38" s="37">
        <f t="shared" si="0"/>
        <v>88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43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v>11</v>
      </c>
      <c r="G39" s="23">
        <v>4</v>
      </c>
      <c r="H39" s="26">
        <v>7</v>
      </c>
      <c r="I39" s="36"/>
      <c r="J39" s="23">
        <v>11</v>
      </c>
      <c r="K39" s="23">
        <v>4</v>
      </c>
      <c r="L39" s="26">
        <v>7</v>
      </c>
      <c r="M39" s="36"/>
      <c r="N39" s="23">
        <v>11</v>
      </c>
      <c r="O39" s="23">
        <v>4</v>
      </c>
      <c r="P39" s="23">
        <v>7</v>
      </c>
      <c r="Q39" s="23"/>
      <c r="R39" s="23">
        <v>11</v>
      </c>
      <c r="S39" s="23">
        <v>4</v>
      </c>
      <c r="T39" s="23">
        <v>7</v>
      </c>
      <c r="U39" s="23"/>
      <c r="V39" s="23">
        <f>11+4</f>
        <v>15</v>
      </c>
      <c r="W39" s="23">
        <v>4</v>
      </c>
      <c r="X39" s="23">
        <f>7+4</f>
        <v>11</v>
      </c>
      <c r="Y39" s="23"/>
      <c r="Z39" s="23">
        <f>11+4</f>
        <v>15</v>
      </c>
      <c r="AA39" s="23">
        <v>4</v>
      </c>
      <c r="AB39" s="23">
        <f>7+4</f>
        <v>11</v>
      </c>
      <c r="AC39" s="23"/>
      <c r="AD39" s="23">
        <f>11+4</f>
        <v>15</v>
      </c>
      <c r="AE39" s="36">
        <v>4</v>
      </c>
      <c r="AF39" s="23">
        <f>7+4</f>
        <v>11</v>
      </c>
      <c r="AG39" s="23"/>
      <c r="AH39" s="36">
        <v>15</v>
      </c>
      <c r="AI39" s="36">
        <v>4</v>
      </c>
      <c r="AJ39" s="36"/>
      <c r="AK39" s="23"/>
      <c r="AL39" s="23"/>
      <c r="AM39" s="37">
        <f t="shared" si="0"/>
        <v>197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43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v>11</v>
      </c>
      <c r="G40" s="23">
        <v>4</v>
      </c>
      <c r="H40" s="23">
        <v>7</v>
      </c>
      <c r="I40" s="23"/>
      <c r="J40" s="36">
        <f>11+4+4+7</f>
        <v>26</v>
      </c>
      <c r="K40" s="36">
        <v>4</v>
      </c>
      <c r="L40" s="23">
        <v>7</v>
      </c>
      <c r="M40" s="23"/>
      <c r="N40" s="23">
        <v>11</v>
      </c>
      <c r="O40" s="23">
        <v>4</v>
      </c>
      <c r="P40" s="23">
        <v>7</v>
      </c>
      <c r="Q40" s="23"/>
      <c r="R40" s="23"/>
      <c r="S40" s="23">
        <v>4</v>
      </c>
      <c r="T40" s="23">
        <v>7</v>
      </c>
      <c r="U40" s="23"/>
      <c r="V40" s="23">
        <f>11+4</f>
        <v>15</v>
      </c>
      <c r="W40" s="23">
        <v>4</v>
      </c>
      <c r="X40" s="23">
        <f>7+4</f>
        <v>11</v>
      </c>
      <c r="Y40" s="23"/>
      <c r="Z40" s="23">
        <f>11+4</f>
        <v>15</v>
      </c>
      <c r="AA40" s="36">
        <v>4</v>
      </c>
      <c r="AB40" s="23">
        <f>7+4</f>
        <v>11</v>
      </c>
      <c r="AC40" s="23"/>
      <c r="AD40" s="23">
        <f>11+4</f>
        <v>15</v>
      </c>
      <c r="AE40" s="23">
        <v>4</v>
      </c>
      <c r="AF40" s="23">
        <f>7+4</f>
        <v>11</v>
      </c>
      <c r="AG40" s="23"/>
      <c r="AH40" s="23">
        <v>15</v>
      </c>
      <c r="AI40" s="23">
        <v>4</v>
      </c>
      <c r="AJ40" s="23"/>
      <c r="AK40" s="23"/>
      <c r="AL40" s="23"/>
      <c r="AM40" s="37">
        <f t="shared" si="0"/>
        <v>201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43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>
        <v>11</v>
      </c>
      <c r="G41" s="23">
        <v>4</v>
      </c>
      <c r="H41" s="26">
        <v>7</v>
      </c>
      <c r="I41" s="36"/>
      <c r="J41" s="23">
        <v>11</v>
      </c>
      <c r="K41" s="23">
        <v>4</v>
      </c>
      <c r="L41" s="26">
        <v>7</v>
      </c>
      <c r="M41" s="23"/>
      <c r="N41" s="23">
        <v>11</v>
      </c>
      <c r="O41" s="138">
        <v>4</v>
      </c>
      <c r="P41" s="23">
        <v>7</v>
      </c>
      <c r="Q41" s="23"/>
      <c r="R41" s="23">
        <v>11</v>
      </c>
      <c r="S41" s="23">
        <v>4</v>
      </c>
      <c r="T41" s="23">
        <v>7</v>
      </c>
      <c r="U41" s="23"/>
      <c r="V41" s="23">
        <v>11</v>
      </c>
      <c r="W41" s="23">
        <v>4</v>
      </c>
      <c r="X41" s="23">
        <v>7</v>
      </c>
      <c r="Y41" s="23"/>
      <c r="Z41" s="23">
        <v>11</v>
      </c>
      <c r="AA41" s="23">
        <v>4</v>
      </c>
      <c r="AB41" s="23">
        <v>7</v>
      </c>
      <c r="AC41" s="23"/>
      <c r="AD41" s="23">
        <v>11</v>
      </c>
      <c r="AE41" s="23">
        <v>4</v>
      </c>
      <c r="AF41" s="23">
        <v>7</v>
      </c>
      <c r="AG41" s="23"/>
      <c r="AH41" s="23">
        <v>11</v>
      </c>
      <c r="AI41" s="23">
        <v>4</v>
      </c>
      <c r="AJ41" s="23"/>
      <c r="AK41" s="23"/>
      <c r="AL41" s="23"/>
      <c r="AM41" s="37">
        <f t="shared" si="0"/>
        <v>169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43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>
        <f>11+4</f>
        <v>15</v>
      </c>
      <c r="G42" s="23">
        <v>7</v>
      </c>
      <c r="H42" s="26"/>
      <c r="I42" s="36"/>
      <c r="J42" s="23">
        <v>11</v>
      </c>
      <c r="K42" s="26">
        <v>4</v>
      </c>
      <c r="L42" s="23">
        <v>7</v>
      </c>
      <c r="M42" s="26"/>
      <c r="N42" s="23">
        <v>8.5</v>
      </c>
      <c r="O42" s="23">
        <v>4</v>
      </c>
      <c r="P42" s="23">
        <v>7</v>
      </c>
      <c r="Q42" s="23"/>
      <c r="R42" s="23">
        <v>11</v>
      </c>
      <c r="S42" s="23">
        <v>4</v>
      </c>
      <c r="T42" s="36">
        <v>7</v>
      </c>
      <c r="U42" s="26"/>
      <c r="V42" s="23">
        <v>10.5</v>
      </c>
      <c r="W42" s="23">
        <v>4</v>
      </c>
      <c r="X42" s="36">
        <v>7</v>
      </c>
      <c r="Y42" s="23"/>
      <c r="Z42" s="23">
        <v>11</v>
      </c>
      <c r="AA42" s="36">
        <v>4</v>
      </c>
      <c r="AB42" s="23">
        <v>7</v>
      </c>
      <c r="AC42" s="23"/>
      <c r="AD42" s="36">
        <v>11</v>
      </c>
      <c r="AE42" s="23">
        <v>4</v>
      </c>
      <c r="AF42" s="23">
        <v>7</v>
      </c>
      <c r="AG42" s="23"/>
      <c r="AH42" s="36">
        <v>11</v>
      </c>
      <c r="AI42" s="23">
        <v>4</v>
      </c>
      <c r="AJ42" s="23"/>
      <c r="AK42" s="23"/>
      <c r="AL42" s="23"/>
      <c r="AM42" s="37">
        <f t="shared" si="0"/>
        <v>166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43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>
        <f>11+4</f>
        <v>15</v>
      </c>
      <c r="G43" s="23">
        <v>7</v>
      </c>
      <c r="H43" s="26"/>
      <c r="I43" s="36"/>
      <c r="J43" s="23">
        <v>11</v>
      </c>
      <c r="K43" s="26">
        <v>4</v>
      </c>
      <c r="L43" s="23">
        <v>7</v>
      </c>
      <c r="M43" s="26"/>
      <c r="N43" s="36">
        <v>11</v>
      </c>
      <c r="O43" s="23">
        <v>4</v>
      </c>
      <c r="P43" s="23">
        <v>7</v>
      </c>
      <c r="Q43" s="23"/>
      <c r="R43" s="23">
        <v>11</v>
      </c>
      <c r="S43" s="36">
        <v>4</v>
      </c>
      <c r="T43" s="23">
        <v>7</v>
      </c>
      <c r="U43" s="26"/>
      <c r="V43" s="23">
        <v>11</v>
      </c>
      <c r="W43" s="23">
        <v>4</v>
      </c>
      <c r="X43" s="36">
        <v>7</v>
      </c>
      <c r="Y43" s="23"/>
      <c r="Z43" s="23">
        <v>11</v>
      </c>
      <c r="AA43" s="36">
        <v>4</v>
      </c>
      <c r="AB43" s="36">
        <v>7</v>
      </c>
      <c r="AC43" s="23"/>
      <c r="AD43" s="36">
        <v>11</v>
      </c>
      <c r="AE43" s="23">
        <v>4</v>
      </c>
      <c r="AF43" s="23">
        <v>7</v>
      </c>
      <c r="AG43" s="23"/>
      <c r="AH43" s="36">
        <v>11</v>
      </c>
      <c r="AI43" s="23">
        <v>4</v>
      </c>
      <c r="AJ43" s="23"/>
      <c r="AK43" s="23"/>
      <c r="AL43" s="23"/>
      <c r="AM43" s="37">
        <f t="shared" si="0"/>
        <v>169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43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>
        <v>8</v>
      </c>
      <c r="G44" s="74">
        <v>11</v>
      </c>
      <c r="H44" s="74">
        <v>4</v>
      </c>
      <c r="I44" s="74">
        <v>7</v>
      </c>
      <c r="J44" s="75"/>
      <c r="K44" s="75">
        <v>11</v>
      </c>
      <c r="L44" s="74">
        <v>4</v>
      </c>
      <c r="M44" s="74">
        <v>7</v>
      </c>
      <c r="N44" s="74"/>
      <c r="O44" s="74">
        <v>11</v>
      </c>
      <c r="P44" s="74">
        <v>4</v>
      </c>
      <c r="Q44" s="74">
        <v>7</v>
      </c>
      <c r="R44" s="74"/>
      <c r="S44" s="74">
        <v>11</v>
      </c>
      <c r="T44" s="74">
        <v>4</v>
      </c>
      <c r="U44" s="74">
        <v>7</v>
      </c>
      <c r="V44" s="74">
        <v>8</v>
      </c>
      <c r="W44" s="74">
        <v>8</v>
      </c>
      <c r="X44" s="74"/>
      <c r="Y44" s="74"/>
      <c r="Z44" s="74"/>
      <c r="AA44" s="74">
        <v>8</v>
      </c>
      <c r="AB44" s="74">
        <v>8</v>
      </c>
      <c r="AC44" s="74">
        <v>8</v>
      </c>
      <c r="AD44" s="74">
        <v>8</v>
      </c>
      <c r="AE44" s="76"/>
      <c r="AF44" s="74"/>
      <c r="AG44" s="74"/>
      <c r="AH44" s="74">
        <v>8</v>
      </c>
      <c r="AI44" s="74">
        <v>8</v>
      </c>
      <c r="AJ44" s="74"/>
      <c r="AK44" s="76"/>
      <c r="AL44" s="74"/>
      <c r="AM44" s="37">
        <f t="shared" si="0"/>
        <v>160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43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/>
      <c r="G45" s="74" t="s">
        <v>132</v>
      </c>
      <c r="H45" s="76">
        <v>8</v>
      </c>
      <c r="I45" s="74" t="s">
        <v>132</v>
      </c>
      <c r="J45" s="74" t="s">
        <v>132</v>
      </c>
      <c r="K45" s="75" t="s">
        <v>132</v>
      </c>
      <c r="L45" s="74" t="s">
        <v>132</v>
      </c>
      <c r="M45" s="74" t="s">
        <v>132</v>
      </c>
      <c r="N45" s="74" t="s">
        <v>132</v>
      </c>
      <c r="O45" s="74" t="s">
        <v>132</v>
      </c>
      <c r="P45" s="74" t="s">
        <v>132</v>
      </c>
      <c r="Q45" s="74" t="s">
        <v>132</v>
      </c>
      <c r="R45" s="74" t="s">
        <v>132</v>
      </c>
      <c r="S45" s="74" t="s">
        <v>132</v>
      </c>
      <c r="T45" s="74">
        <v>8</v>
      </c>
      <c r="U45" s="74">
        <v>8</v>
      </c>
      <c r="V45" s="74">
        <v>8</v>
      </c>
      <c r="W45" s="74">
        <v>8</v>
      </c>
      <c r="X45" s="74"/>
      <c r="Y45" s="74"/>
      <c r="Z45" s="74"/>
      <c r="AA45" s="74">
        <v>8</v>
      </c>
      <c r="AB45" s="74">
        <v>8</v>
      </c>
      <c r="AC45" s="74">
        <v>8</v>
      </c>
      <c r="AD45" s="74">
        <v>8</v>
      </c>
      <c r="AE45" s="74"/>
      <c r="AF45" s="74"/>
      <c r="AG45" s="74"/>
      <c r="AH45" s="74">
        <v>8</v>
      </c>
      <c r="AI45" s="74">
        <v>8</v>
      </c>
      <c r="AJ45" s="74"/>
      <c r="AK45" s="74"/>
      <c r="AL45" s="74"/>
      <c r="AM45" s="37">
        <f t="shared" si="0"/>
        <v>88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43" customFormat="1" ht="30" customHeight="1">
      <c r="A46" s="33">
        <v>35</v>
      </c>
      <c r="B46" s="70"/>
      <c r="C46" s="78"/>
      <c r="D46" s="79">
        <v>5</v>
      </c>
      <c r="E46" s="80" t="s">
        <v>39</v>
      </c>
      <c r="F46" s="74"/>
      <c r="G46" s="74"/>
      <c r="H46" s="74"/>
      <c r="I46" s="74"/>
      <c r="J46" s="74"/>
      <c r="K46" s="76"/>
      <c r="L46" s="74"/>
      <c r="M46" s="74"/>
      <c r="N46" s="74"/>
      <c r="O46" s="81"/>
      <c r="P46" s="74"/>
      <c r="Q46" s="76"/>
      <c r="R46" s="74"/>
      <c r="S46" s="81"/>
      <c r="T46" s="74"/>
      <c r="U46" s="76"/>
      <c r="V46" s="74"/>
      <c r="W46" s="81"/>
      <c r="X46" s="74"/>
      <c r="Y46" s="76"/>
      <c r="Z46" s="74"/>
      <c r="AA46" s="74"/>
      <c r="AB46" s="74"/>
      <c r="AC46" s="76"/>
      <c r="AD46" s="74"/>
      <c r="AE46" s="74"/>
      <c r="AF46" s="74"/>
      <c r="AG46" s="74"/>
      <c r="AH46" s="74"/>
      <c r="AI46" s="74"/>
      <c r="AJ46" s="74"/>
      <c r="AK46" s="74"/>
      <c r="AL46" s="74"/>
      <c r="AM46" s="37">
        <f t="shared" si="0"/>
        <v>0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43" customFormat="1" ht="30" customHeight="1">
      <c r="A47" s="33">
        <v>36</v>
      </c>
      <c r="B47" s="70"/>
      <c r="C47" s="71" t="s">
        <v>136</v>
      </c>
      <c r="D47" s="79"/>
      <c r="E47" s="80" t="s">
        <v>39</v>
      </c>
      <c r="F47" s="74">
        <v>4</v>
      </c>
      <c r="G47" s="74">
        <v>7</v>
      </c>
      <c r="H47" s="74"/>
      <c r="I47" s="74"/>
      <c r="J47" s="74">
        <v>4</v>
      </c>
      <c r="K47" s="76">
        <v>7</v>
      </c>
      <c r="L47" s="74"/>
      <c r="M47" s="74">
        <v>11</v>
      </c>
      <c r="N47" s="74">
        <v>4</v>
      </c>
      <c r="O47" s="74">
        <v>7</v>
      </c>
      <c r="P47" s="74"/>
      <c r="Q47" s="74">
        <v>11</v>
      </c>
      <c r="R47" s="74">
        <v>4</v>
      </c>
      <c r="S47" s="74">
        <v>7</v>
      </c>
      <c r="T47" s="74"/>
      <c r="U47" s="76">
        <v>11</v>
      </c>
      <c r="V47" s="74">
        <v>4</v>
      </c>
      <c r="W47" s="81">
        <v>7</v>
      </c>
      <c r="X47" s="74"/>
      <c r="Y47" s="76">
        <v>11</v>
      </c>
      <c r="Z47" s="74">
        <v>4</v>
      </c>
      <c r="AA47" s="74">
        <v>7</v>
      </c>
      <c r="AB47" s="74"/>
      <c r="AC47" s="74">
        <v>11</v>
      </c>
      <c r="AD47" s="74">
        <v>4</v>
      </c>
      <c r="AE47" s="74">
        <v>7</v>
      </c>
      <c r="AF47" s="74"/>
      <c r="AG47" s="74">
        <v>11</v>
      </c>
      <c r="AH47" s="74">
        <v>4</v>
      </c>
      <c r="AI47" s="74">
        <v>7</v>
      </c>
      <c r="AJ47" s="74"/>
      <c r="AK47" s="74"/>
      <c r="AL47" s="74"/>
      <c r="AM47" s="37">
        <f t="shared" si="0"/>
        <v>154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43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37">
        <f t="shared" si="0"/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43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37">
        <f t="shared" si="0"/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43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37">
        <f t="shared" ref="AM50:AM87" si="2">SUM(F50:AL50)</f>
        <v>0</v>
      </c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43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>
        <v>11</v>
      </c>
      <c r="G51" s="23">
        <v>4</v>
      </c>
      <c r="H51" s="26">
        <v>7</v>
      </c>
      <c r="I51" s="36"/>
      <c r="J51" s="23">
        <v>11</v>
      </c>
      <c r="K51" s="36">
        <v>4</v>
      </c>
      <c r="L51" s="26">
        <v>7</v>
      </c>
      <c r="M51" s="36"/>
      <c r="N51" s="23">
        <v>11</v>
      </c>
      <c r="O51" s="26">
        <v>4</v>
      </c>
      <c r="P51" s="26">
        <v>7</v>
      </c>
      <c r="Q51" s="36"/>
      <c r="R51" s="36">
        <v>11</v>
      </c>
      <c r="S51" s="23">
        <v>4</v>
      </c>
      <c r="T51" s="36">
        <v>7</v>
      </c>
      <c r="U51" s="36"/>
      <c r="V51" s="23">
        <v>11</v>
      </c>
      <c r="W51" s="36">
        <v>4</v>
      </c>
      <c r="X51" s="36">
        <v>7</v>
      </c>
      <c r="Y51" s="23"/>
      <c r="Z51" s="23">
        <v>11</v>
      </c>
      <c r="AA51" s="23">
        <v>3.5</v>
      </c>
      <c r="AB51" s="23"/>
      <c r="AC51" s="23"/>
      <c r="AD51" s="23">
        <v>11</v>
      </c>
      <c r="AE51" s="23">
        <v>3.5</v>
      </c>
      <c r="AF51" s="23"/>
      <c r="AG51" s="23"/>
      <c r="AH51" s="23">
        <v>11</v>
      </c>
      <c r="AI51" s="23">
        <v>4</v>
      </c>
      <c r="AJ51" s="23"/>
      <c r="AK51" s="23"/>
      <c r="AL51" s="23"/>
      <c r="AM51" s="37">
        <f t="shared" si="2"/>
        <v>154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43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>
        <v>11</v>
      </c>
      <c r="G52" s="23">
        <v>4</v>
      </c>
      <c r="H52" s="26">
        <v>7</v>
      </c>
      <c r="I52" s="36"/>
      <c r="J52" s="23">
        <v>11</v>
      </c>
      <c r="K52" s="26">
        <v>4</v>
      </c>
      <c r="L52" s="23">
        <v>7</v>
      </c>
      <c r="M52" s="23"/>
      <c r="N52" s="23">
        <v>11</v>
      </c>
      <c r="O52" s="26">
        <v>4</v>
      </c>
      <c r="P52" s="26">
        <v>7</v>
      </c>
      <c r="Q52" s="23"/>
      <c r="R52" s="36">
        <v>11</v>
      </c>
      <c r="S52" s="23">
        <v>4</v>
      </c>
      <c r="T52" s="36">
        <v>7</v>
      </c>
      <c r="U52" s="23">
        <v>11</v>
      </c>
      <c r="V52" s="23">
        <v>4</v>
      </c>
      <c r="W52" s="26">
        <v>7</v>
      </c>
      <c r="X52" s="36">
        <v>11</v>
      </c>
      <c r="Y52" s="23">
        <v>4</v>
      </c>
      <c r="Z52" s="23">
        <v>7</v>
      </c>
      <c r="AA52" s="26">
        <v>11</v>
      </c>
      <c r="AB52" s="36">
        <v>4</v>
      </c>
      <c r="AC52" s="23">
        <v>7</v>
      </c>
      <c r="AD52" s="23">
        <v>11</v>
      </c>
      <c r="AE52" s="23">
        <v>4</v>
      </c>
      <c r="AF52" s="23">
        <v>7</v>
      </c>
      <c r="AG52" s="23">
        <v>11</v>
      </c>
      <c r="AH52" s="23">
        <v>4</v>
      </c>
      <c r="AI52" s="23">
        <v>7</v>
      </c>
      <c r="AJ52" s="23"/>
      <c r="AK52" s="23"/>
      <c r="AL52" s="23"/>
      <c r="AM52" s="37">
        <f t="shared" si="2"/>
        <v>198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43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2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37">
        <f t="shared" si="2"/>
        <v>0</v>
      </c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43" customFormat="1" ht="30" customHeight="1">
      <c r="A54" s="33">
        <v>44</v>
      </c>
      <c r="B54" s="33">
        <v>147</v>
      </c>
      <c r="C54" s="59" t="s">
        <v>83</v>
      </c>
      <c r="D54" s="79">
        <v>5</v>
      </c>
      <c r="E54" s="45" t="s">
        <v>80</v>
      </c>
      <c r="F54" s="23">
        <v>11</v>
      </c>
      <c r="G54" s="23">
        <v>4</v>
      </c>
      <c r="H54" s="26">
        <v>7</v>
      </c>
      <c r="I54" s="36"/>
      <c r="J54" s="23">
        <v>11</v>
      </c>
      <c r="K54" s="23">
        <v>4</v>
      </c>
      <c r="L54" s="23">
        <v>7</v>
      </c>
      <c r="M54" s="23"/>
      <c r="N54" s="23">
        <v>11</v>
      </c>
      <c r="O54" s="26">
        <v>4</v>
      </c>
      <c r="P54" s="26">
        <v>7</v>
      </c>
      <c r="Q54" s="36"/>
      <c r="R54" s="36">
        <v>11</v>
      </c>
      <c r="S54" s="23">
        <v>4</v>
      </c>
      <c r="T54" s="36">
        <v>7</v>
      </c>
      <c r="U54" s="36"/>
      <c r="V54" s="23">
        <v>11</v>
      </c>
      <c r="W54" s="36">
        <v>4</v>
      </c>
      <c r="X54" s="23">
        <v>7</v>
      </c>
      <c r="Y54" s="23">
        <v>11</v>
      </c>
      <c r="Z54" s="23">
        <v>4</v>
      </c>
      <c r="AA54" s="23">
        <v>7</v>
      </c>
      <c r="AB54" s="36">
        <v>11</v>
      </c>
      <c r="AC54" s="23">
        <v>4</v>
      </c>
      <c r="AD54" s="23">
        <v>7</v>
      </c>
      <c r="AE54" s="23">
        <v>4</v>
      </c>
      <c r="AF54" s="23">
        <v>7</v>
      </c>
      <c r="AG54" s="23"/>
      <c r="AH54" s="23">
        <v>4</v>
      </c>
      <c r="AI54" s="23">
        <v>7</v>
      </c>
      <c r="AJ54" s="23"/>
      <c r="AK54" s="23"/>
      <c r="AL54" s="23"/>
      <c r="AM54" s="37">
        <f t="shared" si="2"/>
        <v>176</v>
      </c>
      <c r="AN54" s="24"/>
      <c r="AO54" s="24"/>
      <c r="AP54" s="57"/>
      <c r="AQ54" s="14"/>
      <c r="AR54" s="16"/>
      <c r="AS54" s="82"/>
      <c r="AT54" s="16"/>
      <c r="AU54" s="89"/>
      <c r="AV54" s="16"/>
      <c r="AW54" s="88"/>
      <c r="AX54" s="16"/>
      <c r="AY54" s="16"/>
      <c r="AZ54" s="25"/>
      <c r="BA54" s="90"/>
      <c r="BD54" s="17"/>
    </row>
    <row r="55" spans="1:56" s="143" customFormat="1" ht="30" customHeight="1">
      <c r="A55" s="33">
        <v>46</v>
      </c>
      <c r="B55" s="33"/>
      <c r="C55" s="59" t="s">
        <v>86</v>
      </c>
      <c r="D55" s="79"/>
      <c r="E55" s="45" t="s">
        <v>80</v>
      </c>
      <c r="F55" s="23">
        <v>11</v>
      </c>
      <c r="G55" s="23">
        <v>4</v>
      </c>
      <c r="H55" s="26">
        <v>7</v>
      </c>
      <c r="I55" s="36"/>
      <c r="J55" s="23">
        <v>11</v>
      </c>
      <c r="K55" s="23">
        <v>4</v>
      </c>
      <c r="L55" s="23">
        <v>7</v>
      </c>
      <c r="M55" s="23"/>
      <c r="N55" s="23">
        <v>11</v>
      </c>
      <c r="O55" s="23">
        <v>4</v>
      </c>
      <c r="P55" s="26">
        <v>7</v>
      </c>
      <c r="Q55" s="36"/>
      <c r="R55" s="36"/>
      <c r="S55" s="23">
        <v>4</v>
      </c>
      <c r="T55" s="23">
        <v>7</v>
      </c>
      <c r="U55" s="36"/>
      <c r="V55" s="23">
        <v>11</v>
      </c>
      <c r="W55" s="26">
        <v>4</v>
      </c>
      <c r="X55" s="36">
        <v>7</v>
      </c>
      <c r="Y55" s="23">
        <v>11</v>
      </c>
      <c r="Z55" s="23">
        <v>4</v>
      </c>
      <c r="AA55" s="23">
        <v>7</v>
      </c>
      <c r="AB55" s="23">
        <v>11</v>
      </c>
      <c r="AC55" s="23"/>
      <c r="AD55" s="23">
        <v>11</v>
      </c>
      <c r="AE55" s="23">
        <v>4</v>
      </c>
      <c r="AF55" s="23">
        <v>7</v>
      </c>
      <c r="AG55" s="23">
        <v>11</v>
      </c>
      <c r="AH55" s="23"/>
      <c r="AI55" s="23">
        <v>11</v>
      </c>
      <c r="AJ55" s="23"/>
      <c r="AK55" s="23"/>
      <c r="AL55" s="23"/>
      <c r="AM55" s="37">
        <f t="shared" si="2"/>
        <v>176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96" customFormat="1" ht="25.2" customHeight="1">
      <c r="A56" s="33">
        <v>47</v>
      </c>
      <c r="B56" s="33"/>
      <c r="C56" s="59" t="s">
        <v>88</v>
      </c>
      <c r="D56" s="44"/>
      <c r="E56" s="45" t="s">
        <v>80</v>
      </c>
      <c r="F56" s="36">
        <v>11</v>
      </c>
      <c r="G56" s="36">
        <v>4</v>
      </c>
      <c r="H56" s="36">
        <v>7</v>
      </c>
      <c r="I56" s="36"/>
      <c r="J56" s="36">
        <v>11</v>
      </c>
      <c r="K56" s="36">
        <v>4</v>
      </c>
      <c r="L56" s="26">
        <v>7</v>
      </c>
      <c r="M56" s="36"/>
      <c r="N56" s="36">
        <v>11</v>
      </c>
      <c r="O56" s="23">
        <v>4</v>
      </c>
      <c r="P56" s="26">
        <v>7</v>
      </c>
      <c r="Q56" s="36"/>
      <c r="R56" s="36">
        <v>11</v>
      </c>
      <c r="S56" s="23"/>
      <c r="T56" s="23"/>
      <c r="U56" s="23"/>
      <c r="V56" s="36">
        <v>11</v>
      </c>
      <c r="W56" s="36">
        <v>4</v>
      </c>
      <c r="X56" s="36">
        <v>7</v>
      </c>
      <c r="Y56" s="23">
        <v>8</v>
      </c>
      <c r="Z56" s="23">
        <v>4</v>
      </c>
      <c r="AA56" s="36">
        <v>7</v>
      </c>
      <c r="AB56" s="36">
        <v>8</v>
      </c>
      <c r="AC56" s="23">
        <v>4</v>
      </c>
      <c r="AD56" s="23">
        <v>7</v>
      </c>
      <c r="AE56" s="36">
        <v>4</v>
      </c>
      <c r="AF56" s="23">
        <v>7</v>
      </c>
      <c r="AG56" s="23"/>
      <c r="AH56" s="23">
        <v>4</v>
      </c>
      <c r="AI56" s="36">
        <v>7</v>
      </c>
      <c r="AJ56" s="36"/>
      <c r="AK56" s="36"/>
      <c r="AL56" s="36"/>
      <c r="AM56" s="37">
        <f t="shared" si="2"/>
        <v>159</v>
      </c>
      <c r="AN56" s="92"/>
      <c r="AO56" s="92"/>
      <c r="AP56" s="47"/>
      <c r="AQ56" s="93"/>
      <c r="AR56" s="94"/>
      <c r="AS56" s="94"/>
      <c r="AT56" s="36"/>
      <c r="AU56" s="42"/>
      <c r="AV56" s="46"/>
      <c r="AW56" s="95"/>
      <c r="AX56" s="41"/>
      <c r="AY56" s="42"/>
    </row>
    <row r="57" spans="1:56" s="96" customFormat="1" ht="30" customHeight="1">
      <c r="A57" s="33">
        <v>48</v>
      </c>
      <c r="B57" s="33"/>
      <c r="C57" s="59" t="s">
        <v>89</v>
      </c>
      <c r="D57" s="79"/>
      <c r="E57" s="45" t="s">
        <v>80</v>
      </c>
      <c r="F57" s="36">
        <v>11</v>
      </c>
      <c r="G57" s="36">
        <v>4</v>
      </c>
      <c r="H57" s="26">
        <v>7</v>
      </c>
      <c r="I57" s="36"/>
      <c r="J57" s="36">
        <v>11</v>
      </c>
      <c r="K57" s="36">
        <v>4</v>
      </c>
      <c r="L57" s="36">
        <v>7</v>
      </c>
      <c r="M57" s="36"/>
      <c r="N57" s="36">
        <v>11</v>
      </c>
      <c r="O57" s="23">
        <v>4</v>
      </c>
      <c r="P57" s="26">
        <v>7</v>
      </c>
      <c r="Q57" s="36"/>
      <c r="R57" s="36"/>
      <c r="S57" s="23"/>
      <c r="T57" s="23"/>
      <c r="U57" s="23"/>
      <c r="V57" s="36"/>
      <c r="W57" s="97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>
        <v>11</v>
      </c>
      <c r="AI57" s="36">
        <v>4</v>
      </c>
      <c r="AJ57" s="36"/>
      <c r="AK57" s="36"/>
      <c r="AL57" s="36"/>
      <c r="AM57" s="37">
        <f t="shared" si="2"/>
        <v>81</v>
      </c>
      <c r="AN57" s="98"/>
      <c r="AO57" s="98"/>
      <c r="AP57" s="41"/>
      <c r="AQ57" s="99"/>
      <c r="AR57" s="94"/>
      <c r="AS57" s="100"/>
      <c r="AT57" s="94"/>
      <c r="AU57" s="101"/>
      <c r="AV57" s="94"/>
      <c r="AW57" s="102"/>
      <c r="AX57" s="94"/>
      <c r="AY57" s="94"/>
      <c r="AZ57" s="103"/>
      <c r="BA57" s="104"/>
    </row>
    <row r="58" spans="1:56" s="96" customFormat="1" ht="30" customHeight="1">
      <c r="A58" s="33">
        <v>49</v>
      </c>
      <c r="B58" s="33"/>
      <c r="C58" s="59" t="s">
        <v>144</v>
      </c>
      <c r="D58" s="79"/>
      <c r="E58" s="45" t="s">
        <v>80</v>
      </c>
      <c r="F58" s="36"/>
      <c r="G58" s="36"/>
      <c r="H58" s="26"/>
      <c r="I58" s="36"/>
      <c r="J58" s="36">
        <v>11</v>
      </c>
      <c r="K58" s="36">
        <v>4</v>
      </c>
      <c r="L58" s="36">
        <v>7</v>
      </c>
      <c r="M58" s="36"/>
      <c r="N58" s="36">
        <v>11</v>
      </c>
      <c r="O58" s="23">
        <v>4</v>
      </c>
      <c r="P58" s="26">
        <v>7</v>
      </c>
      <c r="Q58" s="36"/>
      <c r="R58" s="36">
        <v>11</v>
      </c>
      <c r="S58" s="23">
        <v>4</v>
      </c>
      <c r="T58" s="23">
        <v>7</v>
      </c>
      <c r="U58" s="23"/>
      <c r="V58" s="36">
        <v>11</v>
      </c>
      <c r="W58" s="97">
        <v>4</v>
      </c>
      <c r="X58" s="36">
        <v>7</v>
      </c>
      <c r="Y58" s="36">
        <v>11</v>
      </c>
      <c r="Z58" s="36">
        <v>4</v>
      </c>
      <c r="AA58" s="36">
        <v>7</v>
      </c>
      <c r="AB58" s="36">
        <v>8</v>
      </c>
      <c r="AC58" s="36">
        <v>4</v>
      </c>
      <c r="AD58" s="36">
        <v>7</v>
      </c>
      <c r="AE58" s="36">
        <v>4</v>
      </c>
      <c r="AF58" s="36">
        <v>7</v>
      </c>
      <c r="AG58" s="36"/>
      <c r="AH58" s="36">
        <v>4</v>
      </c>
      <c r="AI58" s="36">
        <v>7</v>
      </c>
      <c r="AJ58" s="36"/>
      <c r="AK58" s="36"/>
      <c r="AL58" s="36"/>
      <c r="AM58" s="37">
        <f t="shared" si="2"/>
        <v>151</v>
      </c>
      <c r="AN58" s="98"/>
      <c r="AO58" s="98"/>
      <c r="AP58" s="41"/>
      <c r="AQ58" s="99"/>
      <c r="AR58" s="94"/>
      <c r="AS58" s="100"/>
      <c r="AT58" s="94"/>
      <c r="AU58" s="101"/>
      <c r="AV58" s="94"/>
      <c r="AW58" s="102"/>
      <c r="AX58" s="94"/>
      <c r="AY58" s="94"/>
      <c r="AZ58" s="103"/>
      <c r="BA58" s="104"/>
    </row>
    <row r="59" spans="1:56" s="143" customFormat="1" ht="30" customHeight="1">
      <c r="A59" s="33">
        <v>50</v>
      </c>
      <c r="B59" s="33">
        <v>148</v>
      </c>
      <c r="C59" s="34" t="s">
        <v>91</v>
      </c>
      <c r="D59" s="79">
        <v>5</v>
      </c>
      <c r="E59" s="45" t="s">
        <v>80</v>
      </c>
      <c r="F59" s="23">
        <v>4</v>
      </c>
      <c r="G59" s="23">
        <v>7</v>
      </c>
      <c r="H59" s="23"/>
      <c r="I59" s="36">
        <v>11</v>
      </c>
      <c r="J59" s="23">
        <v>4</v>
      </c>
      <c r="K59" s="23">
        <v>7</v>
      </c>
      <c r="L59" s="23"/>
      <c r="M59" s="36">
        <v>11</v>
      </c>
      <c r="N59" s="36">
        <v>4</v>
      </c>
      <c r="O59" s="36">
        <v>7</v>
      </c>
      <c r="P59" s="36"/>
      <c r="Q59" s="36">
        <v>11</v>
      </c>
      <c r="R59" s="36">
        <v>4</v>
      </c>
      <c r="S59" s="36">
        <v>7</v>
      </c>
      <c r="T59" s="23"/>
      <c r="U59" s="23">
        <v>11</v>
      </c>
      <c r="V59" s="23">
        <v>4</v>
      </c>
      <c r="W59" s="23">
        <v>7</v>
      </c>
      <c r="X59" s="23"/>
      <c r="Y59" s="23">
        <v>11</v>
      </c>
      <c r="Z59" s="23">
        <v>4</v>
      </c>
      <c r="AA59" s="23">
        <v>7</v>
      </c>
      <c r="AB59" s="23"/>
      <c r="AC59" s="23">
        <v>11</v>
      </c>
      <c r="AD59" s="23">
        <v>4</v>
      </c>
      <c r="AE59" s="23">
        <v>7</v>
      </c>
      <c r="AF59" s="23"/>
      <c r="AG59" s="23">
        <v>11</v>
      </c>
      <c r="AH59" s="23">
        <v>4</v>
      </c>
      <c r="AI59" s="23">
        <v>7</v>
      </c>
      <c r="AJ59" s="23"/>
      <c r="AK59" s="23"/>
      <c r="AL59" s="23"/>
      <c r="AM59" s="37">
        <f t="shared" si="2"/>
        <v>165</v>
      </c>
      <c r="AN59" s="24"/>
      <c r="AO59" s="24"/>
      <c r="AP59" s="57"/>
      <c r="AQ59" s="14"/>
      <c r="AR59" s="16"/>
      <c r="AS59" s="82"/>
      <c r="AT59" s="16"/>
      <c r="AU59" s="89"/>
      <c r="AV59" s="16"/>
      <c r="AW59" s="88"/>
      <c r="AX59" s="16"/>
      <c r="AY59" s="16"/>
      <c r="AZ59" s="25"/>
      <c r="BA59" s="90"/>
      <c r="BD59" s="17"/>
    </row>
    <row r="60" spans="1:56" s="143" customFormat="1" ht="30" customHeight="1">
      <c r="A60" s="33">
        <v>51</v>
      </c>
      <c r="B60" s="33"/>
      <c r="C60" s="59" t="s">
        <v>92</v>
      </c>
      <c r="D60" s="79"/>
      <c r="E60" s="45" t="s">
        <v>80</v>
      </c>
      <c r="F60" s="26">
        <v>4</v>
      </c>
      <c r="G60" s="23">
        <v>7</v>
      </c>
      <c r="H60" s="23"/>
      <c r="I60" s="36">
        <v>11</v>
      </c>
      <c r="J60" s="36"/>
      <c r="K60" s="36">
        <v>4</v>
      </c>
      <c r="L60" s="26">
        <v>7</v>
      </c>
      <c r="M60" s="36">
        <v>11</v>
      </c>
      <c r="N60" s="36">
        <v>4</v>
      </c>
      <c r="O60" s="23">
        <v>7</v>
      </c>
      <c r="P60" s="36"/>
      <c r="Q60" s="23"/>
      <c r="R60" s="36"/>
      <c r="S60" s="36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>
        <v>11</v>
      </c>
      <c r="AF60" s="23"/>
      <c r="AG60" s="23">
        <v>11</v>
      </c>
      <c r="AH60" s="23">
        <v>4</v>
      </c>
      <c r="AI60" s="23">
        <v>7</v>
      </c>
      <c r="AJ60" s="23"/>
      <c r="AK60" s="23"/>
      <c r="AL60" s="36"/>
      <c r="AM60" s="37">
        <f t="shared" si="2"/>
        <v>88</v>
      </c>
      <c r="AN60" s="24"/>
      <c r="AO60" s="24"/>
      <c r="AP60" s="57"/>
      <c r="AQ60" s="24"/>
      <c r="AR60" s="16"/>
      <c r="AS60" s="82"/>
      <c r="AT60" s="16"/>
      <c r="AU60" s="89"/>
      <c r="AV60" s="16"/>
      <c r="AW60" s="24"/>
      <c r="AX60" s="16"/>
      <c r="AY60" s="16"/>
      <c r="AZ60" s="25"/>
      <c r="BA60" s="90"/>
      <c r="BD60" s="17"/>
    </row>
    <row r="61" spans="1:56" s="143" customFormat="1" ht="30" customHeight="1">
      <c r="A61" s="33">
        <v>52</v>
      </c>
      <c r="B61" s="33">
        <v>151</v>
      </c>
      <c r="C61" s="48" t="s">
        <v>93</v>
      </c>
      <c r="D61" s="79">
        <v>5</v>
      </c>
      <c r="E61" s="45" t="s">
        <v>80</v>
      </c>
      <c r="F61" s="26">
        <v>4</v>
      </c>
      <c r="G61" s="26">
        <v>7</v>
      </c>
      <c r="H61" s="23"/>
      <c r="I61" s="23">
        <v>11</v>
      </c>
      <c r="J61" s="86">
        <v>4</v>
      </c>
      <c r="K61" s="36">
        <v>7</v>
      </c>
      <c r="L61" s="26"/>
      <c r="M61" s="23">
        <v>11</v>
      </c>
      <c r="N61" s="23">
        <v>4</v>
      </c>
      <c r="O61" s="36">
        <v>7</v>
      </c>
      <c r="P61" s="26"/>
      <c r="Q61" s="23">
        <v>11</v>
      </c>
      <c r="R61" s="36">
        <v>4</v>
      </c>
      <c r="S61" s="36">
        <v>7</v>
      </c>
      <c r="T61" s="23"/>
      <c r="U61" s="36">
        <v>11</v>
      </c>
      <c r="V61" s="23">
        <v>4</v>
      </c>
      <c r="W61" s="23">
        <v>7</v>
      </c>
      <c r="X61" s="23">
        <v>11</v>
      </c>
      <c r="Y61" s="23">
        <v>4</v>
      </c>
      <c r="Z61" s="36">
        <f>7+4</f>
        <v>11</v>
      </c>
      <c r="AA61" s="23">
        <v>7</v>
      </c>
      <c r="AB61" s="23">
        <v>4</v>
      </c>
      <c r="AC61" s="23">
        <v>7</v>
      </c>
      <c r="AD61" s="23">
        <v>11</v>
      </c>
      <c r="AE61" s="23"/>
      <c r="AF61" s="23"/>
      <c r="AG61" s="23">
        <v>11</v>
      </c>
      <c r="AH61" s="23">
        <v>4</v>
      </c>
      <c r="AI61" s="23">
        <v>7</v>
      </c>
      <c r="AJ61" s="23"/>
      <c r="AK61" s="23"/>
      <c r="AL61" s="36"/>
      <c r="AM61" s="37">
        <f t="shared" si="2"/>
        <v>176</v>
      </c>
      <c r="AN61" s="24"/>
      <c r="AO61" s="24"/>
      <c r="AP61" s="57"/>
      <c r="AQ61" s="2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43" customFormat="1" ht="30" customHeight="1">
      <c r="A62" s="33">
        <v>53</v>
      </c>
      <c r="B62" s="33">
        <v>149</v>
      </c>
      <c r="C62" s="59" t="s">
        <v>94</v>
      </c>
      <c r="D62" s="79">
        <v>5</v>
      </c>
      <c r="E62" s="45" t="s">
        <v>80</v>
      </c>
      <c r="F62" s="23">
        <v>4</v>
      </c>
      <c r="G62" s="23">
        <v>7</v>
      </c>
      <c r="H62" s="23"/>
      <c r="I62" s="36">
        <v>4</v>
      </c>
      <c r="J62" s="36">
        <f>7+4</f>
        <v>11</v>
      </c>
      <c r="K62" s="36">
        <v>7</v>
      </c>
      <c r="L62" s="26"/>
      <c r="M62" s="36">
        <v>11</v>
      </c>
      <c r="N62" s="36">
        <v>4</v>
      </c>
      <c r="O62" s="36">
        <v>7</v>
      </c>
      <c r="P62" s="26"/>
      <c r="Q62" s="23">
        <v>11</v>
      </c>
      <c r="R62" s="36">
        <v>4</v>
      </c>
      <c r="S62" s="36">
        <v>7</v>
      </c>
      <c r="T62" s="23"/>
      <c r="U62" s="23">
        <v>11</v>
      </c>
      <c r="V62" s="23">
        <v>4</v>
      </c>
      <c r="W62" s="23">
        <v>7</v>
      </c>
      <c r="X62" s="23">
        <v>11</v>
      </c>
      <c r="Y62" s="23">
        <v>4</v>
      </c>
      <c r="Z62" s="23">
        <v>7</v>
      </c>
      <c r="AA62" s="23">
        <v>11</v>
      </c>
      <c r="AB62" s="23">
        <v>4</v>
      </c>
      <c r="AC62" s="23">
        <v>7</v>
      </c>
      <c r="AD62" s="23"/>
      <c r="AE62" s="23">
        <v>11</v>
      </c>
      <c r="AF62" s="23"/>
      <c r="AG62" s="23">
        <v>11</v>
      </c>
      <c r="AH62" s="23">
        <v>4</v>
      </c>
      <c r="AI62" s="23">
        <v>7</v>
      </c>
      <c r="AJ62" s="23"/>
      <c r="AK62" s="23"/>
      <c r="AL62" s="36"/>
      <c r="AM62" s="37">
        <f t="shared" si="2"/>
        <v>176</v>
      </c>
      <c r="AN62" s="24"/>
      <c r="AO62" s="24"/>
      <c r="AP62" s="57"/>
      <c r="AQ62" s="14"/>
      <c r="AR62" s="16"/>
      <c r="AS62" s="82"/>
      <c r="AT62" s="16"/>
      <c r="AU62" s="89"/>
      <c r="AV62" s="16"/>
      <c r="AW62" s="88"/>
      <c r="AX62" s="16"/>
      <c r="AY62" s="16"/>
      <c r="AZ62" s="25"/>
      <c r="BA62" s="90"/>
      <c r="BD62" s="17"/>
    </row>
    <row r="63" spans="1:56" s="143" customFormat="1" ht="30" customHeight="1">
      <c r="A63" s="33">
        <v>56</v>
      </c>
      <c r="B63" s="33">
        <v>54</v>
      </c>
      <c r="C63" s="59" t="s">
        <v>97</v>
      </c>
      <c r="D63" s="79">
        <v>5</v>
      </c>
      <c r="E63" s="45" t="s">
        <v>80</v>
      </c>
      <c r="F63" s="26">
        <v>4</v>
      </c>
      <c r="G63" s="23">
        <v>7</v>
      </c>
      <c r="H63" s="23"/>
      <c r="I63" s="36">
        <v>11</v>
      </c>
      <c r="J63" s="36">
        <v>4</v>
      </c>
      <c r="K63" s="36">
        <v>7</v>
      </c>
      <c r="L63" s="26"/>
      <c r="M63" s="36">
        <v>11</v>
      </c>
      <c r="N63" s="36">
        <v>4</v>
      </c>
      <c r="O63" s="36">
        <v>7</v>
      </c>
      <c r="P63" s="26"/>
      <c r="Q63" s="23">
        <v>11</v>
      </c>
      <c r="R63" s="36">
        <v>4</v>
      </c>
      <c r="S63" s="36">
        <v>7</v>
      </c>
      <c r="T63" s="23">
        <v>11</v>
      </c>
      <c r="U63" s="36">
        <v>4</v>
      </c>
      <c r="V63" s="23">
        <v>7</v>
      </c>
      <c r="W63" s="23">
        <v>11</v>
      </c>
      <c r="X63" s="23">
        <v>4</v>
      </c>
      <c r="Y63" s="23">
        <v>7</v>
      </c>
      <c r="Z63" s="23">
        <v>11</v>
      </c>
      <c r="AA63" s="23">
        <v>4</v>
      </c>
      <c r="AB63" s="23">
        <v>7</v>
      </c>
      <c r="AC63" s="23">
        <v>11</v>
      </c>
      <c r="AD63" s="23">
        <v>4</v>
      </c>
      <c r="AE63" s="26">
        <v>7</v>
      </c>
      <c r="AF63" s="23">
        <v>11</v>
      </c>
      <c r="AG63" s="23">
        <v>4</v>
      </c>
      <c r="AH63" s="23">
        <v>7</v>
      </c>
      <c r="AI63" s="23">
        <v>4</v>
      </c>
      <c r="AJ63" s="23"/>
      <c r="AK63" s="23"/>
      <c r="AL63" s="36"/>
      <c r="AM63" s="37">
        <f t="shared" si="2"/>
        <v>191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24"/>
      <c r="AX63" s="16"/>
      <c r="AY63" s="16"/>
      <c r="AZ63" s="25"/>
      <c r="BA63" s="90"/>
      <c r="BD63" s="17"/>
    </row>
    <row r="64" spans="1:56" s="96" customFormat="1" ht="30" customHeight="1">
      <c r="A64" s="33">
        <v>58</v>
      </c>
      <c r="B64" s="33"/>
      <c r="C64" s="59" t="s">
        <v>99</v>
      </c>
      <c r="D64" s="79"/>
      <c r="E64" s="45" t="s">
        <v>80</v>
      </c>
      <c r="F64" s="36"/>
      <c r="G64" s="36"/>
      <c r="H64" s="36"/>
      <c r="I64" s="26"/>
      <c r="J64" s="26"/>
      <c r="K64" s="26"/>
      <c r="L64" s="26"/>
      <c r="M64" s="26"/>
      <c r="N64" s="26"/>
      <c r="O64" s="26"/>
      <c r="P64" s="36"/>
      <c r="Q64" s="36"/>
      <c r="R64" s="36"/>
      <c r="S64" s="36"/>
      <c r="T64" s="23"/>
      <c r="U64" s="36"/>
      <c r="V64" s="23"/>
      <c r="W64" s="23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7">
        <f t="shared" si="2"/>
        <v>0</v>
      </c>
      <c r="AN64" s="98"/>
      <c r="AO64" s="98"/>
      <c r="AP64" s="41"/>
      <c r="AQ64" s="99"/>
      <c r="AR64" s="94"/>
      <c r="AS64" s="100"/>
      <c r="AT64" s="94"/>
      <c r="AU64" s="101"/>
      <c r="AV64" s="94"/>
      <c r="AW64" s="102"/>
      <c r="AX64" s="94"/>
      <c r="AY64" s="94"/>
      <c r="AZ64" s="103"/>
      <c r="BA64" s="104"/>
    </row>
    <row r="65" spans="1:56" s="143" customFormat="1" ht="30" customHeight="1">
      <c r="A65" s="33">
        <v>59</v>
      </c>
      <c r="B65" s="33">
        <v>164</v>
      </c>
      <c r="C65" s="59" t="s">
        <v>100</v>
      </c>
      <c r="D65" s="79">
        <v>5</v>
      </c>
      <c r="E65" s="45" t="s">
        <v>80</v>
      </c>
      <c r="F65" s="26">
        <v>4</v>
      </c>
      <c r="G65" s="23">
        <v>7</v>
      </c>
      <c r="H65" s="23"/>
      <c r="I65" s="36">
        <v>11</v>
      </c>
      <c r="J65" s="36"/>
      <c r="K65" s="23">
        <v>4</v>
      </c>
      <c r="L65" s="23">
        <v>7</v>
      </c>
      <c r="M65" s="36">
        <v>11</v>
      </c>
      <c r="N65" s="36">
        <v>4</v>
      </c>
      <c r="O65" s="36">
        <v>7</v>
      </c>
      <c r="P65" s="23"/>
      <c r="Q65" s="23">
        <v>11</v>
      </c>
      <c r="R65" s="36">
        <v>4</v>
      </c>
      <c r="S65" s="36">
        <v>7</v>
      </c>
      <c r="T65" s="23"/>
      <c r="U65" s="36">
        <v>11</v>
      </c>
      <c r="V65" s="23"/>
      <c r="W65" s="23">
        <v>4</v>
      </c>
      <c r="X65" s="23">
        <v>4.5</v>
      </c>
      <c r="Y65" s="23"/>
      <c r="Z65" s="23"/>
      <c r="AA65" s="23"/>
      <c r="AB65" s="23">
        <v>4</v>
      </c>
      <c r="AC65" s="23">
        <v>7</v>
      </c>
      <c r="AD65" s="23"/>
      <c r="AE65" s="23">
        <v>11</v>
      </c>
      <c r="AF65" s="23"/>
      <c r="AG65" s="23">
        <v>11</v>
      </c>
      <c r="AH65" s="23">
        <v>4</v>
      </c>
      <c r="AI65" s="23">
        <v>7</v>
      </c>
      <c r="AJ65" s="23"/>
      <c r="AK65" s="23"/>
      <c r="AL65" s="36"/>
      <c r="AM65" s="37">
        <f t="shared" si="2"/>
        <v>140.5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88"/>
      <c r="AX65" s="16"/>
      <c r="AY65" s="16"/>
      <c r="AZ65" s="25"/>
      <c r="BA65" s="90"/>
      <c r="BD65" s="17"/>
    </row>
    <row r="66" spans="1:56" s="143" customFormat="1" ht="30" customHeight="1">
      <c r="A66" s="33">
        <v>60</v>
      </c>
      <c r="B66" s="33">
        <v>115</v>
      </c>
      <c r="C66" s="34" t="s">
        <v>101</v>
      </c>
      <c r="D66" s="79">
        <v>5</v>
      </c>
      <c r="E66" s="45" t="s">
        <v>80</v>
      </c>
      <c r="F66" s="23">
        <v>7</v>
      </c>
      <c r="G66" s="23"/>
      <c r="H66" s="23">
        <v>11</v>
      </c>
      <c r="I66" s="23">
        <v>4</v>
      </c>
      <c r="J66" s="23">
        <v>7</v>
      </c>
      <c r="K66" s="23"/>
      <c r="L66" s="23">
        <v>11</v>
      </c>
      <c r="M66" s="23">
        <v>4</v>
      </c>
      <c r="N66" s="23">
        <v>7</v>
      </c>
      <c r="O66" s="23"/>
      <c r="P66" s="36">
        <v>11</v>
      </c>
      <c r="Q66" s="23">
        <v>4</v>
      </c>
      <c r="R66" s="23">
        <v>7</v>
      </c>
      <c r="S66" s="36"/>
      <c r="T66" s="23">
        <v>11</v>
      </c>
      <c r="U66" s="23">
        <v>4</v>
      </c>
      <c r="V66" s="23">
        <v>7</v>
      </c>
      <c r="W66" s="26"/>
      <c r="X66" s="36">
        <v>11</v>
      </c>
      <c r="Y66" s="23">
        <v>4</v>
      </c>
      <c r="Z66" s="23">
        <v>7</v>
      </c>
      <c r="AA66" s="26"/>
      <c r="AB66" s="36">
        <v>11</v>
      </c>
      <c r="AC66" s="23">
        <v>4</v>
      </c>
      <c r="AD66" s="23">
        <v>7</v>
      </c>
      <c r="AE66" s="26"/>
      <c r="AF66" s="36">
        <v>11</v>
      </c>
      <c r="AG66" s="23">
        <v>4</v>
      </c>
      <c r="AH66" s="23">
        <v>7</v>
      </c>
      <c r="AI66" s="23">
        <v>11</v>
      </c>
      <c r="AJ66" s="23"/>
      <c r="AK66" s="26"/>
      <c r="AL66" s="23"/>
      <c r="AM66" s="37">
        <f t="shared" si="2"/>
        <v>172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43" customFormat="1" ht="30" customHeight="1">
      <c r="A67" s="33">
        <v>61</v>
      </c>
      <c r="B67" s="33">
        <v>147</v>
      </c>
      <c r="C67" s="105" t="s">
        <v>102</v>
      </c>
      <c r="D67" s="79">
        <v>5</v>
      </c>
      <c r="E67" s="45" t="s">
        <v>80</v>
      </c>
      <c r="F67" s="23">
        <v>7</v>
      </c>
      <c r="G67" s="23"/>
      <c r="H67" s="23">
        <v>11</v>
      </c>
      <c r="I67" s="23"/>
      <c r="J67" s="23">
        <v>4</v>
      </c>
      <c r="K67" s="23">
        <v>7</v>
      </c>
      <c r="L67" s="23">
        <v>11</v>
      </c>
      <c r="M67" s="23">
        <v>4</v>
      </c>
      <c r="N67" s="23">
        <v>7</v>
      </c>
      <c r="O67" s="23"/>
      <c r="P67" s="36">
        <v>11</v>
      </c>
      <c r="Q67" s="23">
        <v>4</v>
      </c>
      <c r="R67" s="23">
        <v>7</v>
      </c>
      <c r="S67" s="36"/>
      <c r="T67" s="23">
        <v>11</v>
      </c>
      <c r="U67" s="23">
        <v>4</v>
      </c>
      <c r="V67" s="23">
        <v>7</v>
      </c>
      <c r="W67" s="26"/>
      <c r="X67" s="36">
        <v>11</v>
      </c>
      <c r="Y67" s="23">
        <v>4</v>
      </c>
      <c r="Z67" s="23">
        <v>7</v>
      </c>
      <c r="AA67" s="26">
        <v>11</v>
      </c>
      <c r="AB67" s="36">
        <v>4</v>
      </c>
      <c r="AC67" s="23">
        <v>7</v>
      </c>
      <c r="AD67" s="23"/>
      <c r="AE67" s="26"/>
      <c r="AF67" s="36">
        <v>11</v>
      </c>
      <c r="AG67" s="23">
        <v>4</v>
      </c>
      <c r="AH67" s="23">
        <v>7</v>
      </c>
      <c r="AI67" s="23">
        <v>11</v>
      </c>
      <c r="AJ67" s="23"/>
      <c r="AK67" s="23"/>
      <c r="AL67" s="23"/>
      <c r="AM67" s="37">
        <f t="shared" si="2"/>
        <v>172</v>
      </c>
      <c r="AN67" s="24"/>
      <c r="AO67" s="51"/>
      <c r="AP67" s="57"/>
      <c r="AQ67" s="106"/>
      <c r="AR67" s="16"/>
      <c r="AS67" s="82"/>
      <c r="AT67" s="82"/>
      <c r="AU67" s="89"/>
      <c r="AV67" s="16"/>
      <c r="AW67" s="88"/>
      <c r="AX67" s="16"/>
      <c r="AY67" s="16"/>
      <c r="AZ67" s="25"/>
      <c r="BA67" s="90"/>
      <c r="BD67" s="17"/>
    </row>
    <row r="68" spans="1:56" s="143" customFormat="1" ht="30" customHeight="1">
      <c r="A68" s="33">
        <v>62</v>
      </c>
      <c r="B68" s="33">
        <v>167</v>
      </c>
      <c r="C68" s="59" t="s">
        <v>103</v>
      </c>
      <c r="D68" s="79">
        <v>5</v>
      </c>
      <c r="E68" s="45" t="s">
        <v>80</v>
      </c>
      <c r="F68" s="23"/>
      <c r="G68" s="23"/>
      <c r="H68" s="23"/>
      <c r="I68" s="23"/>
      <c r="J68" s="23"/>
      <c r="K68" s="23"/>
      <c r="L68" s="23">
        <v>11</v>
      </c>
      <c r="M68" s="23">
        <v>4</v>
      </c>
      <c r="N68" s="23">
        <v>7</v>
      </c>
      <c r="O68" s="23"/>
      <c r="P68" s="36">
        <v>11</v>
      </c>
      <c r="Q68" s="23">
        <v>3</v>
      </c>
      <c r="R68" s="23">
        <v>7</v>
      </c>
      <c r="S68" s="36"/>
      <c r="T68" s="23" t="s">
        <v>132</v>
      </c>
      <c r="U68" s="23" t="s">
        <v>132</v>
      </c>
      <c r="V68" s="23" t="s">
        <v>132</v>
      </c>
      <c r="W68" s="26" t="s">
        <v>132</v>
      </c>
      <c r="X68" s="36" t="s">
        <v>132</v>
      </c>
      <c r="Y68" s="23" t="s">
        <v>132</v>
      </c>
      <c r="Z68" s="23" t="s">
        <v>132</v>
      </c>
      <c r="AA68" s="26" t="s">
        <v>132</v>
      </c>
      <c r="AB68" s="36" t="s">
        <v>132</v>
      </c>
      <c r="AC68" s="23" t="s">
        <v>132</v>
      </c>
      <c r="AD68" s="23" t="s">
        <v>132</v>
      </c>
      <c r="AE68" s="26" t="s">
        <v>132</v>
      </c>
      <c r="AF68" s="36" t="s">
        <v>132</v>
      </c>
      <c r="AG68" s="23" t="s">
        <v>132</v>
      </c>
      <c r="AH68" s="23" t="s">
        <v>132</v>
      </c>
      <c r="AI68" s="23"/>
      <c r="AJ68" s="23"/>
      <c r="AK68" s="23"/>
      <c r="AL68" s="23"/>
      <c r="AM68" s="37">
        <f t="shared" si="2"/>
        <v>43</v>
      </c>
      <c r="AN68" s="24"/>
      <c r="AO68" s="24"/>
      <c r="AP68" s="57"/>
      <c r="AQ68" s="24"/>
      <c r="AR68" s="16"/>
      <c r="AS68" s="82"/>
      <c r="AT68" s="16"/>
      <c r="AU68" s="89"/>
      <c r="AV68" s="16"/>
      <c r="AW68" s="88"/>
      <c r="AX68" s="16"/>
      <c r="AY68" s="16"/>
      <c r="AZ68" s="25"/>
      <c r="BA68" s="90"/>
      <c r="BD68" s="17"/>
    </row>
    <row r="69" spans="1:56" s="96" customFormat="1" ht="25.2" customHeight="1">
      <c r="A69" s="33">
        <v>63</v>
      </c>
      <c r="B69" s="33"/>
      <c r="C69" s="59" t="s">
        <v>95</v>
      </c>
      <c r="D69" s="79">
        <v>5</v>
      </c>
      <c r="E69" s="45" t="s">
        <v>80</v>
      </c>
      <c r="F69" s="26">
        <v>7</v>
      </c>
      <c r="G69" s="26"/>
      <c r="H69" s="23">
        <v>11</v>
      </c>
      <c r="I69" s="23">
        <v>6</v>
      </c>
      <c r="J69" s="36"/>
      <c r="K69" s="36"/>
      <c r="L69" s="26">
        <v>10</v>
      </c>
      <c r="M69" s="23">
        <v>4</v>
      </c>
      <c r="N69" s="23">
        <v>7</v>
      </c>
      <c r="O69" s="36"/>
      <c r="P69" s="26">
        <v>8.5</v>
      </c>
      <c r="Q69" s="23">
        <v>4</v>
      </c>
      <c r="R69" s="36">
        <v>7</v>
      </c>
      <c r="S69" s="36"/>
      <c r="T69" s="23">
        <v>10</v>
      </c>
      <c r="U69" s="23">
        <v>4</v>
      </c>
      <c r="V69" s="23">
        <v>7</v>
      </c>
      <c r="W69" s="26">
        <v>11</v>
      </c>
      <c r="X69" s="36">
        <v>10</v>
      </c>
      <c r="Y69" s="23">
        <v>4</v>
      </c>
      <c r="Z69" s="23">
        <v>7</v>
      </c>
      <c r="AA69" s="26">
        <v>11</v>
      </c>
      <c r="AB69" s="36">
        <v>4</v>
      </c>
      <c r="AC69" s="23">
        <v>7</v>
      </c>
      <c r="AD69" s="23">
        <v>11</v>
      </c>
      <c r="AE69" s="26"/>
      <c r="AF69" s="36">
        <v>11</v>
      </c>
      <c r="AG69" s="23">
        <v>4</v>
      </c>
      <c r="AH69" s="23">
        <v>7</v>
      </c>
      <c r="AI69" s="36">
        <v>11</v>
      </c>
      <c r="AJ69" s="36"/>
      <c r="AK69" s="36"/>
      <c r="AL69" s="36"/>
      <c r="AM69" s="37">
        <f t="shared" si="2"/>
        <v>183.5</v>
      </c>
      <c r="AN69" s="46"/>
      <c r="AO69" s="46"/>
      <c r="AP69" s="47"/>
      <c r="AQ69" s="93"/>
      <c r="AR69" s="94"/>
      <c r="AS69" s="94"/>
      <c r="AT69" s="36"/>
      <c r="AU69" s="52"/>
      <c r="AV69" s="46"/>
      <c r="AW69" s="41"/>
      <c r="AX69" s="41"/>
      <c r="AY69" s="42"/>
    </row>
    <row r="70" spans="1:56" s="143" customFormat="1" ht="30" hidden="1" customHeight="1">
      <c r="A70" s="33">
        <v>65</v>
      </c>
      <c r="B70" s="33">
        <v>163</v>
      </c>
      <c r="C70" s="59"/>
      <c r="D70" s="79">
        <v>5</v>
      </c>
      <c r="E70" s="45" t="s">
        <v>80</v>
      </c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36"/>
      <c r="Q70" s="23"/>
      <c r="R70" s="23"/>
      <c r="S70" s="36"/>
      <c r="T70" s="23"/>
      <c r="U70" s="23"/>
      <c r="V70" s="23"/>
      <c r="W70" s="26"/>
      <c r="X70" s="36"/>
      <c r="Y70" s="23"/>
      <c r="Z70" s="23"/>
      <c r="AA70" s="26"/>
      <c r="AB70" s="36"/>
      <c r="AC70" s="23"/>
      <c r="AD70" s="23"/>
      <c r="AE70" s="26"/>
      <c r="AF70" s="36"/>
      <c r="AG70" s="23"/>
      <c r="AH70" s="23"/>
      <c r="AI70" s="23"/>
      <c r="AJ70" s="23"/>
      <c r="AK70" s="23"/>
      <c r="AL70" s="23"/>
      <c r="AM70" s="37">
        <f t="shared" si="2"/>
        <v>0</v>
      </c>
      <c r="AN70" s="24"/>
      <c r="AO70" s="51"/>
      <c r="AP70" s="57"/>
      <c r="AQ70" s="24"/>
      <c r="AR70" s="16"/>
      <c r="AS70" s="82"/>
      <c r="AT70" s="16"/>
      <c r="AU70" s="89"/>
      <c r="AV70" s="16"/>
      <c r="AW70" s="88"/>
      <c r="AX70" s="16"/>
      <c r="AY70" s="16"/>
      <c r="AZ70" s="25"/>
      <c r="BA70" s="90"/>
      <c r="BD70" s="17"/>
    </row>
    <row r="71" spans="1:56" s="143" customFormat="1" ht="30" hidden="1" customHeight="1">
      <c r="A71" s="33">
        <v>66</v>
      </c>
      <c r="B71" s="33">
        <v>161</v>
      </c>
      <c r="C71" s="59" t="s">
        <v>106</v>
      </c>
      <c r="D71" s="79">
        <v>5</v>
      </c>
      <c r="E71" s="45" t="s">
        <v>80</v>
      </c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36"/>
      <c r="Q71" s="23"/>
      <c r="R71" s="23"/>
      <c r="S71" s="36"/>
      <c r="T71" s="23"/>
      <c r="U71" s="23"/>
      <c r="V71" s="23"/>
      <c r="W71" s="26"/>
      <c r="X71" s="36"/>
      <c r="Y71" s="23"/>
      <c r="Z71" s="23"/>
      <c r="AA71" s="26"/>
      <c r="AB71" s="36"/>
      <c r="AC71" s="23"/>
      <c r="AD71" s="23"/>
      <c r="AE71" s="26"/>
      <c r="AF71" s="36"/>
      <c r="AG71" s="23"/>
      <c r="AH71" s="23"/>
      <c r="AI71" s="23"/>
      <c r="AJ71" s="23"/>
      <c r="AK71" s="23"/>
      <c r="AL71" s="23"/>
      <c r="AM71" s="37">
        <f t="shared" si="2"/>
        <v>0</v>
      </c>
      <c r="AN71" s="24"/>
      <c r="AO71" s="51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143" customFormat="1" ht="30" customHeight="1">
      <c r="A72" s="33">
        <v>67</v>
      </c>
      <c r="B72" s="33"/>
      <c r="C72" s="59" t="s">
        <v>107</v>
      </c>
      <c r="D72" s="79"/>
      <c r="E72" s="45" t="s">
        <v>80</v>
      </c>
      <c r="F72" s="23">
        <v>7</v>
      </c>
      <c r="G72" s="23"/>
      <c r="H72" s="23">
        <v>11</v>
      </c>
      <c r="I72" s="23"/>
      <c r="J72" s="23">
        <v>4</v>
      </c>
      <c r="K72" s="23">
        <v>7</v>
      </c>
      <c r="L72" s="23">
        <v>11</v>
      </c>
      <c r="M72" s="23">
        <v>4</v>
      </c>
      <c r="N72" s="23">
        <v>7</v>
      </c>
      <c r="O72" s="23"/>
      <c r="P72" s="36">
        <v>11</v>
      </c>
      <c r="Q72" s="23">
        <v>4</v>
      </c>
      <c r="R72" s="23">
        <v>7</v>
      </c>
      <c r="S72" s="36"/>
      <c r="T72" s="23">
        <v>11</v>
      </c>
      <c r="U72" s="23">
        <v>4</v>
      </c>
      <c r="V72" s="23">
        <v>7</v>
      </c>
      <c r="W72" s="26"/>
      <c r="X72" s="36">
        <v>11</v>
      </c>
      <c r="Y72" s="23">
        <v>11</v>
      </c>
      <c r="Z72" s="23"/>
      <c r="AA72" s="26">
        <v>11</v>
      </c>
      <c r="AB72" s="36">
        <v>4</v>
      </c>
      <c r="AC72" s="23">
        <v>7</v>
      </c>
      <c r="AD72" s="23">
        <v>11</v>
      </c>
      <c r="AE72" s="26"/>
      <c r="AF72" s="36">
        <v>11</v>
      </c>
      <c r="AG72" s="23">
        <v>4</v>
      </c>
      <c r="AH72" s="23">
        <v>7</v>
      </c>
      <c r="AI72" s="23">
        <v>11</v>
      </c>
      <c r="AJ72" s="23"/>
      <c r="AK72" s="23"/>
      <c r="AL72" s="23"/>
      <c r="AM72" s="37">
        <f t="shared" si="2"/>
        <v>183</v>
      </c>
      <c r="AN72" s="24"/>
      <c r="AO72" s="51"/>
      <c r="AP72" s="57"/>
      <c r="AQ72" s="24"/>
      <c r="AR72" s="16"/>
      <c r="AS72" s="82"/>
      <c r="AT72" s="16"/>
      <c r="AU72" s="89"/>
      <c r="AV72" s="16"/>
      <c r="AW72" s="88"/>
      <c r="AX72" s="16"/>
      <c r="AY72" s="16"/>
      <c r="AZ72" s="25"/>
      <c r="BA72" s="90"/>
      <c r="BD72" s="17"/>
    </row>
    <row r="73" spans="1:56" s="143" customFormat="1" ht="30" customHeight="1">
      <c r="A73" s="33">
        <v>68</v>
      </c>
      <c r="B73" s="33">
        <v>157</v>
      </c>
      <c r="C73" s="59" t="s">
        <v>108</v>
      </c>
      <c r="D73" s="79">
        <v>5</v>
      </c>
      <c r="E73" s="45" t="s">
        <v>80</v>
      </c>
      <c r="F73" s="23">
        <v>7</v>
      </c>
      <c r="G73" s="23"/>
      <c r="H73" s="23">
        <v>11</v>
      </c>
      <c r="I73" s="23"/>
      <c r="J73" s="23">
        <v>4</v>
      </c>
      <c r="K73" s="23">
        <v>7</v>
      </c>
      <c r="L73" s="23">
        <v>11</v>
      </c>
      <c r="M73" s="23">
        <v>4</v>
      </c>
      <c r="N73" s="23">
        <v>7</v>
      </c>
      <c r="O73" s="23"/>
      <c r="P73" s="36">
        <v>11</v>
      </c>
      <c r="Q73" s="23">
        <v>4</v>
      </c>
      <c r="R73" s="23">
        <v>7</v>
      </c>
      <c r="S73" s="36"/>
      <c r="T73" s="23">
        <v>8</v>
      </c>
      <c r="U73" s="23">
        <v>4</v>
      </c>
      <c r="V73" s="23">
        <v>7</v>
      </c>
      <c r="W73" s="26">
        <v>4</v>
      </c>
      <c r="X73" s="36">
        <v>7</v>
      </c>
      <c r="Y73" s="23">
        <v>4</v>
      </c>
      <c r="Z73" s="23">
        <v>7</v>
      </c>
      <c r="AA73" s="26">
        <v>11</v>
      </c>
      <c r="AB73" s="36">
        <v>11</v>
      </c>
      <c r="AC73" s="23">
        <v>4</v>
      </c>
      <c r="AD73" s="23">
        <v>7</v>
      </c>
      <c r="AE73" s="26"/>
      <c r="AF73" s="36">
        <v>11</v>
      </c>
      <c r="AG73" s="23">
        <v>4</v>
      </c>
      <c r="AH73" s="23">
        <v>7</v>
      </c>
      <c r="AI73" s="23">
        <v>11</v>
      </c>
      <c r="AJ73" s="23"/>
      <c r="AK73" s="23"/>
      <c r="AL73" s="23"/>
      <c r="AM73" s="37">
        <f t="shared" si="2"/>
        <v>180</v>
      </c>
      <c r="AN73" s="24"/>
      <c r="AO73" s="51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143" customFormat="1" ht="30" customHeight="1">
      <c r="A74" s="33">
        <v>69</v>
      </c>
      <c r="B74" s="33">
        <v>166</v>
      </c>
      <c r="C74" s="59" t="s">
        <v>109</v>
      </c>
      <c r="D74" s="79">
        <v>5</v>
      </c>
      <c r="E74" s="45" t="s">
        <v>80</v>
      </c>
      <c r="F74" s="23">
        <v>7</v>
      </c>
      <c r="G74" s="23"/>
      <c r="H74" s="23">
        <v>11</v>
      </c>
      <c r="I74" s="23"/>
      <c r="J74" s="23">
        <v>4</v>
      </c>
      <c r="K74" s="23">
        <v>7</v>
      </c>
      <c r="L74" s="23">
        <v>11</v>
      </c>
      <c r="M74" s="23">
        <v>4</v>
      </c>
      <c r="N74" s="23">
        <v>7</v>
      </c>
      <c r="O74" s="23"/>
      <c r="P74" s="36">
        <v>11</v>
      </c>
      <c r="Q74" s="23">
        <v>4</v>
      </c>
      <c r="R74" s="23">
        <v>7</v>
      </c>
      <c r="S74" s="36"/>
      <c r="T74" s="23">
        <v>11</v>
      </c>
      <c r="U74" s="23">
        <v>4</v>
      </c>
      <c r="V74" s="23">
        <v>7</v>
      </c>
      <c r="W74" s="26"/>
      <c r="X74" s="36">
        <v>11</v>
      </c>
      <c r="Y74" s="23">
        <v>11</v>
      </c>
      <c r="Z74" s="23"/>
      <c r="AA74" s="26">
        <v>11</v>
      </c>
      <c r="AB74" s="36">
        <v>4</v>
      </c>
      <c r="AC74" s="23">
        <v>7</v>
      </c>
      <c r="AD74" s="23">
        <v>11</v>
      </c>
      <c r="AE74" s="23"/>
      <c r="AF74" s="36">
        <v>11</v>
      </c>
      <c r="AG74" s="23">
        <v>4</v>
      </c>
      <c r="AH74" s="23">
        <v>7</v>
      </c>
      <c r="AI74" s="23">
        <v>11</v>
      </c>
      <c r="AJ74" s="23"/>
      <c r="AK74" s="23"/>
      <c r="AL74" s="23"/>
      <c r="AM74" s="37">
        <f t="shared" si="2"/>
        <v>183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96" customFormat="1" ht="25.2" customHeight="1">
      <c r="A75" s="33">
        <v>70</v>
      </c>
      <c r="B75" s="33"/>
      <c r="C75" s="48" t="s">
        <v>110</v>
      </c>
      <c r="D75" s="44"/>
      <c r="E75" s="45" t="s">
        <v>80</v>
      </c>
      <c r="F75" s="23"/>
      <c r="G75" s="23"/>
      <c r="H75" s="23">
        <v>11</v>
      </c>
      <c r="I75" s="23"/>
      <c r="J75" s="23">
        <v>4</v>
      </c>
      <c r="K75" s="23">
        <v>7</v>
      </c>
      <c r="L75" s="23">
        <v>11</v>
      </c>
      <c r="M75" s="23">
        <v>4</v>
      </c>
      <c r="N75" s="23">
        <v>7</v>
      </c>
      <c r="O75" s="23"/>
      <c r="P75" s="36"/>
      <c r="Q75" s="23"/>
      <c r="R75" s="23"/>
      <c r="S75" s="36"/>
      <c r="T75" s="23">
        <v>11</v>
      </c>
      <c r="U75" s="23">
        <v>4</v>
      </c>
      <c r="V75" s="23">
        <v>7</v>
      </c>
      <c r="W75" s="26">
        <v>4</v>
      </c>
      <c r="X75" s="36">
        <v>7</v>
      </c>
      <c r="Y75" s="23">
        <v>4</v>
      </c>
      <c r="Z75" s="23">
        <v>7</v>
      </c>
      <c r="AA75" s="26">
        <v>11</v>
      </c>
      <c r="AB75" s="36">
        <v>11</v>
      </c>
      <c r="AC75" s="23">
        <v>4</v>
      </c>
      <c r="AD75" s="23">
        <v>7</v>
      </c>
      <c r="AE75" s="23"/>
      <c r="AF75" s="36">
        <v>11</v>
      </c>
      <c r="AG75" s="23">
        <v>4</v>
      </c>
      <c r="AH75" s="23">
        <v>7</v>
      </c>
      <c r="AI75" s="36">
        <v>11</v>
      </c>
      <c r="AJ75" s="36"/>
      <c r="AK75" s="36"/>
      <c r="AL75" s="36"/>
      <c r="AM75" s="37">
        <f t="shared" si="2"/>
        <v>154</v>
      </c>
      <c r="AN75" s="92"/>
      <c r="AO75" s="46"/>
      <c r="AP75" s="47"/>
      <c r="AQ75" s="93"/>
      <c r="AR75" s="94"/>
      <c r="AS75" s="94"/>
      <c r="AT75" s="36"/>
      <c r="AU75" s="42"/>
      <c r="AV75" s="46"/>
      <c r="AW75" s="41"/>
      <c r="AX75" s="41"/>
      <c r="AY75" s="42"/>
    </row>
    <row r="76" spans="1:56" s="143" customFormat="1" ht="30" customHeight="1">
      <c r="A76" s="33">
        <v>71</v>
      </c>
      <c r="B76" s="33"/>
      <c r="C76" s="34" t="s">
        <v>111</v>
      </c>
      <c r="D76" s="79"/>
      <c r="E76" s="45" t="s">
        <v>80</v>
      </c>
      <c r="F76" s="26"/>
      <c r="G76" s="23">
        <v>11</v>
      </c>
      <c r="H76" s="23">
        <v>4</v>
      </c>
      <c r="I76" s="26">
        <v>7</v>
      </c>
      <c r="J76" s="36"/>
      <c r="K76" s="36">
        <v>11</v>
      </c>
      <c r="L76" s="36">
        <v>4</v>
      </c>
      <c r="M76" s="36">
        <v>7</v>
      </c>
      <c r="N76" s="36"/>
      <c r="O76" s="36">
        <v>11</v>
      </c>
      <c r="P76" s="36">
        <v>4</v>
      </c>
      <c r="Q76" s="36">
        <v>7</v>
      </c>
      <c r="R76" s="36"/>
      <c r="S76" s="36">
        <v>11</v>
      </c>
      <c r="T76" s="36">
        <v>4</v>
      </c>
      <c r="U76" s="36">
        <v>7</v>
      </c>
      <c r="V76" s="36"/>
      <c r="W76" s="36">
        <v>11</v>
      </c>
      <c r="X76" s="36">
        <v>4</v>
      </c>
      <c r="Y76" s="36">
        <v>7</v>
      </c>
      <c r="Z76" s="36"/>
      <c r="AA76" s="36">
        <v>11</v>
      </c>
      <c r="AB76" s="23">
        <v>4</v>
      </c>
      <c r="AC76" s="23">
        <v>7</v>
      </c>
      <c r="AD76" s="23"/>
      <c r="AE76" s="23">
        <v>11</v>
      </c>
      <c r="AF76" s="23">
        <v>4</v>
      </c>
      <c r="AG76" s="23">
        <v>7</v>
      </c>
      <c r="AH76" s="23"/>
      <c r="AI76" s="23" t="s">
        <v>132</v>
      </c>
      <c r="AJ76" s="23"/>
      <c r="AK76" s="23"/>
      <c r="AL76" s="23"/>
      <c r="AM76" s="37">
        <f t="shared" si="2"/>
        <v>154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43" customFormat="1" ht="30" customHeight="1">
      <c r="A77" s="33">
        <v>72</v>
      </c>
      <c r="B77" s="33">
        <v>178</v>
      </c>
      <c r="C77" s="59" t="s">
        <v>113</v>
      </c>
      <c r="D77" s="79">
        <v>5</v>
      </c>
      <c r="E77" s="45" t="s">
        <v>80</v>
      </c>
      <c r="F77" s="36"/>
      <c r="G77" s="23">
        <v>11</v>
      </c>
      <c r="H77" s="23">
        <v>4</v>
      </c>
      <c r="I77" s="26">
        <v>7</v>
      </c>
      <c r="J77" s="36"/>
      <c r="K77" s="23">
        <v>11</v>
      </c>
      <c r="L77" s="23">
        <v>4</v>
      </c>
      <c r="M77" s="23">
        <v>7</v>
      </c>
      <c r="N77" s="23"/>
      <c r="O77" s="26">
        <v>11</v>
      </c>
      <c r="P77" s="26">
        <v>4</v>
      </c>
      <c r="Q77" s="36">
        <v>7</v>
      </c>
      <c r="R77" s="36"/>
      <c r="S77" s="36">
        <v>11</v>
      </c>
      <c r="T77" s="23">
        <v>4</v>
      </c>
      <c r="U77" s="36">
        <v>7</v>
      </c>
      <c r="V77" s="36"/>
      <c r="W77" s="36">
        <v>11</v>
      </c>
      <c r="X77" s="36">
        <v>4</v>
      </c>
      <c r="Y77" s="23">
        <v>7</v>
      </c>
      <c r="Z77" s="23">
        <v>11</v>
      </c>
      <c r="AA77" s="23">
        <v>4</v>
      </c>
      <c r="AB77" s="23">
        <v>7</v>
      </c>
      <c r="AC77" s="23">
        <v>11</v>
      </c>
      <c r="AD77" s="23">
        <v>4</v>
      </c>
      <c r="AE77" s="23">
        <v>7</v>
      </c>
      <c r="AF77" s="23">
        <v>4</v>
      </c>
      <c r="AG77" s="23">
        <v>7</v>
      </c>
      <c r="AH77" s="23">
        <v>11</v>
      </c>
      <c r="AI77" s="23">
        <v>4</v>
      </c>
      <c r="AJ77" s="23"/>
      <c r="AK77" s="26"/>
      <c r="AL77" s="36"/>
      <c r="AM77" s="37">
        <f t="shared" si="2"/>
        <v>180</v>
      </c>
      <c r="AN77" s="24"/>
      <c r="AO77" s="24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43" customFormat="1" ht="30" customHeight="1">
      <c r="A78" s="33">
        <v>73</v>
      </c>
      <c r="B78" s="33">
        <v>114</v>
      </c>
      <c r="C78" s="59" t="s">
        <v>114</v>
      </c>
      <c r="D78" s="79">
        <v>5</v>
      </c>
      <c r="E78" s="45" t="s">
        <v>80</v>
      </c>
      <c r="F78" s="36"/>
      <c r="G78" s="23">
        <v>11</v>
      </c>
      <c r="H78" s="23">
        <v>4</v>
      </c>
      <c r="I78" s="26">
        <v>7</v>
      </c>
      <c r="J78" s="36">
        <v>8</v>
      </c>
      <c r="K78" s="36">
        <v>11</v>
      </c>
      <c r="L78" s="23">
        <v>4</v>
      </c>
      <c r="M78" s="36">
        <v>7</v>
      </c>
      <c r="N78" s="36"/>
      <c r="O78" s="36">
        <v>11</v>
      </c>
      <c r="P78" s="26">
        <v>4</v>
      </c>
      <c r="Q78" s="36">
        <v>7</v>
      </c>
      <c r="R78" s="36"/>
      <c r="S78" s="36">
        <v>11</v>
      </c>
      <c r="T78" s="23">
        <v>4</v>
      </c>
      <c r="U78" s="36">
        <v>7</v>
      </c>
      <c r="V78" s="36"/>
      <c r="W78" s="26">
        <v>11</v>
      </c>
      <c r="X78" s="36">
        <v>4</v>
      </c>
      <c r="Y78" s="36">
        <v>7</v>
      </c>
      <c r="Z78" s="23">
        <v>11</v>
      </c>
      <c r="AA78" s="23">
        <v>4</v>
      </c>
      <c r="AB78" s="23">
        <v>7</v>
      </c>
      <c r="AC78" s="23">
        <v>11</v>
      </c>
      <c r="AD78" s="23">
        <v>4</v>
      </c>
      <c r="AE78" s="23">
        <v>7</v>
      </c>
      <c r="AF78" s="23">
        <v>4</v>
      </c>
      <c r="AG78" s="23">
        <v>7</v>
      </c>
      <c r="AH78" s="23">
        <v>11</v>
      </c>
      <c r="AI78" s="23">
        <v>4</v>
      </c>
      <c r="AJ78" s="23"/>
      <c r="AK78" s="26"/>
      <c r="AL78" s="36"/>
      <c r="AM78" s="37">
        <f t="shared" si="2"/>
        <v>188</v>
      </c>
      <c r="AN78" s="24"/>
      <c r="AO78" s="24"/>
      <c r="AP78" s="57"/>
      <c r="AQ78" s="24"/>
      <c r="AR78" s="36"/>
      <c r="AS78" s="36"/>
      <c r="AT78" s="36"/>
      <c r="AU78" s="40"/>
      <c r="AV78" s="52"/>
      <c r="AW78" s="41"/>
      <c r="AX78" s="41"/>
      <c r="AY78" s="41"/>
      <c r="AZ78" s="42"/>
      <c r="BA78" s="107"/>
    </row>
    <row r="79" spans="1:56" s="143" customFormat="1" ht="30" customHeight="1">
      <c r="A79" s="33">
        <v>74</v>
      </c>
      <c r="B79" s="33">
        <v>152</v>
      </c>
      <c r="C79" s="59" t="s">
        <v>115</v>
      </c>
      <c r="D79" s="79">
        <v>5</v>
      </c>
      <c r="E79" s="45" t="s">
        <v>80</v>
      </c>
      <c r="F79" s="36"/>
      <c r="G79" s="23">
        <v>11</v>
      </c>
      <c r="H79" s="23">
        <v>4</v>
      </c>
      <c r="I79" s="26">
        <v>7</v>
      </c>
      <c r="J79" s="36"/>
      <c r="K79" s="36">
        <v>11</v>
      </c>
      <c r="L79" s="23">
        <v>4</v>
      </c>
      <c r="M79" s="36">
        <v>7</v>
      </c>
      <c r="N79" s="36"/>
      <c r="O79" s="36">
        <v>11</v>
      </c>
      <c r="P79" s="36">
        <v>4</v>
      </c>
      <c r="Q79" s="36">
        <v>7</v>
      </c>
      <c r="R79" s="36"/>
      <c r="S79" s="36">
        <v>11</v>
      </c>
      <c r="T79" s="36">
        <v>4</v>
      </c>
      <c r="U79" s="36">
        <v>7</v>
      </c>
      <c r="V79" s="36">
        <v>11</v>
      </c>
      <c r="W79" s="36">
        <v>4</v>
      </c>
      <c r="X79" s="36">
        <v>7</v>
      </c>
      <c r="Y79" s="36">
        <v>11</v>
      </c>
      <c r="Z79" s="36">
        <v>4</v>
      </c>
      <c r="AA79" s="36">
        <v>7</v>
      </c>
      <c r="AB79" s="23">
        <v>11</v>
      </c>
      <c r="AC79" s="23">
        <v>4</v>
      </c>
      <c r="AD79" s="23">
        <v>7</v>
      </c>
      <c r="AE79" s="23">
        <v>11</v>
      </c>
      <c r="AF79" s="23">
        <v>4</v>
      </c>
      <c r="AG79" s="23">
        <v>7</v>
      </c>
      <c r="AH79" s="23">
        <v>11</v>
      </c>
      <c r="AI79" s="23">
        <v>11</v>
      </c>
      <c r="AJ79" s="23"/>
      <c r="AK79" s="26"/>
      <c r="AL79" s="36"/>
      <c r="AM79" s="37">
        <f t="shared" si="2"/>
        <v>198</v>
      </c>
      <c r="AN79" s="24"/>
      <c r="AO79" s="24"/>
      <c r="AP79" s="57"/>
      <c r="AQ79" s="24"/>
      <c r="AR79" s="36"/>
      <c r="AS79" s="36"/>
      <c r="AT79" s="36"/>
      <c r="AU79" s="40"/>
      <c r="AV79" s="52"/>
      <c r="AW79" s="41"/>
      <c r="AX79" s="41"/>
      <c r="AY79" s="41"/>
      <c r="AZ79" s="42"/>
      <c r="BA79" s="107"/>
    </row>
    <row r="80" spans="1:56" s="143" customFormat="1" ht="30" customHeight="1">
      <c r="A80" s="33">
        <v>75</v>
      </c>
      <c r="B80" s="33">
        <v>119</v>
      </c>
      <c r="C80" s="59" t="s">
        <v>116</v>
      </c>
      <c r="D80" s="79">
        <v>5</v>
      </c>
      <c r="E80" s="45" t="s">
        <v>80</v>
      </c>
      <c r="F80" s="26"/>
      <c r="G80" s="26">
        <v>11</v>
      </c>
      <c r="H80" s="26">
        <v>4</v>
      </c>
      <c r="I80" s="26">
        <v>7</v>
      </c>
      <c r="J80" s="26"/>
      <c r="K80" s="26">
        <v>11</v>
      </c>
      <c r="L80" s="23">
        <v>4</v>
      </c>
      <c r="M80" s="36">
        <v>7</v>
      </c>
      <c r="N80" s="26"/>
      <c r="O80" s="26">
        <v>11</v>
      </c>
      <c r="P80" s="26">
        <v>4</v>
      </c>
      <c r="Q80" s="26">
        <v>7</v>
      </c>
      <c r="R80" s="36"/>
      <c r="S80" s="36">
        <v>11</v>
      </c>
      <c r="T80" s="36">
        <v>4</v>
      </c>
      <c r="U80" s="36">
        <v>7</v>
      </c>
      <c r="V80" s="36"/>
      <c r="W80" s="36">
        <v>11</v>
      </c>
      <c r="X80" s="36">
        <v>4</v>
      </c>
      <c r="Y80" s="36">
        <v>7</v>
      </c>
      <c r="Z80" s="36">
        <v>11</v>
      </c>
      <c r="AA80" s="36">
        <v>4</v>
      </c>
      <c r="AB80" s="23">
        <v>7</v>
      </c>
      <c r="AC80" s="23">
        <v>11</v>
      </c>
      <c r="AD80" s="23">
        <v>4</v>
      </c>
      <c r="AE80" s="23">
        <v>7</v>
      </c>
      <c r="AF80" s="23">
        <v>4</v>
      </c>
      <c r="AG80" s="23">
        <v>7</v>
      </c>
      <c r="AH80" s="23">
        <v>11</v>
      </c>
      <c r="AI80" s="23">
        <v>4</v>
      </c>
      <c r="AJ80" s="23"/>
      <c r="AK80" s="26"/>
      <c r="AL80" s="36"/>
      <c r="AM80" s="37">
        <f t="shared" si="2"/>
        <v>180</v>
      </c>
      <c r="AN80" s="24"/>
      <c r="AO80" s="24"/>
      <c r="AP80" s="57"/>
      <c r="AQ80" s="24"/>
      <c r="AR80" s="36"/>
      <c r="AS80" s="36"/>
      <c r="AT80" s="36"/>
      <c r="AU80" s="40"/>
      <c r="AV80" s="52"/>
      <c r="AW80" s="41"/>
      <c r="AX80" s="41"/>
      <c r="AY80" s="41"/>
      <c r="AZ80" s="42"/>
      <c r="BA80" s="107"/>
    </row>
    <row r="81" spans="1:53" s="108" customFormat="1" ht="25.95" customHeight="1">
      <c r="A81" s="33">
        <v>77</v>
      </c>
      <c r="C81" s="59" t="s">
        <v>118</v>
      </c>
      <c r="D81" s="44"/>
      <c r="E81" s="45" t="s">
        <v>80</v>
      </c>
      <c r="F81" s="36"/>
      <c r="G81" s="36">
        <v>11</v>
      </c>
      <c r="H81" s="36">
        <v>4</v>
      </c>
      <c r="I81" s="26">
        <v>7</v>
      </c>
      <c r="J81" s="36"/>
      <c r="K81" s="36">
        <v>11</v>
      </c>
      <c r="L81" s="23">
        <v>4</v>
      </c>
      <c r="M81" s="36">
        <v>7</v>
      </c>
      <c r="N81" s="36"/>
      <c r="O81" s="36">
        <v>11</v>
      </c>
      <c r="P81" s="26">
        <v>4</v>
      </c>
      <c r="Q81" s="36">
        <v>7</v>
      </c>
      <c r="R81" s="36"/>
      <c r="S81" s="36">
        <v>11</v>
      </c>
      <c r="T81" s="23">
        <v>4</v>
      </c>
      <c r="U81" s="36">
        <v>7</v>
      </c>
      <c r="V81" s="36"/>
      <c r="W81" s="23">
        <v>11</v>
      </c>
      <c r="X81" s="23">
        <v>4</v>
      </c>
      <c r="Y81" s="36">
        <v>7</v>
      </c>
      <c r="Z81" s="23">
        <v>11</v>
      </c>
      <c r="AA81" s="23">
        <v>4</v>
      </c>
      <c r="AB81" s="23">
        <v>7</v>
      </c>
      <c r="AC81" s="23">
        <v>11</v>
      </c>
      <c r="AD81" s="23">
        <v>4</v>
      </c>
      <c r="AE81" s="23">
        <v>7</v>
      </c>
      <c r="AF81" s="23">
        <v>4</v>
      </c>
      <c r="AG81" s="36">
        <v>7</v>
      </c>
      <c r="AH81" s="23">
        <v>11</v>
      </c>
      <c r="AI81" s="23">
        <v>4</v>
      </c>
      <c r="AJ81" s="23"/>
      <c r="AK81" s="36"/>
      <c r="AL81" s="36"/>
      <c r="AM81" s="37">
        <f t="shared" si="2"/>
        <v>180</v>
      </c>
      <c r="AN81" s="92"/>
      <c r="AO81" s="46"/>
      <c r="AP81" s="47"/>
      <c r="AQ81" s="93"/>
      <c r="AR81" s="94"/>
      <c r="AS81" s="94"/>
      <c r="AT81" s="36"/>
      <c r="AU81" s="42"/>
      <c r="AV81" s="46"/>
      <c r="AW81" s="41"/>
      <c r="AX81" s="41"/>
      <c r="AY81" s="42"/>
    </row>
    <row r="82" spans="1:53" s="108" customFormat="1" ht="25.95" customHeight="1">
      <c r="A82" s="33">
        <v>78</v>
      </c>
      <c r="C82" s="59" t="s">
        <v>119</v>
      </c>
      <c r="D82" s="44"/>
      <c r="E82" s="45" t="s">
        <v>80</v>
      </c>
      <c r="F82" s="36"/>
      <c r="G82" s="36">
        <v>11</v>
      </c>
      <c r="H82" s="36">
        <v>4</v>
      </c>
      <c r="I82" s="36">
        <v>7</v>
      </c>
      <c r="J82" s="36">
        <v>11</v>
      </c>
      <c r="K82" s="36">
        <v>11</v>
      </c>
      <c r="L82" s="23">
        <v>4</v>
      </c>
      <c r="M82" s="36">
        <v>7</v>
      </c>
      <c r="N82" s="36"/>
      <c r="O82" s="36">
        <v>11</v>
      </c>
      <c r="P82" s="26">
        <v>4</v>
      </c>
      <c r="Q82" s="36">
        <v>7</v>
      </c>
      <c r="R82" s="23"/>
      <c r="S82" s="36">
        <v>11</v>
      </c>
      <c r="T82" s="23">
        <v>4</v>
      </c>
      <c r="U82" s="23">
        <v>7</v>
      </c>
      <c r="V82" s="23"/>
      <c r="W82" s="23">
        <v>11</v>
      </c>
      <c r="X82" s="23">
        <v>4</v>
      </c>
      <c r="Y82" s="36">
        <v>7</v>
      </c>
      <c r="Z82" s="23">
        <v>11</v>
      </c>
      <c r="AA82" s="23">
        <v>4</v>
      </c>
      <c r="AB82" s="23">
        <v>7</v>
      </c>
      <c r="AC82" s="23">
        <v>11</v>
      </c>
      <c r="AD82" s="23">
        <v>4</v>
      </c>
      <c r="AE82" s="23">
        <v>7</v>
      </c>
      <c r="AF82" s="23">
        <v>4</v>
      </c>
      <c r="AG82" s="36">
        <v>7</v>
      </c>
      <c r="AH82" s="23">
        <v>11</v>
      </c>
      <c r="AI82" s="36">
        <v>4</v>
      </c>
      <c r="AJ82" s="36"/>
      <c r="AK82" s="36"/>
      <c r="AL82" s="36"/>
      <c r="AM82" s="37">
        <f t="shared" si="2"/>
        <v>191</v>
      </c>
      <c r="AN82" s="92"/>
      <c r="AO82" s="92"/>
      <c r="AP82" s="47"/>
      <c r="AQ82" s="93"/>
      <c r="AR82" s="94"/>
      <c r="AS82" s="94"/>
      <c r="AT82" s="36"/>
      <c r="AU82" s="42"/>
      <c r="AV82" s="46"/>
      <c r="AW82" s="41"/>
      <c r="AX82" s="41"/>
      <c r="AY82" s="42"/>
    </row>
    <row r="83" spans="1:53" s="108" customFormat="1" ht="25.95" customHeight="1">
      <c r="A83" s="33">
        <v>79</v>
      </c>
      <c r="C83" s="48" t="s">
        <v>120</v>
      </c>
      <c r="D83" s="44"/>
      <c r="E83" s="45" t="s">
        <v>80</v>
      </c>
      <c r="F83" s="36"/>
      <c r="G83" s="26">
        <v>11</v>
      </c>
      <c r="H83" s="23">
        <v>4</v>
      </c>
      <c r="I83" s="23">
        <v>7</v>
      </c>
      <c r="J83" s="86">
        <v>11</v>
      </c>
      <c r="K83" s="36">
        <v>11</v>
      </c>
      <c r="L83" s="23">
        <v>4</v>
      </c>
      <c r="M83" s="36">
        <v>7</v>
      </c>
      <c r="N83" s="36"/>
      <c r="O83" s="36">
        <v>11</v>
      </c>
      <c r="P83" s="36">
        <v>4</v>
      </c>
      <c r="Q83" s="36">
        <v>7</v>
      </c>
      <c r="R83" s="23"/>
      <c r="S83" s="36">
        <v>11</v>
      </c>
      <c r="T83" s="23">
        <v>4</v>
      </c>
      <c r="U83" s="36">
        <v>7</v>
      </c>
      <c r="V83" s="23"/>
      <c r="W83" s="23">
        <v>11</v>
      </c>
      <c r="X83" s="23">
        <v>4</v>
      </c>
      <c r="Y83" s="36">
        <v>7</v>
      </c>
      <c r="Z83" s="23">
        <v>11</v>
      </c>
      <c r="AA83" s="23">
        <v>4</v>
      </c>
      <c r="AB83" s="23">
        <v>7</v>
      </c>
      <c r="AC83" s="23">
        <v>11</v>
      </c>
      <c r="AD83" s="23">
        <v>4</v>
      </c>
      <c r="AE83" s="23">
        <v>7</v>
      </c>
      <c r="AF83" s="23">
        <v>4</v>
      </c>
      <c r="AG83" s="36">
        <v>7</v>
      </c>
      <c r="AH83" s="23">
        <v>11</v>
      </c>
      <c r="AI83" s="36">
        <v>4</v>
      </c>
      <c r="AJ83" s="36"/>
      <c r="AK83" s="36"/>
      <c r="AL83" s="36"/>
      <c r="AM83" s="37">
        <f t="shared" si="2"/>
        <v>191</v>
      </c>
      <c r="AN83" s="92"/>
      <c r="AO83" s="92"/>
      <c r="AP83" s="47"/>
      <c r="AQ83" s="93"/>
      <c r="AR83" s="94"/>
      <c r="AS83" s="94"/>
      <c r="AT83" s="36"/>
      <c r="AU83" s="42"/>
      <c r="AV83" s="46"/>
      <c r="AW83" s="41"/>
      <c r="AX83" s="41"/>
      <c r="AY83" s="42"/>
    </row>
    <row r="84" spans="1:53" s="143" customFormat="1" ht="30" customHeight="1">
      <c r="A84" s="33">
        <v>80</v>
      </c>
      <c r="B84" s="33"/>
      <c r="C84" s="109" t="s">
        <v>121</v>
      </c>
      <c r="D84" s="79"/>
      <c r="E84" s="45" t="s">
        <v>76</v>
      </c>
      <c r="F84" s="36">
        <v>8</v>
      </c>
      <c r="G84" s="36">
        <v>8</v>
      </c>
      <c r="H84" s="26">
        <v>8</v>
      </c>
      <c r="I84" s="26">
        <v>8</v>
      </c>
      <c r="J84" s="26"/>
      <c r="K84" s="26"/>
      <c r="L84" s="26">
        <v>8</v>
      </c>
      <c r="M84" s="23">
        <v>8</v>
      </c>
      <c r="N84" s="23">
        <v>8</v>
      </c>
      <c r="O84" s="23">
        <v>8</v>
      </c>
      <c r="P84" s="23">
        <v>8</v>
      </c>
      <c r="Q84" s="23"/>
      <c r="R84" s="23"/>
      <c r="S84" s="23">
        <v>8</v>
      </c>
      <c r="T84" s="23">
        <v>8</v>
      </c>
      <c r="U84" s="23">
        <v>8</v>
      </c>
      <c r="V84" s="23">
        <v>8</v>
      </c>
      <c r="W84" s="23">
        <v>8</v>
      </c>
      <c r="X84" s="23"/>
      <c r="Y84" s="26"/>
      <c r="Z84" s="23"/>
      <c r="AA84" s="26">
        <v>8</v>
      </c>
      <c r="AB84" s="36">
        <v>8</v>
      </c>
      <c r="AC84" s="26">
        <v>8</v>
      </c>
      <c r="AD84" s="23">
        <v>8</v>
      </c>
      <c r="AE84" s="26"/>
      <c r="AF84" s="23"/>
      <c r="AG84" s="26"/>
      <c r="AH84" s="23">
        <v>8</v>
      </c>
      <c r="AI84" s="23">
        <v>8</v>
      </c>
      <c r="AJ84" s="23"/>
      <c r="AK84" s="26"/>
      <c r="AL84" s="36"/>
      <c r="AM84" s="37">
        <f t="shared" si="2"/>
        <v>160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3" s="143" customFormat="1" ht="30" customHeight="1">
      <c r="A85" s="33">
        <v>81</v>
      </c>
      <c r="B85" s="33"/>
      <c r="C85" s="109" t="s">
        <v>122</v>
      </c>
      <c r="D85" s="79">
        <v>5</v>
      </c>
      <c r="E85" s="45" t="s">
        <v>76</v>
      </c>
      <c r="F85" s="26">
        <v>8</v>
      </c>
      <c r="G85" s="26">
        <v>8</v>
      </c>
      <c r="H85" s="23">
        <v>8</v>
      </c>
      <c r="I85" s="23">
        <v>8</v>
      </c>
      <c r="J85" s="23"/>
      <c r="K85" s="23"/>
      <c r="L85" s="26">
        <v>8</v>
      </c>
      <c r="M85" s="23">
        <v>8</v>
      </c>
      <c r="N85" s="23">
        <v>8</v>
      </c>
      <c r="O85" s="23">
        <v>8</v>
      </c>
      <c r="P85" s="23">
        <v>8</v>
      </c>
      <c r="Q85" s="23"/>
      <c r="R85" s="23"/>
      <c r="S85" s="23">
        <v>8</v>
      </c>
      <c r="T85" s="23">
        <v>8</v>
      </c>
      <c r="U85" s="23">
        <v>8</v>
      </c>
      <c r="V85" s="23">
        <v>8</v>
      </c>
      <c r="W85" s="23">
        <v>8</v>
      </c>
      <c r="X85" s="23"/>
      <c r="Y85" s="23"/>
      <c r="Z85" s="23"/>
      <c r="AA85" s="23">
        <v>8</v>
      </c>
      <c r="AB85" s="23">
        <v>8</v>
      </c>
      <c r="AC85" s="23">
        <v>8</v>
      </c>
      <c r="AD85" s="23">
        <v>8</v>
      </c>
      <c r="AE85" s="23"/>
      <c r="AF85" s="23"/>
      <c r="AG85" s="23"/>
      <c r="AH85" s="23">
        <v>8</v>
      </c>
      <c r="AI85" s="23">
        <v>8</v>
      </c>
      <c r="AJ85" s="23"/>
      <c r="AK85" s="23"/>
      <c r="AL85" s="23"/>
      <c r="AM85" s="37">
        <f t="shared" si="2"/>
        <v>160</v>
      </c>
      <c r="AN85" s="46"/>
      <c r="AO85" s="24"/>
      <c r="AP85" s="57"/>
      <c r="AQ85" s="40"/>
      <c r="AR85" s="36"/>
      <c r="AS85" s="36"/>
      <c r="AT85" s="36"/>
      <c r="AU85" s="40"/>
      <c r="AV85" s="52"/>
      <c r="AW85" s="41"/>
      <c r="AX85" s="41"/>
      <c r="AY85" s="41"/>
      <c r="AZ85" s="110"/>
      <c r="BA85" s="111"/>
    </row>
    <row r="86" spans="1:53" s="143" customFormat="1" ht="30" customHeight="1">
      <c r="A86" s="33">
        <v>82</v>
      </c>
      <c r="B86" s="33"/>
      <c r="C86" s="109" t="s">
        <v>123</v>
      </c>
      <c r="D86" s="79">
        <v>5</v>
      </c>
      <c r="E86" s="45" t="s">
        <v>76</v>
      </c>
      <c r="F86" s="26">
        <v>8</v>
      </c>
      <c r="G86" s="26">
        <v>8</v>
      </c>
      <c r="H86" s="23">
        <v>8</v>
      </c>
      <c r="I86" s="23">
        <v>8</v>
      </c>
      <c r="J86" s="86"/>
      <c r="K86" s="26"/>
      <c r="L86" s="26">
        <v>8</v>
      </c>
      <c r="M86" s="23">
        <v>8</v>
      </c>
      <c r="N86" s="23">
        <v>8</v>
      </c>
      <c r="O86" s="23">
        <v>8</v>
      </c>
      <c r="P86" s="23">
        <v>8</v>
      </c>
      <c r="Q86" s="23"/>
      <c r="R86" s="23"/>
      <c r="S86" s="23">
        <v>8</v>
      </c>
      <c r="T86" s="23">
        <v>8</v>
      </c>
      <c r="U86" s="23">
        <v>8</v>
      </c>
      <c r="V86" s="23">
        <v>8</v>
      </c>
      <c r="W86" s="23">
        <v>8</v>
      </c>
      <c r="X86" s="23"/>
      <c r="Y86" s="23"/>
      <c r="Z86" s="23"/>
      <c r="AA86" s="23">
        <v>8</v>
      </c>
      <c r="AB86" s="23">
        <v>8</v>
      </c>
      <c r="AC86" s="23">
        <v>8</v>
      </c>
      <c r="AD86" s="23">
        <v>8</v>
      </c>
      <c r="AE86" s="23"/>
      <c r="AF86" s="23"/>
      <c r="AG86" s="23"/>
      <c r="AH86" s="23">
        <v>8</v>
      </c>
      <c r="AI86" s="23">
        <v>8</v>
      </c>
      <c r="AJ86" s="23"/>
      <c r="AK86" s="23"/>
      <c r="AL86" s="23"/>
      <c r="AM86" s="37">
        <f t="shared" si="2"/>
        <v>160</v>
      </c>
      <c r="AN86" s="46"/>
      <c r="AO86" s="24"/>
      <c r="AP86" s="57"/>
      <c r="AQ86" s="40"/>
      <c r="AR86" s="36"/>
      <c r="AS86" s="36"/>
      <c r="AT86" s="36"/>
      <c r="AU86" s="40"/>
      <c r="AV86" s="52"/>
      <c r="AW86" s="41"/>
      <c r="AX86" s="41"/>
      <c r="AY86" s="41"/>
      <c r="AZ86" s="110"/>
      <c r="BA86" s="111"/>
    </row>
    <row r="87" spans="1:53" s="143" customFormat="1" ht="30" customHeight="1">
      <c r="A87" s="33">
        <v>83</v>
      </c>
      <c r="B87" s="33"/>
      <c r="C87" s="112" t="s">
        <v>124</v>
      </c>
      <c r="D87" s="45"/>
      <c r="E87" s="45" t="s">
        <v>76</v>
      </c>
      <c r="F87" s="26"/>
      <c r="G87" s="26"/>
      <c r="H87" s="23"/>
      <c r="I87" s="23"/>
      <c r="J87" s="86"/>
      <c r="K87" s="26"/>
      <c r="L87" s="26">
        <v>8</v>
      </c>
      <c r="M87" s="23">
        <v>8</v>
      </c>
      <c r="N87" s="23">
        <v>8</v>
      </c>
      <c r="O87" s="23">
        <v>8</v>
      </c>
      <c r="P87" s="23">
        <v>8</v>
      </c>
      <c r="Q87" s="23"/>
      <c r="R87" s="23"/>
      <c r="S87" s="23">
        <v>8</v>
      </c>
      <c r="T87" s="23">
        <v>8</v>
      </c>
      <c r="U87" s="23">
        <v>8</v>
      </c>
      <c r="V87" s="23">
        <v>8</v>
      </c>
      <c r="W87" s="23">
        <v>8</v>
      </c>
      <c r="X87" s="23"/>
      <c r="Y87" s="23"/>
      <c r="Z87" s="23"/>
      <c r="AA87" s="23">
        <v>8</v>
      </c>
      <c r="AB87" s="23">
        <v>8</v>
      </c>
      <c r="AC87" s="23">
        <v>8</v>
      </c>
      <c r="AD87" s="23">
        <v>8</v>
      </c>
      <c r="AE87" s="23"/>
      <c r="AF87" s="23"/>
      <c r="AG87" s="23"/>
      <c r="AH87" s="23">
        <v>8</v>
      </c>
      <c r="AI87" s="23">
        <v>8</v>
      </c>
      <c r="AJ87" s="23"/>
      <c r="AK87" s="23"/>
      <c r="AL87" s="23"/>
      <c r="AM87" s="37">
        <f t="shared" si="2"/>
        <v>128</v>
      </c>
      <c r="AN87" s="46"/>
      <c r="AO87" s="24"/>
      <c r="AP87" s="57"/>
      <c r="AQ87" s="40"/>
      <c r="AR87" s="36"/>
      <c r="AS87" s="36"/>
      <c r="AT87" s="36"/>
      <c r="AU87" s="40"/>
      <c r="AV87" s="52"/>
      <c r="AW87" s="41"/>
      <c r="AX87" s="41"/>
      <c r="AY87" s="41"/>
      <c r="AZ87" s="110"/>
      <c r="BA87" s="111"/>
    </row>
  </sheetData>
  <mergeCells count="14">
    <mergeCell ref="A4:A5"/>
    <mergeCell ref="B4:B5"/>
    <mergeCell ref="C4:C5"/>
    <mergeCell ref="D4:D5"/>
    <mergeCell ref="E4:E5"/>
    <mergeCell ref="AM4:AQ4"/>
    <mergeCell ref="AR4:AT4"/>
    <mergeCell ref="AU4:AX4"/>
    <mergeCell ref="AY4:AY5"/>
    <mergeCell ref="B1:E1"/>
    <mergeCell ref="H1:P1"/>
    <mergeCell ref="R1:Z1"/>
    <mergeCell ref="AA1:AT1"/>
    <mergeCell ref="F4:AL4"/>
  </mergeCells>
  <pageMargins left="0" right="0" top="0.59055118110236227" bottom="0" header="0.31496062992125984" footer="0.31496062992125984"/>
  <pageSetup paperSize="9" scale="2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91"/>
  <sheetViews>
    <sheetView tabSelected="1" zoomScale="90" zoomScaleNormal="90" workbookViewId="0">
      <pane xSplit="5" ySplit="11" topLeftCell="F82" activePane="bottomRight" state="frozen"/>
      <selection pane="topRight" activeCell="F1" sqref="F1"/>
      <selection pane="bottomLeft" activeCell="A12" sqref="A12"/>
      <selection pane="bottomRight" activeCell="K95" sqref="K95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46" customFormat="1" ht="13.2">
      <c r="B1" s="172"/>
      <c r="C1" s="172"/>
      <c r="D1" s="172"/>
      <c r="E1" s="172"/>
      <c r="F1" s="2"/>
      <c r="G1" s="3"/>
      <c r="H1" s="173"/>
      <c r="I1" s="173"/>
      <c r="J1" s="173"/>
      <c r="K1" s="173"/>
      <c r="L1" s="173"/>
      <c r="M1" s="173"/>
      <c r="N1" s="173"/>
      <c r="O1" s="173"/>
      <c r="P1" s="173"/>
      <c r="Q1" s="3" t="s">
        <v>0</v>
      </c>
      <c r="R1" s="174" t="s">
        <v>143</v>
      </c>
      <c r="S1" s="174"/>
      <c r="T1" s="174"/>
      <c r="U1" s="174"/>
      <c r="V1" s="174"/>
      <c r="W1" s="174"/>
      <c r="X1" s="174"/>
      <c r="Y1" s="174"/>
      <c r="Z1" s="174"/>
      <c r="AA1" s="175" t="s">
        <v>133</v>
      </c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</row>
    <row r="2" spans="1:54" s="146" customFormat="1" ht="13.2" hidden="1">
      <c r="B2" s="144"/>
      <c r="C2" s="144"/>
      <c r="D2" s="144"/>
      <c r="E2" s="144"/>
      <c r="F2" s="2"/>
      <c r="G2" s="3"/>
      <c r="H2" s="145"/>
      <c r="I2" s="145"/>
      <c r="J2" s="145"/>
      <c r="K2" s="145"/>
      <c r="L2" s="145"/>
      <c r="M2" s="145"/>
      <c r="N2" s="145"/>
      <c r="O2" s="145"/>
      <c r="P2" s="145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46" customFormat="1" ht="13.2" hidden="1">
      <c r="A3" s="7"/>
      <c r="B3" s="7"/>
      <c r="C3" s="7"/>
      <c r="D3" s="145"/>
      <c r="E3" s="145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46" customFormat="1" ht="15.75" customHeight="1">
      <c r="A4" s="158" t="s">
        <v>1</v>
      </c>
      <c r="B4" s="160" t="s">
        <v>2</v>
      </c>
      <c r="C4" s="162" t="s">
        <v>3</v>
      </c>
      <c r="D4" s="160" t="s">
        <v>4</v>
      </c>
      <c r="E4" s="165" t="s">
        <v>5</v>
      </c>
      <c r="F4" s="176" t="s">
        <v>6</v>
      </c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67" t="s">
        <v>7</v>
      </c>
      <c r="AN4" s="168"/>
      <c r="AO4" s="168"/>
      <c r="AP4" s="169"/>
      <c r="AQ4" s="169"/>
      <c r="AR4" s="167" t="s">
        <v>8</v>
      </c>
      <c r="AS4" s="168"/>
      <c r="AT4" s="169"/>
      <c r="AU4" s="170" t="s">
        <v>9</v>
      </c>
      <c r="AV4" s="169"/>
      <c r="AW4" s="171"/>
      <c r="AX4" s="171"/>
      <c r="AY4" s="160" t="s">
        <v>10</v>
      </c>
    </row>
    <row r="5" spans="1:54" s="146" customFormat="1" ht="69.599999999999994" customHeight="1">
      <c r="A5" s="159"/>
      <c r="B5" s="161"/>
      <c r="C5" s="163"/>
      <c r="D5" s="164"/>
      <c r="E5" s="166"/>
      <c r="F5" s="11">
        <v>1</v>
      </c>
      <c r="G5" s="11">
        <v>2</v>
      </c>
      <c r="H5" s="150">
        <v>3</v>
      </c>
      <c r="I5" s="10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0">
        <v>10</v>
      </c>
      <c r="P5" s="10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0">
        <v>17</v>
      </c>
      <c r="W5" s="10">
        <v>18</v>
      </c>
      <c r="X5" s="13">
        <v>19</v>
      </c>
      <c r="Y5" s="13">
        <v>20</v>
      </c>
      <c r="Z5" s="13">
        <v>21</v>
      </c>
      <c r="AA5" s="13">
        <v>22</v>
      </c>
      <c r="AB5" s="13">
        <v>23</v>
      </c>
      <c r="AC5" s="12">
        <v>24</v>
      </c>
      <c r="AD5" s="12">
        <v>25</v>
      </c>
      <c r="AE5" s="13">
        <v>26</v>
      </c>
      <c r="AF5" s="13">
        <v>27</v>
      </c>
      <c r="AG5" s="13">
        <v>28</v>
      </c>
      <c r="AH5" s="13">
        <v>29</v>
      </c>
      <c r="AI5" s="13">
        <v>30</v>
      </c>
      <c r="AJ5" s="12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64"/>
      <c r="BB5" s="17"/>
    </row>
    <row r="6" spans="1:54" s="146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46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46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46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46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46" customFormat="1" ht="16.95" hidden="1" customHeight="1">
      <c r="A11" s="29"/>
      <c r="B11" s="19"/>
      <c r="C11" s="147"/>
      <c r="D11" s="25"/>
      <c r="E11" s="148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46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>
        <v>4</v>
      </c>
      <c r="G12" s="23">
        <v>7</v>
      </c>
      <c r="H12" s="23">
        <v>11</v>
      </c>
      <c r="I12" s="26">
        <v>4</v>
      </c>
      <c r="J12" s="23">
        <v>7</v>
      </c>
      <c r="K12" s="26">
        <v>11</v>
      </c>
      <c r="L12" s="23">
        <v>4</v>
      </c>
      <c r="M12" s="23">
        <v>7</v>
      </c>
      <c r="N12" s="23">
        <v>11</v>
      </c>
      <c r="O12" s="23">
        <v>4</v>
      </c>
      <c r="P12" s="23">
        <v>7</v>
      </c>
      <c r="Q12" s="23">
        <v>11</v>
      </c>
      <c r="R12" s="23">
        <v>4</v>
      </c>
      <c r="S12" s="23">
        <v>7</v>
      </c>
      <c r="T12" s="23"/>
      <c r="U12" s="23">
        <v>11</v>
      </c>
      <c r="V12" s="23">
        <v>4</v>
      </c>
      <c r="W12" s="23">
        <v>7</v>
      </c>
      <c r="X12" s="23">
        <v>11</v>
      </c>
      <c r="Y12" s="26">
        <v>4</v>
      </c>
      <c r="Z12" s="36">
        <v>7</v>
      </c>
      <c r="AA12" s="36">
        <v>11</v>
      </c>
      <c r="AB12" s="23">
        <v>4</v>
      </c>
      <c r="AC12" s="26">
        <v>7</v>
      </c>
      <c r="AD12" s="36">
        <v>11</v>
      </c>
      <c r="AE12" s="36">
        <v>4</v>
      </c>
      <c r="AF12" s="23">
        <v>7</v>
      </c>
      <c r="AG12" s="26">
        <v>11</v>
      </c>
      <c r="AH12" s="23">
        <v>4</v>
      </c>
      <c r="AI12" s="23">
        <v>7</v>
      </c>
      <c r="AJ12" s="23"/>
      <c r="AK12" s="26"/>
      <c r="AL12" s="36"/>
      <c r="AM12" s="37">
        <f t="shared" ref="AM12:AM72" si="0">SUM(F12:AL12)</f>
        <v>209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46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23">
        <v>4</v>
      </c>
      <c r="G13" s="23">
        <f>4+7</f>
        <v>11</v>
      </c>
      <c r="H13" s="36">
        <f>11+4+4</f>
        <v>19</v>
      </c>
      <c r="I13" s="23">
        <v>7</v>
      </c>
      <c r="J13" s="36"/>
      <c r="K13" s="36">
        <f>11+4+4</f>
        <v>19</v>
      </c>
      <c r="L13" s="23">
        <v>7</v>
      </c>
      <c r="M13" s="23"/>
      <c r="N13" s="36">
        <f>11+4+4</f>
        <v>19</v>
      </c>
      <c r="O13" s="23">
        <v>7</v>
      </c>
      <c r="P13" s="23"/>
      <c r="Q13" s="36">
        <f>11+4+4</f>
        <v>19</v>
      </c>
      <c r="R13" s="23">
        <f>4+7</f>
        <v>11</v>
      </c>
      <c r="S13" s="23"/>
      <c r="T13" s="23">
        <f>11+4</f>
        <v>15</v>
      </c>
      <c r="U13" s="23">
        <v>7</v>
      </c>
      <c r="V13" s="23">
        <v>4</v>
      </c>
      <c r="W13" s="58">
        <f>7+4</f>
        <v>11</v>
      </c>
      <c r="X13" s="23"/>
      <c r="Y13" s="36">
        <f>11+4+4</f>
        <v>19</v>
      </c>
      <c r="Z13" s="23">
        <v>7</v>
      </c>
      <c r="AA13" s="36"/>
      <c r="AB13" s="36">
        <f>11+4</f>
        <v>15</v>
      </c>
      <c r="AC13" s="26">
        <v>7</v>
      </c>
      <c r="AD13" s="36"/>
      <c r="AE13" s="23">
        <f>11+4</f>
        <v>15</v>
      </c>
      <c r="AF13" s="23">
        <f>7+4</f>
        <v>11</v>
      </c>
      <c r="AG13" s="23"/>
      <c r="AH13" s="23">
        <f>11+4+4</f>
        <v>19</v>
      </c>
      <c r="AI13" s="23">
        <f>7+4</f>
        <v>11</v>
      </c>
      <c r="AJ13" s="26"/>
      <c r="AK13" s="26"/>
      <c r="AL13" s="36"/>
      <c r="AM13" s="37">
        <f t="shared" si="0"/>
        <v>264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46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23">
        <v>4</v>
      </c>
      <c r="G14" s="23">
        <f>4+7</f>
        <v>11</v>
      </c>
      <c r="H14" s="23"/>
      <c r="I14" s="50">
        <v>11</v>
      </c>
      <c r="J14" s="50">
        <v>4</v>
      </c>
      <c r="K14" s="23">
        <v>7</v>
      </c>
      <c r="L14" s="23"/>
      <c r="M14" s="23">
        <v>11</v>
      </c>
      <c r="N14" s="36">
        <v>4</v>
      </c>
      <c r="O14" s="23">
        <v>7</v>
      </c>
      <c r="P14" s="23"/>
      <c r="Q14" s="36">
        <f>11+4</f>
        <v>15</v>
      </c>
      <c r="R14" s="36">
        <v>4</v>
      </c>
      <c r="S14" s="23">
        <v>7</v>
      </c>
      <c r="T14" s="23"/>
      <c r="U14" s="23" t="s">
        <v>132</v>
      </c>
      <c r="V14" s="23" t="s">
        <v>132</v>
      </c>
      <c r="W14" s="36" t="s">
        <v>132</v>
      </c>
      <c r="X14" s="23" t="s">
        <v>132</v>
      </c>
      <c r="Y14" s="26" t="s">
        <v>132</v>
      </c>
      <c r="Z14" s="36" t="s">
        <v>132</v>
      </c>
      <c r="AA14" s="36" t="s">
        <v>132</v>
      </c>
      <c r="AB14" s="26" t="s">
        <v>132</v>
      </c>
      <c r="AC14" s="26" t="s">
        <v>132</v>
      </c>
      <c r="AD14" s="36" t="s">
        <v>132</v>
      </c>
      <c r="AE14" s="23" t="s">
        <v>132</v>
      </c>
      <c r="AF14" s="23" t="s">
        <v>132</v>
      </c>
      <c r="AG14" s="23" t="s">
        <v>132</v>
      </c>
      <c r="AH14" s="23" t="s">
        <v>132</v>
      </c>
      <c r="AI14" s="23" t="s">
        <v>132</v>
      </c>
      <c r="AJ14" s="26"/>
      <c r="AK14" s="26"/>
      <c r="AL14" s="36"/>
      <c r="AM14" s="37">
        <f t="shared" si="0"/>
        <v>85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46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/>
      <c r="G15" s="23"/>
      <c r="H15" s="23"/>
      <c r="I15" s="23">
        <v>11</v>
      </c>
      <c r="J15" s="50">
        <v>4</v>
      </c>
      <c r="K15" s="23">
        <v>7</v>
      </c>
      <c r="L15" s="23"/>
      <c r="M15" s="23">
        <v>11</v>
      </c>
      <c r="N15" s="23">
        <v>4</v>
      </c>
      <c r="O15" s="23">
        <v>7</v>
      </c>
      <c r="P15" s="23"/>
      <c r="Q15" s="36">
        <f>11+4</f>
        <v>15</v>
      </c>
      <c r="R15" s="23">
        <v>4</v>
      </c>
      <c r="S15" s="23">
        <v>7</v>
      </c>
      <c r="T15" s="23"/>
      <c r="U15" s="36">
        <f>11+4</f>
        <v>15</v>
      </c>
      <c r="V15" s="23">
        <v>4</v>
      </c>
      <c r="W15" s="58">
        <f>7+4</f>
        <v>11</v>
      </c>
      <c r="X15" s="23"/>
      <c r="Y15" s="26">
        <f>11+4</f>
        <v>15</v>
      </c>
      <c r="Z15" s="36">
        <v>4</v>
      </c>
      <c r="AA15" s="26">
        <f>7+4</f>
        <v>11</v>
      </c>
      <c r="AB15" s="26"/>
      <c r="AC15" s="26">
        <f>11+4</f>
        <v>15</v>
      </c>
      <c r="AD15" s="36">
        <f>4+4</f>
        <v>8</v>
      </c>
      <c r="AE15" s="26">
        <v>7</v>
      </c>
      <c r="AF15" s="23"/>
      <c r="AG15" s="36">
        <f>7+4+4</f>
        <v>15</v>
      </c>
      <c r="AH15" s="36">
        <f>4+4</f>
        <v>8</v>
      </c>
      <c r="AI15" s="26">
        <v>7</v>
      </c>
      <c r="AJ15" s="23"/>
      <c r="AK15" s="26"/>
      <c r="AL15" s="36"/>
      <c r="AM15" s="37">
        <f t="shared" si="0"/>
        <v>190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46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23">
        <v>4</v>
      </c>
      <c r="G16" s="23">
        <f>4+7</f>
        <v>11</v>
      </c>
      <c r="H16" s="23"/>
      <c r="I16" s="36">
        <v>11</v>
      </c>
      <c r="J16" s="50">
        <v>4</v>
      </c>
      <c r="K16" s="23">
        <v>7</v>
      </c>
      <c r="L16" s="23"/>
      <c r="M16" s="26">
        <v>11</v>
      </c>
      <c r="N16" s="36">
        <v>4</v>
      </c>
      <c r="O16" s="36">
        <v>7</v>
      </c>
      <c r="P16" s="23"/>
      <c r="Q16" s="26"/>
      <c r="R16" s="36">
        <v>4</v>
      </c>
      <c r="S16" s="23">
        <v>7</v>
      </c>
      <c r="T16" s="23"/>
      <c r="U16" s="36">
        <f>11+4</f>
        <v>15</v>
      </c>
      <c r="V16" s="23">
        <v>4</v>
      </c>
      <c r="W16" s="58">
        <f>7+4</f>
        <v>11</v>
      </c>
      <c r="X16" s="23"/>
      <c r="Y16" s="26">
        <f>11+4</f>
        <v>15</v>
      </c>
      <c r="Z16" s="36">
        <v>4</v>
      </c>
      <c r="AA16" s="36">
        <f>7+4+4</f>
        <v>15</v>
      </c>
      <c r="AB16" s="26">
        <f>7+4</f>
        <v>11</v>
      </c>
      <c r="AC16" s="26">
        <f>11+4</f>
        <v>15</v>
      </c>
      <c r="AD16" s="36">
        <f>4+4</f>
        <v>8</v>
      </c>
      <c r="AE16" s="23">
        <v>7</v>
      </c>
      <c r="AF16" s="23"/>
      <c r="AG16" s="36">
        <f>7+4+4</f>
        <v>15</v>
      </c>
      <c r="AH16" s="36">
        <f>4+4</f>
        <v>8</v>
      </c>
      <c r="AI16" s="26">
        <v>7</v>
      </c>
      <c r="AJ16" s="26"/>
      <c r="AK16" s="26"/>
      <c r="AL16" s="36"/>
      <c r="AM16" s="37">
        <f t="shared" si="0"/>
        <v>205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46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>
        <v>4</v>
      </c>
      <c r="G17" s="36">
        <v>7</v>
      </c>
      <c r="H17" s="23"/>
      <c r="I17" s="36">
        <v>11</v>
      </c>
      <c r="J17" s="50">
        <v>4</v>
      </c>
      <c r="K17" s="23">
        <v>7</v>
      </c>
      <c r="L17" s="23"/>
      <c r="M17" s="26">
        <v>11</v>
      </c>
      <c r="N17" s="36">
        <v>4</v>
      </c>
      <c r="O17" s="36">
        <v>7</v>
      </c>
      <c r="P17" s="23"/>
      <c r="Q17" s="26">
        <v>11</v>
      </c>
      <c r="R17" s="36">
        <v>4</v>
      </c>
      <c r="S17" s="23">
        <v>7</v>
      </c>
      <c r="T17" s="23"/>
      <c r="U17" s="23">
        <f>11+4</f>
        <v>15</v>
      </c>
      <c r="V17" s="23">
        <v>4</v>
      </c>
      <c r="W17" s="58">
        <f>7+6</f>
        <v>13</v>
      </c>
      <c r="X17" s="23"/>
      <c r="Y17" s="26">
        <f>11+5</f>
        <v>16</v>
      </c>
      <c r="Z17" s="36">
        <v>4</v>
      </c>
      <c r="AA17" s="36">
        <f>7+6</f>
        <v>13</v>
      </c>
      <c r="AB17" s="26"/>
      <c r="AC17" s="26">
        <f>11+2</f>
        <v>13</v>
      </c>
      <c r="AD17" s="36">
        <v>4</v>
      </c>
      <c r="AE17" s="26">
        <v>7</v>
      </c>
      <c r="AF17" s="23"/>
      <c r="AG17" s="36">
        <f>7+4+4</f>
        <v>15</v>
      </c>
      <c r="AH17" s="23">
        <v>4</v>
      </c>
      <c r="AI17" s="23">
        <v>7</v>
      </c>
      <c r="AJ17" s="23"/>
      <c r="AK17" s="26"/>
      <c r="AL17" s="36"/>
      <c r="AM17" s="37">
        <f t="shared" si="0"/>
        <v>192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46" customFormat="1" ht="30" customHeight="1">
      <c r="A18" s="33">
        <v>7</v>
      </c>
      <c r="B18" s="53"/>
      <c r="C18" s="48" t="s">
        <v>138</v>
      </c>
      <c r="D18" s="54"/>
      <c r="E18" s="55" t="s">
        <v>45</v>
      </c>
      <c r="F18" s="36">
        <v>4</v>
      </c>
      <c r="G18" s="36">
        <v>7</v>
      </c>
      <c r="H18" s="23"/>
      <c r="I18" s="26">
        <v>11</v>
      </c>
      <c r="J18" s="50">
        <v>4</v>
      </c>
      <c r="K18" s="23">
        <v>7</v>
      </c>
      <c r="L18" s="23"/>
      <c r="M18" s="26">
        <v>11</v>
      </c>
      <c r="N18" s="36">
        <v>4</v>
      </c>
      <c r="O18" s="36">
        <v>7</v>
      </c>
      <c r="P18" s="23"/>
      <c r="Q18" s="26">
        <v>11</v>
      </c>
      <c r="R18" s="36">
        <v>4</v>
      </c>
      <c r="S18" s="36">
        <v>7</v>
      </c>
      <c r="T18" s="23">
        <f>11+4</f>
        <v>15</v>
      </c>
      <c r="U18" s="26">
        <v>7</v>
      </c>
      <c r="V18" s="36"/>
      <c r="W18" s="36">
        <f>11+4</f>
        <v>15</v>
      </c>
      <c r="X18" s="23">
        <v>7</v>
      </c>
      <c r="Y18" s="26"/>
      <c r="Z18" s="36">
        <f>11+4+2</f>
        <v>17</v>
      </c>
      <c r="AA18" s="23">
        <f>7 + 2</f>
        <v>9</v>
      </c>
      <c r="AB18" s="26"/>
      <c r="AC18" s="26"/>
      <c r="AD18" s="23"/>
      <c r="AE18" s="26"/>
      <c r="AF18" s="23"/>
      <c r="AG18" s="26"/>
      <c r="AH18" s="23">
        <f>11+4</f>
        <v>15</v>
      </c>
      <c r="AI18" s="23">
        <f>7+4</f>
        <v>11</v>
      </c>
      <c r="AJ18" s="23"/>
      <c r="AK18" s="26"/>
      <c r="AL18" s="36"/>
      <c r="AM18" s="37">
        <f t="shared" si="0"/>
        <v>173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46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>
        <v>4</v>
      </c>
      <c r="G19" s="36">
        <v>7</v>
      </c>
      <c r="H19" s="23"/>
      <c r="I19" s="36">
        <v>11</v>
      </c>
      <c r="J19" s="50">
        <v>4</v>
      </c>
      <c r="K19" s="23">
        <v>7</v>
      </c>
      <c r="L19" s="36"/>
      <c r="M19" s="26">
        <v>11</v>
      </c>
      <c r="N19" s="36">
        <v>4</v>
      </c>
      <c r="O19" s="36">
        <v>7</v>
      </c>
      <c r="P19" s="23"/>
      <c r="Q19" s="26">
        <v>11</v>
      </c>
      <c r="R19" s="36">
        <v>4</v>
      </c>
      <c r="S19" s="36">
        <v>7</v>
      </c>
      <c r="T19" s="23"/>
      <c r="U19" s="36">
        <f>11+4</f>
        <v>15</v>
      </c>
      <c r="V19" s="26">
        <v>7</v>
      </c>
      <c r="W19" s="36"/>
      <c r="X19" s="36">
        <f>11+4</f>
        <v>15</v>
      </c>
      <c r="Y19" s="26">
        <v>7</v>
      </c>
      <c r="Z19" s="36">
        <f>11+4+2</f>
        <v>17</v>
      </c>
      <c r="AA19" s="36">
        <f xml:space="preserve"> 7 + 2</f>
        <v>9</v>
      </c>
      <c r="AC19" s="36">
        <v>11</v>
      </c>
      <c r="AD19" s="23">
        <v>4</v>
      </c>
      <c r="AE19" s="26">
        <v>7</v>
      </c>
      <c r="AF19" s="23"/>
      <c r="AG19" s="36">
        <f>7+4+4</f>
        <v>15</v>
      </c>
      <c r="AH19" s="36">
        <f>4+4</f>
        <v>8</v>
      </c>
      <c r="AI19" s="26">
        <v>7</v>
      </c>
      <c r="AJ19" s="23"/>
      <c r="AK19" s="26"/>
      <c r="AL19" s="36"/>
      <c r="AM19" s="37">
        <f t="shared" si="0"/>
        <v>199</v>
      </c>
      <c r="AN19" s="46"/>
      <c r="AO19" s="46"/>
      <c r="AP19" s="47"/>
      <c r="AQ19" s="40"/>
      <c r="AR19" s="23"/>
      <c r="AS19" s="26"/>
      <c r="AT19" s="23"/>
      <c r="AU19" s="56"/>
      <c r="AV19" s="57"/>
      <c r="AW19" s="41"/>
      <c r="AX19" s="41"/>
      <c r="AY19" s="42"/>
    </row>
    <row r="20" spans="1:51" s="146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>
        <v>11</v>
      </c>
      <c r="G20" s="36">
        <v>4</v>
      </c>
      <c r="H20" s="23">
        <v>7</v>
      </c>
      <c r="I20" s="36">
        <v>11</v>
      </c>
      <c r="J20" s="36">
        <v>4</v>
      </c>
      <c r="K20" s="36">
        <v>7</v>
      </c>
      <c r="L20" s="23">
        <v>11</v>
      </c>
      <c r="M20" s="26">
        <v>4</v>
      </c>
      <c r="N20" s="36">
        <v>7</v>
      </c>
      <c r="O20" s="36">
        <v>11</v>
      </c>
      <c r="P20" s="23">
        <v>4</v>
      </c>
      <c r="Q20" s="26">
        <v>7</v>
      </c>
      <c r="R20" s="36">
        <v>11</v>
      </c>
      <c r="S20" s="36">
        <v>4</v>
      </c>
      <c r="T20" s="23">
        <v>7</v>
      </c>
      <c r="U20" s="26"/>
      <c r="V20" s="36">
        <v>11</v>
      </c>
      <c r="W20" s="36">
        <v>4</v>
      </c>
      <c r="X20" s="23">
        <v>7</v>
      </c>
      <c r="Y20" s="23">
        <v>11</v>
      </c>
      <c r="Z20" s="23">
        <v>4</v>
      </c>
      <c r="AA20" s="23">
        <v>7</v>
      </c>
      <c r="AB20" s="23">
        <v>11</v>
      </c>
      <c r="AC20" s="23">
        <v>4</v>
      </c>
      <c r="AD20" s="58">
        <v>7</v>
      </c>
      <c r="AE20" s="23">
        <v>11</v>
      </c>
      <c r="AF20" s="23">
        <v>4</v>
      </c>
      <c r="AG20" s="23">
        <v>7</v>
      </c>
      <c r="AH20" s="23">
        <v>11</v>
      </c>
      <c r="AI20" s="23">
        <v>4</v>
      </c>
      <c r="AJ20" s="23">
        <v>7</v>
      </c>
      <c r="AK20" s="23"/>
      <c r="AL20" s="23"/>
      <c r="AM20" s="37">
        <f t="shared" si="0"/>
        <v>220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46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>
        <f>11+4</f>
        <v>15</v>
      </c>
      <c r="G21" s="36"/>
      <c r="H21" s="23"/>
      <c r="I21" s="36">
        <f>11+4</f>
        <v>15</v>
      </c>
      <c r="J21" s="36">
        <f>7+4</f>
        <v>11</v>
      </c>
      <c r="K21" s="36"/>
      <c r="L21" s="23">
        <f>11+4+4</f>
        <v>19</v>
      </c>
      <c r="M21" s="26">
        <v>7</v>
      </c>
      <c r="N21" s="36"/>
      <c r="O21" s="36">
        <f>11+4+4</f>
        <v>19</v>
      </c>
      <c r="P21" s="23">
        <v>7</v>
      </c>
      <c r="Q21" s="26"/>
      <c r="R21" s="36">
        <f>11+4+4</f>
        <v>19</v>
      </c>
      <c r="S21" s="36">
        <v>7</v>
      </c>
      <c r="T21" s="23"/>
      <c r="U21" s="36">
        <v>15</v>
      </c>
      <c r="V21" s="36">
        <f>11+4</f>
        <v>15</v>
      </c>
      <c r="W21" s="36">
        <v>7</v>
      </c>
      <c r="X21" s="36">
        <f>11+4</f>
        <v>15</v>
      </c>
      <c r="Y21" s="36">
        <v>7</v>
      </c>
      <c r="Z21" s="23"/>
      <c r="AA21" s="23"/>
      <c r="AB21" s="23"/>
      <c r="AC21" s="23"/>
      <c r="AD21" s="36">
        <f>11+4+4</f>
        <v>19</v>
      </c>
      <c r="AE21" s="23">
        <f>4+7</f>
        <v>11</v>
      </c>
      <c r="AF21" s="23"/>
      <c r="AG21" s="36">
        <f>11+4+4</f>
        <v>19</v>
      </c>
      <c r="AH21" s="23">
        <v>7</v>
      </c>
      <c r="AI21" s="26"/>
      <c r="AJ21" s="26"/>
      <c r="AK21" s="23"/>
      <c r="AL21" s="23"/>
      <c r="AM21" s="37">
        <f t="shared" si="0"/>
        <v>234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46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36">
        <f>11+4</f>
        <v>15</v>
      </c>
      <c r="G22" s="36">
        <f>4+4</f>
        <v>8</v>
      </c>
      <c r="H22" s="23">
        <v>7</v>
      </c>
      <c r="I22" s="36"/>
      <c r="J22" s="36">
        <f>11+4</f>
        <v>15</v>
      </c>
      <c r="K22" s="36">
        <f>4+4</f>
        <v>8</v>
      </c>
      <c r="L22" s="23">
        <v>7</v>
      </c>
      <c r="M22" s="26"/>
      <c r="N22" s="36">
        <f>11+4</f>
        <v>15</v>
      </c>
      <c r="O22" s="36">
        <f>4+4</f>
        <v>8</v>
      </c>
      <c r="P22" s="23">
        <v>7</v>
      </c>
      <c r="Q22" s="26"/>
      <c r="R22" s="36">
        <f>11+4</f>
        <v>15</v>
      </c>
      <c r="S22" s="36">
        <f>4+4</f>
        <v>8</v>
      </c>
      <c r="T22" s="23">
        <v>7</v>
      </c>
      <c r="U22" s="26"/>
      <c r="V22" s="36">
        <f>11+4</f>
        <v>15</v>
      </c>
      <c r="W22" s="36">
        <f>4+4</f>
        <v>8</v>
      </c>
      <c r="X22" s="23">
        <v>7</v>
      </c>
      <c r="Y22" s="23"/>
      <c r="Z22" s="23">
        <f>11+4</f>
        <v>15</v>
      </c>
      <c r="AA22" s="23">
        <f>4+4</f>
        <v>8</v>
      </c>
      <c r="AB22" s="23">
        <v>7</v>
      </c>
      <c r="AC22" s="23"/>
      <c r="AD22" s="23">
        <f>11+4</f>
        <v>15</v>
      </c>
      <c r="AE22" s="36">
        <f>4+4</f>
        <v>8</v>
      </c>
      <c r="AF22" s="23">
        <v>7</v>
      </c>
      <c r="AG22" s="23"/>
      <c r="AH22" s="23">
        <f>11+4</f>
        <v>15</v>
      </c>
      <c r="AI22" s="26">
        <f>4+4</f>
        <v>8</v>
      </c>
      <c r="AJ22" s="26">
        <v>7</v>
      </c>
      <c r="AK22" s="23"/>
      <c r="AL22" s="23"/>
      <c r="AM22" s="37">
        <f t="shared" si="0"/>
        <v>240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46" customFormat="1" ht="30" customHeight="1">
      <c r="A23" s="33">
        <v>12</v>
      </c>
      <c r="B23" s="33">
        <v>136</v>
      </c>
      <c r="C23" s="60"/>
      <c r="D23" s="44" t="s">
        <v>34</v>
      </c>
      <c r="E23" s="45" t="s">
        <v>39</v>
      </c>
      <c r="F23" s="61"/>
      <c r="G23" s="36"/>
      <c r="H23" s="23"/>
      <c r="I23" s="36"/>
      <c r="J23" s="36"/>
      <c r="K23" s="36"/>
      <c r="L23" s="23"/>
      <c r="M23" s="26"/>
      <c r="N23" s="36"/>
      <c r="O23" s="36"/>
      <c r="P23" s="23"/>
      <c r="Q23" s="26"/>
      <c r="R23" s="23"/>
      <c r="S23" s="36"/>
      <c r="T23" s="23"/>
      <c r="U23" s="26"/>
      <c r="V23" s="36"/>
      <c r="W23" s="36"/>
      <c r="X23" s="23"/>
      <c r="Y23" s="23"/>
      <c r="Z23" s="23"/>
      <c r="AA23" s="23"/>
      <c r="AB23" s="23"/>
      <c r="AC23" s="23"/>
      <c r="AD23" s="58"/>
      <c r="AE23" s="23"/>
      <c r="AF23" s="23"/>
      <c r="AG23" s="23"/>
      <c r="AH23" s="26"/>
      <c r="AI23" s="26"/>
      <c r="AJ23" s="26"/>
      <c r="AK23" s="23"/>
      <c r="AL23" s="23"/>
      <c r="AM23" s="37">
        <f t="shared" si="0"/>
        <v>0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46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>
        <f>11+4</f>
        <v>15</v>
      </c>
      <c r="G24" s="36">
        <f>4+4</f>
        <v>8</v>
      </c>
      <c r="H24" s="23">
        <v>7</v>
      </c>
      <c r="I24" s="36"/>
      <c r="J24" s="36">
        <f>11+4</f>
        <v>15</v>
      </c>
      <c r="K24" s="36">
        <f>4+4</f>
        <v>8</v>
      </c>
      <c r="L24" s="23">
        <v>7</v>
      </c>
      <c r="M24" s="26"/>
      <c r="N24" s="36">
        <f>11+4</f>
        <v>15</v>
      </c>
      <c r="O24" s="36">
        <f>4+4</f>
        <v>8</v>
      </c>
      <c r="P24" s="23">
        <v>7</v>
      </c>
      <c r="Q24" s="26"/>
      <c r="R24" s="36">
        <f>11+4</f>
        <v>15</v>
      </c>
      <c r="S24" s="36">
        <f>4+4</f>
        <v>8</v>
      </c>
      <c r="T24" s="23">
        <v>7</v>
      </c>
      <c r="U24" s="26"/>
      <c r="V24" s="36">
        <f>11+4</f>
        <v>15</v>
      </c>
      <c r="W24" s="36">
        <f>4+4</f>
        <v>8</v>
      </c>
      <c r="X24" s="23">
        <v>7</v>
      </c>
      <c r="Y24" s="23"/>
      <c r="Z24" s="23">
        <f>11+4</f>
        <v>15</v>
      </c>
      <c r="AA24" s="23">
        <f>4+4</f>
        <v>8</v>
      </c>
      <c r="AB24" s="23">
        <v>7</v>
      </c>
      <c r="AC24" s="23"/>
      <c r="AD24" s="23">
        <f>11+4</f>
        <v>15</v>
      </c>
      <c r="AE24" s="36">
        <f>4+4</f>
        <v>8</v>
      </c>
      <c r="AF24" s="23">
        <v>7</v>
      </c>
      <c r="AG24" s="23"/>
      <c r="AH24" s="26">
        <f>11+4</f>
        <v>15</v>
      </c>
      <c r="AI24" s="23">
        <f>4+4</f>
        <v>8</v>
      </c>
      <c r="AJ24" s="23">
        <v>7</v>
      </c>
      <c r="AK24" s="26"/>
      <c r="AL24" s="36"/>
      <c r="AM24" s="37">
        <f t="shared" si="0"/>
        <v>240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46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36">
        <v>11</v>
      </c>
      <c r="G25" s="36">
        <v>4</v>
      </c>
      <c r="H25" s="23">
        <v>7</v>
      </c>
      <c r="I25" s="36"/>
      <c r="J25" s="36">
        <v>11</v>
      </c>
      <c r="K25" s="36">
        <v>4</v>
      </c>
      <c r="L25" s="23">
        <v>7</v>
      </c>
      <c r="M25" s="26"/>
      <c r="N25" s="36">
        <v>11</v>
      </c>
      <c r="O25" s="36">
        <v>4</v>
      </c>
      <c r="P25" s="23">
        <v>7</v>
      </c>
      <c r="Q25" s="26"/>
      <c r="R25" s="36">
        <v>11</v>
      </c>
      <c r="S25" s="36">
        <v>4</v>
      </c>
      <c r="T25" s="23">
        <v>7</v>
      </c>
      <c r="U25" s="26"/>
      <c r="V25" s="36">
        <v>11</v>
      </c>
      <c r="W25" s="36">
        <v>4</v>
      </c>
      <c r="X25" s="23">
        <v>7</v>
      </c>
      <c r="Y25" s="23"/>
      <c r="Z25" s="23">
        <v>11</v>
      </c>
      <c r="AA25" s="23">
        <v>4</v>
      </c>
      <c r="AB25" s="23">
        <v>7</v>
      </c>
      <c r="AC25" s="23"/>
      <c r="AD25" s="58">
        <v>11</v>
      </c>
      <c r="AE25" s="23">
        <v>4</v>
      </c>
      <c r="AF25" s="23">
        <v>7</v>
      </c>
      <c r="AG25" s="23"/>
      <c r="AH25" s="26">
        <v>11</v>
      </c>
      <c r="AI25" s="26">
        <v>4</v>
      </c>
      <c r="AJ25" s="26">
        <v>7</v>
      </c>
      <c r="AK25" s="23"/>
      <c r="AL25" s="23"/>
      <c r="AM25" s="37">
        <f t="shared" si="0"/>
        <v>176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46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>
        <v>11</v>
      </c>
      <c r="G26" s="36">
        <v>4</v>
      </c>
      <c r="H26" s="36">
        <v>7</v>
      </c>
      <c r="I26" s="36"/>
      <c r="J26" s="36">
        <v>11</v>
      </c>
      <c r="K26" s="36">
        <v>4</v>
      </c>
      <c r="L26" s="23">
        <v>7</v>
      </c>
      <c r="M26" s="26"/>
      <c r="N26" s="36">
        <v>11</v>
      </c>
      <c r="O26" s="23">
        <v>4</v>
      </c>
      <c r="P26" s="36">
        <v>7</v>
      </c>
      <c r="Q26" s="26"/>
      <c r="R26" s="23">
        <v>11</v>
      </c>
      <c r="S26" s="36">
        <v>4</v>
      </c>
      <c r="T26" s="23">
        <v>7</v>
      </c>
      <c r="U26" s="23"/>
      <c r="V26" s="36"/>
      <c r="W26" s="23"/>
      <c r="X26" s="23"/>
      <c r="Y26" s="23"/>
      <c r="Z26" s="23"/>
      <c r="AA26" s="23"/>
      <c r="AB26" s="23"/>
      <c r="AC26" s="26"/>
      <c r="AD26" s="36"/>
      <c r="AE26" s="23"/>
      <c r="AF26" s="23"/>
      <c r="AG26" s="36"/>
      <c r="AH26" s="23"/>
      <c r="AI26" s="23"/>
      <c r="AJ26" s="23"/>
      <c r="AK26" s="26"/>
      <c r="AL26" s="36"/>
      <c r="AM26" s="37">
        <f t="shared" si="0"/>
        <v>88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46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>
        <v>11</v>
      </c>
      <c r="G27" s="36">
        <v>4</v>
      </c>
      <c r="H27" s="23">
        <v>7</v>
      </c>
      <c r="I27" s="36"/>
      <c r="J27" s="36">
        <v>11</v>
      </c>
      <c r="K27" s="36">
        <v>4</v>
      </c>
      <c r="L27" s="36">
        <v>7</v>
      </c>
      <c r="M27" s="26"/>
      <c r="N27" s="36">
        <v>11</v>
      </c>
      <c r="O27" s="23">
        <v>4</v>
      </c>
      <c r="P27" s="36">
        <v>7</v>
      </c>
      <c r="Q27" s="36"/>
      <c r="R27" s="23">
        <v>11</v>
      </c>
      <c r="S27" s="36">
        <v>4</v>
      </c>
      <c r="T27" s="23">
        <v>7</v>
      </c>
      <c r="U27" s="23"/>
      <c r="V27" s="136">
        <f>11+6+4</f>
        <v>21</v>
      </c>
      <c r="W27" s="136">
        <f>7+6</f>
        <v>13</v>
      </c>
      <c r="X27" s="23"/>
      <c r="Y27" s="23">
        <f>11+4</f>
        <v>15</v>
      </c>
      <c r="Z27" s="36">
        <v>7</v>
      </c>
      <c r="AA27" s="23"/>
      <c r="AB27" s="23">
        <f>11+4</f>
        <v>15</v>
      </c>
      <c r="AC27" s="26">
        <v>7</v>
      </c>
      <c r="AD27" s="23">
        <f>11+4</f>
        <v>15</v>
      </c>
      <c r="AE27" s="26">
        <v>7</v>
      </c>
      <c r="AF27" s="23">
        <f>11+4</f>
        <v>15</v>
      </c>
      <c r="AG27" s="36">
        <v>7</v>
      </c>
      <c r="AH27" s="26"/>
      <c r="AI27" s="26">
        <f>11+4</f>
        <v>15</v>
      </c>
      <c r="AJ27" s="26">
        <v>7</v>
      </c>
      <c r="AK27" s="26"/>
      <c r="AL27" s="23"/>
      <c r="AM27" s="37">
        <f t="shared" si="0"/>
        <v>232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46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/>
      <c r="G28" s="23">
        <v>11</v>
      </c>
      <c r="H28" s="23">
        <v>4</v>
      </c>
      <c r="I28" s="23">
        <v>7</v>
      </c>
      <c r="J28" s="23">
        <v>11</v>
      </c>
      <c r="K28" s="36">
        <v>4</v>
      </c>
      <c r="L28" s="23">
        <v>7</v>
      </c>
      <c r="M28" s="23">
        <v>11</v>
      </c>
      <c r="N28" s="23">
        <v>4</v>
      </c>
      <c r="O28" s="23">
        <v>7</v>
      </c>
      <c r="P28" s="23">
        <v>11</v>
      </c>
      <c r="Q28" s="23">
        <v>4</v>
      </c>
      <c r="R28" s="23">
        <v>7</v>
      </c>
      <c r="S28" s="23">
        <v>11</v>
      </c>
      <c r="T28" s="23">
        <v>4</v>
      </c>
      <c r="U28" s="23">
        <v>7</v>
      </c>
      <c r="V28" s="23" t="s">
        <v>132</v>
      </c>
      <c r="W28" s="23" t="s">
        <v>132</v>
      </c>
      <c r="X28" s="23" t="s">
        <v>132</v>
      </c>
      <c r="Y28" s="23" t="s">
        <v>132</v>
      </c>
      <c r="Z28" s="23" t="s">
        <v>132</v>
      </c>
      <c r="AA28" s="23" t="s">
        <v>132</v>
      </c>
      <c r="AB28" s="23" t="s">
        <v>132</v>
      </c>
      <c r="AC28" s="23" t="s">
        <v>132</v>
      </c>
      <c r="AD28" s="23" t="s">
        <v>132</v>
      </c>
      <c r="AE28" s="23" t="s">
        <v>132</v>
      </c>
      <c r="AF28" s="23" t="s">
        <v>132</v>
      </c>
      <c r="AG28" s="23" t="s">
        <v>132</v>
      </c>
      <c r="AH28" s="23" t="s">
        <v>132</v>
      </c>
      <c r="AI28" s="23" t="s">
        <v>132</v>
      </c>
      <c r="AJ28" s="23" t="s">
        <v>132</v>
      </c>
      <c r="AK28" s="23"/>
      <c r="AL28" s="36"/>
      <c r="AM28" s="37">
        <f t="shared" si="0"/>
        <v>110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46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/>
      <c r="G29" s="23" t="s">
        <v>132</v>
      </c>
      <c r="H29" s="23" t="s">
        <v>132</v>
      </c>
      <c r="I29" s="23" t="s">
        <v>132</v>
      </c>
      <c r="J29" s="23" t="s">
        <v>132</v>
      </c>
      <c r="K29" s="23" t="s">
        <v>132</v>
      </c>
      <c r="L29" s="23" t="s">
        <v>132</v>
      </c>
      <c r="M29" s="36" t="s">
        <v>132</v>
      </c>
      <c r="N29" s="36" t="s">
        <v>132</v>
      </c>
      <c r="O29" s="23" t="s">
        <v>132</v>
      </c>
      <c r="P29" s="23" t="s">
        <v>132</v>
      </c>
      <c r="Q29" s="36" t="s">
        <v>132</v>
      </c>
      <c r="R29" s="23" t="s">
        <v>132</v>
      </c>
      <c r="S29" s="23" t="s">
        <v>132</v>
      </c>
      <c r="T29" s="23" t="s">
        <v>132</v>
      </c>
      <c r="U29" s="36"/>
      <c r="V29" s="23"/>
      <c r="W29" s="23">
        <f>11+4</f>
        <v>15</v>
      </c>
      <c r="X29" s="36">
        <v>7</v>
      </c>
      <c r="Y29" s="26"/>
      <c r="Z29" s="23">
        <f>11+4+4</f>
        <v>19</v>
      </c>
      <c r="AA29" s="23">
        <v>7</v>
      </c>
      <c r="AB29" s="23"/>
      <c r="AC29" s="23">
        <f>11+4+4</f>
        <v>19</v>
      </c>
      <c r="AD29" s="23">
        <v>7</v>
      </c>
      <c r="AE29" s="36"/>
      <c r="AF29" s="23">
        <f>11+4</f>
        <v>15</v>
      </c>
      <c r="AG29" s="23">
        <v>7</v>
      </c>
      <c r="AH29" s="23"/>
      <c r="AI29" s="23">
        <f>11+4</f>
        <v>15</v>
      </c>
      <c r="AJ29" s="23">
        <v>7</v>
      </c>
      <c r="AK29" s="23"/>
      <c r="AL29" s="36"/>
      <c r="AM29" s="37">
        <f t="shared" si="0"/>
        <v>118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46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/>
      <c r="G30" s="23">
        <f>11+4</f>
        <v>15</v>
      </c>
      <c r="H30" s="23">
        <v>4</v>
      </c>
      <c r="I30" s="23">
        <v>7</v>
      </c>
      <c r="J30" s="23"/>
      <c r="K30" s="23">
        <v>11</v>
      </c>
      <c r="L30" s="23">
        <v>4</v>
      </c>
      <c r="M30" s="23">
        <v>7</v>
      </c>
      <c r="N30" s="23"/>
      <c r="O30" s="23">
        <v>11</v>
      </c>
      <c r="P30" s="36">
        <v>4</v>
      </c>
      <c r="Q30" s="36">
        <v>7</v>
      </c>
      <c r="R30" s="23"/>
      <c r="S30" s="23">
        <v>11</v>
      </c>
      <c r="T30" s="23">
        <v>4</v>
      </c>
      <c r="U30" s="23">
        <v>7</v>
      </c>
      <c r="V30" s="23"/>
      <c r="W30" s="23">
        <v>11</v>
      </c>
      <c r="X30" s="36">
        <v>4</v>
      </c>
      <c r="Y30" s="23">
        <v>7</v>
      </c>
      <c r="Z30" s="23"/>
      <c r="AA30" s="23">
        <f>11+4</f>
        <v>15</v>
      </c>
      <c r="AB30" s="23">
        <v>11</v>
      </c>
      <c r="AC30" s="23"/>
      <c r="AD30" s="23"/>
      <c r="AE30" s="23">
        <v>11</v>
      </c>
      <c r="AF30" s="23">
        <v>4</v>
      </c>
      <c r="AG30" s="23">
        <v>7</v>
      </c>
      <c r="AH30" s="23"/>
      <c r="AI30" s="23">
        <v>11</v>
      </c>
      <c r="AJ30" s="23"/>
      <c r="AK30" s="23"/>
      <c r="AL30" s="36"/>
      <c r="AM30" s="37">
        <f t="shared" si="0"/>
        <v>173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46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6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61"/>
      <c r="AE31" s="23"/>
      <c r="AF31" s="23"/>
      <c r="AG31" s="23"/>
      <c r="AH31" s="23"/>
      <c r="AI31" s="23"/>
      <c r="AJ31" s="23"/>
      <c r="AK31" s="23"/>
      <c r="AL31" s="36"/>
      <c r="AM31" s="37">
        <f t="shared" si="0"/>
        <v>0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46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/>
      <c r="G32" s="23">
        <f>11+4</f>
        <v>15</v>
      </c>
      <c r="H32" s="23">
        <v>4</v>
      </c>
      <c r="I32" s="23">
        <v>7</v>
      </c>
      <c r="J32" s="23"/>
      <c r="K32" s="23">
        <v>11</v>
      </c>
      <c r="L32" s="23">
        <v>4</v>
      </c>
      <c r="M32" s="23">
        <v>7</v>
      </c>
      <c r="N32" s="23"/>
      <c r="O32" s="23">
        <v>11</v>
      </c>
      <c r="P32" s="23">
        <v>4</v>
      </c>
      <c r="Q32" s="36">
        <v>7</v>
      </c>
      <c r="R32" s="23"/>
      <c r="S32" s="23">
        <v>11</v>
      </c>
      <c r="T32" s="23">
        <v>4</v>
      </c>
      <c r="U32" s="23">
        <v>7</v>
      </c>
      <c r="V32" s="23"/>
      <c r="W32" s="23">
        <v>11</v>
      </c>
      <c r="X32" s="23">
        <v>4</v>
      </c>
      <c r="Y32" s="36">
        <v>7</v>
      </c>
      <c r="Z32" s="23"/>
      <c r="AA32" s="23">
        <f>11+4</f>
        <v>15</v>
      </c>
      <c r="AB32" s="23">
        <v>11</v>
      </c>
      <c r="AC32" s="36"/>
      <c r="AD32" s="23"/>
      <c r="AE32" s="23">
        <v>11</v>
      </c>
      <c r="AF32" s="23">
        <v>4</v>
      </c>
      <c r="AG32" s="23">
        <v>7</v>
      </c>
      <c r="AH32" s="23"/>
      <c r="AI32" s="23">
        <v>11</v>
      </c>
      <c r="AJ32" s="23"/>
      <c r="AK32" s="23"/>
      <c r="AL32" s="36"/>
      <c r="AM32" s="37">
        <f t="shared" si="0"/>
        <v>173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46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/>
      <c r="G33" s="23">
        <v>11</v>
      </c>
      <c r="H33" s="23">
        <v>4</v>
      </c>
      <c r="I33" s="23">
        <v>7</v>
      </c>
      <c r="J33" s="23"/>
      <c r="K33" s="23">
        <v>11</v>
      </c>
      <c r="L33" s="23">
        <v>4</v>
      </c>
      <c r="M33" s="23">
        <v>7</v>
      </c>
      <c r="N33" s="23"/>
      <c r="O33" s="23">
        <v>11</v>
      </c>
      <c r="P33" s="23">
        <v>4</v>
      </c>
      <c r="Q33" s="36">
        <v>7</v>
      </c>
      <c r="R33" s="23"/>
      <c r="S33" s="23">
        <v>11</v>
      </c>
      <c r="T33" s="23">
        <v>4</v>
      </c>
      <c r="U33" s="23">
        <v>7</v>
      </c>
      <c r="V33" s="23"/>
      <c r="W33" s="23">
        <v>11</v>
      </c>
      <c r="X33" s="23">
        <v>4</v>
      </c>
      <c r="Y33" s="36">
        <v>7</v>
      </c>
      <c r="Z33" s="23"/>
      <c r="AA33" s="23">
        <v>11</v>
      </c>
      <c r="AB33" s="23">
        <v>4</v>
      </c>
      <c r="AC33" s="23">
        <f>7+6</f>
        <v>13</v>
      </c>
      <c r="AD33" s="23"/>
      <c r="AE33" s="23">
        <v>11</v>
      </c>
      <c r="AF33" s="23">
        <v>4</v>
      </c>
      <c r="AG33" s="23">
        <v>7</v>
      </c>
      <c r="AH33" s="23"/>
      <c r="AI33" s="26">
        <v>11</v>
      </c>
      <c r="AJ33" s="26"/>
      <c r="AK33" s="23"/>
      <c r="AL33" s="36"/>
      <c r="AM33" s="37">
        <f t="shared" si="0"/>
        <v>171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/>
      <c r="G34" s="23">
        <v>11</v>
      </c>
      <c r="H34" s="36">
        <v>4</v>
      </c>
      <c r="I34" s="26">
        <v>7</v>
      </c>
      <c r="J34" s="23"/>
      <c r="K34" s="36">
        <v>11</v>
      </c>
      <c r="L34" s="36">
        <v>4</v>
      </c>
      <c r="M34" s="23">
        <v>7</v>
      </c>
      <c r="N34" s="36"/>
      <c r="O34" s="23">
        <v>11</v>
      </c>
      <c r="P34" s="36">
        <v>4</v>
      </c>
      <c r="Q34" s="36">
        <v>7</v>
      </c>
      <c r="R34" s="23"/>
      <c r="S34" s="36">
        <v>11</v>
      </c>
      <c r="T34" s="36"/>
      <c r="U34" s="36"/>
      <c r="V34" s="136">
        <f>11+6+4</f>
        <v>21</v>
      </c>
      <c r="W34" s="136">
        <f>7+6</f>
        <v>13</v>
      </c>
      <c r="X34" s="23"/>
      <c r="Y34" s="23">
        <f>11+4</f>
        <v>15</v>
      </c>
      <c r="Z34" s="36">
        <v>7</v>
      </c>
      <c r="AA34" s="23">
        <v>11</v>
      </c>
      <c r="AB34" s="36">
        <v>11</v>
      </c>
      <c r="AC34" s="23"/>
      <c r="AD34" s="23">
        <v>11</v>
      </c>
      <c r="AE34" s="23">
        <v>11</v>
      </c>
      <c r="AF34" s="26">
        <v>11</v>
      </c>
      <c r="AG34" s="23"/>
      <c r="AH34" s="23">
        <v>11</v>
      </c>
      <c r="AI34" s="26">
        <v>11</v>
      </c>
      <c r="AJ34" s="26"/>
      <c r="AK34" s="26"/>
      <c r="AL34" s="36"/>
      <c r="AM34" s="37">
        <f t="shared" si="0"/>
        <v>210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/>
      <c r="G35" s="23">
        <v>11</v>
      </c>
      <c r="H35" s="26">
        <v>4</v>
      </c>
      <c r="I35" s="26">
        <v>7</v>
      </c>
      <c r="J35" s="23"/>
      <c r="K35" s="23">
        <v>10</v>
      </c>
      <c r="L35" s="23">
        <v>4</v>
      </c>
      <c r="M35" s="23">
        <v>7</v>
      </c>
      <c r="N35" s="23"/>
      <c r="O35" s="23">
        <v>11</v>
      </c>
      <c r="P35" s="26">
        <v>4</v>
      </c>
      <c r="Q35" s="23">
        <v>7</v>
      </c>
      <c r="R35" s="23"/>
      <c r="S35" s="23">
        <v>11</v>
      </c>
      <c r="T35" s="36"/>
      <c r="U35" s="36">
        <f>11+4</f>
        <v>15</v>
      </c>
      <c r="V35" s="26">
        <v>7</v>
      </c>
      <c r="W35" s="23"/>
      <c r="X35" s="36">
        <f>11+4</f>
        <v>15</v>
      </c>
      <c r="Y35" s="23">
        <v>7</v>
      </c>
      <c r="Z35" s="23"/>
      <c r="AA35" s="23">
        <f>11+4</f>
        <v>15</v>
      </c>
      <c r="AB35" s="36">
        <v>7</v>
      </c>
      <c r="AC35" s="23">
        <f>11+4</f>
        <v>15</v>
      </c>
      <c r="AD35" s="23">
        <v>7</v>
      </c>
      <c r="AE35" s="23">
        <f>11+4</f>
        <v>15</v>
      </c>
      <c r="AF35" s="26">
        <v>7</v>
      </c>
      <c r="AG35" s="23">
        <v>15</v>
      </c>
      <c r="AH35" s="23">
        <v>7</v>
      </c>
      <c r="AI35" s="26"/>
      <c r="AJ35" s="26"/>
      <c r="AK35" s="26"/>
      <c r="AL35" s="23"/>
      <c r="AM35" s="37">
        <f t="shared" si="0"/>
        <v>208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7</v>
      </c>
      <c r="G36" s="23"/>
      <c r="H36" s="26" t="s">
        <v>132</v>
      </c>
      <c r="I36" s="36" t="s">
        <v>132</v>
      </c>
      <c r="J36" s="23" t="s">
        <v>132</v>
      </c>
      <c r="K36" s="23" t="s">
        <v>132</v>
      </c>
      <c r="L36" s="66" t="s">
        <v>132</v>
      </c>
      <c r="M36" s="36" t="s">
        <v>132</v>
      </c>
      <c r="N36" s="23" t="s">
        <v>132</v>
      </c>
      <c r="O36" s="23" t="s">
        <v>132</v>
      </c>
      <c r="P36" s="23" t="s">
        <v>132</v>
      </c>
      <c r="Q36" s="23" t="s">
        <v>132</v>
      </c>
      <c r="R36" s="23" t="s">
        <v>132</v>
      </c>
      <c r="S36" s="23" t="s">
        <v>132</v>
      </c>
      <c r="T36" s="23">
        <v>11</v>
      </c>
      <c r="U36" s="23">
        <v>4</v>
      </c>
      <c r="V36" s="23">
        <v>7</v>
      </c>
      <c r="W36" s="23">
        <v>11</v>
      </c>
      <c r="X36" s="23">
        <v>4</v>
      </c>
      <c r="Y36" s="23">
        <v>7</v>
      </c>
      <c r="Z36" s="23">
        <v>11</v>
      </c>
      <c r="AA36" s="23">
        <v>4</v>
      </c>
      <c r="AB36" s="23">
        <v>7</v>
      </c>
      <c r="AC36" s="23">
        <v>11</v>
      </c>
      <c r="AD36" s="23">
        <v>4</v>
      </c>
      <c r="AE36" s="23">
        <v>7</v>
      </c>
      <c r="AF36" s="23">
        <v>11</v>
      </c>
      <c r="AG36" s="23">
        <v>4</v>
      </c>
      <c r="AH36" s="23">
        <v>7</v>
      </c>
      <c r="AI36" s="23">
        <v>11</v>
      </c>
      <c r="AJ36" s="23"/>
      <c r="AK36" s="23"/>
      <c r="AL36" s="23"/>
      <c r="AM36" s="37">
        <f t="shared" si="0"/>
        <v>128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46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>
        <f>7+4</f>
        <v>11</v>
      </c>
      <c r="G37" s="23">
        <f>11+4+4</f>
        <v>19</v>
      </c>
      <c r="H37" s="26">
        <v>11</v>
      </c>
      <c r="I37" s="36"/>
      <c r="J37" s="26">
        <f>11+4+4</f>
        <v>19</v>
      </c>
      <c r="K37" s="26">
        <v>7</v>
      </c>
      <c r="M37" s="36">
        <f>11+O371+4</f>
        <v>15</v>
      </c>
      <c r="N37" s="23">
        <v>11</v>
      </c>
      <c r="O37" s="23"/>
      <c r="P37" s="23">
        <f>11+4+4</f>
        <v>19</v>
      </c>
      <c r="Q37" s="36">
        <v>7</v>
      </c>
      <c r="R37" s="23"/>
      <c r="S37" s="23">
        <f>11+4+4</f>
        <v>19</v>
      </c>
      <c r="T37" s="23">
        <f>7</f>
        <v>7</v>
      </c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36"/>
      <c r="AG37" s="23"/>
      <c r="AH37" s="23"/>
      <c r="AI37" s="23"/>
      <c r="AJ37" s="23"/>
      <c r="AK37" s="23"/>
      <c r="AL37" s="23"/>
      <c r="AM37" s="37">
        <f t="shared" si="0"/>
        <v>145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46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/>
      <c r="G38" s="23"/>
      <c r="H38" s="36">
        <f>11+4</f>
        <v>15</v>
      </c>
      <c r="I38" s="23">
        <v>4</v>
      </c>
      <c r="J38" s="149">
        <f>4+7</f>
        <v>11</v>
      </c>
      <c r="K38" s="23"/>
      <c r="L38" s="26">
        <f>11+4</f>
        <v>15</v>
      </c>
      <c r="M38" s="23">
        <v>4</v>
      </c>
      <c r="N38" s="23">
        <v>11</v>
      </c>
      <c r="O38" s="23"/>
      <c r="P38" s="23">
        <f>11+4</f>
        <v>15</v>
      </c>
      <c r="Q38" s="23">
        <v>4</v>
      </c>
      <c r="R38" s="23">
        <f>4+7</f>
        <v>11</v>
      </c>
      <c r="S38" s="23"/>
      <c r="T38" s="23">
        <v>11</v>
      </c>
      <c r="U38" s="23">
        <v>4</v>
      </c>
      <c r="V38" s="23">
        <f>7+4</f>
        <v>11</v>
      </c>
      <c r="W38" s="23"/>
      <c r="X38" s="23">
        <v>11</v>
      </c>
      <c r="Y38" s="23">
        <v>4</v>
      </c>
      <c r="Z38" s="23">
        <v>7</v>
      </c>
      <c r="AA38" s="23"/>
      <c r="AB38" s="23">
        <v>11</v>
      </c>
      <c r="AC38" s="23">
        <v>4</v>
      </c>
      <c r="AD38" s="23">
        <v>7</v>
      </c>
      <c r="AE38" s="23"/>
      <c r="AF38" s="23">
        <v>11</v>
      </c>
      <c r="AG38" s="23">
        <v>4</v>
      </c>
      <c r="AH38" s="23">
        <v>7</v>
      </c>
      <c r="AI38" s="23"/>
      <c r="AJ38" s="23"/>
      <c r="AK38" s="23"/>
      <c r="AL38" s="23"/>
      <c r="AM38" s="37">
        <f t="shared" si="0"/>
        <v>182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46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f>7+4</f>
        <v>11</v>
      </c>
      <c r="G39" s="23"/>
      <c r="H39" s="26" t="s">
        <v>127</v>
      </c>
      <c r="I39" s="36"/>
      <c r="J39" s="23"/>
      <c r="K39" s="23"/>
      <c r="L39" s="26"/>
      <c r="M39" s="36"/>
      <c r="N39" s="23"/>
      <c r="O39" s="23"/>
      <c r="P39" s="23"/>
      <c r="Q39" s="23"/>
      <c r="R39" s="23"/>
      <c r="S39" s="23"/>
      <c r="T39" s="23">
        <v>11</v>
      </c>
      <c r="U39" s="23">
        <v>4</v>
      </c>
      <c r="V39" s="23">
        <f>7+4</f>
        <v>11</v>
      </c>
      <c r="W39" s="23"/>
      <c r="X39" s="23">
        <v>11</v>
      </c>
      <c r="Y39" s="23">
        <v>4</v>
      </c>
      <c r="Z39" s="23">
        <v>7</v>
      </c>
      <c r="AA39" s="23"/>
      <c r="AB39" s="23">
        <v>11</v>
      </c>
      <c r="AC39" s="23">
        <v>4</v>
      </c>
      <c r="AD39" s="23">
        <v>7</v>
      </c>
      <c r="AE39" s="36"/>
      <c r="AF39" s="23">
        <v>11</v>
      </c>
      <c r="AG39" s="23">
        <v>4</v>
      </c>
      <c r="AH39" s="36">
        <v>7</v>
      </c>
      <c r="AI39" s="36"/>
      <c r="AJ39" s="36"/>
      <c r="AK39" s="23"/>
      <c r="AL39" s="23"/>
      <c r="AM39" s="37">
        <f t="shared" si="0"/>
        <v>103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46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f>7+4</f>
        <v>11</v>
      </c>
      <c r="G40" s="23"/>
      <c r="H40" s="36">
        <f>11+4</f>
        <v>15</v>
      </c>
      <c r="I40" s="23">
        <v>4</v>
      </c>
      <c r="J40" s="149">
        <f>4+7</f>
        <v>11</v>
      </c>
      <c r="K40" s="36"/>
      <c r="L40" s="23">
        <f>11+4</f>
        <v>15</v>
      </c>
      <c r="M40" s="23">
        <v>4</v>
      </c>
      <c r="N40" s="23">
        <v>11</v>
      </c>
      <c r="O40" s="23"/>
      <c r="P40" s="23">
        <f>11+4</f>
        <v>15</v>
      </c>
      <c r="Q40" s="23">
        <v>4</v>
      </c>
      <c r="R40" s="23">
        <f>4+7</f>
        <v>11</v>
      </c>
      <c r="S40" s="23"/>
      <c r="T40" s="23">
        <v>11</v>
      </c>
      <c r="U40" s="23">
        <v>4</v>
      </c>
      <c r="V40" s="23">
        <f>7+4</f>
        <v>11</v>
      </c>
      <c r="W40" s="23"/>
      <c r="X40" s="23">
        <v>11</v>
      </c>
      <c r="Y40" s="23">
        <v>4</v>
      </c>
      <c r="Z40" s="23">
        <v>7</v>
      </c>
      <c r="AA40" s="36"/>
      <c r="AB40" s="23">
        <v>11</v>
      </c>
      <c r="AC40" s="23">
        <v>4</v>
      </c>
      <c r="AD40" s="23">
        <v>7</v>
      </c>
      <c r="AE40" s="23"/>
      <c r="AF40" s="23">
        <v>11</v>
      </c>
      <c r="AG40" s="23">
        <v>4</v>
      </c>
      <c r="AH40" s="23">
        <v>7</v>
      </c>
      <c r="AI40" s="23"/>
      <c r="AJ40" s="23"/>
      <c r="AK40" s="23"/>
      <c r="AL40" s="23"/>
      <c r="AM40" s="37">
        <f t="shared" si="0"/>
        <v>193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46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>
        <v>7</v>
      </c>
      <c r="G41" s="23"/>
      <c r="H41" s="26">
        <v>11</v>
      </c>
      <c r="I41" s="36">
        <v>4</v>
      </c>
      <c r="J41" s="23">
        <v>7</v>
      </c>
      <c r="K41" s="23"/>
      <c r="L41" s="26">
        <v>11</v>
      </c>
      <c r="M41" s="23">
        <v>4</v>
      </c>
      <c r="N41" s="23">
        <v>7</v>
      </c>
      <c r="O41" s="138"/>
      <c r="P41" s="23">
        <v>11</v>
      </c>
      <c r="Q41" s="23">
        <v>4</v>
      </c>
      <c r="R41" s="23">
        <v>7</v>
      </c>
      <c r="S41" s="23"/>
      <c r="T41" s="23">
        <v>11</v>
      </c>
      <c r="U41" s="23">
        <v>4</v>
      </c>
      <c r="V41" s="23">
        <v>7</v>
      </c>
      <c r="W41" s="23"/>
      <c r="X41" s="23">
        <f>11+4</f>
        <v>15</v>
      </c>
      <c r="Y41" s="23">
        <v>4</v>
      </c>
      <c r="Z41" s="23">
        <v>7</v>
      </c>
      <c r="AA41" s="23"/>
      <c r="AB41" s="23">
        <v>11</v>
      </c>
      <c r="AC41" s="23">
        <v>4</v>
      </c>
      <c r="AD41" s="23">
        <v>7</v>
      </c>
      <c r="AE41" s="23"/>
      <c r="AF41" s="23">
        <v>11</v>
      </c>
      <c r="AG41" s="23">
        <f>4+6</f>
        <v>10</v>
      </c>
      <c r="AH41" s="23">
        <v>7</v>
      </c>
      <c r="AI41" s="23"/>
      <c r="AJ41" s="23"/>
      <c r="AK41" s="23"/>
      <c r="AL41" s="23"/>
      <c r="AM41" s="37">
        <f t="shared" si="0"/>
        <v>171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46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>
        <v>7</v>
      </c>
      <c r="G42" s="23"/>
      <c r="H42" s="26">
        <v>11</v>
      </c>
      <c r="I42" s="36">
        <v>4</v>
      </c>
      <c r="J42" s="23">
        <v>7</v>
      </c>
      <c r="K42" s="26"/>
      <c r="L42" s="23">
        <v>11</v>
      </c>
      <c r="M42" s="26">
        <v>4</v>
      </c>
      <c r="N42" s="23">
        <v>7</v>
      </c>
      <c r="O42" s="23"/>
      <c r="P42" s="23">
        <v>11</v>
      </c>
      <c r="Q42" s="23">
        <v>4</v>
      </c>
      <c r="R42" s="23">
        <v>7</v>
      </c>
      <c r="S42" s="23"/>
      <c r="T42" s="36">
        <f>11+4</f>
        <v>15</v>
      </c>
      <c r="U42" s="26">
        <v>7</v>
      </c>
      <c r="V42" s="23"/>
      <c r="W42" s="23">
        <f>11+4</f>
        <v>15</v>
      </c>
      <c r="X42" s="36">
        <v>7</v>
      </c>
      <c r="Y42" s="23"/>
      <c r="Z42" s="23"/>
      <c r="AA42" s="36"/>
      <c r="AB42" s="23"/>
      <c r="AC42" s="23"/>
      <c r="AD42" s="36"/>
      <c r="AE42" s="23"/>
      <c r="AF42" s="23"/>
      <c r="AG42" s="23"/>
      <c r="AH42" s="36"/>
      <c r="AI42" s="23"/>
      <c r="AJ42" s="23"/>
      <c r="AK42" s="23"/>
      <c r="AL42" s="23"/>
      <c r="AM42" s="37">
        <f t="shared" si="0"/>
        <v>117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46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>
        <v>7</v>
      </c>
      <c r="G43" s="23"/>
      <c r="H43" s="26">
        <v>11</v>
      </c>
      <c r="I43" s="36">
        <v>4</v>
      </c>
      <c r="J43" s="23">
        <v>7</v>
      </c>
      <c r="K43" s="26"/>
      <c r="L43" s="23">
        <v>11</v>
      </c>
      <c r="M43" s="26">
        <v>4</v>
      </c>
      <c r="N43" s="36">
        <v>7</v>
      </c>
      <c r="O43" s="23"/>
      <c r="P43" s="23">
        <v>11</v>
      </c>
      <c r="Q43" s="23">
        <v>4</v>
      </c>
      <c r="R43" s="23">
        <v>7</v>
      </c>
      <c r="S43" s="36"/>
      <c r="T43" s="23" t="s">
        <v>132</v>
      </c>
      <c r="U43" s="26" t="s">
        <v>132</v>
      </c>
      <c r="V43" s="23" t="s">
        <v>132</v>
      </c>
      <c r="W43" s="23" t="s">
        <v>132</v>
      </c>
      <c r="X43" s="36" t="s">
        <v>132</v>
      </c>
      <c r="Y43" s="23" t="s">
        <v>132</v>
      </c>
      <c r="Z43" s="23" t="s">
        <v>132</v>
      </c>
      <c r="AA43" s="36" t="s">
        <v>132</v>
      </c>
      <c r="AB43" s="36" t="s">
        <v>132</v>
      </c>
      <c r="AC43" s="23" t="s">
        <v>132</v>
      </c>
      <c r="AD43" s="36"/>
      <c r="AE43" s="23"/>
      <c r="AF43" s="23"/>
      <c r="AG43" s="23"/>
      <c r="AH43" s="36"/>
      <c r="AI43" s="23"/>
      <c r="AJ43" s="23"/>
      <c r="AK43" s="23"/>
      <c r="AL43" s="23"/>
      <c r="AM43" s="37">
        <f t="shared" si="0"/>
        <v>73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46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>
        <v>8</v>
      </c>
      <c r="G44" s="74">
        <v>8</v>
      </c>
      <c r="H44" s="74"/>
      <c r="I44" s="74"/>
      <c r="J44" s="75">
        <v>8</v>
      </c>
      <c r="K44" s="75">
        <v>8</v>
      </c>
      <c r="L44" s="74">
        <v>8</v>
      </c>
      <c r="M44" s="74">
        <v>8</v>
      </c>
      <c r="N44" s="74">
        <v>8</v>
      </c>
      <c r="O44" s="74"/>
      <c r="P44" s="74"/>
      <c r="Q44" s="74" t="s">
        <v>132</v>
      </c>
      <c r="R44" s="74" t="s">
        <v>132</v>
      </c>
      <c r="S44" s="74" t="s">
        <v>132</v>
      </c>
      <c r="T44" s="74" t="s">
        <v>132</v>
      </c>
      <c r="U44" s="74" t="s">
        <v>132</v>
      </c>
      <c r="V44" s="74" t="s">
        <v>132</v>
      </c>
      <c r="W44" s="74" t="s">
        <v>132</v>
      </c>
      <c r="X44" s="74" t="s">
        <v>132</v>
      </c>
      <c r="Y44" s="74" t="s">
        <v>132</v>
      </c>
      <c r="Z44" s="74" t="s">
        <v>132</v>
      </c>
      <c r="AA44" s="74" t="s">
        <v>132</v>
      </c>
      <c r="AB44" s="74" t="s">
        <v>132</v>
      </c>
      <c r="AC44" s="74" t="s">
        <v>132</v>
      </c>
      <c r="AD44" s="74"/>
      <c r="AE44" s="76">
        <v>8</v>
      </c>
      <c r="AF44" s="74">
        <v>8</v>
      </c>
      <c r="AG44" s="74">
        <f>11+4</f>
        <v>15</v>
      </c>
      <c r="AH44" s="74">
        <v>8</v>
      </c>
      <c r="AI44" s="74">
        <v>8</v>
      </c>
      <c r="AJ44" s="74"/>
      <c r="AK44" s="76"/>
      <c r="AL44" s="74"/>
      <c r="AM44" s="37">
        <f t="shared" si="0"/>
        <v>103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46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>
        <v>8</v>
      </c>
      <c r="G45" s="74">
        <v>8</v>
      </c>
      <c r="H45" s="76"/>
      <c r="I45" s="74"/>
      <c r="J45" s="74">
        <v>8</v>
      </c>
      <c r="K45" s="75">
        <v>8</v>
      </c>
      <c r="L45" s="74">
        <v>8</v>
      </c>
      <c r="M45" s="74">
        <v>8</v>
      </c>
      <c r="N45" s="74">
        <v>8</v>
      </c>
      <c r="O45" s="74"/>
      <c r="P45" s="74"/>
      <c r="Q45" s="74">
        <v>8</v>
      </c>
      <c r="R45" s="74">
        <v>8</v>
      </c>
      <c r="S45" s="74">
        <v>8</v>
      </c>
      <c r="T45" s="74">
        <v>8</v>
      </c>
      <c r="U45" s="74">
        <v>8</v>
      </c>
      <c r="V45" s="74"/>
      <c r="W45" s="74"/>
      <c r="X45" s="74">
        <v>8</v>
      </c>
      <c r="Y45" s="74">
        <v>8</v>
      </c>
      <c r="Z45" s="74">
        <v>5</v>
      </c>
      <c r="AA45" s="74" t="s">
        <v>132</v>
      </c>
      <c r="AB45" s="74" t="s">
        <v>132</v>
      </c>
      <c r="AC45" s="74" t="s">
        <v>132</v>
      </c>
      <c r="AD45" s="74" t="s">
        <v>132</v>
      </c>
      <c r="AE45" s="74" t="s">
        <v>132</v>
      </c>
      <c r="AF45" s="74" t="s">
        <v>132</v>
      </c>
      <c r="AG45" s="74" t="s">
        <v>132</v>
      </c>
      <c r="AH45" s="74" t="s">
        <v>132</v>
      </c>
      <c r="AI45" s="74" t="s">
        <v>132</v>
      </c>
      <c r="AJ45" s="74"/>
      <c r="AK45" s="74"/>
      <c r="AL45" s="74"/>
      <c r="AM45" s="37">
        <f t="shared" si="0"/>
        <v>117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46" customFormat="1" ht="30" customHeight="1">
      <c r="A46" s="33">
        <v>35</v>
      </c>
      <c r="B46" s="70"/>
      <c r="C46" s="78"/>
      <c r="D46" s="79">
        <v>5</v>
      </c>
      <c r="E46" s="80" t="s">
        <v>39</v>
      </c>
      <c r="F46" s="74"/>
      <c r="G46" s="74"/>
      <c r="H46" s="74"/>
      <c r="I46" s="74"/>
      <c r="J46" s="74"/>
      <c r="K46" s="76"/>
      <c r="L46" s="74"/>
      <c r="M46" s="74"/>
      <c r="N46" s="74"/>
      <c r="O46" s="81"/>
      <c r="P46" s="74"/>
      <c r="Q46" s="76"/>
      <c r="R46" s="74"/>
      <c r="S46" s="81"/>
      <c r="T46" s="74"/>
      <c r="U46" s="76"/>
      <c r="V46" s="74"/>
      <c r="W46" s="81"/>
      <c r="X46" s="74"/>
      <c r="Y46" s="76"/>
      <c r="Z46" s="74"/>
      <c r="AA46" s="74"/>
      <c r="AB46" s="74"/>
      <c r="AC46" s="76"/>
      <c r="AD46" s="74"/>
      <c r="AE46" s="74"/>
      <c r="AF46" s="74"/>
      <c r="AG46" s="74"/>
      <c r="AH46" s="74"/>
      <c r="AI46" s="74"/>
      <c r="AJ46" s="74"/>
      <c r="AK46" s="74"/>
      <c r="AL46" s="74"/>
      <c r="AM46" s="37">
        <f t="shared" si="0"/>
        <v>0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46" customFormat="1" ht="30" customHeight="1">
      <c r="A47" s="33">
        <v>36</v>
      </c>
      <c r="B47" s="70"/>
      <c r="C47" s="71" t="s">
        <v>136</v>
      </c>
      <c r="D47" s="79"/>
      <c r="E47" s="80" t="s">
        <v>39</v>
      </c>
      <c r="F47" s="74"/>
      <c r="G47" s="74"/>
      <c r="H47" s="74">
        <v>4</v>
      </c>
      <c r="I47" s="74">
        <v>7</v>
      </c>
      <c r="J47" s="74"/>
      <c r="K47" s="76">
        <v>11</v>
      </c>
      <c r="L47" s="74">
        <v>4</v>
      </c>
      <c r="M47" s="74">
        <v>7</v>
      </c>
      <c r="N47" s="74"/>
      <c r="O47" s="74">
        <v>11</v>
      </c>
      <c r="P47" s="74">
        <v>4</v>
      </c>
      <c r="Q47" s="74">
        <v>7</v>
      </c>
      <c r="R47" s="74"/>
      <c r="S47" s="74">
        <v>9</v>
      </c>
      <c r="T47" s="74">
        <v>4</v>
      </c>
      <c r="U47" s="76">
        <v>7</v>
      </c>
      <c r="V47" s="74"/>
      <c r="W47" s="81">
        <v>11</v>
      </c>
      <c r="X47" s="74">
        <v>4</v>
      </c>
      <c r="Y47" s="76">
        <v>7</v>
      </c>
      <c r="Z47" s="74"/>
      <c r="AA47" s="74">
        <f>11+4</f>
        <v>15</v>
      </c>
      <c r="AB47" s="74">
        <v>4</v>
      </c>
      <c r="AC47" s="74">
        <v>7</v>
      </c>
      <c r="AD47" s="74"/>
      <c r="AE47" s="74">
        <v>11</v>
      </c>
      <c r="AF47" s="74">
        <v>4</v>
      </c>
      <c r="AG47" s="74">
        <v>7</v>
      </c>
      <c r="AH47" s="74"/>
      <c r="AI47" s="74">
        <v>11</v>
      </c>
      <c r="AJ47" s="74"/>
      <c r="AK47" s="74"/>
      <c r="AL47" s="74"/>
      <c r="AM47" s="37">
        <f t="shared" si="0"/>
        <v>156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46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37">
        <f t="shared" si="0"/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46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37">
        <f t="shared" si="0"/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46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37">
        <f t="shared" si="0"/>
        <v>0</v>
      </c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46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>
        <v>7</v>
      </c>
      <c r="G51" s="23">
        <v>10</v>
      </c>
      <c r="H51" s="26">
        <v>3.5</v>
      </c>
      <c r="I51" s="36">
        <f>7+3.5</f>
        <v>10.5</v>
      </c>
      <c r="J51" s="23">
        <v>11</v>
      </c>
      <c r="K51" s="36">
        <v>4</v>
      </c>
      <c r="L51" s="26">
        <v>7</v>
      </c>
      <c r="M51" s="36">
        <v>11</v>
      </c>
      <c r="N51" s="23">
        <v>4</v>
      </c>
      <c r="O51" s="26">
        <v>7</v>
      </c>
      <c r="P51" s="26">
        <v>11</v>
      </c>
      <c r="Q51" s="36">
        <v>4</v>
      </c>
      <c r="R51" s="36">
        <v>7</v>
      </c>
      <c r="S51" s="23">
        <v>11</v>
      </c>
      <c r="T51" s="36">
        <v>4</v>
      </c>
      <c r="U51" s="36">
        <v>7</v>
      </c>
      <c r="V51" s="23">
        <v>11</v>
      </c>
      <c r="W51" s="36">
        <v>4</v>
      </c>
      <c r="X51" s="36">
        <v>7</v>
      </c>
      <c r="Y51" s="23">
        <v>11</v>
      </c>
      <c r="Z51" s="23">
        <v>4</v>
      </c>
      <c r="AA51" s="23">
        <v>7</v>
      </c>
      <c r="AB51" s="23">
        <v>11</v>
      </c>
      <c r="AC51" s="23">
        <v>4</v>
      </c>
      <c r="AD51" s="23">
        <v>7</v>
      </c>
      <c r="AE51" s="23">
        <v>8</v>
      </c>
      <c r="AF51" s="23">
        <v>4</v>
      </c>
      <c r="AG51" s="23">
        <v>7</v>
      </c>
      <c r="AH51" s="23">
        <v>11</v>
      </c>
      <c r="AI51" s="23">
        <v>4</v>
      </c>
      <c r="AJ51" s="23">
        <v>7</v>
      </c>
      <c r="AK51" s="23"/>
      <c r="AL51" s="23"/>
      <c r="AM51" s="37">
        <f t="shared" si="0"/>
        <v>226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46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>
        <v>11</v>
      </c>
      <c r="G52" s="23"/>
      <c r="H52" s="26">
        <v>11</v>
      </c>
      <c r="I52" s="36">
        <v>4</v>
      </c>
      <c r="J52" s="23">
        <v>7</v>
      </c>
      <c r="K52" s="26">
        <v>11</v>
      </c>
      <c r="L52" s="23">
        <v>11</v>
      </c>
      <c r="M52" s="23"/>
      <c r="N52" s="23"/>
      <c r="O52" s="26">
        <v>11</v>
      </c>
      <c r="P52" s="26">
        <v>4</v>
      </c>
      <c r="Q52" s="23">
        <v>7</v>
      </c>
      <c r="R52" s="36"/>
      <c r="S52" s="23"/>
      <c r="T52" s="36"/>
      <c r="U52" s="23"/>
      <c r="V52" s="23"/>
      <c r="W52" s="26"/>
      <c r="X52" s="36"/>
      <c r="Y52" s="23"/>
      <c r="Z52" s="23"/>
      <c r="AA52" s="26"/>
      <c r="AB52" s="36"/>
      <c r="AC52" s="23"/>
      <c r="AD52" s="23">
        <v>11</v>
      </c>
      <c r="AE52" s="23">
        <v>4</v>
      </c>
      <c r="AF52" s="23">
        <v>7</v>
      </c>
      <c r="AG52" s="23">
        <v>11</v>
      </c>
      <c r="AH52" s="23">
        <v>4</v>
      </c>
      <c r="AI52" s="23">
        <v>7</v>
      </c>
      <c r="AJ52" s="23"/>
      <c r="AK52" s="23"/>
      <c r="AL52" s="23"/>
      <c r="AM52" s="37">
        <f t="shared" si="0"/>
        <v>121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46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2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37">
        <f t="shared" si="0"/>
        <v>0</v>
      </c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46" customFormat="1" ht="30" customHeight="1">
      <c r="A54" s="33">
        <v>44</v>
      </c>
      <c r="B54" s="33">
        <v>147</v>
      </c>
      <c r="C54" s="59" t="s">
        <v>83</v>
      </c>
      <c r="D54" s="79">
        <v>5</v>
      </c>
      <c r="E54" s="45" t="s">
        <v>80</v>
      </c>
      <c r="F54" s="23">
        <v>11</v>
      </c>
      <c r="G54" s="23">
        <v>4</v>
      </c>
      <c r="H54" s="26">
        <v>7</v>
      </c>
      <c r="I54" s="36">
        <f>11+3</f>
        <v>14</v>
      </c>
      <c r="J54" s="23"/>
      <c r="K54" s="23"/>
      <c r="L54" s="23"/>
      <c r="M54" s="23"/>
      <c r="N54" s="23"/>
      <c r="O54" s="26"/>
      <c r="P54" s="26"/>
      <c r="Q54" s="36"/>
      <c r="R54" s="36"/>
      <c r="S54" s="23"/>
      <c r="T54" s="36"/>
      <c r="U54" s="36"/>
      <c r="V54" s="23"/>
      <c r="W54" s="36"/>
      <c r="X54" s="23">
        <v>11</v>
      </c>
      <c r="Y54" s="23">
        <v>4</v>
      </c>
      <c r="Z54" s="23">
        <v>7</v>
      </c>
      <c r="AA54" s="23">
        <v>11</v>
      </c>
      <c r="AB54" s="36">
        <v>4</v>
      </c>
      <c r="AC54" s="23">
        <v>7</v>
      </c>
      <c r="AD54" s="23">
        <v>11</v>
      </c>
      <c r="AE54" s="23">
        <v>4</v>
      </c>
      <c r="AF54" s="23">
        <v>7</v>
      </c>
      <c r="AG54" s="23">
        <v>11</v>
      </c>
      <c r="AH54" s="23">
        <v>4</v>
      </c>
      <c r="AI54" s="23">
        <v>7</v>
      </c>
      <c r="AJ54" s="23"/>
      <c r="AK54" s="23"/>
      <c r="AL54" s="23"/>
      <c r="AM54" s="37">
        <f t="shared" si="0"/>
        <v>124</v>
      </c>
      <c r="AN54" s="24"/>
      <c r="AO54" s="24"/>
      <c r="AP54" s="57"/>
      <c r="AQ54" s="14"/>
      <c r="AR54" s="16"/>
      <c r="AS54" s="82"/>
      <c r="AT54" s="16"/>
      <c r="AU54" s="89"/>
      <c r="AV54" s="16"/>
      <c r="AW54" s="88"/>
      <c r="AX54" s="16"/>
      <c r="AY54" s="16"/>
      <c r="AZ54" s="25"/>
      <c r="BA54" s="90"/>
      <c r="BD54" s="17"/>
    </row>
    <row r="55" spans="1:56" s="146" customFormat="1" ht="30" customHeight="1">
      <c r="A55" s="33">
        <v>46</v>
      </c>
      <c r="B55" s="33"/>
      <c r="C55" s="59" t="s">
        <v>86</v>
      </c>
      <c r="D55" s="79"/>
      <c r="E55" s="45" t="s">
        <v>80</v>
      </c>
      <c r="F55" s="23">
        <v>4</v>
      </c>
      <c r="G55" s="23">
        <v>7</v>
      </c>
      <c r="H55" s="26">
        <v>11</v>
      </c>
      <c r="I55" s="36">
        <v>4</v>
      </c>
      <c r="J55" s="23">
        <v>7</v>
      </c>
      <c r="K55" s="23">
        <v>11</v>
      </c>
      <c r="L55" s="23">
        <v>4</v>
      </c>
      <c r="M55" s="23">
        <v>7</v>
      </c>
      <c r="N55" s="23">
        <v>11</v>
      </c>
      <c r="O55" s="23">
        <v>11</v>
      </c>
      <c r="P55" s="26"/>
      <c r="Q55" s="36">
        <v>11</v>
      </c>
      <c r="R55" s="36">
        <v>11</v>
      </c>
      <c r="S55" s="23">
        <v>4</v>
      </c>
      <c r="T55" s="23">
        <v>7</v>
      </c>
      <c r="U55" s="36"/>
      <c r="V55" s="23"/>
      <c r="W55" s="26"/>
      <c r="X55" s="36"/>
      <c r="Y55" s="23"/>
      <c r="Z55" s="23"/>
      <c r="AA55" s="23"/>
      <c r="AB55" s="23"/>
      <c r="AC55" s="23"/>
      <c r="AD55" s="23">
        <v>11</v>
      </c>
      <c r="AE55" s="23">
        <v>2.5</v>
      </c>
      <c r="AF55" s="23"/>
      <c r="AG55" s="23"/>
      <c r="AH55" s="23"/>
      <c r="AI55" s="23"/>
      <c r="AJ55" s="23"/>
      <c r="AK55" s="23"/>
      <c r="AL55" s="23"/>
      <c r="AM55" s="37">
        <f t="shared" si="0"/>
        <v>123.5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96" customFormat="1" ht="25.2" customHeight="1">
      <c r="A56" s="33">
        <v>47</v>
      </c>
      <c r="B56" s="33"/>
      <c r="C56" s="59" t="s">
        <v>88</v>
      </c>
      <c r="D56" s="44"/>
      <c r="E56" s="45" t="s">
        <v>80</v>
      </c>
      <c r="F56" s="36"/>
      <c r="G56" s="36">
        <v>8</v>
      </c>
      <c r="H56" s="36">
        <v>4</v>
      </c>
      <c r="I56" s="36">
        <v>7</v>
      </c>
      <c r="J56" s="36">
        <v>11</v>
      </c>
      <c r="K56" s="36">
        <v>4</v>
      </c>
      <c r="L56" s="26">
        <v>7</v>
      </c>
      <c r="M56" s="36">
        <v>4</v>
      </c>
      <c r="N56" s="36">
        <v>7</v>
      </c>
      <c r="O56" s="23"/>
      <c r="P56" s="26">
        <v>4</v>
      </c>
      <c r="Q56" s="36">
        <v>7</v>
      </c>
      <c r="R56" s="36">
        <v>11</v>
      </c>
      <c r="S56" s="23">
        <v>4</v>
      </c>
      <c r="T56" s="23">
        <v>7</v>
      </c>
      <c r="U56" s="23">
        <v>11</v>
      </c>
      <c r="V56" s="36">
        <v>4</v>
      </c>
      <c r="W56" s="36">
        <v>7</v>
      </c>
      <c r="X56" s="36"/>
      <c r="Y56" s="23"/>
      <c r="Z56" s="23"/>
      <c r="AA56" s="36"/>
      <c r="AB56" s="36"/>
      <c r="AC56" s="23"/>
      <c r="AD56" s="23"/>
      <c r="AE56" s="36"/>
      <c r="AF56" s="23"/>
      <c r="AG56" s="23"/>
      <c r="AH56" s="23"/>
      <c r="AI56" s="36"/>
      <c r="AJ56" s="36"/>
      <c r="AK56" s="36"/>
      <c r="AL56" s="36"/>
      <c r="AM56" s="37">
        <f t="shared" si="0"/>
        <v>107</v>
      </c>
      <c r="AN56" s="92"/>
      <c r="AO56" s="92"/>
      <c r="AP56" s="47"/>
      <c r="AQ56" s="93"/>
      <c r="AR56" s="94"/>
      <c r="AS56" s="94"/>
      <c r="AT56" s="36"/>
      <c r="AU56" s="42"/>
      <c r="AV56" s="46"/>
      <c r="AW56" s="95"/>
      <c r="AX56" s="41"/>
      <c r="AY56" s="42"/>
    </row>
    <row r="57" spans="1:56" s="96" customFormat="1" ht="30" customHeight="1">
      <c r="A57" s="33">
        <v>48</v>
      </c>
      <c r="B57" s="33"/>
      <c r="C57" s="59" t="s">
        <v>89</v>
      </c>
      <c r="D57" s="79"/>
      <c r="E57" s="45" t="s">
        <v>80</v>
      </c>
      <c r="F57" s="36">
        <v>7</v>
      </c>
      <c r="G57" s="36">
        <v>4</v>
      </c>
      <c r="H57" s="26">
        <v>7</v>
      </c>
      <c r="I57" s="36">
        <f>11+3</f>
        <v>14</v>
      </c>
      <c r="J57" s="36">
        <v>4</v>
      </c>
      <c r="K57" s="36">
        <v>7</v>
      </c>
      <c r="L57" s="36">
        <v>11</v>
      </c>
      <c r="M57" s="36"/>
      <c r="N57" s="36"/>
      <c r="O57" s="23">
        <v>11</v>
      </c>
      <c r="P57" s="26">
        <v>4</v>
      </c>
      <c r="Q57" s="36">
        <v>7</v>
      </c>
      <c r="R57" s="36">
        <v>11</v>
      </c>
      <c r="S57" s="23">
        <v>4</v>
      </c>
      <c r="T57" s="23">
        <v>7</v>
      </c>
      <c r="U57" s="23">
        <v>11</v>
      </c>
      <c r="V57" s="36">
        <v>4</v>
      </c>
      <c r="W57" s="97">
        <v>7</v>
      </c>
      <c r="X57" s="36">
        <v>11</v>
      </c>
      <c r="Y57" s="36">
        <v>4</v>
      </c>
      <c r="Z57" s="36">
        <v>7</v>
      </c>
      <c r="AA57" s="36">
        <v>11</v>
      </c>
      <c r="AB57" s="36">
        <v>4</v>
      </c>
      <c r="AC57" s="36">
        <v>7</v>
      </c>
      <c r="AD57" s="36">
        <v>11</v>
      </c>
      <c r="AE57" s="36">
        <v>4</v>
      </c>
      <c r="AF57" s="36">
        <v>7</v>
      </c>
      <c r="AG57" s="36">
        <v>11</v>
      </c>
      <c r="AH57" s="36">
        <v>4</v>
      </c>
      <c r="AI57" s="36">
        <v>7</v>
      </c>
      <c r="AJ57" s="36"/>
      <c r="AK57" s="36"/>
      <c r="AL57" s="36"/>
      <c r="AM57" s="37">
        <f t="shared" si="0"/>
        <v>208</v>
      </c>
      <c r="AN57" s="98"/>
      <c r="AO57" s="98"/>
      <c r="AP57" s="41"/>
      <c r="AQ57" s="99"/>
      <c r="AR57" s="94"/>
      <c r="AS57" s="100"/>
      <c r="AT57" s="94"/>
      <c r="AU57" s="101"/>
      <c r="AV57" s="94"/>
      <c r="AW57" s="102"/>
      <c r="AX57" s="94"/>
      <c r="AY57" s="94"/>
      <c r="AZ57" s="103"/>
      <c r="BA57" s="104"/>
    </row>
    <row r="58" spans="1:56" s="96" customFormat="1" ht="30" customHeight="1">
      <c r="A58" s="33">
        <v>49</v>
      </c>
      <c r="B58" s="33"/>
      <c r="C58" s="59" t="s">
        <v>144</v>
      </c>
      <c r="D58" s="79"/>
      <c r="E58" s="45" t="s">
        <v>80</v>
      </c>
      <c r="F58" s="36">
        <v>11</v>
      </c>
      <c r="G58" s="36"/>
      <c r="H58" s="26"/>
      <c r="I58" s="36"/>
      <c r="J58" s="36">
        <v>4</v>
      </c>
      <c r="K58" s="36">
        <v>7</v>
      </c>
      <c r="L58" s="36">
        <v>11</v>
      </c>
      <c r="M58" s="36">
        <v>4</v>
      </c>
      <c r="N58" s="36">
        <v>7</v>
      </c>
      <c r="O58" s="23"/>
      <c r="P58" s="26">
        <v>4</v>
      </c>
      <c r="Q58" s="36">
        <v>7</v>
      </c>
      <c r="R58" s="36">
        <v>11</v>
      </c>
      <c r="S58" s="23">
        <v>4</v>
      </c>
      <c r="T58" s="23">
        <v>7</v>
      </c>
      <c r="U58" s="23">
        <v>11</v>
      </c>
      <c r="V58" s="36">
        <v>4</v>
      </c>
      <c r="W58" s="97">
        <v>7</v>
      </c>
      <c r="X58" s="36">
        <v>11</v>
      </c>
      <c r="Y58" s="36">
        <v>4</v>
      </c>
      <c r="Z58" s="36">
        <v>7</v>
      </c>
      <c r="AA58" s="36">
        <v>11</v>
      </c>
      <c r="AB58" s="36">
        <v>4</v>
      </c>
      <c r="AC58" s="36">
        <v>7</v>
      </c>
      <c r="AD58" s="36">
        <v>11</v>
      </c>
      <c r="AE58" s="36">
        <v>4</v>
      </c>
      <c r="AF58" s="36">
        <v>7</v>
      </c>
      <c r="AG58" s="36">
        <v>11</v>
      </c>
      <c r="AH58" s="36">
        <v>4</v>
      </c>
      <c r="AI58" s="36">
        <v>7</v>
      </c>
      <c r="AJ58" s="36"/>
      <c r="AK58" s="36"/>
      <c r="AL58" s="36"/>
      <c r="AM58" s="37">
        <f t="shared" si="0"/>
        <v>187</v>
      </c>
      <c r="AN58" s="98"/>
      <c r="AO58" s="98"/>
      <c r="AP58" s="41"/>
      <c r="AQ58" s="99"/>
      <c r="AR58" s="94"/>
      <c r="AS58" s="100"/>
      <c r="AT58" s="94"/>
      <c r="AU58" s="101"/>
      <c r="AV58" s="94"/>
      <c r="AW58" s="102"/>
      <c r="AX58" s="94"/>
      <c r="AY58" s="94"/>
      <c r="AZ58" s="103"/>
      <c r="BA58" s="104"/>
    </row>
    <row r="59" spans="1:56" s="146" customFormat="1" ht="30" customHeight="1">
      <c r="A59" s="33">
        <v>50</v>
      </c>
      <c r="B59" s="33">
        <v>148</v>
      </c>
      <c r="C59" s="34" t="s">
        <v>91</v>
      </c>
      <c r="D59" s="79">
        <v>5</v>
      </c>
      <c r="E59" s="45" t="s">
        <v>80</v>
      </c>
      <c r="F59" s="23">
        <v>11</v>
      </c>
      <c r="G59" s="23">
        <v>4</v>
      </c>
      <c r="H59" s="23">
        <v>7</v>
      </c>
      <c r="I59" s="36">
        <f>11+3</f>
        <v>14</v>
      </c>
      <c r="J59" s="23">
        <v>4</v>
      </c>
      <c r="K59" s="23">
        <v>7</v>
      </c>
      <c r="L59" s="23">
        <v>11</v>
      </c>
      <c r="M59" s="36">
        <v>4</v>
      </c>
      <c r="N59" s="36">
        <v>7</v>
      </c>
      <c r="O59" s="36">
        <v>11</v>
      </c>
      <c r="P59" s="36">
        <v>4</v>
      </c>
      <c r="Q59" s="36">
        <v>7</v>
      </c>
      <c r="R59" s="36">
        <v>11</v>
      </c>
      <c r="S59" s="36">
        <v>4</v>
      </c>
      <c r="T59" s="23">
        <v>7</v>
      </c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37">
        <f t="shared" si="0"/>
        <v>113</v>
      </c>
      <c r="AN59" s="24"/>
      <c r="AO59" s="24"/>
      <c r="AP59" s="57"/>
      <c r="AQ59" s="14"/>
      <c r="AR59" s="16"/>
      <c r="AS59" s="82"/>
      <c r="AT59" s="16"/>
      <c r="AU59" s="89"/>
      <c r="AV59" s="16"/>
      <c r="AW59" s="88"/>
      <c r="AX59" s="16"/>
      <c r="AY59" s="16"/>
      <c r="AZ59" s="25"/>
      <c r="BA59" s="90"/>
      <c r="BD59" s="17"/>
    </row>
    <row r="60" spans="1:56" s="146" customFormat="1" ht="30" customHeight="1">
      <c r="A60" s="33">
        <v>51</v>
      </c>
      <c r="B60" s="33"/>
      <c r="C60" s="59" t="s">
        <v>92</v>
      </c>
      <c r="D60" s="79"/>
      <c r="E60" s="45" t="s">
        <v>80</v>
      </c>
      <c r="F60" s="26"/>
      <c r="G60" s="23"/>
      <c r="H60" s="23"/>
      <c r="I60" s="36"/>
      <c r="J60" s="36"/>
      <c r="K60" s="36"/>
      <c r="L60" s="26">
        <v>11</v>
      </c>
      <c r="M60" s="36">
        <v>11</v>
      </c>
      <c r="N60" s="36">
        <v>4</v>
      </c>
      <c r="O60" s="23">
        <v>7</v>
      </c>
      <c r="P60" s="36">
        <v>11</v>
      </c>
      <c r="Q60" s="23">
        <v>4</v>
      </c>
      <c r="R60" s="36">
        <v>7</v>
      </c>
      <c r="S60" s="36">
        <v>11</v>
      </c>
      <c r="T60" s="23">
        <v>4</v>
      </c>
      <c r="U60" s="23">
        <v>7</v>
      </c>
      <c r="V60" s="23">
        <v>11</v>
      </c>
      <c r="W60" s="23">
        <v>4</v>
      </c>
      <c r="X60" s="23">
        <v>7</v>
      </c>
      <c r="Y60" s="23">
        <v>11</v>
      </c>
      <c r="Z60" s="23">
        <v>4</v>
      </c>
      <c r="AA60" s="23">
        <v>7</v>
      </c>
      <c r="AB60" s="23">
        <v>11</v>
      </c>
      <c r="AC60" s="23">
        <v>4</v>
      </c>
      <c r="AD60" s="23">
        <v>7</v>
      </c>
      <c r="AE60" s="23">
        <f>11+3</f>
        <v>14</v>
      </c>
      <c r="AF60" s="23">
        <v>4</v>
      </c>
      <c r="AG60" s="23">
        <v>7</v>
      </c>
      <c r="AH60" s="23">
        <v>11</v>
      </c>
      <c r="AI60" s="23">
        <v>4</v>
      </c>
      <c r="AJ60" s="23">
        <v>7</v>
      </c>
      <c r="AK60" s="23"/>
      <c r="AL60" s="36"/>
      <c r="AM60" s="37">
        <f t="shared" si="0"/>
        <v>190</v>
      </c>
      <c r="AN60" s="24"/>
      <c r="AO60" s="24"/>
      <c r="AP60" s="57"/>
      <c r="AQ60" s="24"/>
      <c r="AR60" s="16"/>
      <c r="AS60" s="82"/>
      <c r="AT60" s="16"/>
      <c r="AU60" s="89"/>
      <c r="AV60" s="16"/>
      <c r="AW60" s="24"/>
      <c r="AX60" s="16"/>
      <c r="AY60" s="16"/>
      <c r="AZ60" s="25"/>
      <c r="BA60" s="90"/>
      <c r="BD60" s="17"/>
    </row>
    <row r="61" spans="1:56" s="146" customFormat="1" ht="30" customHeight="1">
      <c r="A61" s="33">
        <v>52</v>
      </c>
      <c r="B61" s="33">
        <v>151</v>
      </c>
      <c r="C61" s="48" t="s">
        <v>93</v>
      </c>
      <c r="D61" s="79">
        <v>5</v>
      </c>
      <c r="E61" s="45" t="s">
        <v>80</v>
      </c>
      <c r="F61" s="26">
        <v>11</v>
      </c>
      <c r="G61" s="26"/>
      <c r="H61" s="23"/>
      <c r="I61" s="23"/>
      <c r="J61" s="86"/>
      <c r="K61" s="36"/>
      <c r="L61" s="26">
        <v>11</v>
      </c>
      <c r="M61" s="23">
        <v>4</v>
      </c>
      <c r="N61" s="23">
        <v>7</v>
      </c>
      <c r="O61" s="36">
        <v>4</v>
      </c>
      <c r="P61" s="26">
        <v>7</v>
      </c>
      <c r="Q61" s="23">
        <v>11</v>
      </c>
      <c r="R61" s="36">
        <v>11</v>
      </c>
      <c r="S61" s="36">
        <v>4</v>
      </c>
      <c r="T61" s="23">
        <v>7</v>
      </c>
      <c r="U61" s="36">
        <v>11</v>
      </c>
      <c r="V61" s="23">
        <v>4</v>
      </c>
      <c r="W61" s="23">
        <v>7</v>
      </c>
      <c r="X61" s="23">
        <v>11</v>
      </c>
      <c r="Y61" s="23">
        <v>4</v>
      </c>
      <c r="Z61" s="36">
        <v>7</v>
      </c>
      <c r="AA61" s="23">
        <v>11</v>
      </c>
      <c r="AB61" s="23">
        <v>4</v>
      </c>
      <c r="AC61" s="23">
        <v>7</v>
      </c>
      <c r="AD61" s="23">
        <v>10.4</v>
      </c>
      <c r="AE61" s="23"/>
      <c r="AF61" s="23">
        <v>4</v>
      </c>
      <c r="AG61" s="23">
        <v>7</v>
      </c>
      <c r="AH61" s="23">
        <v>11</v>
      </c>
      <c r="AI61" s="23">
        <v>4</v>
      </c>
      <c r="AJ61" s="23">
        <v>7</v>
      </c>
      <c r="AK61" s="23"/>
      <c r="AL61" s="36"/>
      <c r="AM61" s="37">
        <f t="shared" si="0"/>
        <v>186.4</v>
      </c>
      <c r="AN61" s="24"/>
      <c r="AO61" s="24"/>
      <c r="AP61" s="57"/>
      <c r="AQ61" s="2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46" customFormat="1" ht="30" customHeight="1">
      <c r="A62" s="33">
        <v>53</v>
      </c>
      <c r="B62" s="33">
        <v>149</v>
      </c>
      <c r="C62" s="59" t="s">
        <v>94</v>
      </c>
      <c r="D62" s="79">
        <v>5</v>
      </c>
      <c r="E62" s="45" t="s">
        <v>80</v>
      </c>
      <c r="F62" s="23">
        <v>11</v>
      </c>
      <c r="G62" s="23">
        <v>4</v>
      </c>
      <c r="H62" s="23">
        <v>7</v>
      </c>
      <c r="I62" s="36">
        <f>11+3</f>
        <v>14</v>
      </c>
      <c r="J62" s="36">
        <v>4</v>
      </c>
      <c r="K62" s="36">
        <v>7</v>
      </c>
      <c r="L62" s="26">
        <v>11</v>
      </c>
      <c r="M62" s="36">
        <v>4</v>
      </c>
      <c r="N62" s="36">
        <v>7</v>
      </c>
      <c r="O62" s="36">
        <v>11</v>
      </c>
      <c r="P62" s="26">
        <v>4</v>
      </c>
      <c r="Q62" s="23">
        <v>7</v>
      </c>
      <c r="R62" s="36">
        <v>11</v>
      </c>
      <c r="S62" s="36">
        <v>4</v>
      </c>
      <c r="T62" s="23">
        <v>7</v>
      </c>
      <c r="U62" s="23">
        <v>11</v>
      </c>
      <c r="V62" s="23">
        <v>4</v>
      </c>
      <c r="W62" s="23">
        <v>7</v>
      </c>
      <c r="X62" s="23">
        <v>4</v>
      </c>
      <c r="Y62" s="23">
        <v>7</v>
      </c>
      <c r="Z62" s="23">
        <v>11</v>
      </c>
      <c r="AA62" s="23">
        <v>4</v>
      </c>
      <c r="AB62" s="23">
        <v>7</v>
      </c>
      <c r="AC62" s="23">
        <v>11</v>
      </c>
      <c r="AD62" s="23">
        <v>4</v>
      </c>
      <c r="AE62" s="23">
        <v>7</v>
      </c>
      <c r="AF62" s="23"/>
      <c r="AG62" s="23">
        <v>4</v>
      </c>
      <c r="AH62" s="23">
        <v>7</v>
      </c>
      <c r="AI62" s="23">
        <v>11</v>
      </c>
      <c r="AJ62" s="23"/>
      <c r="AK62" s="23"/>
      <c r="AL62" s="36"/>
      <c r="AM62" s="37">
        <f t="shared" si="0"/>
        <v>212</v>
      </c>
      <c r="AN62" s="24"/>
      <c r="AO62" s="24"/>
      <c r="AP62" s="57"/>
      <c r="AQ62" s="14"/>
      <c r="AR62" s="16"/>
      <c r="AS62" s="82"/>
      <c r="AT62" s="16"/>
      <c r="AU62" s="89"/>
      <c r="AV62" s="16"/>
      <c r="AW62" s="88"/>
      <c r="AX62" s="16"/>
      <c r="AY62" s="16"/>
      <c r="AZ62" s="25"/>
      <c r="BA62" s="90"/>
      <c r="BD62" s="17"/>
    </row>
    <row r="63" spans="1:56" s="146" customFormat="1" ht="30" customHeight="1">
      <c r="A63" s="33">
        <v>55</v>
      </c>
      <c r="B63" s="33">
        <v>70</v>
      </c>
      <c r="C63" s="59" t="s">
        <v>145</v>
      </c>
      <c r="D63" s="79">
        <v>5</v>
      </c>
      <c r="E63" s="45" t="s">
        <v>80</v>
      </c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6"/>
      <c r="Q63" s="36"/>
      <c r="R63" s="36"/>
      <c r="S63" s="36"/>
      <c r="T63" s="23">
        <v>11</v>
      </c>
      <c r="U63" s="36">
        <v>4</v>
      </c>
      <c r="V63" s="23">
        <v>7</v>
      </c>
      <c r="W63" s="23">
        <v>11</v>
      </c>
      <c r="X63" s="23"/>
      <c r="Y63" s="23">
        <v>4</v>
      </c>
      <c r="Z63" s="23">
        <v>7</v>
      </c>
      <c r="AA63" s="23">
        <v>11</v>
      </c>
      <c r="AB63" s="23">
        <v>4</v>
      </c>
      <c r="AC63" s="23">
        <v>7</v>
      </c>
      <c r="AD63" s="23">
        <v>11</v>
      </c>
      <c r="AE63" s="23">
        <v>4</v>
      </c>
      <c r="AF63" s="23">
        <v>7</v>
      </c>
      <c r="AG63" s="23">
        <v>4</v>
      </c>
      <c r="AH63" s="23">
        <v>7</v>
      </c>
      <c r="AI63" s="23">
        <v>11</v>
      </c>
      <c r="AJ63" s="23"/>
      <c r="AK63" s="23"/>
      <c r="AL63" s="36"/>
      <c r="AM63" s="37">
        <f t="shared" si="0"/>
        <v>110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46" customFormat="1" ht="30" customHeight="1">
      <c r="A64" s="33">
        <v>56</v>
      </c>
      <c r="B64" s="33">
        <v>54</v>
      </c>
      <c r="C64" s="59" t="s">
        <v>97</v>
      </c>
      <c r="D64" s="79">
        <v>5</v>
      </c>
      <c r="E64" s="45" t="s">
        <v>80</v>
      </c>
      <c r="F64" s="26">
        <v>7</v>
      </c>
      <c r="G64" s="23">
        <v>11</v>
      </c>
      <c r="H64" s="23">
        <v>4</v>
      </c>
      <c r="I64" s="36">
        <f>7+3.5</f>
        <v>10.5</v>
      </c>
      <c r="J64" s="36">
        <v>11</v>
      </c>
      <c r="K64" s="36">
        <v>4</v>
      </c>
      <c r="L64" s="26">
        <v>7</v>
      </c>
      <c r="M64" s="36">
        <v>11</v>
      </c>
      <c r="N64" s="36">
        <v>4</v>
      </c>
      <c r="O64" s="36">
        <v>7</v>
      </c>
      <c r="P64" s="26">
        <v>11</v>
      </c>
      <c r="Q64" s="23">
        <v>4</v>
      </c>
      <c r="R64" s="36">
        <v>7</v>
      </c>
      <c r="S64" s="36">
        <v>11</v>
      </c>
      <c r="T64" s="23">
        <v>4</v>
      </c>
      <c r="U64" s="36">
        <v>7</v>
      </c>
      <c r="V64" s="23">
        <v>11</v>
      </c>
      <c r="W64" s="23">
        <v>4</v>
      </c>
      <c r="X64" s="23">
        <v>7</v>
      </c>
      <c r="Y64" s="23">
        <v>11</v>
      </c>
      <c r="Z64" s="23">
        <v>4</v>
      </c>
      <c r="AA64" s="23">
        <v>7</v>
      </c>
      <c r="AB64" s="23">
        <v>11</v>
      </c>
      <c r="AC64" s="23">
        <v>4</v>
      </c>
      <c r="AD64" s="23">
        <v>7</v>
      </c>
      <c r="AE64" s="26">
        <v>4</v>
      </c>
      <c r="AF64" s="23">
        <v>7</v>
      </c>
      <c r="AG64" s="23">
        <v>11</v>
      </c>
      <c r="AH64" s="23">
        <v>4</v>
      </c>
      <c r="AI64" s="23">
        <v>7</v>
      </c>
      <c r="AJ64" s="23"/>
      <c r="AK64" s="23"/>
      <c r="AL64" s="36"/>
      <c r="AM64" s="37">
        <f t="shared" si="0"/>
        <v>219.5</v>
      </c>
      <c r="AN64" s="24"/>
      <c r="AO64" s="24"/>
      <c r="AP64" s="57"/>
      <c r="AQ64" s="24"/>
      <c r="AR64" s="16"/>
      <c r="AS64" s="82"/>
      <c r="AT64" s="16"/>
      <c r="AU64" s="89"/>
      <c r="AV64" s="16"/>
      <c r="AW64" s="24"/>
      <c r="AX64" s="16"/>
      <c r="AY64" s="16"/>
      <c r="AZ64" s="25"/>
      <c r="BA64" s="90"/>
      <c r="BD64" s="17"/>
    </row>
    <row r="65" spans="1:56" s="96" customFormat="1" ht="30" customHeight="1">
      <c r="A65" s="33">
        <v>58</v>
      </c>
      <c r="B65" s="33"/>
      <c r="C65" s="59" t="s">
        <v>99</v>
      </c>
      <c r="D65" s="79"/>
      <c r="E65" s="45" t="s">
        <v>80</v>
      </c>
      <c r="F65" s="36" t="s">
        <v>87</v>
      </c>
      <c r="G65" s="36" t="s">
        <v>87</v>
      </c>
      <c r="H65" s="36" t="s">
        <v>87</v>
      </c>
      <c r="I65" s="36" t="s">
        <v>87</v>
      </c>
      <c r="J65" s="36" t="s">
        <v>87</v>
      </c>
      <c r="K65" s="36" t="s">
        <v>87</v>
      </c>
      <c r="L65" s="36" t="s">
        <v>87</v>
      </c>
      <c r="M65" s="36" t="s">
        <v>87</v>
      </c>
      <c r="N65" s="36" t="s">
        <v>87</v>
      </c>
      <c r="O65" s="36" t="s">
        <v>87</v>
      </c>
      <c r="P65" s="36" t="s">
        <v>87</v>
      </c>
      <c r="Q65" s="36" t="s">
        <v>87</v>
      </c>
      <c r="R65" s="36" t="s">
        <v>87</v>
      </c>
      <c r="S65" s="36" t="s">
        <v>87</v>
      </c>
      <c r="T65" s="36" t="s">
        <v>87</v>
      </c>
      <c r="U65" s="36" t="s">
        <v>87</v>
      </c>
      <c r="V65" s="36" t="s">
        <v>87</v>
      </c>
      <c r="W65" s="36" t="s">
        <v>87</v>
      </c>
      <c r="X65" s="36" t="s">
        <v>87</v>
      </c>
      <c r="Y65" s="36" t="s">
        <v>87</v>
      </c>
      <c r="Z65" s="36" t="s">
        <v>87</v>
      </c>
      <c r="AA65" s="36" t="s">
        <v>87</v>
      </c>
      <c r="AB65" s="36" t="s">
        <v>87</v>
      </c>
      <c r="AC65" s="36" t="s">
        <v>87</v>
      </c>
      <c r="AD65" s="36" t="s">
        <v>87</v>
      </c>
      <c r="AE65" s="36" t="s">
        <v>87</v>
      </c>
      <c r="AF65" s="36" t="s">
        <v>87</v>
      </c>
      <c r="AG65" s="36" t="s">
        <v>87</v>
      </c>
      <c r="AH65" s="36" t="s">
        <v>87</v>
      </c>
      <c r="AI65" s="36" t="s">
        <v>87</v>
      </c>
      <c r="AJ65" s="36" t="s">
        <v>87</v>
      </c>
      <c r="AK65" s="36" t="s">
        <v>87</v>
      </c>
      <c r="AL65" s="36" t="s">
        <v>87</v>
      </c>
      <c r="AM65" s="37">
        <f t="shared" si="0"/>
        <v>0</v>
      </c>
      <c r="AN65" s="98"/>
      <c r="AO65" s="98"/>
      <c r="AP65" s="41"/>
      <c r="AQ65" s="99"/>
      <c r="AR65" s="94"/>
      <c r="AS65" s="100"/>
      <c r="AT65" s="94"/>
      <c r="AU65" s="101"/>
      <c r="AV65" s="94"/>
      <c r="AW65" s="102"/>
      <c r="AX65" s="94"/>
      <c r="AY65" s="94"/>
      <c r="AZ65" s="103"/>
      <c r="BA65" s="104"/>
    </row>
    <row r="66" spans="1:56" s="146" customFormat="1" ht="30" customHeight="1">
      <c r="A66" s="33">
        <v>59</v>
      </c>
      <c r="B66" s="33">
        <v>164</v>
      </c>
      <c r="C66" s="59" t="s">
        <v>100</v>
      </c>
      <c r="D66" s="79">
        <v>5</v>
      </c>
      <c r="E66" s="45" t="s">
        <v>80</v>
      </c>
      <c r="F66" s="26">
        <v>11</v>
      </c>
      <c r="G66" s="23">
        <v>4</v>
      </c>
      <c r="H66" s="23">
        <v>4</v>
      </c>
      <c r="I66" s="36">
        <f>11+3</f>
        <v>14</v>
      </c>
      <c r="J66" s="36">
        <v>4</v>
      </c>
      <c r="K66" s="23">
        <v>7</v>
      </c>
      <c r="L66" s="23">
        <v>11</v>
      </c>
      <c r="M66" s="36">
        <v>4</v>
      </c>
      <c r="N66" s="36">
        <v>7</v>
      </c>
      <c r="O66" s="36">
        <v>11</v>
      </c>
      <c r="P66" s="23">
        <v>4</v>
      </c>
      <c r="Q66" s="23">
        <v>7</v>
      </c>
      <c r="R66" s="36">
        <v>11</v>
      </c>
      <c r="S66" s="36">
        <v>4</v>
      </c>
      <c r="T66" s="23">
        <v>7</v>
      </c>
      <c r="U66" s="36">
        <v>9.5</v>
      </c>
      <c r="V66" s="23">
        <v>4</v>
      </c>
      <c r="W66" s="23">
        <v>7</v>
      </c>
      <c r="X66" s="23">
        <v>11</v>
      </c>
      <c r="Y66" s="23">
        <v>3</v>
      </c>
      <c r="Z66" s="23">
        <v>7</v>
      </c>
      <c r="AA66" s="23">
        <v>11</v>
      </c>
      <c r="AB66" s="23">
        <v>4</v>
      </c>
      <c r="AC66" s="23">
        <v>7</v>
      </c>
      <c r="AD66" s="23">
        <v>11</v>
      </c>
      <c r="AE66" s="23">
        <v>4</v>
      </c>
      <c r="AF66" s="23">
        <v>7</v>
      </c>
      <c r="AG66" s="23">
        <v>11</v>
      </c>
      <c r="AH66" s="23">
        <v>4</v>
      </c>
      <c r="AI66" s="23">
        <v>7</v>
      </c>
      <c r="AJ66" s="23"/>
      <c r="AK66" s="23"/>
      <c r="AL66" s="36"/>
      <c r="AM66" s="37">
        <f t="shared" si="0"/>
        <v>217.5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46" customFormat="1" ht="30" customHeight="1">
      <c r="A67" s="33">
        <v>60</v>
      </c>
      <c r="B67" s="33">
        <v>115</v>
      </c>
      <c r="C67" s="34" t="s">
        <v>101</v>
      </c>
      <c r="D67" s="79">
        <v>5</v>
      </c>
      <c r="E67" s="45" t="s">
        <v>80</v>
      </c>
      <c r="F67" s="23">
        <v>4</v>
      </c>
      <c r="G67" s="23">
        <v>7</v>
      </c>
      <c r="H67" s="23">
        <v>11</v>
      </c>
      <c r="I67" s="23">
        <v>4</v>
      </c>
      <c r="J67" s="23">
        <v>7</v>
      </c>
      <c r="K67" s="23">
        <v>11</v>
      </c>
      <c r="L67" s="23">
        <v>4</v>
      </c>
      <c r="M67" s="23">
        <v>7</v>
      </c>
      <c r="N67" s="23">
        <v>11</v>
      </c>
      <c r="O67" s="23">
        <v>4</v>
      </c>
      <c r="P67" s="36">
        <v>7</v>
      </c>
      <c r="Q67" s="23">
        <v>11</v>
      </c>
      <c r="R67" s="23">
        <v>4</v>
      </c>
      <c r="S67" s="36">
        <v>7</v>
      </c>
      <c r="T67" s="23">
        <v>11</v>
      </c>
      <c r="U67" s="23">
        <v>4</v>
      </c>
      <c r="V67" s="23">
        <v>7</v>
      </c>
      <c r="W67" s="26">
        <v>11</v>
      </c>
      <c r="X67" s="36">
        <v>4</v>
      </c>
      <c r="Y67" s="23">
        <v>7</v>
      </c>
      <c r="Z67" s="23">
        <v>11</v>
      </c>
      <c r="AA67" s="26">
        <v>4</v>
      </c>
      <c r="AB67" s="36">
        <v>7</v>
      </c>
      <c r="AC67" s="23">
        <v>11</v>
      </c>
      <c r="AD67" s="23">
        <v>4</v>
      </c>
      <c r="AE67" s="26">
        <v>7</v>
      </c>
      <c r="AF67" s="36">
        <v>11</v>
      </c>
      <c r="AG67" s="23">
        <v>4</v>
      </c>
      <c r="AH67" s="23">
        <v>7</v>
      </c>
      <c r="AI67" s="23">
        <v>11</v>
      </c>
      <c r="AJ67" s="23"/>
      <c r="AK67" s="26"/>
      <c r="AL67" s="23"/>
      <c r="AM67" s="37">
        <f t="shared" si="0"/>
        <v>220</v>
      </c>
      <c r="AN67" s="24"/>
      <c r="AO67" s="24"/>
      <c r="AP67" s="57"/>
      <c r="AQ67" s="24"/>
      <c r="AR67" s="16"/>
      <c r="AS67" s="82"/>
      <c r="AT67" s="16"/>
      <c r="AU67" s="89"/>
      <c r="AV67" s="16"/>
      <c r="AW67" s="88"/>
      <c r="AX67" s="16"/>
      <c r="AY67" s="16"/>
      <c r="AZ67" s="25"/>
      <c r="BA67" s="90"/>
      <c r="BD67" s="17"/>
    </row>
    <row r="68" spans="1:56" s="146" customFormat="1" ht="30" customHeight="1">
      <c r="A68" s="33">
        <v>61</v>
      </c>
      <c r="B68" s="33">
        <v>147</v>
      </c>
      <c r="C68" s="105" t="s">
        <v>102</v>
      </c>
      <c r="D68" s="79">
        <v>5</v>
      </c>
      <c r="E68" s="45" t="s">
        <v>80</v>
      </c>
      <c r="F68" s="23">
        <v>4</v>
      </c>
      <c r="G68" s="23">
        <v>7</v>
      </c>
      <c r="H68" s="23">
        <v>11</v>
      </c>
      <c r="I68" s="23">
        <v>4</v>
      </c>
      <c r="J68" s="23">
        <v>7</v>
      </c>
      <c r="K68" s="23">
        <v>11</v>
      </c>
      <c r="L68" s="23">
        <v>4</v>
      </c>
      <c r="M68" s="23">
        <v>7</v>
      </c>
      <c r="N68" s="23">
        <v>11</v>
      </c>
      <c r="O68" s="23">
        <v>4</v>
      </c>
      <c r="P68" s="36">
        <v>7</v>
      </c>
      <c r="Q68" s="23">
        <v>11</v>
      </c>
      <c r="R68" s="23">
        <v>4</v>
      </c>
      <c r="S68" s="36">
        <v>7</v>
      </c>
      <c r="T68" s="23">
        <v>11</v>
      </c>
      <c r="U68" s="23">
        <v>4</v>
      </c>
      <c r="V68" s="23">
        <v>7</v>
      </c>
      <c r="W68" s="26">
        <v>11</v>
      </c>
      <c r="X68" s="36">
        <v>4</v>
      </c>
      <c r="Y68" s="23">
        <v>7</v>
      </c>
      <c r="Z68" s="23">
        <v>11</v>
      </c>
      <c r="AA68" s="26">
        <v>4</v>
      </c>
      <c r="AB68" s="36">
        <v>7</v>
      </c>
      <c r="AC68" s="23">
        <v>11</v>
      </c>
      <c r="AD68" s="23">
        <v>4</v>
      </c>
      <c r="AE68" s="26">
        <v>7</v>
      </c>
      <c r="AF68" s="36">
        <v>11</v>
      </c>
      <c r="AG68" s="23">
        <v>4</v>
      </c>
      <c r="AH68" s="23">
        <v>7</v>
      </c>
      <c r="AI68" s="23">
        <v>11</v>
      </c>
      <c r="AJ68" s="23"/>
      <c r="AK68" s="23"/>
      <c r="AL68" s="23"/>
      <c r="AM68" s="37">
        <f t="shared" si="0"/>
        <v>220</v>
      </c>
      <c r="AN68" s="24"/>
      <c r="AO68" s="51"/>
      <c r="AP68" s="57"/>
      <c r="AQ68" s="106"/>
      <c r="AR68" s="16"/>
      <c r="AS68" s="82"/>
      <c r="AT68" s="82"/>
      <c r="AU68" s="89"/>
      <c r="AV68" s="16"/>
      <c r="AW68" s="88"/>
      <c r="AX68" s="16"/>
      <c r="AY68" s="16"/>
      <c r="AZ68" s="25"/>
      <c r="BA68" s="90"/>
      <c r="BD68" s="17"/>
    </row>
    <row r="69" spans="1:56" s="146" customFormat="1" ht="30" customHeight="1">
      <c r="A69" s="33">
        <v>62</v>
      </c>
      <c r="B69" s="33">
        <v>167</v>
      </c>
      <c r="C69" s="59" t="s">
        <v>103</v>
      </c>
      <c r="D69" s="79">
        <v>5</v>
      </c>
      <c r="E69" s="45" t="s">
        <v>80</v>
      </c>
      <c r="F69" s="23">
        <v>11</v>
      </c>
      <c r="G69" s="23">
        <v>4</v>
      </c>
      <c r="H69" s="23">
        <v>7</v>
      </c>
      <c r="I69" s="23">
        <f>11+3</f>
        <v>14</v>
      </c>
      <c r="J69" s="23">
        <v>4</v>
      </c>
      <c r="K69" s="23">
        <v>7</v>
      </c>
      <c r="L69" s="23">
        <v>4</v>
      </c>
      <c r="M69" s="23">
        <v>7</v>
      </c>
      <c r="N69" s="23">
        <v>11</v>
      </c>
      <c r="O69" s="23">
        <v>4</v>
      </c>
      <c r="P69" s="36">
        <v>7</v>
      </c>
      <c r="Q69" s="23">
        <v>11</v>
      </c>
      <c r="R69" s="23">
        <v>4</v>
      </c>
      <c r="S69" s="36">
        <v>7</v>
      </c>
      <c r="T69" s="23">
        <v>11</v>
      </c>
      <c r="U69" s="23">
        <v>4</v>
      </c>
      <c r="V69" s="23">
        <v>7</v>
      </c>
      <c r="W69" s="26">
        <v>11</v>
      </c>
      <c r="X69" s="36">
        <v>4</v>
      </c>
      <c r="Y69" s="23">
        <v>7</v>
      </c>
      <c r="Z69" s="23">
        <v>11</v>
      </c>
      <c r="AA69" s="26">
        <v>4</v>
      </c>
      <c r="AB69" s="36">
        <v>7</v>
      </c>
      <c r="AC69" s="23">
        <v>11</v>
      </c>
      <c r="AD69" s="23">
        <v>4</v>
      </c>
      <c r="AE69" s="26">
        <v>7</v>
      </c>
      <c r="AF69" s="36">
        <v>11</v>
      </c>
      <c r="AG69" s="23">
        <v>4</v>
      </c>
      <c r="AH69" s="23">
        <v>7</v>
      </c>
      <c r="AI69" s="23">
        <v>7</v>
      </c>
      <c r="AJ69" s="23"/>
      <c r="AK69" s="23"/>
      <c r="AL69" s="23"/>
      <c r="AM69" s="37">
        <f t="shared" si="0"/>
        <v>219</v>
      </c>
      <c r="AN69" s="24"/>
      <c r="AO69" s="24"/>
      <c r="AP69" s="57"/>
      <c r="AQ69" s="24"/>
      <c r="AR69" s="16"/>
      <c r="AS69" s="82"/>
      <c r="AT69" s="16"/>
      <c r="AU69" s="89"/>
      <c r="AV69" s="16"/>
      <c r="AW69" s="88"/>
      <c r="AX69" s="16"/>
      <c r="AY69" s="16"/>
      <c r="AZ69" s="25"/>
      <c r="BA69" s="90"/>
      <c r="BD69" s="17"/>
    </row>
    <row r="70" spans="1:56" s="96" customFormat="1" ht="25.2" customHeight="1">
      <c r="A70" s="33">
        <v>63</v>
      </c>
      <c r="B70" s="33"/>
      <c r="C70" s="59" t="s">
        <v>95</v>
      </c>
      <c r="D70" s="79">
        <v>5</v>
      </c>
      <c r="E70" s="45" t="s">
        <v>80</v>
      </c>
      <c r="F70" s="26">
        <v>4</v>
      </c>
      <c r="G70" s="26">
        <v>7</v>
      </c>
      <c r="H70" s="23">
        <v>11</v>
      </c>
      <c r="I70" s="23">
        <v>4</v>
      </c>
      <c r="J70" s="36">
        <v>7</v>
      </c>
      <c r="K70" s="36">
        <v>11</v>
      </c>
      <c r="L70" s="26">
        <v>4</v>
      </c>
      <c r="M70" s="23">
        <v>7</v>
      </c>
      <c r="N70" s="23">
        <v>11</v>
      </c>
      <c r="O70" s="36">
        <v>4</v>
      </c>
      <c r="P70" s="26">
        <v>7</v>
      </c>
      <c r="Q70" s="23">
        <v>11</v>
      </c>
      <c r="R70" s="36">
        <v>4</v>
      </c>
      <c r="S70" s="36">
        <v>7</v>
      </c>
      <c r="T70" s="23">
        <v>11</v>
      </c>
      <c r="U70" s="23">
        <v>4</v>
      </c>
      <c r="V70" s="23">
        <v>7</v>
      </c>
      <c r="W70" s="26">
        <v>11</v>
      </c>
      <c r="X70" s="36">
        <v>4</v>
      </c>
      <c r="Y70" s="23">
        <v>7</v>
      </c>
      <c r="Z70" s="23" t="s">
        <v>132</v>
      </c>
      <c r="AA70" s="23" t="s">
        <v>132</v>
      </c>
      <c r="AB70" s="23" t="s">
        <v>132</v>
      </c>
      <c r="AC70" s="23" t="s">
        <v>132</v>
      </c>
      <c r="AD70" s="23" t="s">
        <v>132</v>
      </c>
      <c r="AE70" s="23" t="s">
        <v>132</v>
      </c>
      <c r="AF70" s="23" t="s">
        <v>132</v>
      </c>
      <c r="AG70" s="23" t="s">
        <v>132</v>
      </c>
      <c r="AH70" s="23" t="s">
        <v>132</v>
      </c>
      <c r="AI70" s="23" t="s">
        <v>132</v>
      </c>
      <c r="AJ70" s="23"/>
      <c r="AK70" s="36"/>
      <c r="AL70" s="36"/>
      <c r="AM70" s="37">
        <f t="shared" si="0"/>
        <v>143</v>
      </c>
      <c r="AN70" s="46"/>
      <c r="AO70" s="46"/>
      <c r="AP70" s="47"/>
      <c r="AQ70" s="93"/>
      <c r="AR70" s="94"/>
      <c r="AS70" s="94"/>
      <c r="AT70" s="36"/>
      <c r="AU70" s="52"/>
      <c r="AV70" s="46"/>
      <c r="AW70" s="41"/>
      <c r="AX70" s="41"/>
      <c r="AY70" s="42"/>
    </row>
    <row r="71" spans="1:56" s="146" customFormat="1" ht="30" hidden="1" customHeight="1">
      <c r="A71" s="33">
        <v>65</v>
      </c>
      <c r="B71" s="33">
        <v>163</v>
      </c>
      <c r="C71" s="59"/>
      <c r="D71" s="79">
        <v>5</v>
      </c>
      <c r="E71" s="45" t="s">
        <v>80</v>
      </c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36"/>
      <c r="Q71" s="23"/>
      <c r="R71" s="23"/>
      <c r="S71" s="36"/>
      <c r="T71" s="23"/>
      <c r="U71" s="23"/>
      <c r="V71" s="23"/>
      <c r="W71" s="26"/>
      <c r="X71" s="36"/>
      <c r="Y71" s="23"/>
      <c r="Z71" s="23"/>
      <c r="AA71" s="26"/>
      <c r="AB71" s="36"/>
      <c r="AC71" s="23"/>
      <c r="AD71" s="23"/>
      <c r="AE71" s="26"/>
      <c r="AF71" s="36"/>
      <c r="AG71" s="23"/>
      <c r="AH71" s="23"/>
      <c r="AI71" s="23"/>
      <c r="AJ71" s="23"/>
      <c r="AK71" s="23"/>
      <c r="AL71" s="23"/>
      <c r="AM71" s="37">
        <f t="shared" si="0"/>
        <v>0</v>
      </c>
      <c r="AN71" s="24"/>
      <c r="AO71" s="51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146" customFormat="1" ht="30" hidden="1" customHeight="1">
      <c r="A72" s="33">
        <v>66</v>
      </c>
      <c r="B72" s="33">
        <v>161</v>
      </c>
      <c r="C72" s="59" t="s">
        <v>106</v>
      </c>
      <c r="D72" s="79">
        <v>5</v>
      </c>
      <c r="E72" s="45" t="s">
        <v>80</v>
      </c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36"/>
      <c r="Q72" s="23"/>
      <c r="R72" s="23"/>
      <c r="S72" s="36"/>
      <c r="T72" s="23"/>
      <c r="U72" s="23"/>
      <c r="V72" s="23"/>
      <c r="W72" s="26"/>
      <c r="X72" s="36"/>
      <c r="Y72" s="23"/>
      <c r="Z72" s="23"/>
      <c r="AA72" s="26"/>
      <c r="AB72" s="36"/>
      <c r="AC72" s="23"/>
      <c r="AD72" s="23"/>
      <c r="AE72" s="26"/>
      <c r="AF72" s="36"/>
      <c r="AG72" s="23"/>
      <c r="AH72" s="23"/>
      <c r="AI72" s="23"/>
      <c r="AJ72" s="23"/>
      <c r="AK72" s="23"/>
      <c r="AL72" s="23"/>
      <c r="AM72" s="37">
        <f t="shared" si="0"/>
        <v>0</v>
      </c>
      <c r="AN72" s="24"/>
      <c r="AO72" s="51"/>
      <c r="AP72" s="57"/>
      <c r="AQ72" s="24"/>
      <c r="AR72" s="16"/>
      <c r="AS72" s="82"/>
      <c r="AT72" s="16"/>
      <c r="AU72" s="89"/>
      <c r="AV72" s="16"/>
      <c r="AW72" s="88"/>
      <c r="AX72" s="16"/>
      <c r="AY72" s="16"/>
      <c r="AZ72" s="25"/>
      <c r="BA72" s="90"/>
      <c r="BD72" s="17"/>
    </row>
    <row r="73" spans="1:56" s="146" customFormat="1" ht="30" customHeight="1">
      <c r="A73" s="33">
        <v>67</v>
      </c>
      <c r="B73" s="33"/>
      <c r="C73" s="59" t="s">
        <v>107</v>
      </c>
      <c r="D73" s="79"/>
      <c r="E73" s="45" t="s">
        <v>80</v>
      </c>
      <c r="F73" s="23">
        <v>4</v>
      </c>
      <c r="G73" s="23">
        <v>7</v>
      </c>
      <c r="H73" s="23">
        <v>11</v>
      </c>
      <c r="I73" s="23">
        <v>4</v>
      </c>
      <c r="J73" s="23">
        <v>7</v>
      </c>
      <c r="K73" s="23">
        <v>11</v>
      </c>
      <c r="L73" s="23">
        <v>4</v>
      </c>
      <c r="M73" s="23">
        <v>7</v>
      </c>
      <c r="N73" s="23">
        <v>11</v>
      </c>
      <c r="O73" s="23">
        <v>4</v>
      </c>
      <c r="P73" s="36">
        <f>7+4</f>
        <v>11</v>
      </c>
      <c r="Q73" s="23">
        <v>7</v>
      </c>
      <c r="R73" s="23">
        <v>4</v>
      </c>
      <c r="S73" s="36">
        <v>7</v>
      </c>
      <c r="T73" s="23">
        <v>11</v>
      </c>
      <c r="U73" s="23">
        <v>4</v>
      </c>
      <c r="V73" s="23">
        <v>7</v>
      </c>
      <c r="W73" s="26">
        <v>11</v>
      </c>
      <c r="X73" s="36">
        <v>4</v>
      </c>
      <c r="Y73" s="23">
        <v>7</v>
      </c>
      <c r="Z73" s="23">
        <v>11</v>
      </c>
      <c r="AA73" s="26">
        <v>4</v>
      </c>
      <c r="AB73" s="36">
        <v>7</v>
      </c>
      <c r="AC73" s="23">
        <v>11</v>
      </c>
      <c r="AD73" s="23"/>
      <c r="AE73" s="26"/>
      <c r="AF73" s="36">
        <f>11+11</f>
        <v>22</v>
      </c>
      <c r="AG73" s="23">
        <v>4</v>
      </c>
      <c r="AH73" s="23">
        <v>7</v>
      </c>
      <c r="AI73" s="23">
        <v>11</v>
      </c>
      <c r="AJ73" s="23"/>
      <c r="AK73" s="23"/>
      <c r="AL73" s="23"/>
      <c r="AM73" s="37">
        <f t="shared" ref="AM73:AM91" si="2">SUM(F73:AL73)</f>
        <v>220</v>
      </c>
      <c r="AN73" s="24"/>
      <c r="AO73" s="51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146" customFormat="1" ht="30" customHeight="1">
      <c r="A74" s="33">
        <v>68</v>
      </c>
      <c r="B74" s="33">
        <v>157</v>
      </c>
      <c r="C74" s="59" t="s">
        <v>108</v>
      </c>
      <c r="D74" s="79">
        <v>5</v>
      </c>
      <c r="E74" s="45" t="s">
        <v>80</v>
      </c>
      <c r="F74" s="23">
        <v>4</v>
      </c>
      <c r="G74" s="23">
        <v>7</v>
      </c>
      <c r="H74" s="23">
        <v>11</v>
      </c>
      <c r="I74" s="23">
        <v>4</v>
      </c>
      <c r="J74" s="23">
        <v>7</v>
      </c>
      <c r="K74" s="23">
        <v>11</v>
      </c>
      <c r="L74" s="23">
        <v>4</v>
      </c>
      <c r="M74" s="23">
        <v>7</v>
      </c>
      <c r="N74" s="23">
        <v>11</v>
      </c>
      <c r="O74" s="23">
        <v>4</v>
      </c>
      <c r="P74" s="36">
        <v>7</v>
      </c>
      <c r="Q74" s="23">
        <v>11</v>
      </c>
      <c r="R74" s="23">
        <v>4</v>
      </c>
      <c r="S74" s="36">
        <v>7</v>
      </c>
      <c r="T74" s="23">
        <v>11</v>
      </c>
      <c r="U74" s="23">
        <v>4</v>
      </c>
      <c r="V74" s="23">
        <v>7</v>
      </c>
      <c r="W74" s="26">
        <v>8</v>
      </c>
      <c r="X74" s="36">
        <v>4</v>
      </c>
      <c r="Y74" s="23">
        <v>7</v>
      </c>
      <c r="Z74" s="23">
        <v>11</v>
      </c>
      <c r="AA74" s="26">
        <v>4</v>
      </c>
      <c r="AB74" s="36">
        <v>7</v>
      </c>
      <c r="AC74" s="23">
        <v>11</v>
      </c>
      <c r="AD74" s="23">
        <v>4</v>
      </c>
      <c r="AE74" s="26">
        <f>7+15</f>
        <v>22</v>
      </c>
      <c r="AF74" s="36">
        <f>11+11</f>
        <v>22</v>
      </c>
      <c r="AG74" s="23">
        <v>4</v>
      </c>
      <c r="AH74" s="23">
        <v>7</v>
      </c>
      <c r="AI74" s="23">
        <v>11</v>
      </c>
      <c r="AJ74" s="23"/>
      <c r="AK74" s="23"/>
      <c r="AL74" s="23"/>
      <c r="AM74" s="37">
        <f t="shared" si="2"/>
        <v>243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146" customFormat="1" ht="30" customHeight="1">
      <c r="A75" s="33">
        <v>69</v>
      </c>
      <c r="B75" s="33">
        <v>166</v>
      </c>
      <c r="C75" s="59" t="s">
        <v>109</v>
      </c>
      <c r="D75" s="79">
        <v>5</v>
      </c>
      <c r="E75" s="45" t="s">
        <v>80</v>
      </c>
      <c r="F75" s="23">
        <v>4</v>
      </c>
      <c r="G75" s="23">
        <v>7</v>
      </c>
      <c r="H75" s="23">
        <v>11</v>
      </c>
      <c r="I75" s="23">
        <v>4</v>
      </c>
      <c r="J75" s="23">
        <v>7</v>
      </c>
      <c r="K75" s="23">
        <v>11</v>
      </c>
      <c r="L75" s="23">
        <v>4</v>
      </c>
      <c r="M75" s="23">
        <v>7</v>
      </c>
      <c r="N75" s="23">
        <v>11</v>
      </c>
      <c r="O75" s="23">
        <v>4</v>
      </c>
      <c r="P75" s="36">
        <v>7</v>
      </c>
      <c r="Q75" s="23">
        <v>11</v>
      </c>
      <c r="R75" s="23">
        <v>4</v>
      </c>
      <c r="S75" s="36">
        <v>7</v>
      </c>
      <c r="T75" s="23">
        <v>11</v>
      </c>
      <c r="U75" s="23"/>
      <c r="V75" s="23">
        <f>11+8</f>
        <v>19</v>
      </c>
      <c r="W75" s="26">
        <v>11</v>
      </c>
      <c r="X75" s="36">
        <v>4</v>
      </c>
      <c r="Y75" s="23">
        <v>7</v>
      </c>
      <c r="Z75" s="23">
        <v>11</v>
      </c>
      <c r="AA75" s="26">
        <v>4</v>
      </c>
      <c r="AB75" s="36">
        <v>7</v>
      </c>
      <c r="AC75" s="23">
        <v>11</v>
      </c>
      <c r="AD75" s="23">
        <v>4</v>
      </c>
      <c r="AE75" s="26">
        <f>7+15</f>
        <v>22</v>
      </c>
      <c r="AF75" s="36">
        <v>11</v>
      </c>
      <c r="AG75" s="23">
        <v>4</v>
      </c>
      <c r="AH75" s="23">
        <v>7</v>
      </c>
      <c r="AI75" s="23">
        <v>11</v>
      </c>
      <c r="AJ75" s="23"/>
      <c r="AK75" s="23"/>
      <c r="AL75" s="23"/>
      <c r="AM75" s="37">
        <f t="shared" si="2"/>
        <v>243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96" customFormat="1" ht="25.2" customHeight="1">
      <c r="A76" s="33">
        <v>70</v>
      </c>
      <c r="B76" s="33"/>
      <c r="C76" s="48" t="s">
        <v>149</v>
      </c>
      <c r="D76" s="44"/>
      <c r="E76" s="45" t="s">
        <v>80</v>
      </c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36"/>
      <c r="Q76" s="23"/>
      <c r="R76" s="23"/>
      <c r="S76" s="36"/>
      <c r="T76" s="23"/>
      <c r="U76" s="23"/>
      <c r="V76" s="23"/>
      <c r="W76" s="26"/>
      <c r="X76" s="36"/>
      <c r="Y76" s="23"/>
      <c r="Z76" s="23"/>
      <c r="AA76" s="26"/>
      <c r="AB76" s="36"/>
      <c r="AC76" s="23"/>
      <c r="AD76" s="23"/>
      <c r="AE76" s="23"/>
      <c r="AF76" s="36"/>
      <c r="AG76" s="23"/>
      <c r="AH76" s="23"/>
      <c r="AI76" s="36">
        <v>11</v>
      </c>
      <c r="AJ76" s="36"/>
      <c r="AK76" s="36"/>
      <c r="AL76" s="36"/>
      <c r="AM76" s="37">
        <f t="shared" si="2"/>
        <v>11</v>
      </c>
      <c r="AN76" s="92"/>
      <c r="AO76" s="46"/>
      <c r="AP76" s="47"/>
      <c r="AQ76" s="93"/>
      <c r="AR76" s="94"/>
      <c r="AS76" s="94"/>
      <c r="AT76" s="36"/>
      <c r="AU76" s="42"/>
      <c r="AV76" s="46"/>
      <c r="AW76" s="41"/>
      <c r="AX76" s="41"/>
      <c r="AY76" s="42"/>
    </row>
    <row r="77" spans="1:56" s="146" customFormat="1" ht="30" customHeight="1">
      <c r="A77" s="33">
        <v>71</v>
      </c>
      <c r="B77" s="33"/>
      <c r="C77" s="34" t="s">
        <v>111</v>
      </c>
      <c r="D77" s="79"/>
      <c r="E77" s="45" t="s">
        <v>80</v>
      </c>
      <c r="F77" s="26" t="s">
        <v>132</v>
      </c>
      <c r="G77" s="23" t="s">
        <v>132</v>
      </c>
      <c r="H77" s="23" t="s">
        <v>132</v>
      </c>
      <c r="I77" s="26" t="s">
        <v>132</v>
      </c>
      <c r="J77" s="36" t="s">
        <v>132</v>
      </c>
      <c r="K77" s="36" t="s">
        <v>132</v>
      </c>
      <c r="L77" s="36" t="s">
        <v>132</v>
      </c>
      <c r="M77" s="36" t="s">
        <v>132</v>
      </c>
      <c r="N77" s="36" t="s">
        <v>132</v>
      </c>
      <c r="O77" s="36" t="s">
        <v>132</v>
      </c>
      <c r="P77" s="36" t="s">
        <v>132</v>
      </c>
      <c r="Q77" s="36" t="s">
        <v>132</v>
      </c>
      <c r="R77" s="36" t="s">
        <v>132</v>
      </c>
      <c r="S77" s="36" t="s">
        <v>132</v>
      </c>
      <c r="T77" s="36"/>
      <c r="U77" s="36">
        <v>11</v>
      </c>
      <c r="V77" s="36">
        <v>4</v>
      </c>
      <c r="W77" s="36">
        <v>7</v>
      </c>
      <c r="X77" s="23">
        <f>11+4</f>
        <v>15</v>
      </c>
      <c r="Y77" s="36">
        <v>4</v>
      </c>
      <c r="Z77" s="36">
        <v>7</v>
      </c>
      <c r="AA77" s="36">
        <v>11</v>
      </c>
      <c r="AB77" s="23">
        <v>4</v>
      </c>
      <c r="AC77" s="23">
        <v>7</v>
      </c>
      <c r="AD77" s="23">
        <v>11</v>
      </c>
      <c r="AE77" s="23">
        <v>4</v>
      </c>
      <c r="AF77" s="23">
        <v>7</v>
      </c>
      <c r="AG77" s="23">
        <v>11</v>
      </c>
      <c r="AH77" s="23">
        <v>4</v>
      </c>
      <c r="AI77" s="23">
        <v>7</v>
      </c>
      <c r="AJ77" s="23"/>
      <c r="AK77" s="23"/>
      <c r="AL77" s="23"/>
      <c r="AM77" s="37">
        <f t="shared" si="2"/>
        <v>114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46" customFormat="1" ht="30" customHeight="1">
      <c r="A78" s="33">
        <v>72</v>
      </c>
      <c r="B78" s="33">
        <v>178</v>
      </c>
      <c r="C78" s="59" t="s">
        <v>113</v>
      </c>
      <c r="D78" s="79">
        <v>5</v>
      </c>
      <c r="E78" s="45" t="s">
        <v>80</v>
      </c>
      <c r="F78" s="36">
        <v>7</v>
      </c>
      <c r="G78" s="23">
        <v>11</v>
      </c>
      <c r="H78" s="23">
        <v>4</v>
      </c>
      <c r="I78" s="26">
        <v>7</v>
      </c>
      <c r="J78" s="36">
        <v>11</v>
      </c>
      <c r="K78" s="23">
        <v>4</v>
      </c>
      <c r="L78" s="23">
        <v>7</v>
      </c>
      <c r="M78" s="23">
        <v>11</v>
      </c>
      <c r="N78" s="23">
        <v>4</v>
      </c>
      <c r="O78" s="26">
        <v>7</v>
      </c>
      <c r="P78" s="26">
        <v>11</v>
      </c>
      <c r="Q78" s="36">
        <v>4</v>
      </c>
      <c r="R78" s="36">
        <v>7</v>
      </c>
      <c r="S78" s="36">
        <v>11</v>
      </c>
      <c r="T78" s="23">
        <v>4</v>
      </c>
      <c r="U78" s="36">
        <v>7</v>
      </c>
      <c r="V78" s="36">
        <f>11+8</f>
        <v>19</v>
      </c>
      <c r="W78" s="36">
        <v>4</v>
      </c>
      <c r="X78" s="36">
        <v>7</v>
      </c>
      <c r="Y78" s="23">
        <v>11</v>
      </c>
      <c r="Z78" s="23">
        <f>4+8</f>
        <v>12</v>
      </c>
      <c r="AA78" s="23">
        <v>7</v>
      </c>
      <c r="AB78" s="23">
        <v>11</v>
      </c>
      <c r="AC78" s="23">
        <f>4+8</f>
        <v>12</v>
      </c>
      <c r="AD78" s="23">
        <v>7</v>
      </c>
      <c r="AE78" s="23">
        <f>11+3</f>
        <v>14</v>
      </c>
      <c r="AF78" s="23">
        <v>4</v>
      </c>
      <c r="AG78" s="23">
        <v>7</v>
      </c>
      <c r="AH78" s="23">
        <v>11</v>
      </c>
      <c r="AI78" s="23">
        <v>4</v>
      </c>
      <c r="AJ78" s="23">
        <v>7</v>
      </c>
      <c r="AK78" s="26"/>
      <c r="AL78" s="36"/>
      <c r="AM78" s="37">
        <f t="shared" si="2"/>
        <v>254</v>
      </c>
      <c r="AN78" s="24"/>
      <c r="AO78" s="24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146" customFormat="1" ht="30" customHeight="1">
      <c r="A79" s="33">
        <v>73</v>
      </c>
      <c r="B79" s="33">
        <v>114</v>
      </c>
      <c r="C79" s="59" t="s">
        <v>114</v>
      </c>
      <c r="D79" s="79">
        <v>5</v>
      </c>
      <c r="E79" s="45" t="s">
        <v>80</v>
      </c>
      <c r="F79" s="36">
        <v>7</v>
      </c>
      <c r="G79" s="23">
        <v>11</v>
      </c>
      <c r="H79" s="23"/>
      <c r="I79" s="26"/>
      <c r="J79" s="36">
        <v>11</v>
      </c>
      <c r="K79" s="36">
        <v>4</v>
      </c>
      <c r="L79" s="23">
        <v>7</v>
      </c>
      <c r="M79" s="36">
        <v>11</v>
      </c>
      <c r="N79" s="36">
        <v>4</v>
      </c>
      <c r="O79" s="36">
        <v>7</v>
      </c>
      <c r="P79" s="26">
        <v>11</v>
      </c>
      <c r="Q79" s="36"/>
      <c r="R79" s="36"/>
      <c r="S79" s="36"/>
      <c r="T79" s="23"/>
      <c r="U79" s="36"/>
      <c r="V79" s="36"/>
      <c r="W79" s="26"/>
      <c r="X79" s="36"/>
      <c r="Y79" s="36"/>
      <c r="Z79" s="23"/>
      <c r="AA79" s="23"/>
      <c r="AB79" s="23"/>
      <c r="AC79" s="23"/>
      <c r="AD79" s="23"/>
      <c r="AE79" s="23">
        <v>11</v>
      </c>
      <c r="AF79" s="23">
        <v>4</v>
      </c>
      <c r="AG79" s="23">
        <v>7</v>
      </c>
      <c r="AH79" s="23">
        <v>11</v>
      </c>
      <c r="AI79" s="23">
        <v>4</v>
      </c>
      <c r="AJ79" s="23">
        <v>7</v>
      </c>
      <c r="AK79" s="26"/>
      <c r="AL79" s="36"/>
      <c r="AM79" s="37">
        <f t="shared" si="2"/>
        <v>117</v>
      </c>
      <c r="AN79" s="24"/>
      <c r="AO79" s="24"/>
      <c r="AP79" s="57"/>
      <c r="AQ79" s="24"/>
      <c r="AR79" s="36"/>
      <c r="AS79" s="36"/>
      <c r="AT79" s="36"/>
      <c r="AU79" s="40"/>
      <c r="AV79" s="52"/>
      <c r="AW79" s="41"/>
      <c r="AX79" s="41"/>
      <c r="AY79" s="41"/>
      <c r="AZ79" s="42"/>
      <c r="BA79" s="107"/>
    </row>
    <row r="80" spans="1:56" s="146" customFormat="1" ht="30" customHeight="1">
      <c r="A80" s="33">
        <v>74</v>
      </c>
      <c r="B80" s="33">
        <v>152</v>
      </c>
      <c r="C80" s="59" t="s">
        <v>115</v>
      </c>
      <c r="D80" s="79">
        <v>5</v>
      </c>
      <c r="E80" s="45" t="s">
        <v>80</v>
      </c>
      <c r="F80" s="36">
        <v>4</v>
      </c>
      <c r="G80" s="23">
        <v>7</v>
      </c>
      <c r="H80" s="23"/>
      <c r="I80" s="66">
        <f>11+3</f>
        <v>14</v>
      </c>
      <c r="J80" s="36">
        <v>4</v>
      </c>
      <c r="K80" s="36">
        <v>7</v>
      </c>
      <c r="L80" s="23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23">
        <v>4</v>
      </c>
      <c r="AC80" s="23">
        <v>7</v>
      </c>
      <c r="AD80" s="23"/>
      <c r="AE80" s="23">
        <v>11</v>
      </c>
      <c r="AF80" s="23">
        <v>4</v>
      </c>
      <c r="AG80" s="23">
        <v>7</v>
      </c>
      <c r="AH80" s="23">
        <v>11</v>
      </c>
      <c r="AI80" s="23">
        <v>4</v>
      </c>
      <c r="AJ80" s="23">
        <v>7</v>
      </c>
      <c r="AK80" s="26"/>
      <c r="AL80" s="36"/>
      <c r="AM80" s="37">
        <f t="shared" si="2"/>
        <v>91</v>
      </c>
      <c r="AN80" s="24"/>
      <c r="AO80" s="24"/>
      <c r="AP80" s="57"/>
      <c r="AQ80" s="24"/>
      <c r="AR80" s="36"/>
      <c r="AS80" s="36"/>
      <c r="AT80" s="36"/>
      <c r="AU80" s="40"/>
      <c r="AV80" s="52"/>
      <c r="AW80" s="41"/>
      <c r="AX80" s="41"/>
      <c r="AY80" s="41"/>
      <c r="AZ80" s="42"/>
      <c r="BA80" s="107"/>
    </row>
    <row r="81" spans="1:53" s="146" customFormat="1" ht="30" customHeight="1">
      <c r="A81" s="33">
        <v>75</v>
      </c>
      <c r="B81" s="33">
        <v>119</v>
      </c>
      <c r="C81" s="59" t="s">
        <v>116</v>
      </c>
      <c r="D81" s="79">
        <v>5</v>
      </c>
      <c r="E81" s="45" t="s">
        <v>80</v>
      </c>
      <c r="F81" s="26">
        <v>7</v>
      </c>
      <c r="G81" s="26">
        <v>11</v>
      </c>
      <c r="H81" s="26">
        <v>4</v>
      </c>
      <c r="I81" s="26">
        <f>7+3.5</f>
        <v>10.5</v>
      </c>
      <c r="J81" s="26">
        <v>11</v>
      </c>
      <c r="K81" s="26">
        <v>4</v>
      </c>
      <c r="L81" s="23">
        <v>7</v>
      </c>
      <c r="M81" s="36">
        <v>11</v>
      </c>
      <c r="N81" s="26">
        <v>4</v>
      </c>
      <c r="O81" s="26">
        <v>7</v>
      </c>
      <c r="P81" s="26">
        <v>11</v>
      </c>
      <c r="Q81" s="26">
        <v>4</v>
      </c>
      <c r="R81" s="36">
        <v>7</v>
      </c>
      <c r="S81" s="36">
        <v>4</v>
      </c>
      <c r="T81" s="36">
        <v>4</v>
      </c>
      <c r="U81" s="36">
        <v>7</v>
      </c>
      <c r="V81" s="36">
        <v>11</v>
      </c>
      <c r="W81" s="36">
        <v>4</v>
      </c>
      <c r="X81" s="36">
        <v>7</v>
      </c>
      <c r="Y81" s="36">
        <v>11</v>
      </c>
      <c r="Z81" s="36">
        <v>4</v>
      </c>
      <c r="AA81" s="36">
        <v>7</v>
      </c>
      <c r="AB81" s="23">
        <v>11</v>
      </c>
      <c r="AC81" s="23">
        <v>4</v>
      </c>
      <c r="AD81" s="23">
        <v>7</v>
      </c>
      <c r="AE81" s="23">
        <v>11</v>
      </c>
      <c r="AF81" s="23">
        <v>4</v>
      </c>
      <c r="AG81" s="23">
        <v>7</v>
      </c>
      <c r="AH81" s="23">
        <v>11</v>
      </c>
      <c r="AI81" s="23">
        <v>4</v>
      </c>
      <c r="AJ81" s="23">
        <v>7</v>
      </c>
      <c r="AK81" s="26"/>
      <c r="AL81" s="36"/>
      <c r="AM81" s="37">
        <f t="shared" si="2"/>
        <v>223.5</v>
      </c>
      <c r="AN81" s="24"/>
      <c r="AO81" s="24"/>
      <c r="AP81" s="57"/>
      <c r="AQ81" s="24"/>
      <c r="AR81" s="36"/>
      <c r="AS81" s="36"/>
      <c r="AT81" s="36"/>
      <c r="AU81" s="40"/>
      <c r="AV81" s="52"/>
      <c r="AW81" s="41"/>
      <c r="AX81" s="41"/>
      <c r="AY81" s="41"/>
      <c r="AZ81" s="42"/>
      <c r="BA81" s="107"/>
    </row>
    <row r="82" spans="1:53" s="108" customFormat="1" ht="25.95" customHeight="1">
      <c r="A82" s="33">
        <v>77</v>
      </c>
      <c r="C82" s="59" t="s">
        <v>118</v>
      </c>
      <c r="D82" s="44"/>
      <c r="E82" s="45" t="s">
        <v>80</v>
      </c>
      <c r="F82" s="36">
        <v>7</v>
      </c>
      <c r="G82" s="36">
        <v>11</v>
      </c>
      <c r="H82" s="36">
        <v>4</v>
      </c>
      <c r="I82" s="26">
        <v>7</v>
      </c>
      <c r="J82" s="36">
        <v>11</v>
      </c>
      <c r="K82" s="36">
        <v>4</v>
      </c>
      <c r="L82" s="23">
        <v>7</v>
      </c>
      <c r="M82" s="36">
        <v>11</v>
      </c>
      <c r="N82" s="36">
        <v>4</v>
      </c>
      <c r="O82" s="36">
        <v>7</v>
      </c>
      <c r="P82" s="26">
        <v>11</v>
      </c>
      <c r="Q82" s="36">
        <v>4</v>
      </c>
      <c r="R82" s="36">
        <v>7</v>
      </c>
      <c r="S82" s="36">
        <v>11</v>
      </c>
      <c r="T82" s="23">
        <v>4</v>
      </c>
      <c r="U82" s="36">
        <v>7</v>
      </c>
      <c r="V82" s="36"/>
      <c r="W82" s="23"/>
      <c r="X82" s="23"/>
      <c r="Y82" s="36"/>
      <c r="Z82" s="23"/>
      <c r="AA82" s="23"/>
      <c r="AB82" s="23"/>
      <c r="AC82" s="23"/>
      <c r="AD82" s="23"/>
      <c r="AE82" s="23"/>
      <c r="AF82" s="23"/>
      <c r="AG82" s="36"/>
      <c r="AH82" s="23"/>
      <c r="AI82" s="23"/>
      <c r="AJ82" s="23"/>
      <c r="AK82" s="36"/>
      <c r="AL82" s="36"/>
      <c r="AM82" s="37">
        <f t="shared" si="2"/>
        <v>117</v>
      </c>
      <c r="AN82" s="92"/>
      <c r="AO82" s="46"/>
      <c r="AP82" s="47"/>
      <c r="AQ82" s="93"/>
      <c r="AR82" s="94"/>
      <c r="AS82" s="94"/>
      <c r="AT82" s="36"/>
      <c r="AU82" s="42"/>
      <c r="AV82" s="46"/>
      <c r="AW82" s="41"/>
      <c r="AX82" s="41"/>
      <c r="AY82" s="42"/>
    </row>
    <row r="83" spans="1:53" s="108" customFormat="1" ht="25.95" customHeight="1">
      <c r="A83" s="33">
        <v>78</v>
      </c>
      <c r="C83" s="59" t="s">
        <v>119</v>
      </c>
      <c r="D83" s="44"/>
      <c r="E83" s="45" t="s">
        <v>80</v>
      </c>
      <c r="F83" s="36">
        <v>7</v>
      </c>
      <c r="G83" s="36">
        <v>11</v>
      </c>
      <c r="H83" s="36">
        <v>4</v>
      </c>
      <c r="I83" s="36">
        <v>7</v>
      </c>
      <c r="J83" s="36">
        <v>11</v>
      </c>
      <c r="K83" s="36">
        <v>4</v>
      </c>
      <c r="L83" s="23">
        <v>7</v>
      </c>
      <c r="M83" s="36">
        <v>11</v>
      </c>
      <c r="N83" s="36">
        <v>4</v>
      </c>
      <c r="O83" s="36">
        <v>7</v>
      </c>
      <c r="P83" s="26">
        <v>11</v>
      </c>
      <c r="Q83" s="36">
        <v>4</v>
      </c>
      <c r="R83" s="23">
        <v>7</v>
      </c>
      <c r="S83" s="36">
        <v>11</v>
      </c>
      <c r="T83" s="23">
        <v>4</v>
      </c>
      <c r="U83" s="23">
        <f>7+4</f>
        <v>11</v>
      </c>
      <c r="V83" s="23">
        <v>7</v>
      </c>
      <c r="W83" s="23">
        <v>4</v>
      </c>
      <c r="X83" s="23">
        <v>7</v>
      </c>
      <c r="Y83" s="36">
        <v>11</v>
      </c>
      <c r="Z83" s="23">
        <f>4+8</f>
        <v>12</v>
      </c>
      <c r="AA83" s="23">
        <v>7</v>
      </c>
      <c r="AB83" s="23">
        <v>11</v>
      </c>
      <c r="AC83" s="23">
        <f>4+8</f>
        <v>12</v>
      </c>
      <c r="AD83" s="23">
        <v>7</v>
      </c>
      <c r="AE83" s="23">
        <f>11+3</f>
        <v>14</v>
      </c>
      <c r="AF83" s="23">
        <v>4</v>
      </c>
      <c r="AG83" s="36">
        <v>7</v>
      </c>
      <c r="AH83" s="23">
        <v>11</v>
      </c>
      <c r="AI83" s="36">
        <v>4</v>
      </c>
      <c r="AJ83" s="36">
        <v>7</v>
      </c>
      <c r="AK83" s="36"/>
      <c r="AL83" s="36"/>
      <c r="AM83" s="37">
        <f t="shared" si="2"/>
        <v>246</v>
      </c>
      <c r="AN83" s="92"/>
      <c r="AO83" s="92"/>
      <c r="AP83" s="47"/>
      <c r="AQ83" s="93"/>
      <c r="AR83" s="94"/>
      <c r="AS83" s="94"/>
      <c r="AT83" s="36"/>
      <c r="AU83" s="42"/>
      <c r="AV83" s="46"/>
      <c r="AW83" s="41"/>
      <c r="AX83" s="41"/>
      <c r="AY83" s="42"/>
    </row>
    <row r="84" spans="1:53" s="108" customFormat="1" ht="25.95" customHeight="1">
      <c r="A84" s="33">
        <v>79</v>
      </c>
      <c r="C84" s="48" t="s">
        <v>120</v>
      </c>
      <c r="D84" s="44"/>
      <c r="E84" s="45" t="s">
        <v>80</v>
      </c>
      <c r="F84" s="36">
        <v>7</v>
      </c>
      <c r="G84" s="26">
        <v>11</v>
      </c>
      <c r="H84" s="23">
        <v>4</v>
      </c>
      <c r="I84" s="23">
        <v>7</v>
      </c>
      <c r="J84" s="86">
        <v>11</v>
      </c>
      <c r="K84" s="36">
        <v>4</v>
      </c>
      <c r="L84" s="23">
        <v>7</v>
      </c>
      <c r="M84" s="36">
        <v>11</v>
      </c>
      <c r="N84" s="36">
        <v>4</v>
      </c>
      <c r="O84" s="36">
        <v>7</v>
      </c>
      <c r="P84" s="36">
        <v>11</v>
      </c>
      <c r="Q84" s="36">
        <v>4</v>
      </c>
      <c r="R84" s="23">
        <v>7</v>
      </c>
      <c r="S84" s="36">
        <v>11</v>
      </c>
      <c r="T84" s="23">
        <v>4</v>
      </c>
      <c r="U84" s="36">
        <v>7</v>
      </c>
      <c r="V84" s="23">
        <f>11+8</f>
        <v>19</v>
      </c>
      <c r="W84" s="23">
        <v>4</v>
      </c>
      <c r="X84" s="23">
        <v>7</v>
      </c>
      <c r="Y84" s="36">
        <v>11</v>
      </c>
      <c r="Z84" s="23">
        <f>4+8</f>
        <v>12</v>
      </c>
      <c r="AA84" s="23">
        <v>7</v>
      </c>
      <c r="AB84" s="23">
        <v>11</v>
      </c>
      <c r="AC84" s="23">
        <f>4+8</f>
        <v>12</v>
      </c>
      <c r="AD84" s="23">
        <v>7</v>
      </c>
      <c r="AE84" s="23">
        <f>11+3</f>
        <v>14</v>
      </c>
      <c r="AF84" s="23">
        <v>4</v>
      </c>
      <c r="AG84" s="36">
        <v>7</v>
      </c>
      <c r="AH84" s="23">
        <v>11</v>
      </c>
      <c r="AI84" s="36"/>
      <c r="AJ84" s="36"/>
      <c r="AK84" s="36"/>
      <c r="AL84" s="36"/>
      <c r="AM84" s="37">
        <f t="shared" si="2"/>
        <v>243</v>
      </c>
      <c r="AN84" s="92"/>
      <c r="AO84" s="92"/>
      <c r="AP84" s="47"/>
      <c r="AQ84" s="93"/>
      <c r="AR84" s="94"/>
      <c r="AS84" s="94"/>
      <c r="AT84" s="36"/>
      <c r="AU84" s="42"/>
      <c r="AV84" s="46"/>
      <c r="AW84" s="41"/>
      <c r="AX84" s="41"/>
      <c r="AY84" s="42"/>
    </row>
    <row r="85" spans="1:53" s="108" customFormat="1" ht="25.95" customHeight="1">
      <c r="A85" s="33"/>
      <c r="C85" s="48" t="s">
        <v>150</v>
      </c>
      <c r="D85" s="44"/>
      <c r="E85" s="45"/>
      <c r="F85" s="36"/>
      <c r="G85" s="26"/>
      <c r="H85" s="23"/>
      <c r="I85" s="23"/>
      <c r="J85" s="86"/>
      <c r="K85" s="36"/>
      <c r="L85" s="23"/>
      <c r="M85" s="36"/>
      <c r="N85" s="36"/>
      <c r="O85" s="36"/>
      <c r="P85" s="36"/>
      <c r="Q85" s="36"/>
      <c r="R85" s="23"/>
      <c r="S85" s="36"/>
      <c r="T85" s="23"/>
      <c r="U85" s="36"/>
      <c r="V85" s="23"/>
      <c r="W85" s="23"/>
      <c r="X85" s="23"/>
      <c r="Y85" s="36"/>
      <c r="Z85" s="23"/>
      <c r="AA85" s="23"/>
      <c r="AB85" s="23"/>
      <c r="AC85" s="23"/>
      <c r="AD85" s="23"/>
      <c r="AE85" s="23"/>
      <c r="AF85" s="23"/>
      <c r="AG85" s="36"/>
      <c r="AH85" s="23">
        <v>11</v>
      </c>
      <c r="AI85" s="36">
        <v>4</v>
      </c>
      <c r="AJ85" s="36">
        <v>7</v>
      </c>
      <c r="AK85" s="36"/>
      <c r="AL85" s="36"/>
      <c r="AM85" s="37">
        <f t="shared" si="2"/>
        <v>22</v>
      </c>
      <c r="AN85" s="92"/>
      <c r="AO85" s="92"/>
      <c r="AP85" s="47"/>
      <c r="AQ85" s="93"/>
      <c r="AR85" s="94"/>
      <c r="AS85" s="94"/>
      <c r="AT85" s="36"/>
      <c r="AU85" s="42"/>
      <c r="AV85" s="46"/>
      <c r="AW85" s="41"/>
      <c r="AX85" s="41"/>
      <c r="AY85" s="42"/>
    </row>
    <row r="86" spans="1:53" s="146" customFormat="1" ht="30" customHeight="1">
      <c r="A86" s="33">
        <v>80</v>
      </c>
      <c r="B86" s="33"/>
      <c r="C86" s="109" t="s">
        <v>121</v>
      </c>
      <c r="D86" s="79"/>
      <c r="E86" s="45" t="s">
        <v>76</v>
      </c>
      <c r="F86" s="36">
        <v>8</v>
      </c>
      <c r="G86" s="36">
        <v>8</v>
      </c>
      <c r="H86" s="26"/>
      <c r="I86" s="26"/>
      <c r="J86" s="26">
        <v>8</v>
      </c>
      <c r="K86" s="26">
        <v>8</v>
      </c>
      <c r="L86" s="26">
        <v>8</v>
      </c>
      <c r="M86" s="23">
        <v>8</v>
      </c>
      <c r="N86" s="23">
        <v>8</v>
      </c>
      <c r="O86" s="23"/>
      <c r="P86" s="23"/>
      <c r="Q86" s="23">
        <v>8</v>
      </c>
      <c r="R86" s="23">
        <v>8</v>
      </c>
      <c r="S86" s="23">
        <v>8</v>
      </c>
      <c r="T86" s="23">
        <v>8</v>
      </c>
      <c r="U86" s="23">
        <v>8</v>
      </c>
      <c r="V86" s="23"/>
      <c r="W86" s="23"/>
      <c r="X86" s="23">
        <v>8</v>
      </c>
      <c r="Y86" s="26">
        <v>12</v>
      </c>
      <c r="Z86" s="23">
        <v>8</v>
      </c>
      <c r="AA86" s="26">
        <v>11</v>
      </c>
      <c r="AB86" s="36">
        <v>8</v>
      </c>
      <c r="AC86" s="26"/>
      <c r="AD86" s="23"/>
      <c r="AE86" s="26">
        <v>8</v>
      </c>
      <c r="AF86" s="23">
        <v>8</v>
      </c>
      <c r="AG86" s="26"/>
      <c r="AH86" s="23">
        <v>8</v>
      </c>
      <c r="AI86" s="23">
        <v>8</v>
      </c>
      <c r="AJ86" s="23"/>
      <c r="AK86" s="26"/>
      <c r="AL86" s="36"/>
      <c r="AM86" s="37">
        <f t="shared" si="2"/>
        <v>175</v>
      </c>
      <c r="AN86" s="24"/>
      <c r="AO86" s="24"/>
      <c r="AP86" s="57"/>
      <c r="AQ86" s="24"/>
      <c r="AR86" s="36"/>
      <c r="AS86" s="36"/>
      <c r="AT86" s="36"/>
      <c r="AU86" s="40"/>
      <c r="AV86" s="52"/>
      <c r="AW86" s="41"/>
      <c r="AX86" s="41"/>
      <c r="AY86" s="41"/>
      <c r="AZ86" s="42"/>
      <c r="BA86" s="107"/>
    </row>
    <row r="87" spans="1:53" s="146" customFormat="1" ht="30" customHeight="1">
      <c r="A87" s="33">
        <v>81</v>
      </c>
      <c r="B87" s="33"/>
      <c r="C87" s="109" t="s">
        <v>122</v>
      </c>
      <c r="D87" s="79">
        <v>5</v>
      </c>
      <c r="E87" s="45" t="s">
        <v>76</v>
      </c>
      <c r="F87" s="26"/>
      <c r="G87" s="26">
        <v>8</v>
      </c>
      <c r="H87" s="23"/>
      <c r="I87" s="23"/>
      <c r="J87" s="23">
        <v>8</v>
      </c>
      <c r="K87" s="23">
        <v>8</v>
      </c>
      <c r="L87" s="26">
        <v>8</v>
      </c>
      <c r="M87" s="23">
        <v>8</v>
      </c>
      <c r="N87" s="23">
        <v>8</v>
      </c>
      <c r="O87" s="23"/>
      <c r="P87" s="23"/>
      <c r="Q87" s="23">
        <v>8</v>
      </c>
      <c r="R87" s="23">
        <v>8</v>
      </c>
      <c r="S87" s="23">
        <v>8</v>
      </c>
      <c r="T87" s="23">
        <v>8</v>
      </c>
      <c r="U87" s="23">
        <v>8</v>
      </c>
      <c r="V87" s="23"/>
      <c r="W87" s="23"/>
      <c r="X87" s="23">
        <v>8</v>
      </c>
      <c r="Y87" s="23">
        <v>12</v>
      </c>
      <c r="Z87" s="23">
        <v>8</v>
      </c>
      <c r="AA87" s="23">
        <v>11</v>
      </c>
      <c r="AB87" s="23"/>
      <c r="AC87" s="23"/>
      <c r="AD87" s="23"/>
      <c r="AE87" s="23">
        <v>8</v>
      </c>
      <c r="AF87" s="23">
        <v>8</v>
      </c>
      <c r="AG87" s="23"/>
      <c r="AH87" s="23">
        <v>8</v>
      </c>
      <c r="AI87" s="23">
        <v>8</v>
      </c>
      <c r="AJ87" s="23"/>
      <c r="AK87" s="23"/>
      <c r="AL87" s="23"/>
      <c r="AM87" s="37">
        <f t="shared" si="2"/>
        <v>159</v>
      </c>
      <c r="AN87" s="46"/>
      <c r="AO87" s="24"/>
      <c r="AP87" s="57"/>
      <c r="AQ87" s="40"/>
      <c r="AR87" s="36"/>
      <c r="AS87" s="36"/>
      <c r="AT87" s="36"/>
      <c r="AU87" s="40"/>
      <c r="AV87" s="52"/>
      <c r="AW87" s="41"/>
      <c r="AX87" s="41"/>
      <c r="AY87" s="41"/>
      <c r="AZ87" s="110"/>
      <c r="BA87" s="111"/>
    </row>
    <row r="88" spans="1:53" s="146" customFormat="1" ht="30" customHeight="1">
      <c r="A88" s="33">
        <v>82</v>
      </c>
      <c r="B88" s="33"/>
      <c r="C88" s="109" t="s">
        <v>123</v>
      </c>
      <c r="D88" s="79">
        <v>5</v>
      </c>
      <c r="E88" s="45" t="s">
        <v>76</v>
      </c>
      <c r="F88" s="26">
        <v>8</v>
      </c>
      <c r="G88" s="26">
        <v>8</v>
      </c>
      <c r="H88" s="23"/>
      <c r="I88" s="23"/>
      <c r="J88" s="86">
        <v>8</v>
      </c>
      <c r="K88" s="26">
        <v>8</v>
      </c>
      <c r="L88" s="26">
        <v>8</v>
      </c>
      <c r="M88" s="23">
        <v>8</v>
      </c>
      <c r="N88" s="23">
        <v>8</v>
      </c>
      <c r="O88" s="23"/>
      <c r="P88" s="23"/>
      <c r="Q88" s="23">
        <v>8</v>
      </c>
      <c r="R88" s="23">
        <v>8</v>
      </c>
      <c r="S88" s="23">
        <v>8</v>
      </c>
      <c r="T88" s="23">
        <v>7</v>
      </c>
      <c r="U88" s="23">
        <v>8</v>
      </c>
      <c r="V88" s="23"/>
      <c r="W88" s="23"/>
      <c r="X88" s="23" t="s">
        <v>127</v>
      </c>
      <c r="Y88" s="23" t="s">
        <v>127</v>
      </c>
      <c r="Z88" s="23" t="s">
        <v>127</v>
      </c>
      <c r="AA88" s="23" t="s">
        <v>127</v>
      </c>
      <c r="AB88" s="23" t="s">
        <v>127</v>
      </c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37">
        <f t="shared" si="2"/>
        <v>95</v>
      </c>
      <c r="AN88" s="46"/>
      <c r="AO88" s="24"/>
      <c r="AP88" s="57"/>
      <c r="AQ88" s="40"/>
      <c r="AR88" s="36"/>
      <c r="AS88" s="36"/>
      <c r="AT88" s="36"/>
      <c r="AU88" s="40"/>
      <c r="AV88" s="52"/>
      <c r="AW88" s="41"/>
      <c r="AX88" s="41"/>
      <c r="AY88" s="41"/>
      <c r="AZ88" s="110"/>
      <c r="BA88" s="111"/>
    </row>
    <row r="89" spans="1:53" s="146" customFormat="1" ht="30" customHeight="1">
      <c r="A89" s="33">
        <v>83</v>
      </c>
      <c r="B89" s="33"/>
      <c r="C89" s="112" t="s">
        <v>124</v>
      </c>
      <c r="D89" s="45"/>
      <c r="E89" s="45" t="s">
        <v>76</v>
      </c>
      <c r="F89" s="26">
        <v>8</v>
      </c>
      <c r="G89" s="26">
        <v>8</v>
      </c>
      <c r="H89" s="23"/>
      <c r="I89" s="23"/>
      <c r="J89" s="86">
        <v>8</v>
      </c>
      <c r="K89" s="26">
        <v>8</v>
      </c>
      <c r="L89" s="26">
        <v>8</v>
      </c>
      <c r="M89" s="23">
        <v>8</v>
      </c>
      <c r="N89" s="23">
        <v>8</v>
      </c>
      <c r="O89" s="23"/>
      <c r="P89" s="23"/>
      <c r="Q89" s="23" t="s">
        <v>132</v>
      </c>
      <c r="R89" s="23" t="s">
        <v>132</v>
      </c>
      <c r="S89" s="23" t="s">
        <v>132</v>
      </c>
      <c r="T89" s="23" t="s">
        <v>132</v>
      </c>
      <c r="U89" s="23" t="s">
        <v>132</v>
      </c>
      <c r="V89" s="23" t="s">
        <v>132</v>
      </c>
      <c r="W89" s="23" t="s">
        <v>132</v>
      </c>
      <c r="X89" s="23" t="s">
        <v>132</v>
      </c>
      <c r="Y89" s="23" t="s">
        <v>132</v>
      </c>
      <c r="Z89" s="23"/>
      <c r="AA89" s="23">
        <v>11</v>
      </c>
      <c r="AB89" s="23">
        <v>8</v>
      </c>
      <c r="AC89" s="23"/>
      <c r="AD89" s="23"/>
      <c r="AE89" s="23"/>
      <c r="AF89" s="23">
        <v>8</v>
      </c>
      <c r="AG89" s="23"/>
      <c r="AH89" s="23">
        <v>8</v>
      </c>
      <c r="AI89" s="23">
        <v>8</v>
      </c>
      <c r="AJ89" s="23"/>
      <c r="AK89" s="23"/>
      <c r="AL89" s="23"/>
      <c r="AM89" s="37">
        <f t="shared" si="2"/>
        <v>99</v>
      </c>
      <c r="AN89" s="46"/>
      <c r="AO89" s="24"/>
      <c r="AP89" s="57"/>
      <c r="AQ89" s="40"/>
      <c r="AR89" s="36"/>
      <c r="AS89" s="36"/>
      <c r="AT89" s="36"/>
      <c r="AU89" s="40"/>
      <c r="AV89" s="52"/>
      <c r="AW89" s="41"/>
      <c r="AX89" s="41"/>
      <c r="AY89" s="41"/>
      <c r="AZ89" s="110"/>
      <c r="BA89" s="111"/>
    </row>
    <row r="90" spans="1:53" s="146" customFormat="1" ht="30" customHeight="1">
      <c r="A90" s="33">
        <v>84</v>
      </c>
      <c r="B90" s="33"/>
      <c r="C90" s="109" t="s">
        <v>146</v>
      </c>
      <c r="D90" s="79">
        <v>5</v>
      </c>
      <c r="E90" s="45" t="s">
        <v>80</v>
      </c>
      <c r="F90" s="26"/>
      <c r="G90" s="26"/>
      <c r="H90" s="23"/>
      <c r="I90" s="23"/>
      <c r="J90" s="86"/>
      <c r="K90" s="86"/>
      <c r="L90" s="26"/>
      <c r="M90" s="23"/>
      <c r="N90" s="23"/>
      <c r="O90" s="23"/>
      <c r="P90" s="26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>
        <v>11</v>
      </c>
      <c r="AH90" s="23">
        <v>4</v>
      </c>
      <c r="AI90" s="23">
        <v>7</v>
      </c>
      <c r="AJ90" s="23"/>
      <c r="AK90" s="23"/>
      <c r="AL90" s="23"/>
      <c r="AM90" s="37">
        <f t="shared" si="2"/>
        <v>22</v>
      </c>
      <c r="AN90" s="46"/>
      <c r="AO90" s="24"/>
      <c r="AP90" s="57"/>
      <c r="AQ90" s="40"/>
      <c r="AR90" s="36"/>
      <c r="AS90" s="36"/>
      <c r="AT90" s="36"/>
      <c r="AU90" s="40"/>
      <c r="AV90" s="52"/>
      <c r="AW90" s="41"/>
      <c r="AX90" s="41"/>
      <c r="AY90" s="41"/>
      <c r="AZ90" s="110"/>
      <c r="BA90" s="111"/>
    </row>
    <row r="91" spans="1:53" s="146" customFormat="1" ht="30" customHeight="1">
      <c r="A91" s="33">
        <v>85</v>
      </c>
      <c r="B91" s="33"/>
      <c r="C91" s="109"/>
      <c r="D91" s="79">
        <v>5</v>
      </c>
      <c r="E91" s="45"/>
      <c r="F91" s="26"/>
      <c r="G91" s="26"/>
      <c r="H91" s="23"/>
      <c r="I91" s="23"/>
      <c r="J91" s="86"/>
      <c r="K91" s="36"/>
      <c r="L91" s="26"/>
      <c r="M91" s="23"/>
      <c r="N91" s="23"/>
      <c r="O91" s="36"/>
      <c r="P91" s="26"/>
      <c r="Q91" s="23"/>
      <c r="R91" s="23"/>
      <c r="S91" s="36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37">
        <f t="shared" si="2"/>
        <v>0</v>
      </c>
      <c r="AN91" s="46"/>
      <c r="AO91" s="24"/>
      <c r="AP91" s="57"/>
      <c r="AQ91" s="40"/>
      <c r="AR91" s="36"/>
      <c r="AS91" s="36"/>
      <c r="AT91" s="36"/>
      <c r="AU91" s="40"/>
      <c r="AV91" s="52"/>
      <c r="AW91" s="41"/>
      <c r="AX91" s="41"/>
      <c r="AY91" s="41"/>
      <c r="AZ91" s="110"/>
      <c r="BA91" s="111"/>
    </row>
  </sheetData>
  <mergeCells count="14">
    <mergeCell ref="AM4:AQ4"/>
    <mergeCell ref="AR4:AT4"/>
    <mergeCell ref="AU4:AX4"/>
    <mergeCell ref="AY4:AY5"/>
    <mergeCell ref="B1:E1"/>
    <mergeCell ref="H1:P1"/>
    <mergeCell ref="R1:Z1"/>
    <mergeCell ref="AA1:AT1"/>
    <mergeCell ref="F4:AL4"/>
    <mergeCell ref="A4:A5"/>
    <mergeCell ref="B4:B5"/>
    <mergeCell ref="C4:C5"/>
    <mergeCell ref="D4:D5"/>
    <mergeCell ref="E4:E5"/>
  </mergeCells>
  <pageMargins left="0" right="0" top="0.59055118110236227" bottom="0" header="0.31496062992125984" footer="0.31496062992125984"/>
  <pageSetup paperSize="9" scale="2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90"/>
  <sheetViews>
    <sheetView zoomScale="90" zoomScaleNormal="9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Y15" sqref="Y15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56" customFormat="1" ht="13.2">
      <c r="B1" s="172"/>
      <c r="C1" s="172"/>
      <c r="D1" s="172"/>
      <c r="E1" s="172"/>
      <c r="F1" s="2"/>
      <c r="G1" s="3"/>
      <c r="H1" s="173"/>
      <c r="I1" s="173"/>
      <c r="J1" s="173"/>
      <c r="K1" s="173"/>
      <c r="L1" s="173"/>
      <c r="M1" s="173"/>
      <c r="N1" s="173"/>
      <c r="O1" s="173"/>
      <c r="P1" s="173"/>
      <c r="Q1" s="3" t="s">
        <v>0</v>
      </c>
      <c r="R1" s="174" t="s">
        <v>148</v>
      </c>
      <c r="S1" s="174"/>
      <c r="T1" s="174"/>
      <c r="U1" s="174"/>
      <c r="V1" s="174"/>
      <c r="W1" s="174"/>
      <c r="X1" s="174"/>
      <c r="Y1" s="174"/>
      <c r="Z1" s="174"/>
      <c r="AA1" s="175" t="s">
        <v>133</v>
      </c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</row>
    <row r="2" spans="1:54" s="156" customFormat="1" ht="13.2" hidden="1">
      <c r="B2" s="154"/>
      <c r="C2" s="154"/>
      <c r="D2" s="154"/>
      <c r="E2" s="154"/>
      <c r="F2" s="2"/>
      <c r="G2" s="3"/>
      <c r="H2" s="155"/>
      <c r="I2" s="155"/>
      <c r="J2" s="155"/>
      <c r="K2" s="155"/>
      <c r="L2" s="155"/>
      <c r="M2" s="155"/>
      <c r="N2" s="155"/>
      <c r="O2" s="155"/>
      <c r="P2" s="155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56" customFormat="1" ht="13.2" hidden="1">
      <c r="A3" s="7"/>
      <c r="B3" s="7"/>
      <c r="C3" s="7"/>
      <c r="D3" s="155"/>
      <c r="E3" s="155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56" customFormat="1" ht="15.75" customHeight="1">
      <c r="A4" s="158" t="s">
        <v>1</v>
      </c>
      <c r="B4" s="160" t="s">
        <v>2</v>
      </c>
      <c r="C4" s="162" t="s">
        <v>3</v>
      </c>
      <c r="D4" s="160" t="s">
        <v>4</v>
      </c>
      <c r="E4" s="165" t="s">
        <v>5</v>
      </c>
      <c r="F4" s="176" t="s">
        <v>6</v>
      </c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67" t="s">
        <v>7</v>
      </c>
      <c r="AN4" s="168"/>
      <c r="AO4" s="168"/>
      <c r="AP4" s="169"/>
      <c r="AQ4" s="169"/>
      <c r="AR4" s="167" t="s">
        <v>8</v>
      </c>
      <c r="AS4" s="168"/>
      <c r="AT4" s="169"/>
      <c r="AU4" s="170" t="s">
        <v>9</v>
      </c>
      <c r="AV4" s="169"/>
      <c r="AW4" s="171"/>
      <c r="AX4" s="171"/>
      <c r="AY4" s="160" t="s">
        <v>10</v>
      </c>
    </row>
    <row r="5" spans="1:54" s="156" customFormat="1" ht="69.599999999999994" customHeight="1">
      <c r="A5" s="159"/>
      <c r="B5" s="161"/>
      <c r="C5" s="163"/>
      <c r="D5" s="164"/>
      <c r="E5" s="166"/>
      <c r="F5" s="10">
        <v>1</v>
      </c>
      <c r="G5" s="11">
        <v>2</v>
      </c>
      <c r="H5" s="157">
        <v>3</v>
      </c>
      <c r="I5" s="11">
        <v>4</v>
      </c>
      <c r="J5" s="11">
        <v>5</v>
      </c>
      <c r="K5" s="11">
        <v>6</v>
      </c>
      <c r="L5" s="10">
        <v>7</v>
      </c>
      <c r="M5" s="10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0">
        <v>14</v>
      </c>
      <c r="T5" s="10">
        <v>15</v>
      </c>
      <c r="U5" s="11">
        <v>16</v>
      </c>
      <c r="V5" s="11">
        <v>17</v>
      </c>
      <c r="W5" s="11">
        <v>18</v>
      </c>
      <c r="X5" s="13">
        <v>19</v>
      </c>
      <c r="Y5" s="13">
        <v>20</v>
      </c>
      <c r="Z5" s="12">
        <v>21</v>
      </c>
      <c r="AA5" s="12">
        <v>22</v>
      </c>
      <c r="AB5" s="13">
        <v>23</v>
      </c>
      <c r="AC5" s="13">
        <v>24</v>
      </c>
      <c r="AD5" s="13">
        <v>25</v>
      </c>
      <c r="AE5" s="13">
        <v>26</v>
      </c>
      <c r="AF5" s="13">
        <v>27</v>
      </c>
      <c r="AG5" s="12">
        <v>28</v>
      </c>
      <c r="AH5" s="12">
        <v>29</v>
      </c>
      <c r="AI5" s="13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64"/>
      <c r="BB5" s="17"/>
    </row>
    <row r="6" spans="1:54" s="156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56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56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56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56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56" customFormat="1" ht="16.95" hidden="1" customHeight="1">
      <c r="A11" s="29"/>
      <c r="B11" s="19"/>
      <c r="C11" s="152"/>
      <c r="D11" s="25"/>
      <c r="E11" s="153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56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/>
      <c r="G12" s="23"/>
      <c r="H12" s="23"/>
      <c r="I12" s="26"/>
      <c r="J12" s="23"/>
      <c r="K12" s="26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6"/>
      <c r="Z12" s="36"/>
      <c r="AA12" s="36"/>
      <c r="AB12" s="23"/>
      <c r="AC12" s="26"/>
      <c r="AD12" s="36"/>
      <c r="AE12" s="36"/>
      <c r="AF12" s="23"/>
      <c r="AG12" s="26"/>
      <c r="AH12" s="23"/>
      <c r="AI12" s="23"/>
      <c r="AJ12" s="23"/>
      <c r="AK12" s="26"/>
      <c r="AL12" s="36"/>
      <c r="AM12" s="37">
        <f t="shared" ref="AM12:AM72" si="0">SUM(F12:AL12)</f>
        <v>0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56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23"/>
      <c r="G13" s="23"/>
      <c r="H13" s="36"/>
      <c r="I13" s="23"/>
      <c r="J13" s="36"/>
      <c r="K13" s="36"/>
      <c r="L13" s="23"/>
      <c r="M13" s="23"/>
      <c r="N13" s="36"/>
      <c r="O13" s="23"/>
      <c r="P13" s="23"/>
      <c r="Q13" s="36"/>
      <c r="R13" s="23"/>
      <c r="S13" s="23"/>
      <c r="T13" s="23"/>
      <c r="U13" s="23"/>
      <c r="V13" s="23"/>
      <c r="W13" s="58"/>
      <c r="X13" s="23"/>
      <c r="Y13" s="36"/>
      <c r="Z13" s="23"/>
      <c r="AA13" s="36"/>
      <c r="AB13" s="36"/>
      <c r="AC13" s="26"/>
      <c r="AD13" s="36"/>
      <c r="AE13" s="23"/>
      <c r="AF13" s="23"/>
      <c r="AG13" s="23"/>
      <c r="AH13" s="23"/>
      <c r="AI13" s="23"/>
      <c r="AJ13" s="26"/>
      <c r="AK13" s="26"/>
      <c r="AL13" s="36"/>
      <c r="AM13" s="37">
        <f t="shared" si="0"/>
        <v>0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56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23"/>
      <c r="G14" s="23"/>
      <c r="H14" s="23"/>
      <c r="I14" s="50"/>
      <c r="J14" s="50"/>
      <c r="K14" s="23"/>
      <c r="L14" s="23"/>
      <c r="M14" s="23"/>
      <c r="N14" s="36"/>
      <c r="O14" s="23"/>
      <c r="P14" s="23"/>
      <c r="Q14" s="36"/>
      <c r="R14" s="36"/>
      <c r="S14" s="23"/>
      <c r="T14" s="23"/>
      <c r="U14" s="23"/>
      <c r="V14" s="23"/>
      <c r="W14" s="36"/>
      <c r="X14" s="23"/>
      <c r="Y14" s="26"/>
      <c r="Z14" s="36"/>
      <c r="AA14" s="36"/>
      <c r="AB14" s="26"/>
      <c r="AC14" s="26"/>
      <c r="AD14" s="36"/>
      <c r="AE14" s="23"/>
      <c r="AF14" s="23"/>
      <c r="AG14" s="23"/>
      <c r="AH14" s="23"/>
      <c r="AI14" s="23"/>
      <c r="AJ14" s="26"/>
      <c r="AK14" s="26"/>
      <c r="AL14" s="36"/>
      <c r="AM14" s="37">
        <f t="shared" si="0"/>
        <v>0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56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/>
      <c r="G15" s="23"/>
      <c r="H15" s="23"/>
      <c r="I15" s="23"/>
      <c r="J15" s="50"/>
      <c r="K15" s="23"/>
      <c r="L15" s="23"/>
      <c r="M15" s="23"/>
      <c r="N15" s="23"/>
      <c r="O15" s="23"/>
      <c r="P15" s="23"/>
      <c r="Q15" s="36"/>
      <c r="R15" s="23"/>
      <c r="S15" s="23"/>
      <c r="T15" s="23"/>
      <c r="U15" s="36"/>
      <c r="V15" s="23"/>
      <c r="W15" s="58"/>
      <c r="X15" s="23"/>
      <c r="Y15" s="26"/>
      <c r="Z15" s="36"/>
      <c r="AA15" s="26"/>
      <c r="AB15" s="26"/>
      <c r="AC15" s="26"/>
      <c r="AD15" s="36"/>
      <c r="AE15" s="26"/>
      <c r="AF15" s="23"/>
      <c r="AG15" s="36"/>
      <c r="AH15" s="36"/>
      <c r="AI15" s="26"/>
      <c r="AJ15" s="23"/>
      <c r="AK15" s="26"/>
      <c r="AL15" s="36"/>
      <c r="AM15" s="37">
        <f t="shared" si="0"/>
        <v>0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56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23"/>
      <c r="G16" s="23"/>
      <c r="H16" s="23"/>
      <c r="I16" s="36"/>
      <c r="J16" s="50"/>
      <c r="K16" s="23"/>
      <c r="L16" s="23"/>
      <c r="M16" s="26"/>
      <c r="N16" s="36"/>
      <c r="O16" s="36"/>
      <c r="P16" s="23"/>
      <c r="Q16" s="26"/>
      <c r="R16" s="36"/>
      <c r="S16" s="23"/>
      <c r="T16" s="23"/>
      <c r="U16" s="36"/>
      <c r="V16" s="23"/>
      <c r="W16" s="58"/>
      <c r="X16" s="23"/>
      <c r="Y16" s="26"/>
      <c r="Z16" s="36"/>
      <c r="AA16" s="36"/>
      <c r="AB16" s="26"/>
      <c r="AC16" s="26"/>
      <c r="AD16" s="36"/>
      <c r="AE16" s="23"/>
      <c r="AF16" s="23"/>
      <c r="AG16" s="36"/>
      <c r="AH16" s="36"/>
      <c r="AI16" s="26"/>
      <c r="AJ16" s="26"/>
      <c r="AK16" s="26"/>
      <c r="AL16" s="36"/>
      <c r="AM16" s="37">
        <f t="shared" si="0"/>
        <v>0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56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/>
      <c r="G17" s="36"/>
      <c r="H17" s="23"/>
      <c r="I17" s="36"/>
      <c r="J17" s="50"/>
      <c r="K17" s="23"/>
      <c r="L17" s="23"/>
      <c r="M17" s="26"/>
      <c r="N17" s="36"/>
      <c r="O17" s="36"/>
      <c r="P17" s="23"/>
      <c r="Q17" s="26"/>
      <c r="R17" s="36"/>
      <c r="S17" s="23"/>
      <c r="T17" s="23"/>
      <c r="U17" s="23"/>
      <c r="V17" s="23"/>
      <c r="W17" s="58"/>
      <c r="X17" s="23"/>
      <c r="Y17" s="26"/>
      <c r="Z17" s="36"/>
      <c r="AA17" s="36"/>
      <c r="AB17" s="26"/>
      <c r="AC17" s="26"/>
      <c r="AD17" s="36"/>
      <c r="AE17" s="26"/>
      <c r="AF17" s="23"/>
      <c r="AG17" s="36"/>
      <c r="AH17" s="23"/>
      <c r="AI17" s="23"/>
      <c r="AJ17" s="23"/>
      <c r="AK17" s="26"/>
      <c r="AL17" s="36"/>
      <c r="AM17" s="37">
        <f t="shared" si="0"/>
        <v>0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56" customFormat="1" ht="30" customHeight="1">
      <c r="A18" s="33">
        <v>7</v>
      </c>
      <c r="B18" s="53"/>
      <c r="C18" s="48" t="s">
        <v>138</v>
      </c>
      <c r="D18" s="54"/>
      <c r="E18" s="55" t="s">
        <v>45</v>
      </c>
      <c r="F18" s="36"/>
      <c r="G18" s="36"/>
      <c r="H18" s="23"/>
      <c r="I18" s="26"/>
      <c r="J18" s="50"/>
      <c r="K18" s="23"/>
      <c r="L18" s="23"/>
      <c r="M18" s="26"/>
      <c r="N18" s="36"/>
      <c r="O18" s="36"/>
      <c r="P18" s="23"/>
      <c r="Q18" s="26"/>
      <c r="R18" s="36"/>
      <c r="S18" s="36"/>
      <c r="T18" s="23"/>
      <c r="U18" s="26"/>
      <c r="V18" s="36"/>
      <c r="W18" s="36"/>
      <c r="X18" s="23"/>
      <c r="Y18" s="26"/>
      <c r="Z18" s="36"/>
      <c r="AA18" s="23"/>
      <c r="AB18" s="26"/>
      <c r="AC18" s="26"/>
      <c r="AD18" s="23"/>
      <c r="AE18" s="26"/>
      <c r="AF18" s="23"/>
      <c r="AG18" s="26"/>
      <c r="AH18" s="23"/>
      <c r="AI18" s="23"/>
      <c r="AJ18" s="23"/>
      <c r="AK18" s="26"/>
      <c r="AL18" s="36"/>
      <c r="AM18" s="37">
        <f t="shared" si="0"/>
        <v>0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56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/>
      <c r="G19" s="36"/>
      <c r="H19" s="23"/>
      <c r="I19" s="36"/>
      <c r="J19" s="50"/>
      <c r="K19" s="23"/>
      <c r="L19" s="36"/>
      <c r="M19" s="26"/>
      <c r="N19" s="36"/>
      <c r="O19" s="36"/>
      <c r="P19" s="23"/>
      <c r="Q19" s="26"/>
      <c r="R19" s="36"/>
      <c r="S19" s="36"/>
      <c r="T19" s="23"/>
      <c r="U19" s="36"/>
      <c r="V19" s="26"/>
      <c r="W19" s="36"/>
      <c r="X19" s="36"/>
      <c r="Y19" s="26"/>
      <c r="Z19" s="36"/>
      <c r="AA19" s="36"/>
      <c r="AC19" s="36"/>
      <c r="AD19" s="23"/>
      <c r="AE19" s="26"/>
      <c r="AF19" s="23"/>
      <c r="AG19" s="36"/>
      <c r="AH19" s="36"/>
      <c r="AI19" s="26"/>
      <c r="AJ19" s="23"/>
      <c r="AK19" s="26"/>
      <c r="AL19" s="36"/>
      <c r="AM19" s="37">
        <f t="shared" si="0"/>
        <v>0</v>
      </c>
      <c r="AN19" s="46"/>
      <c r="AO19" s="46"/>
      <c r="AP19" s="47"/>
      <c r="AQ19" s="40"/>
      <c r="AR19" s="23"/>
      <c r="AS19" s="26"/>
      <c r="AT19" s="23"/>
      <c r="AU19" s="56"/>
      <c r="AV19" s="57"/>
      <c r="AW19" s="41"/>
      <c r="AX19" s="41"/>
      <c r="AY19" s="42"/>
    </row>
    <row r="20" spans="1:51" s="156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/>
      <c r="G20" s="36"/>
      <c r="H20" s="23"/>
      <c r="I20" s="36"/>
      <c r="J20" s="36"/>
      <c r="K20" s="36"/>
      <c r="L20" s="23"/>
      <c r="M20" s="26"/>
      <c r="N20" s="36"/>
      <c r="O20" s="36"/>
      <c r="P20" s="23"/>
      <c r="Q20" s="26"/>
      <c r="R20" s="36"/>
      <c r="S20" s="36"/>
      <c r="T20" s="23"/>
      <c r="U20" s="26"/>
      <c r="V20" s="36"/>
      <c r="W20" s="36"/>
      <c r="X20" s="23"/>
      <c r="Y20" s="23"/>
      <c r="Z20" s="23"/>
      <c r="AA20" s="23"/>
      <c r="AB20" s="23"/>
      <c r="AC20" s="23"/>
      <c r="AD20" s="58"/>
      <c r="AE20" s="23"/>
      <c r="AF20" s="23"/>
      <c r="AG20" s="23"/>
      <c r="AH20" s="23"/>
      <c r="AI20" s="23"/>
      <c r="AJ20" s="23"/>
      <c r="AK20" s="23"/>
      <c r="AL20" s="23"/>
      <c r="AM20" s="37">
        <f t="shared" si="0"/>
        <v>0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56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/>
      <c r="G21" s="36"/>
      <c r="H21" s="23"/>
      <c r="I21" s="36"/>
      <c r="J21" s="36"/>
      <c r="K21" s="36"/>
      <c r="L21" s="23"/>
      <c r="M21" s="26"/>
      <c r="N21" s="36"/>
      <c r="O21" s="36"/>
      <c r="P21" s="23"/>
      <c r="Q21" s="26"/>
      <c r="R21" s="36"/>
      <c r="S21" s="36"/>
      <c r="T21" s="23"/>
      <c r="U21" s="36"/>
      <c r="V21" s="36"/>
      <c r="W21" s="36"/>
      <c r="X21" s="36"/>
      <c r="Y21" s="36"/>
      <c r="Z21" s="23"/>
      <c r="AA21" s="23"/>
      <c r="AB21" s="23"/>
      <c r="AC21" s="23"/>
      <c r="AD21" s="36"/>
      <c r="AE21" s="23"/>
      <c r="AF21" s="23"/>
      <c r="AG21" s="36"/>
      <c r="AH21" s="23"/>
      <c r="AI21" s="26"/>
      <c r="AJ21" s="26"/>
      <c r="AK21" s="23"/>
      <c r="AL21" s="23"/>
      <c r="AM21" s="37">
        <f t="shared" si="0"/>
        <v>0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56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36"/>
      <c r="G22" s="36"/>
      <c r="H22" s="23"/>
      <c r="I22" s="36"/>
      <c r="J22" s="36"/>
      <c r="K22" s="36"/>
      <c r="L22" s="23"/>
      <c r="M22" s="26"/>
      <c r="N22" s="36"/>
      <c r="O22" s="36"/>
      <c r="P22" s="23"/>
      <c r="Q22" s="26"/>
      <c r="R22" s="36"/>
      <c r="S22" s="36"/>
      <c r="T22" s="23"/>
      <c r="U22" s="26"/>
      <c r="V22" s="36"/>
      <c r="W22" s="36"/>
      <c r="X22" s="23"/>
      <c r="Y22" s="23"/>
      <c r="Z22" s="23"/>
      <c r="AA22" s="23"/>
      <c r="AB22" s="23"/>
      <c r="AC22" s="23"/>
      <c r="AD22" s="23"/>
      <c r="AE22" s="36"/>
      <c r="AF22" s="23"/>
      <c r="AG22" s="23"/>
      <c r="AH22" s="23"/>
      <c r="AI22" s="26"/>
      <c r="AJ22" s="26"/>
      <c r="AK22" s="23"/>
      <c r="AL22" s="23"/>
      <c r="AM22" s="37">
        <f t="shared" si="0"/>
        <v>0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56" customFormat="1" ht="30" customHeight="1">
      <c r="A23" s="33">
        <v>12</v>
      </c>
      <c r="B23" s="33">
        <v>136</v>
      </c>
      <c r="C23" s="60"/>
      <c r="D23" s="44" t="s">
        <v>34</v>
      </c>
      <c r="E23" s="45" t="s">
        <v>39</v>
      </c>
      <c r="F23" s="61"/>
      <c r="G23" s="36"/>
      <c r="H23" s="23"/>
      <c r="I23" s="36"/>
      <c r="J23" s="36"/>
      <c r="K23" s="36"/>
      <c r="L23" s="23"/>
      <c r="M23" s="26"/>
      <c r="N23" s="36"/>
      <c r="O23" s="36"/>
      <c r="P23" s="23"/>
      <c r="Q23" s="26"/>
      <c r="R23" s="23"/>
      <c r="S23" s="36"/>
      <c r="T23" s="23"/>
      <c r="U23" s="26"/>
      <c r="V23" s="36"/>
      <c r="W23" s="36"/>
      <c r="X23" s="23"/>
      <c r="Y23" s="23"/>
      <c r="Z23" s="23"/>
      <c r="AA23" s="23"/>
      <c r="AB23" s="23"/>
      <c r="AC23" s="23"/>
      <c r="AD23" s="58"/>
      <c r="AE23" s="23"/>
      <c r="AF23" s="23"/>
      <c r="AG23" s="23"/>
      <c r="AH23" s="26"/>
      <c r="AI23" s="26"/>
      <c r="AJ23" s="26"/>
      <c r="AK23" s="23"/>
      <c r="AL23" s="23"/>
      <c r="AM23" s="37">
        <f t="shared" si="0"/>
        <v>0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56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/>
      <c r="G24" s="36"/>
      <c r="H24" s="23"/>
      <c r="I24" s="36"/>
      <c r="J24" s="36"/>
      <c r="K24" s="36"/>
      <c r="L24" s="23"/>
      <c r="M24" s="26"/>
      <c r="N24" s="36"/>
      <c r="O24" s="36"/>
      <c r="P24" s="23"/>
      <c r="Q24" s="26"/>
      <c r="R24" s="36"/>
      <c r="S24" s="36"/>
      <c r="T24" s="23"/>
      <c r="U24" s="26"/>
      <c r="V24" s="36"/>
      <c r="W24" s="36"/>
      <c r="X24" s="23"/>
      <c r="Y24" s="23"/>
      <c r="Z24" s="23"/>
      <c r="AA24" s="23"/>
      <c r="AB24" s="23"/>
      <c r="AC24" s="23"/>
      <c r="AD24" s="23"/>
      <c r="AE24" s="36"/>
      <c r="AF24" s="23"/>
      <c r="AG24" s="23"/>
      <c r="AH24" s="26"/>
      <c r="AI24" s="23"/>
      <c r="AJ24" s="23"/>
      <c r="AK24" s="26"/>
      <c r="AL24" s="36"/>
      <c r="AM24" s="37">
        <f t="shared" si="0"/>
        <v>0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56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36"/>
      <c r="G25" s="36"/>
      <c r="H25" s="23"/>
      <c r="I25" s="36"/>
      <c r="J25" s="36"/>
      <c r="K25" s="36"/>
      <c r="L25" s="23"/>
      <c r="M25" s="26"/>
      <c r="N25" s="36"/>
      <c r="O25" s="36"/>
      <c r="P25" s="23"/>
      <c r="Q25" s="26"/>
      <c r="R25" s="36"/>
      <c r="S25" s="36"/>
      <c r="T25" s="23"/>
      <c r="U25" s="26"/>
      <c r="V25" s="36"/>
      <c r="W25" s="36"/>
      <c r="X25" s="23"/>
      <c r="Y25" s="23"/>
      <c r="Z25" s="23"/>
      <c r="AA25" s="23"/>
      <c r="AB25" s="23"/>
      <c r="AC25" s="23"/>
      <c r="AD25" s="58"/>
      <c r="AE25" s="23"/>
      <c r="AF25" s="23"/>
      <c r="AG25" s="23"/>
      <c r="AH25" s="26"/>
      <c r="AI25" s="26"/>
      <c r="AJ25" s="26"/>
      <c r="AK25" s="23"/>
      <c r="AL25" s="23"/>
      <c r="AM25" s="37">
        <f t="shared" si="0"/>
        <v>0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56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/>
      <c r="G26" s="36"/>
      <c r="H26" s="36"/>
      <c r="I26" s="36"/>
      <c r="J26" s="36"/>
      <c r="K26" s="36"/>
      <c r="L26" s="23"/>
      <c r="M26" s="26"/>
      <c r="N26" s="36"/>
      <c r="O26" s="23"/>
      <c r="P26" s="36"/>
      <c r="Q26" s="26"/>
      <c r="R26" s="23"/>
      <c r="S26" s="36"/>
      <c r="T26" s="23"/>
      <c r="U26" s="23"/>
      <c r="V26" s="36"/>
      <c r="W26" s="23"/>
      <c r="X26" s="23"/>
      <c r="Y26" s="23"/>
      <c r="Z26" s="23"/>
      <c r="AA26" s="23"/>
      <c r="AB26" s="23"/>
      <c r="AC26" s="26"/>
      <c r="AD26" s="36"/>
      <c r="AE26" s="23"/>
      <c r="AF26" s="23"/>
      <c r="AG26" s="36"/>
      <c r="AH26" s="23"/>
      <c r="AI26" s="23"/>
      <c r="AJ26" s="23"/>
      <c r="AK26" s="26"/>
      <c r="AL26" s="36"/>
      <c r="AM26" s="37">
        <f t="shared" si="0"/>
        <v>0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56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/>
      <c r="G27" s="36"/>
      <c r="H27" s="23"/>
      <c r="I27" s="36"/>
      <c r="J27" s="36"/>
      <c r="K27" s="36"/>
      <c r="L27" s="36"/>
      <c r="M27" s="26"/>
      <c r="N27" s="36"/>
      <c r="O27" s="23"/>
      <c r="P27" s="36"/>
      <c r="Q27" s="36"/>
      <c r="R27" s="23"/>
      <c r="S27" s="36"/>
      <c r="T27" s="23"/>
      <c r="U27" s="23"/>
      <c r="V27" s="36"/>
      <c r="W27" s="36"/>
      <c r="X27" s="23"/>
      <c r="Y27" s="23"/>
      <c r="Z27" s="36"/>
      <c r="AA27" s="23"/>
      <c r="AB27" s="23"/>
      <c r="AC27" s="26"/>
      <c r="AD27" s="23"/>
      <c r="AE27" s="26"/>
      <c r="AF27" s="23"/>
      <c r="AG27" s="36"/>
      <c r="AH27" s="26"/>
      <c r="AI27" s="26"/>
      <c r="AJ27" s="26"/>
      <c r="AK27" s="26"/>
      <c r="AL27" s="23"/>
      <c r="AM27" s="37">
        <f t="shared" si="0"/>
        <v>0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56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/>
      <c r="G28" s="23"/>
      <c r="H28" s="23"/>
      <c r="I28" s="23"/>
      <c r="J28" s="23"/>
      <c r="K28" s="36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36"/>
      <c r="AM28" s="37">
        <f t="shared" si="0"/>
        <v>0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56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/>
      <c r="G29" s="23"/>
      <c r="H29" s="23"/>
      <c r="I29" s="23"/>
      <c r="J29" s="23"/>
      <c r="K29" s="23"/>
      <c r="L29" s="23"/>
      <c r="M29" s="36"/>
      <c r="N29" s="36"/>
      <c r="O29" s="23"/>
      <c r="P29" s="23"/>
      <c r="Q29" s="36"/>
      <c r="R29" s="23"/>
      <c r="S29" s="23"/>
      <c r="T29" s="23"/>
      <c r="U29" s="36"/>
      <c r="V29" s="23"/>
      <c r="W29" s="23"/>
      <c r="X29" s="36"/>
      <c r="Y29" s="26"/>
      <c r="Z29" s="23"/>
      <c r="AA29" s="23"/>
      <c r="AB29" s="23"/>
      <c r="AC29" s="23"/>
      <c r="AD29" s="23"/>
      <c r="AE29" s="36"/>
      <c r="AF29" s="23"/>
      <c r="AG29" s="23"/>
      <c r="AH29" s="23"/>
      <c r="AI29" s="23"/>
      <c r="AJ29" s="23"/>
      <c r="AK29" s="23"/>
      <c r="AL29" s="36"/>
      <c r="AM29" s="37">
        <f t="shared" si="0"/>
        <v>0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56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36"/>
      <c r="Q30" s="36"/>
      <c r="R30" s="23"/>
      <c r="S30" s="23"/>
      <c r="T30" s="23"/>
      <c r="U30" s="23"/>
      <c r="V30" s="23"/>
      <c r="W30" s="23"/>
      <c r="X30" s="36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36"/>
      <c r="AM30" s="37">
        <f t="shared" si="0"/>
        <v>0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56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6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61"/>
      <c r="AE31" s="23"/>
      <c r="AF31" s="23"/>
      <c r="AG31" s="23"/>
      <c r="AH31" s="23"/>
      <c r="AI31" s="23"/>
      <c r="AJ31" s="23"/>
      <c r="AK31" s="23"/>
      <c r="AL31" s="36"/>
      <c r="AM31" s="37">
        <f t="shared" si="0"/>
        <v>0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56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36"/>
      <c r="R32" s="23"/>
      <c r="S32" s="23"/>
      <c r="T32" s="23"/>
      <c r="U32" s="23"/>
      <c r="V32" s="23"/>
      <c r="W32" s="23"/>
      <c r="X32" s="23"/>
      <c r="Y32" s="36"/>
      <c r="Z32" s="23"/>
      <c r="AA32" s="23"/>
      <c r="AB32" s="23"/>
      <c r="AC32" s="36"/>
      <c r="AD32" s="23"/>
      <c r="AE32" s="23"/>
      <c r="AF32" s="23"/>
      <c r="AG32" s="23"/>
      <c r="AH32" s="23"/>
      <c r="AI32" s="23"/>
      <c r="AJ32" s="23"/>
      <c r="AK32" s="23"/>
      <c r="AL32" s="36"/>
      <c r="AM32" s="37">
        <f t="shared" si="0"/>
        <v>0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56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36"/>
      <c r="R33" s="23"/>
      <c r="S33" s="23"/>
      <c r="T33" s="23"/>
      <c r="U33" s="23"/>
      <c r="V33" s="23"/>
      <c r="W33" s="23"/>
      <c r="X33" s="23"/>
      <c r="Y33" s="36"/>
      <c r="Z33" s="23"/>
      <c r="AA33" s="23"/>
      <c r="AB33" s="23"/>
      <c r="AC33" s="23"/>
      <c r="AD33" s="23"/>
      <c r="AE33" s="23"/>
      <c r="AF33" s="23"/>
      <c r="AG33" s="23"/>
      <c r="AH33" s="23"/>
      <c r="AI33" s="26"/>
      <c r="AJ33" s="26"/>
      <c r="AK33" s="23"/>
      <c r="AL33" s="36"/>
      <c r="AM33" s="37">
        <f t="shared" si="0"/>
        <v>0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/>
      <c r="G34" s="23"/>
      <c r="H34" s="36"/>
      <c r="I34" s="26"/>
      <c r="J34" s="23"/>
      <c r="K34" s="36"/>
      <c r="L34" s="36"/>
      <c r="M34" s="23"/>
      <c r="N34" s="36"/>
      <c r="O34" s="23"/>
      <c r="P34" s="36"/>
      <c r="Q34" s="36"/>
      <c r="R34" s="23"/>
      <c r="S34" s="36"/>
      <c r="T34" s="36"/>
      <c r="U34" s="36"/>
      <c r="V34" s="23"/>
      <c r="W34" s="36"/>
      <c r="X34" s="23"/>
      <c r="Y34" s="23"/>
      <c r="Z34" s="36"/>
      <c r="AA34" s="23"/>
      <c r="AB34" s="36"/>
      <c r="AC34" s="23"/>
      <c r="AD34" s="23"/>
      <c r="AE34" s="23"/>
      <c r="AF34" s="26"/>
      <c r="AG34" s="23"/>
      <c r="AH34" s="23"/>
      <c r="AI34" s="26"/>
      <c r="AJ34" s="26"/>
      <c r="AK34" s="26"/>
      <c r="AL34" s="36"/>
      <c r="AM34" s="37">
        <f t="shared" si="0"/>
        <v>0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/>
      <c r="G35" s="23"/>
      <c r="H35" s="26"/>
      <c r="I35" s="26"/>
      <c r="J35" s="23"/>
      <c r="K35" s="23"/>
      <c r="L35" s="23"/>
      <c r="M35" s="23"/>
      <c r="N35" s="23"/>
      <c r="O35" s="23"/>
      <c r="P35" s="26"/>
      <c r="Q35" s="23"/>
      <c r="R35" s="23"/>
      <c r="S35" s="23"/>
      <c r="T35" s="36"/>
      <c r="U35" s="36"/>
      <c r="V35" s="26"/>
      <c r="W35" s="23"/>
      <c r="X35" s="36"/>
      <c r="Y35" s="23"/>
      <c r="Z35" s="23"/>
      <c r="AA35" s="23"/>
      <c r="AB35" s="36"/>
      <c r="AC35" s="23"/>
      <c r="AD35" s="23"/>
      <c r="AE35" s="23"/>
      <c r="AF35" s="26"/>
      <c r="AG35" s="23"/>
      <c r="AH35" s="23"/>
      <c r="AI35" s="26"/>
      <c r="AJ35" s="26"/>
      <c r="AK35" s="26"/>
      <c r="AL35" s="23"/>
      <c r="AM35" s="37">
        <f t="shared" si="0"/>
        <v>0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/>
      <c r="G36" s="23"/>
      <c r="H36" s="26"/>
      <c r="I36" s="36"/>
      <c r="J36" s="23"/>
      <c r="K36" s="23"/>
      <c r="L36" s="66"/>
      <c r="M36" s="36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37">
        <f t="shared" si="0"/>
        <v>0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56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/>
      <c r="G37" s="23"/>
      <c r="H37" s="26"/>
      <c r="I37" s="36"/>
      <c r="J37" s="26"/>
      <c r="K37" s="26"/>
      <c r="M37" s="36"/>
      <c r="N37" s="23"/>
      <c r="O37" s="23"/>
      <c r="P37" s="23"/>
      <c r="Q37" s="36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36"/>
      <c r="AG37" s="23"/>
      <c r="AH37" s="23"/>
      <c r="AI37" s="23"/>
      <c r="AJ37" s="23"/>
      <c r="AK37" s="23"/>
      <c r="AL37" s="23"/>
      <c r="AM37" s="37">
        <f t="shared" si="0"/>
        <v>0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56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/>
      <c r="G38" s="23"/>
      <c r="H38" s="36"/>
      <c r="I38" s="23"/>
      <c r="J38" s="149"/>
      <c r="K38" s="23"/>
      <c r="L38" s="26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37">
        <f t="shared" si="0"/>
        <v>0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56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/>
      <c r="G39" s="23"/>
      <c r="H39" s="26"/>
      <c r="I39" s="36"/>
      <c r="J39" s="23"/>
      <c r="K39" s="23"/>
      <c r="L39" s="26"/>
      <c r="M39" s="36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36"/>
      <c r="AF39" s="23"/>
      <c r="AG39" s="23"/>
      <c r="AH39" s="36"/>
      <c r="AI39" s="36"/>
      <c r="AJ39" s="36"/>
      <c r="AK39" s="23"/>
      <c r="AL39" s="23"/>
      <c r="AM39" s="37">
        <f t="shared" si="0"/>
        <v>0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56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/>
      <c r="G40" s="23"/>
      <c r="H40" s="36"/>
      <c r="I40" s="23"/>
      <c r="J40" s="149"/>
      <c r="K40" s="36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36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37">
        <f t="shared" si="0"/>
        <v>0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56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/>
      <c r="G41" s="23"/>
      <c r="H41" s="26"/>
      <c r="I41" s="36"/>
      <c r="J41" s="23"/>
      <c r="K41" s="23"/>
      <c r="L41" s="26"/>
      <c r="M41" s="23"/>
      <c r="N41" s="23"/>
      <c r="O41" s="138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37">
        <f t="shared" si="0"/>
        <v>0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56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/>
      <c r="G42" s="23"/>
      <c r="H42" s="26"/>
      <c r="I42" s="36"/>
      <c r="J42" s="23"/>
      <c r="K42" s="26"/>
      <c r="L42" s="23"/>
      <c r="M42" s="26"/>
      <c r="N42" s="23"/>
      <c r="O42" s="23"/>
      <c r="P42" s="23"/>
      <c r="Q42" s="23"/>
      <c r="R42" s="23"/>
      <c r="S42" s="23"/>
      <c r="T42" s="36"/>
      <c r="U42" s="26"/>
      <c r="V42" s="23"/>
      <c r="W42" s="23"/>
      <c r="X42" s="36"/>
      <c r="Y42" s="23"/>
      <c r="Z42" s="23"/>
      <c r="AA42" s="36"/>
      <c r="AB42" s="23"/>
      <c r="AC42" s="23"/>
      <c r="AD42" s="36"/>
      <c r="AE42" s="23"/>
      <c r="AF42" s="23"/>
      <c r="AG42" s="23"/>
      <c r="AH42" s="36"/>
      <c r="AI42" s="23"/>
      <c r="AJ42" s="23"/>
      <c r="AK42" s="23"/>
      <c r="AL42" s="23"/>
      <c r="AM42" s="37">
        <f t="shared" si="0"/>
        <v>0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56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/>
      <c r="G43" s="23"/>
      <c r="H43" s="26"/>
      <c r="I43" s="36"/>
      <c r="J43" s="23"/>
      <c r="K43" s="26"/>
      <c r="L43" s="23"/>
      <c r="M43" s="26"/>
      <c r="N43" s="36"/>
      <c r="O43" s="23"/>
      <c r="P43" s="23"/>
      <c r="Q43" s="23"/>
      <c r="R43" s="23"/>
      <c r="S43" s="36"/>
      <c r="T43" s="23"/>
      <c r="U43" s="26"/>
      <c r="V43" s="23"/>
      <c r="W43" s="23"/>
      <c r="X43" s="36"/>
      <c r="Y43" s="23"/>
      <c r="Z43" s="23"/>
      <c r="AA43" s="36"/>
      <c r="AB43" s="36"/>
      <c r="AC43" s="23"/>
      <c r="AD43" s="36"/>
      <c r="AE43" s="23"/>
      <c r="AF43" s="23"/>
      <c r="AG43" s="23"/>
      <c r="AH43" s="36"/>
      <c r="AI43" s="23"/>
      <c r="AJ43" s="23"/>
      <c r="AK43" s="23"/>
      <c r="AL43" s="23"/>
      <c r="AM43" s="37">
        <f t="shared" si="0"/>
        <v>0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56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/>
      <c r="G44" s="74"/>
      <c r="H44" s="74"/>
      <c r="I44" s="74"/>
      <c r="J44" s="75"/>
      <c r="K44" s="75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6"/>
      <c r="AF44" s="74"/>
      <c r="AG44" s="74"/>
      <c r="AH44" s="74"/>
      <c r="AI44" s="74"/>
      <c r="AJ44" s="74"/>
      <c r="AK44" s="76"/>
      <c r="AL44" s="74"/>
      <c r="AM44" s="37">
        <f t="shared" si="0"/>
        <v>0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56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/>
      <c r="G45" s="74"/>
      <c r="H45" s="76"/>
      <c r="I45" s="74"/>
      <c r="J45" s="74"/>
      <c r="K45" s="75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37">
        <f t="shared" si="0"/>
        <v>0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56" customFormat="1" ht="30" customHeight="1">
      <c r="A46" s="33">
        <v>35</v>
      </c>
      <c r="B46" s="70"/>
      <c r="C46" s="78"/>
      <c r="D46" s="79">
        <v>5</v>
      </c>
      <c r="E46" s="80" t="s">
        <v>39</v>
      </c>
      <c r="F46" s="74"/>
      <c r="G46" s="74"/>
      <c r="H46" s="74"/>
      <c r="I46" s="74"/>
      <c r="J46" s="74"/>
      <c r="K46" s="76"/>
      <c r="L46" s="74"/>
      <c r="M46" s="74"/>
      <c r="N46" s="74"/>
      <c r="O46" s="81"/>
      <c r="P46" s="74"/>
      <c r="Q46" s="76"/>
      <c r="R46" s="74"/>
      <c r="S46" s="81"/>
      <c r="T46" s="74"/>
      <c r="U46" s="76"/>
      <c r="V46" s="74"/>
      <c r="W46" s="81"/>
      <c r="X46" s="74"/>
      <c r="Y46" s="76"/>
      <c r="Z46" s="74"/>
      <c r="AA46" s="74"/>
      <c r="AB46" s="74"/>
      <c r="AC46" s="76"/>
      <c r="AD46" s="74"/>
      <c r="AE46" s="74"/>
      <c r="AF46" s="74"/>
      <c r="AG46" s="74"/>
      <c r="AH46" s="74"/>
      <c r="AI46" s="74"/>
      <c r="AJ46" s="74"/>
      <c r="AK46" s="74"/>
      <c r="AL46" s="74"/>
      <c r="AM46" s="37">
        <f t="shared" si="0"/>
        <v>0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56" customFormat="1" ht="30" customHeight="1">
      <c r="A47" s="33">
        <v>36</v>
      </c>
      <c r="B47" s="70"/>
      <c r="C47" s="71" t="s">
        <v>136</v>
      </c>
      <c r="D47" s="79"/>
      <c r="E47" s="80" t="s">
        <v>39</v>
      </c>
      <c r="F47" s="74"/>
      <c r="G47" s="74"/>
      <c r="H47" s="74"/>
      <c r="I47" s="74"/>
      <c r="J47" s="74"/>
      <c r="K47" s="76"/>
      <c r="L47" s="74"/>
      <c r="M47" s="74"/>
      <c r="N47" s="74"/>
      <c r="O47" s="74"/>
      <c r="P47" s="74"/>
      <c r="Q47" s="74"/>
      <c r="R47" s="74"/>
      <c r="S47" s="74"/>
      <c r="T47" s="74"/>
      <c r="U47" s="76"/>
      <c r="V47" s="74"/>
      <c r="W47" s="81"/>
      <c r="X47" s="74"/>
      <c r="Y47" s="76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37">
        <f t="shared" si="0"/>
        <v>0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56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37">
        <f t="shared" si="0"/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56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37">
        <f t="shared" si="0"/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56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37">
        <f t="shared" si="0"/>
        <v>0</v>
      </c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56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/>
      <c r="G51" s="23"/>
      <c r="H51" s="26"/>
      <c r="I51" s="36"/>
      <c r="J51" s="23"/>
      <c r="K51" s="36"/>
      <c r="L51" s="26"/>
      <c r="M51" s="36"/>
      <c r="N51" s="23"/>
      <c r="O51" s="26"/>
      <c r="P51" s="26"/>
      <c r="Q51" s="36"/>
      <c r="R51" s="36"/>
      <c r="S51" s="23"/>
      <c r="T51" s="36"/>
      <c r="U51" s="36"/>
      <c r="V51" s="23"/>
      <c r="W51" s="36"/>
      <c r="X51" s="36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37">
        <f t="shared" si="0"/>
        <v>0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56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/>
      <c r="G52" s="23"/>
      <c r="H52" s="26"/>
      <c r="I52" s="36"/>
      <c r="J52" s="23"/>
      <c r="K52" s="26"/>
      <c r="L52" s="23"/>
      <c r="M52" s="23"/>
      <c r="N52" s="23"/>
      <c r="O52" s="26"/>
      <c r="P52" s="26"/>
      <c r="Q52" s="23"/>
      <c r="R52" s="36"/>
      <c r="S52" s="23"/>
      <c r="T52" s="36"/>
      <c r="U52" s="23"/>
      <c r="V52" s="23"/>
      <c r="W52" s="26"/>
      <c r="X52" s="36"/>
      <c r="Y52" s="23"/>
      <c r="Z52" s="23"/>
      <c r="AA52" s="26"/>
      <c r="AB52" s="36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37">
        <f t="shared" si="0"/>
        <v>0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56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2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37">
        <f t="shared" si="0"/>
        <v>0</v>
      </c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56" customFormat="1" ht="30" customHeight="1">
      <c r="A54" s="33">
        <v>44</v>
      </c>
      <c r="B54" s="33">
        <v>147</v>
      </c>
      <c r="C54" s="59" t="s">
        <v>83</v>
      </c>
      <c r="D54" s="79">
        <v>5</v>
      </c>
      <c r="E54" s="45" t="s">
        <v>80</v>
      </c>
      <c r="F54" s="23"/>
      <c r="G54" s="23"/>
      <c r="H54" s="26"/>
      <c r="I54" s="36"/>
      <c r="J54" s="23"/>
      <c r="K54" s="23"/>
      <c r="L54" s="23"/>
      <c r="M54" s="23"/>
      <c r="N54" s="23"/>
      <c r="O54" s="26"/>
      <c r="P54" s="26"/>
      <c r="Q54" s="36"/>
      <c r="R54" s="36"/>
      <c r="S54" s="23"/>
      <c r="T54" s="36"/>
      <c r="U54" s="36"/>
      <c r="V54" s="23"/>
      <c r="W54" s="36"/>
      <c r="X54" s="23"/>
      <c r="Y54" s="23"/>
      <c r="Z54" s="23"/>
      <c r="AA54" s="23"/>
      <c r="AB54" s="36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37">
        <f t="shared" si="0"/>
        <v>0</v>
      </c>
      <c r="AN54" s="24"/>
      <c r="AO54" s="24"/>
      <c r="AP54" s="57"/>
      <c r="AQ54" s="14"/>
      <c r="AR54" s="16"/>
      <c r="AS54" s="82"/>
      <c r="AT54" s="16"/>
      <c r="AU54" s="89"/>
      <c r="AV54" s="16"/>
      <c r="AW54" s="88"/>
      <c r="AX54" s="16"/>
      <c r="AY54" s="16"/>
      <c r="AZ54" s="25"/>
      <c r="BA54" s="90"/>
      <c r="BD54" s="17"/>
    </row>
    <row r="55" spans="1:56" s="156" customFormat="1" ht="30" customHeight="1">
      <c r="A55" s="33">
        <v>46</v>
      </c>
      <c r="B55" s="33"/>
      <c r="C55" s="59" t="s">
        <v>86</v>
      </c>
      <c r="D55" s="79"/>
      <c r="E55" s="45" t="s">
        <v>80</v>
      </c>
      <c r="F55" s="23"/>
      <c r="G55" s="23"/>
      <c r="H55" s="26"/>
      <c r="I55" s="36"/>
      <c r="J55" s="23"/>
      <c r="K55" s="23"/>
      <c r="L55" s="23"/>
      <c r="M55" s="23"/>
      <c r="N55" s="23"/>
      <c r="O55" s="23"/>
      <c r="P55" s="26"/>
      <c r="Q55" s="36"/>
      <c r="R55" s="36"/>
      <c r="S55" s="23"/>
      <c r="T55" s="23"/>
      <c r="U55" s="36"/>
      <c r="V55" s="23"/>
      <c r="W55" s="26"/>
      <c r="X55" s="36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37">
        <f t="shared" si="0"/>
        <v>0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96" customFormat="1" ht="25.2" customHeight="1">
      <c r="A56" s="33">
        <v>47</v>
      </c>
      <c r="B56" s="33"/>
      <c r="C56" s="59" t="s">
        <v>88</v>
      </c>
      <c r="D56" s="44"/>
      <c r="E56" s="45" t="s">
        <v>80</v>
      </c>
      <c r="F56" s="36"/>
      <c r="G56" s="36"/>
      <c r="H56" s="36"/>
      <c r="I56" s="36"/>
      <c r="J56" s="36"/>
      <c r="K56" s="36"/>
      <c r="L56" s="26"/>
      <c r="M56" s="36"/>
      <c r="N56" s="36"/>
      <c r="O56" s="23"/>
      <c r="P56" s="26"/>
      <c r="Q56" s="36"/>
      <c r="R56" s="36"/>
      <c r="S56" s="23"/>
      <c r="T56" s="23"/>
      <c r="U56" s="23"/>
      <c r="V56" s="36"/>
      <c r="W56" s="36"/>
      <c r="X56" s="36"/>
      <c r="Y56" s="23"/>
      <c r="Z56" s="23"/>
      <c r="AA56" s="36"/>
      <c r="AB56" s="36"/>
      <c r="AC56" s="23"/>
      <c r="AD56" s="23"/>
      <c r="AE56" s="36"/>
      <c r="AF56" s="23"/>
      <c r="AG56" s="23"/>
      <c r="AH56" s="23"/>
      <c r="AI56" s="36"/>
      <c r="AJ56" s="36"/>
      <c r="AK56" s="36"/>
      <c r="AL56" s="36"/>
      <c r="AM56" s="37">
        <f t="shared" si="0"/>
        <v>0</v>
      </c>
      <c r="AN56" s="92"/>
      <c r="AO56" s="92"/>
      <c r="AP56" s="47"/>
      <c r="AQ56" s="93"/>
      <c r="AR56" s="94"/>
      <c r="AS56" s="94"/>
      <c r="AT56" s="36"/>
      <c r="AU56" s="42"/>
      <c r="AV56" s="46"/>
      <c r="AW56" s="95"/>
      <c r="AX56" s="41"/>
      <c r="AY56" s="42"/>
    </row>
    <row r="57" spans="1:56" s="96" customFormat="1" ht="30" customHeight="1">
      <c r="A57" s="33">
        <v>48</v>
      </c>
      <c r="B57" s="33"/>
      <c r="C57" s="59" t="s">
        <v>89</v>
      </c>
      <c r="D57" s="79"/>
      <c r="E57" s="45" t="s">
        <v>80</v>
      </c>
      <c r="F57" s="36"/>
      <c r="G57" s="36"/>
      <c r="H57" s="26"/>
      <c r="I57" s="36"/>
      <c r="J57" s="36"/>
      <c r="K57" s="36"/>
      <c r="L57" s="36"/>
      <c r="M57" s="36"/>
      <c r="N57" s="36"/>
      <c r="O57" s="23"/>
      <c r="P57" s="26"/>
      <c r="Q57" s="36"/>
      <c r="R57" s="36"/>
      <c r="S57" s="23"/>
      <c r="T57" s="23"/>
      <c r="U57" s="23"/>
      <c r="V57" s="36"/>
      <c r="W57" s="97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7">
        <f t="shared" si="0"/>
        <v>0</v>
      </c>
      <c r="AN57" s="98"/>
      <c r="AO57" s="98"/>
      <c r="AP57" s="41"/>
      <c r="AQ57" s="99"/>
      <c r="AR57" s="94"/>
      <c r="AS57" s="100"/>
      <c r="AT57" s="94"/>
      <c r="AU57" s="101"/>
      <c r="AV57" s="94"/>
      <c r="AW57" s="102"/>
      <c r="AX57" s="94"/>
      <c r="AY57" s="94"/>
      <c r="AZ57" s="103"/>
      <c r="BA57" s="104"/>
    </row>
    <row r="58" spans="1:56" s="96" customFormat="1" ht="30" customHeight="1">
      <c r="A58" s="33">
        <v>49</v>
      </c>
      <c r="B58" s="33"/>
      <c r="C58" s="59" t="s">
        <v>144</v>
      </c>
      <c r="D58" s="79"/>
      <c r="E58" s="45" t="s">
        <v>80</v>
      </c>
      <c r="F58" s="36"/>
      <c r="G58" s="36"/>
      <c r="H58" s="26"/>
      <c r="I58" s="36"/>
      <c r="J58" s="36"/>
      <c r="K58" s="36"/>
      <c r="L58" s="36"/>
      <c r="M58" s="36"/>
      <c r="N58" s="36"/>
      <c r="O58" s="23"/>
      <c r="P58" s="26"/>
      <c r="Q58" s="36"/>
      <c r="R58" s="36"/>
      <c r="S58" s="23"/>
      <c r="T58" s="23"/>
      <c r="U58" s="23"/>
      <c r="V58" s="36"/>
      <c r="W58" s="97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7">
        <f t="shared" si="0"/>
        <v>0</v>
      </c>
      <c r="AN58" s="98"/>
      <c r="AO58" s="98"/>
      <c r="AP58" s="41"/>
      <c r="AQ58" s="99"/>
      <c r="AR58" s="94"/>
      <c r="AS58" s="100"/>
      <c r="AT58" s="94"/>
      <c r="AU58" s="101"/>
      <c r="AV58" s="94"/>
      <c r="AW58" s="102"/>
      <c r="AX58" s="94"/>
      <c r="AY58" s="94"/>
      <c r="AZ58" s="103"/>
      <c r="BA58" s="104"/>
    </row>
    <row r="59" spans="1:56" s="156" customFormat="1" ht="30" customHeight="1">
      <c r="A59" s="33">
        <v>50</v>
      </c>
      <c r="B59" s="33">
        <v>148</v>
      </c>
      <c r="C59" s="34" t="s">
        <v>91</v>
      </c>
      <c r="D59" s="79">
        <v>5</v>
      </c>
      <c r="E59" s="45" t="s">
        <v>80</v>
      </c>
      <c r="F59" s="23"/>
      <c r="G59" s="23"/>
      <c r="H59" s="23"/>
      <c r="I59" s="36"/>
      <c r="J59" s="23"/>
      <c r="K59" s="23"/>
      <c r="L59" s="23"/>
      <c r="M59" s="36"/>
      <c r="N59" s="36"/>
      <c r="O59" s="36"/>
      <c r="P59" s="36"/>
      <c r="Q59" s="36"/>
      <c r="R59" s="36"/>
      <c r="S59" s="36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37">
        <f t="shared" si="0"/>
        <v>0</v>
      </c>
      <c r="AN59" s="24"/>
      <c r="AO59" s="24"/>
      <c r="AP59" s="57"/>
      <c r="AQ59" s="14"/>
      <c r="AR59" s="16"/>
      <c r="AS59" s="82"/>
      <c r="AT59" s="16"/>
      <c r="AU59" s="89"/>
      <c r="AV59" s="16"/>
      <c r="AW59" s="88"/>
      <c r="AX59" s="16"/>
      <c r="AY59" s="16"/>
      <c r="AZ59" s="25"/>
      <c r="BA59" s="90"/>
      <c r="BD59" s="17"/>
    </row>
    <row r="60" spans="1:56" s="156" customFormat="1" ht="30" customHeight="1">
      <c r="A60" s="33">
        <v>51</v>
      </c>
      <c r="B60" s="33"/>
      <c r="C60" s="59" t="s">
        <v>92</v>
      </c>
      <c r="D60" s="79"/>
      <c r="E60" s="45" t="s">
        <v>80</v>
      </c>
      <c r="F60" s="26"/>
      <c r="G60" s="23"/>
      <c r="H60" s="23"/>
      <c r="I60" s="36"/>
      <c r="J60" s="36"/>
      <c r="K60" s="36"/>
      <c r="L60" s="26"/>
      <c r="M60" s="36"/>
      <c r="N60" s="36"/>
      <c r="O60" s="23"/>
      <c r="P60" s="36"/>
      <c r="Q60" s="23"/>
      <c r="R60" s="36"/>
      <c r="S60" s="36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36"/>
      <c r="AM60" s="37">
        <f t="shared" si="0"/>
        <v>0</v>
      </c>
      <c r="AN60" s="24"/>
      <c r="AO60" s="24"/>
      <c r="AP60" s="57"/>
      <c r="AQ60" s="24"/>
      <c r="AR60" s="16"/>
      <c r="AS60" s="82"/>
      <c r="AT60" s="16"/>
      <c r="AU60" s="89"/>
      <c r="AV60" s="16"/>
      <c r="AW60" s="24"/>
      <c r="AX60" s="16"/>
      <c r="AY60" s="16"/>
      <c r="AZ60" s="25"/>
      <c r="BA60" s="90"/>
      <c r="BD60" s="17"/>
    </row>
    <row r="61" spans="1:56" s="156" customFormat="1" ht="30" customHeight="1">
      <c r="A61" s="33">
        <v>52</v>
      </c>
      <c r="B61" s="33">
        <v>151</v>
      </c>
      <c r="C61" s="48" t="s">
        <v>93</v>
      </c>
      <c r="D61" s="79">
        <v>5</v>
      </c>
      <c r="E61" s="45" t="s">
        <v>80</v>
      </c>
      <c r="F61" s="26"/>
      <c r="G61" s="26"/>
      <c r="H61" s="23"/>
      <c r="I61" s="23"/>
      <c r="J61" s="86"/>
      <c r="K61" s="36"/>
      <c r="L61" s="26"/>
      <c r="M61" s="23"/>
      <c r="N61" s="23"/>
      <c r="O61" s="36"/>
      <c r="P61" s="26"/>
      <c r="Q61" s="23"/>
      <c r="R61" s="36"/>
      <c r="S61" s="36"/>
      <c r="T61" s="23"/>
      <c r="U61" s="36"/>
      <c r="V61" s="23"/>
      <c r="W61" s="23"/>
      <c r="X61" s="23"/>
      <c r="Y61" s="23"/>
      <c r="Z61" s="36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36"/>
      <c r="AM61" s="37">
        <f t="shared" si="0"/>
        <v>0</v>
      </c>
      <c r="AN61" s="24"/>
      <c r="AO61" s="24"/>
      <c r="AP61" s="57"/>
      <c r="AQ61" s="2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56" customFormat="1" ht="30" customHeight="1">
      <c r="A62" s="33">
        <v>53</v>
      </c>
      <c r="B62" s="33">
        <v>149</v>
      </c>
      <c r="C62" s="59" t="s">
        <v>94</v>
      </c>
      <c r="D62" s="79">
        <v>5</v>
      </c>
      <c r="E62" s="45" t="s">
        <v>80</v>
      </c>
      <c r="F62" s="23"/>
      <c r="G62" s="23"/>
      <c r="H62" s="23"/>
      <c r="I62" s="36"/>
      <c r="J62" s="36"/>
      <c r="K62" s="36"/>
      <c r="L62" s="26"/>
      <c r="M62" s="36"/>
      <c r="N62" s="36"/>
      <c r="O62" s="36"/>
      <c r="P62" s="26"/>
      <c r="Q62" s="23"/>
      <c r="R62" s="36"/>
      <c r="S62" s="36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36"/>
      <c r="AM62" s="37">
        <f t="shared" si="0"/>
        <v>0</v>
      </c>
      <c r="AN62" s="24"/>
      <c r="AO62" s="24"/>
      <c r="AP62" s="57"/>
      <c r="AQ62" s="14"/>
      <c r="AR62" s="16"/>
      <c r="AS62" s="82"/>
      <c r="AT62" s="16"/>
      <c r="AU62" s="89"/>
      <c r="AV62" s="16"/>
      <c r="AW62" s="88"/>
      <c r="AX62" s="16"/>
      <c r="AY62" s="16"/>
      <c r="AZ62" s="25"/>
      <c r="BA62" s="90"/>
      <c r="BD62" s="17"/>
    </row>
    <row r="63" spans="1:56" s="156" customFormat="1" ht="30" customHeight="1">
      <c r="A63" s="33">
        <v>55</v>
      </c>
      <c r="B63" s="33">
        <v>70</v>
      </c>
      <c r="C63" s="59" t="s">
        <v>145</v>
      </c>
      <c r="D63" s="79">
        <v>5</v>
      </c>
      <c r="E63" s="45" t="s">
        <v>80</v>
      </c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6"/>
      <c r="Q63" s="36"/>
      <c r="R63" s="36"/>
      <c r="S63" s="36"/>
      <c r="T63" s="23"/>
      <c r="U63" s="36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36"/>
      <c r="AM63" s="37">
        <f t="shared" si="0"/>
        <v>0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56" customFormat="1" ht="30" customHeight="1">
      <c r="A64" s="33">
        <v>56</v>
      </c>
      <c r="B64" s="33">
        <v>54</v>
      </c>
      <c r="C64" s="59" t="s">
        <v>97</v>
      </c>
      <c r="D64" s="79">
        <v>5</v>
      </c>
      <c r="E64" s="45" t="s">
        <v>80</v>
      </c>
      <c r="F64" s="26"/>
      <c r="G64" s="23"/>
      <c r="H64" s="23"/>
      <c r="I64" s="36"/>
      <c r="J64" s="36"/>
      <c r="K64" s="36"/>
      <c r="L64" s="26"/>
      <c r="M64" s="36"/>
      <c r="N64" s="36"/>
      <c r="O64" s="36"/>
      <c r="P64" s="26"/>
      <c r="Q64" s="23"/>
      <c r="R64" s="36"/>
      <c r="S64" s="36"/>
      <c r="T64" s="23"/>
      <c r="U64" s="36"/>
      <c r="V64" s="23"/>
      <c r="W64" s="23"/>
      <c r="X64" s="23"/>
      <c r="Y64" s="23"/>
      <c r="Z64" s="23"/>
      <c r="AA64" s="23"/>
      <c r="AB64" s="23"/>
      <c r="AC64" s="23"/>
      <c r="AD64" s="23"/>
      <c r="AE64" s="26"/>
      <c r="AF64" s="23"/>
      <c r="AG64" s="23"/>
      <c r="AH64" s="23"/>
      <c r="AI64" s="23"/>
      <c r="AJ64" s="23"/>
      <c r="AK64" s="23"/>
      <c r="AL64" s="36"/>
      <c r="AM64" s="37">
        <f t="shared" si="0"/>
        <v>0</v>
      </c>
      <c r="AN64" s="24"/>
      <c r="AO64" s="24"/>
      <c r="AP64" s="57"/>
      <c r="AQ64" s="24"/>
      <c r="AR64" s="16"/>
      <c r="AS64" s="82"/>
      <c r="AT64" s="16"/>
      <c r="AU64" s="89"/>
      <c r="AV64" s="16"/>
      <c r="AW64" s="24"/>
      <c r="AX64" s="16"/>
      <c r="AY64" s="16"/>
      <c r="AZ64" s="25"/>
      <c r="BA64" s="90"/>
      <c r="BD64" s="17"/>
    </row>
    <row r="65" spans="1:56" s="96" customFormat="1" ht="30" customHeight="1">
      <c r="A65" s="33">
        <v>58</v>
      </c>
      <c r="B65" s="33"/>
      <c r="C65" s="59" t="s">
        <v>99</v>
      </c>
      <c r="D65" s="79"/>
      <c r="E65" s="45" t="s">
        <v>80</v>
      </c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 t="s">
        <v>87</v>
      </c>
      <c r="AL65" s="36" t="s">
        <v>87</v>
      </c>
      <c r="AM65" s="37">
        <f t="shared" si="0"/>
        <v>0</v>
      </c>
      <c r="AN65" s="98"/>
      <c r="AO65" s="98"/>
      <c r="AP65" s="41"/>
      <c r="AQ65" s="99"/>
      <c r="AR65" s="94"/>
      <c r="AS65" s="100"/>
      <c r="AT65" s="94"/>
      <c r="AU65" s="101"/>
      <c r="AV65" s="94"/>
      <c r="AW65" s="102"/>
      <c r="AX65" s="94"/>
      <c r="AY65" s="94"/>
      <c r="AZ65" s="103"/>
      <c r="BA65" s="104"/>
    </row>
    <row r="66" spans="1:56" s="156" customFormat="1" ht="30" customHeight="1">
      <c r="A66" s="33">
        <v>59</v>
      </c>
      <c r="B66" s="33">
        <v>164</v>
      </c>
      <c r="C66" s="59" t="s">
        <v>100</v>
      </c>
      <c r="D66" s="79">
        <v>5</v>
      </c>
      <c r="E66" s="45" t="s">
        <v>80</v>
      </c>
      <c r="F66" s="26"/>
      <c r="G66" s="23"/>
      <c r="H66" s="23"/>
      <c r="I66" s="36"/>
      <c r="J66" s="36"/>
      <c r="K66" s="23"/>
      <c r="L66" s="23"/>
      <c r="M66" s="36"/>
      <c r="N66" s="36"/>
      <c r="O66" s="36"/>
      <c r="P66" s="23"/>
      <c r="Q66" s="23"/>
      <c r="R66" s="36"/>
      <c r="S66" s="36"/>
      <c r="T66" s="23"/>
      <c r="U66" s="36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36"/>
      <c r="AM66" s="37">
        <f t="shared" si="0"/>
        <v>0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56" customFormat="1" ht="30" customHeight="1">
      <c r="A67" s="33">
        <v>60</v>
      </c>
      <c r="B67" s="33">
        <v>115</v>
      </c>
      <c r="C67" s="34" t="s">
        <v>101</v>
      </c>
      <c r="D67" s="79">
        <v>5</v>
      </c>
      <c r="E67" s="45" t="s">
        <v>80</v>
      </c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36"/>
      <c r="Q67" s="23"/>
      <c r="R67" s="23"/>
      <c r="S67" s="36"/>
      <c r="T67" s="23"/>
      <c r="U67" s="23"/>
      <c r="V67" s="23"/>
      <c r="W67" s="26"/>
      <c r="X67" s="36"/>
      <c r="Y67" s="23"/>
      <c r="Z67" s="23"/>
      <c r="AA67" s="26"/>
      <c r="AB67" s="36"/>
      <c r="AC67" s="23"/>
      <c r="AD67" s="23"/>
      <c r="AE67" s="26"/>
      <c r="AF67" s="36"/>
      <c r="AG67" s="23"/>
      <c r="AH67" s="23"/>
      <c r="AI67" s="23"/>
      <c r="AJ67" s="23"/>
      <c r="AK67" s="26"/>
      <c r="AL67" s="23"/>
      <c r="AM67" s="37">
        <f t="shared" si="0"/>
        <v>0</v>
      </c>
      <c r="AN67" s="24"/>
      <c r="AO67" s="24"/>
      <c r="AP67" s="57"/>
      <c r="AQ67" s="24"/>
      <c r="AR67" s="16"/>
      <c r="AS67" s="82"/>
      <c r="AT67" s="16"/>
      <c r="AU67" s="89"/>
      <c r="AV67" s="16"/>
      <c r="AW67" s="88"/>
      <c r="AX67" s="16"/>
      <c r="AY67" s="16"/>
      <c r="AZ67" s="25"/>
      <c r="BA67" s="90"/>
      <c r="BD67" s="17"/>
    </row>
    <row r="68" spans="1:56" s="156" customFormat="1" ht="30" customHeight="1">
      <c r="A68" s="33">
        <v>61</v>
      </c>
      <c r="B68" s="33">
        <v>147</v>
      </c>
      <c r="C68" s="105" t="s">
        <v>102</v>
      </c>
      <c r="D68" s="79">
        <v>5</v>
      </c>
      <c r="E68" s="45" t="s">
        <v>80</v>
      </c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36"/>
      <c r="Q68" s="23"/>
      <c r="R68" s="23"/>
      <c r="S68" s="36"/>
      <c r="T68" s="23"/>
      <c r="U68" s="23"/>
      <c r="V68" s="23"/>
      <c r="W68" s="26"/>
      <c r="X68" s="36"/>
      <c r="Y68" s="23"/>
      <c r="Z68" s="23"/>
      <c r="AA68" s="26"/>
      <c r="AB68" s="36"/>
      <c r="AC68" s="23"/>
      <c r="AD68" s="23"/>
      <c r="AE68" s="26"/>
      <c r="AF68" s="36"/>
      <c r="AG68" s="23"/>
      <c r="AH68" s="23"/>
      <c r="AI68" s="23"/>
      <c r="AJ68" s="23"/>
      <c r="AK68" s="23"/>
      <c r="AL68" s="23"/>
      <c r="AM68" s="37">
        <f t="shared" si="0"/>
        <v>0</v>
      </c>
      <c r="AN68" s="24"/>
      <c r="AO68" s="51"/>
      <c r="AP68" s="57"/>
      <c r="AQ68" s="106"/>
      <c r="AR68" s="16"/>
      <c r="AS68" s="82"/>
      <c r="AT68" s="82"/>
      <c r="AU68" s="89"/>
      <c r="AV68" s="16"/>
      <c r="AW68" s="88"/>
      <c r="AX68" s="16"/>
      <c r="AY68" s="16"/>
      <c r="AZ68" s="25"/>
      <c r="BA68" s="90"/>
      <c r="BD68" s="17"/>
    </row>
    <row r="69" spans="1:56" s="156" customFormat="1" ht="30" customHeight="1">
      <c r="A69" s="33">
        <v>62</v>
      </c>
      <c r="B69" s="33">
        <v>167</v>
      </c>
      <c r="C69" s="59" t="s">
        <v>103</v>
      </c>
      <c r="D69" s="79">
        <v>5</v>
      </c>
      <c r="E69" s="45" t="s">
        <v>80</v>
      </c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36"/>
      <c r="Q69" s="23"/>
      <c r="R69" s="23"/>
      <c r="S69" s="36"/>
      <c r="T69" s="23"/>
      <c r="U69" s="23"/>
      <c r="V69" s="23"/>
      <c r="W69" s="26"/>
      <c r="X69" s="36"/>
      <c r="Y69" s="23"/>
      <c r="Z69" s="23"/>
      <c r="AA69" s="26"/>
      <c r="AB69" s="36"/>
      <c r="AC69" s="23"/>
      <c r="AD69" s="23"/>
      <c r="AE69" s="26"/>
      <c r="AF69" s="36"/>
      <c r="AG69" s="23"/>
      <c r="AH69" s="23"/>
      <c r="AI69" s="23"/>
      <c r="AJ69" s="23"/>
      <c r="AK69" s="23"/>
      <c r="AL69" s="23"/>
      <c r="AM69" s="37">
        <f t="shared" si="0"/>
        <v>0</v>
      </c>
      <c r="AN69" s="24"/>
      <c r="AO69" s="24"/>
      <c r="AP69" s="57"/>
      <c r="AQ69" s="24"/>
      <c r="AR69" s="16"/>
      <c r="AS69" s="82"/>
      <c r="AT69" s="16"/>
      <c r="AU69" s="89"/>
      <c r="AV69" s="16"/>
      <c r="AW69" s="88"/>
      <c r="AX69" s="16"/>
      <c r="AY69" s="16"/>
      <c r="AZ69" s="25"/>
      <c r="BA69" s="90"/>
      <c r="BD69" s="17"/>
    </row>
    <row r="70" spans="1:56" s="96" customFormat="1" ht="25.2" customHeight="1">
      <c r="A70" s="33">
        <v>63</v>
      </c>
      <c r="B70" s="33"/>
      <c r="C70" s="59" t="s">
        <v>95</v>
      </c>
      <c r="D70" s="79">
        <v>5</v>
      </c>
      <c r="E70" s="45" t="s">
        <v>80</v>
      </c>
      <c r="F70" s="26"/>
      <c r="G70" s="26"/>
      <c r="H70" s="23"/>
      <c r="I70" s="23"/>
      <c r="J70" s="36"/>
      <c r="K70" s="36"/>
      <c r="L70" s="26"/>
      <c r="M70" s="23"/>
      <c r="N70" s="23"/>
      <c r="O70" s="36"/>
      <c r="P70" s="26"/>
      <c r="Q70" s="23"/>
      <c r="R70" s="36"/>
      <c r="S70" s="36"/>
      <c r="T70" s="23"/>
      <c r="U70" s="23"/>
      <c r="V70" s="23"/>
      <c r="W70" s="26"/>
      <c r="X70" s="36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36"/>
      <c r="AL70" s="36"/>
      <c r="AM70" s="37">
        <f t="shared" si="0"/>
        <v>0</v>
      </c>
      <c r="AN70" s="46"/>
      <c r="AO70" s="46"/>
      <c r="AP70" s="47"/>
      <c r="AQ70" s="93"/>
      <c r="AR70" s="94"/>
      <c r="AS70" s="94"/>
      <c r="AT70" s="36"/>
      <c r="AU70" s="52"/>
      <c r="AV70" s="46"/>
      <c r="AW70" s="41"/>
      <c r="AX70" s="41"/>
      <c r="AY70" s="42"/>
    </row>
    <row r="71" spans="1:56" s="156" customFormat="1" ht="30" hidden="1" customHeight="1">
      <c r="A71" s="33">
        <v>65</v>
      </c>
      <c r="B71" s="33">
        <v>163</v>
      </c>
      <c r="C71" s="59"/>
      <c r="D71" s="79">
        <v>5</v>
      </c>
      <c r="E71" s="45" t="s">
        <v>80</v>
      </c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36"/>
      <c r="Q71" s="23"/>
      <c r="R71" s="23"/>
      <c r="S71" s="36"/>
      <c r="T71" s="23"/>
      <c r="U71" s="23"/>
      <c r="V71" s="23"/>
      <c r="W71" s="26"/>
      <c r="X71" s="36"/>
      <c r="Y71" s="23"/>
      <c r="Z71" s="23"/>
      <c r="AA71" s="26"/>
      <c r="AB71" s="36"/>
      <c r="AC71" s="23"/>
      <c r="AD71" s="23"/>
      <c r="AE71" s="26"/>
      <c r="AF71" s="36"/>
      <c r="AG71" s="23"/>
      <c r="AH71" s="23"/>
      <c r="AI71" s="23"/>
      <c r="AJ71" s="23"/>
      <c r="AK71" s="23"/>
      <c r="AL71" s="23"/>
      <c r="AM71" s="37">
        <f t="shared" si="0"/>
        <v>0</v>
      </c>
      <c r="AN71" s="24"/>
      <c r="AO71" s="51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156" customFormat="1" ht="30" hidden="1" customHeight="1">
      <c r="A72" s="33">
        <v>66</v>
      </c>
      <c r="B72" s="33">
        <v>161</v>
      </c>
      <c r="C72" s="59" t="s">
        <v>106</v>
      </c>
      <c r="D72" s="79">
        <v>5</v>
      </c>
      <c r="E72" s="45" t="s">
        <v>80</v>
      </c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36"/>
      <c r="Q72" s="23"/>
      <c r="R72" s="23"/>
      <c r="S72" s="36"/>
      <c r="T72" s="23"/>
      <c r="U72" s="23"/>
      <c r="V72" s="23"/>
      <c r="W72" s="26"/>
      <c r="X72" s="36"/>
      <c r="Y72" s="23"/>
      <c r="Z72" s="23"/>
      <c r="AA72" s="26"/>
      <c r="AB72" s="36"/>
      <c r="AC72" s="23"/>
      <c r="AD72" s="23"/>
      <c r="AE72" s="26"/>
      <c r="AF72" s="36"/>
      <c r="AG72" s="23"/>
      <c r="AH72" s="23"/>
      <c r="AI72" s="23"/>
      <c r="AJ72" s="23"/>
      <c r="AK72" s="23"/>
      <c r="AL72" s="23"/>
      <c r="AM72" s="37">
        <f t="shared" si="0"/>
        <v>0</v>
      </c>
      <c r="AN72" s="24"/>
      <c r="AO72" s="51"/>
      <c r="AP72" s="57"/>
      <c r="AQ72" s="24"/>
      <c r="AR72" s="16"/>
      <c r="AS72" s="82"/>
      <c r="AT72" s="16"/>
      <c r="AU72" s="89"/>
      <c r="AV72" s="16"/>
      <c r="AW72" s="88"/>
      <c r="AX72" s="16"/>
      <c r="AY72" s="16"/>
      <c r="AZ72" s="25"/>
      <c r="BA72" s="90"/>
      <c r="BD72" s="17"/>
    </row>
    <row r="73" spans="1:56" s="156" customFormat="1" ht="30" customHeight="1">
      <c r="A73" s="33">
        <v>67</v>
      </c>
      <c r="B73" s="33"/>
      <c r="C73" s="59" t="s">
        <v>107</v>
      </c>
      <c r="D73" s="79"/>
      <c r="E73" s="45" t="s">
        <v>80</v>
      </c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36"/>
      <c r="Q73" s="23"/>
      <c r="R73" s="23"/>
      <c r="S73" s="36"/>
      <c r="T73" s="23"/>
      <c r="U73" s="23"/>
      <c r="V73" s="23"/>
      <c r="W73" s="26"/>
      <c r="X73" s="36"/>
      <c r="Y73" s="23"/>
      <c r="Z73" s="23"/>
      <c r="AA73" s="26"/>
      <c r="AB73" s="36"/>
      <c r="AC73" s="23"/>
      <c r="AD73" s="23"/>
      <c r="AE73" s="26"/>
      <c r="AF73" s="36"/>
      <c r="AG73" s="23"/>
      <c r="AH73" s="23"/>
      <c r="AI73" s="23"/>
      <c r="AJ73" s="23"/>
      <c r="AK73" s="23"/>
      <c r="AL73" s="23"/>
      <c r="AM73" s="37">
        <f t="shared" ref="AM73:AM90" si="2">SUM(F73:AL73)</f>
        <v>0</v>
      </c>
      <c r="AN73" s="24"/>
      <c r="AO73" s="51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156" customFormat="1" ht="30" customHeight="1">
      <c r="A74" s="33">
        <v>68</v>
      </c>
      <c r="B74" s="33">
        <v>157</v>
      </c>
      <c r="C74" s="59" t="s">
        <v>108</v>
      </c>
      <c r="D74" s="79">
        <v>5</v>
      </c>
      <c r="E74" s="45" t="s">
        <v>80</v>
      </c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36"/>
      <c r="Q74" s="23"/>
      <c r="R74" s="23"/>
      <c r="S74" s="36"/>
      <c r="T74" s="23"/>
      <c r="U74" s="23"/>
      <c r="V74" s="23"/>
      <c r="W74" s="26"/>
      <c r="X74" s="36"/>
      <c r="Y74" s="23"/>
      <c r="Z74" s="23"/>
      <c r="AA74" s="26"/>
      <c r="AB74" s="36"/>
      <c r="AC74" s="23"/>
      <c r="AD74" s="23"/>
      <c r="AE74" s="26"/>
      <c r="AF74" s="36"/>
      <c r="AG74" s="23"/>
      <c r="AH74" s="23"/>
      <c r="AI74" s="23"/>
      <c r="AJ74" s="23"/>
      <c r="AK74" s="23"/>
      <c r="AL74" s="23"/>
      <c r="AM74" s="37">
        <f t="shared" si="2"/>
        <v>0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156" customFormat="1" ht="30" customHeight="1">
      <c r="A75" s="33">
        <v>69</v>
      </c>
      <c r="B75" s="33">
        <v>166</v>
      </c>
      <c r="C75" s="59" t="s">
        <v>109</v>
      </c>
      <c r="D75" s="79">
        <v>5</v>
      </c>
      <c r="E75" s="45" t="s">
        <v>80</v>
      </c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36"/>
      <c r="Q75" s="23"/>
      <c r="R75" s="23"/>
      <c r="S75" s="36"/>
      <c r="T75" s="23"/>
      <c r="U75" s="23"/>
      <c r="V75" s="23"/>
      <c r="W75" s="26"/>
      <c r="X75" s="36"/>
      <c r="Y75" s="23"/>
      <c r="Z75" s="23"/>
      <c r="AA75" s="26"/>
      <c r="AB75" s="36"/>
      <c r="AC75" s="23"/>
      <c r="AD75" s="23"/>
      <c r="AE75" s="26"/>
      <c r="AF75" s="36"/>
      <c r="AG75" s="23"/>
      <c r="AH75" s="23"/>
      <c r="AI75" s="23"/>
      <c r="AJ75" s="23"/>
      <c r="AK75" s="23"/>
      <c r="AL75" s="23"/>
      <c r="AM75" s="37">
        <f t="shared" si="2"/>
        <v>0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96" customFormat="1" ht="25.2" customHeight="1">
      <c r="A76" s="33">
        <v>70</v>
      </c>
      <c r="B76" s="33"/>
      <c r="C76" s="48"/>
      <c r="D76" s="44"/>
      <c r="E76" s="45" t="s">
        <v>80</v>
      </c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36"/>
      <c r="Q76" s="23"/>
      <c r="R76" s="23"/>
      <c r="S76" s="36"/>
      <c r="T76" s="23"/>
      <c r="U76" s="23"/>
      <c r="V76" s="23"/>
      <c r="W76" s="26"/>
      <c r="X76" s="36"/>
      <c r="Y76" s="23"/>
      <c r="Z76" s="23"/>
      <c r="AA76" s="26"/>
      <c r="AB76" s="36"/>
      <c r="AC76" s="23"/>
      <c r="AD76" s="23"/>
      <c r="AE76" s="23"/>
      <c r="AF76" s="36"/>
      <c r="AG76" s="23"/>
      <c r="AH76" s="23"/>
      <c r="AI76" s="36"/>
      <c r="AJ76" s="36"/>
      <c r="AK76" s="36"/>
      <c r="AL76" s="36"/>
      <c r="AM76" s="37">
        <f t="shared" si="2"/>
        <v>0</v>
      </c>
      <c r="AN76" s="92"/>
      <c r="AO76" s="46"/>
      <c r="AP76" s="47"/>
      <c r="AQ76" s="93"/>
      <c r="AR76" s="94"/>
      <c r="AS76" s="94"/>
      <c r="AT76" s="36"/>
      <c r="AU76" s="42"/>
      <c r="AV76" s="46"/>
      <c r="AW76" s="41"/>
      <c r="AX76" s="41"/>
      <c r="AY76" s="42"/>
    </row>
    <row r="77" spans="1:56" s="156" customFormat="1" ht="30" customHeight="1">
      <c r="A77" s="33">
        <v>71</v>
      </c>
      <c r="B77" s="33"/>
      <c r="C77" s="34" t="s">
        <v>111</v>
      </c>
      <c r="D77" s="79"/>
      <c r="E77" s="45" t="s">
        <v>80</v>
      </c>
      <c r="F77" s="26"/>
      <c r="G77" s="23"/>
      <c r="H77" s="23"/>
      <c r="I77" s="2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23"/>
      <c r="Y77" s="36"/>
      <c r="Z77" s="36"/>
      <c r="AA77" s="36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37">
        <f t="shared" si="2"/>
        <v>0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56" customFormat="1" ht="30" customHeight="1">
      <c r="A78" s="33">
        <v>72</v>
      </c>
      <c r="B78" s="33">
        <v>178</v>
      </c>
      <c r="C78" s="59" t="s">
        <v>113</v>
      </c>
      <c r="D78" s="79">
        <v>5</v>
      </c>
      <c r="E78" s="45" t="s">
        <v>80</v>
      </c>
      <c r="F78" s="36"/>
      <c r="G78" s="23"/>
      <c r="H78" s="23"/>
      <c r="I78" s="26"/>
      <c r="J78" s="36"/>
      <c r="K78" s="23"/>
      <c r="L78" s="23"/>
      <c r="M78" s="23"/>
      <c r="N78" s="23"/>
      <c r="O78" s="26"/>
      <c r="P78" s="26"/>
      <c r="Q78" s="36"/>
      <c r="R78" s="36"/>
      <c r="S78" s="36"/>
      <c r="T78" s="23"/>
      <c r="U78" s="36"/>
      <c r="V78" s="36"/>
      <c r="W78" s="36"/>
      <c r="X78" s="36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6"/>
      <c r="AL78" s="36"/>
      <c r="AM78" s="37">
        <f t="shared" si="2"/>
        <v>0</v>
      </c>
      <c r="AN78" s="24"/>
      <c r="AO78" s="24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156" customFormat="1" ht="30" customHeight="1">
      <c r="A79" s="33">
        <v>73</v>
      </c>
      <c r="B79" s="33">
        <v>114</v>
      </c>
      <c r="C79" s="59" t="s">
        <v>114</v>
      </c>
      <c r="D79" s="79">
        <v>5</v>
      </c>
      <c r="E79" s="45" t="s">
        <v>80</v>
      </c>
      <c r="F79" s="36"/>
      <c r="G79" s="23"/>
      <c r="H79" s="23"/>
      <c r="I79" s="26"/>
      <c r="J79" s="36"/>
      <c r="K79" s="36"/>
      <c r="L79" s="23"/>
      <c r="M79" s="36"/>
      <c r="N79" s="36"/>
      <c r="O79" s="36"/>
      <c r="P79" s="26"/>
      <c r="Q79" s="36"/>
      <c r="R79" s="36"/>
      <c r="S79" s="36"/>
      <c r="T79" s="23"/>
      <c r="U79" s="36"/>
      <c r="V79" s="36"/>
      <c r="W79" s="26"/>
      <c r="X79" s="36"/>
      <c r="Y79" s="36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6"/>
      <c r="AL79" s="36"/>
      <c r="AM79" s="37">
        <f t="shared" si="2"/>
        <v>0</v>
      </c>
      <c r="AN79" s="24"/>
      <c r="AO79" s="24"/>
      <c r="AP79" s="57"/>
      <c r="AQ79" s="24"/>
      <c r="AR79" s="36"/>
      <c r="AS79" s="36"/>
      <c r="AT79" s="36"/>
      <c r="AU79" s="40"/>
      <c r="AV79" s="52"/>
      <c r="AW79" s="41"/>
      <c r="AX79" s="41"/>
      <c r="AY79" s="41"/>
      <c r="AZ79" s="42"/>
      <c r="BA79" s="107"/>
    </row>
    <row r="80" spans="1:56" s="156" customFormat="1" ht="30" customHeight="1">
      <c r="A80" s="33">
        <v>74</v>
      </c>
      <c r="B80" s="33">
        <v>152</v>
      </c>
      <c r="C80" s="59" t="s">
        <v>115</v>
      </c>
      <c r="D80" s="79">
        <v>5</v>
      </c>
      <c r="E80" s="45" t="s">
        <v>80</v>
      </c>
      <c r="F80" s="36"/>
      <c r="G80" s="23"/>
      <c r="H80" s="23"/>
      <c r="I80" s="151"/>
      <c r="J80" s="36"/>
      <c r="K80" s="36"/>
      <c r="L80" s="23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23"/>
      <c r="AC80" s="23"/>
      <c r="AD80" s="23"/>
      <c r="AE80" s="23"/>
      <c r="AF80" s="23"/>
      <c r="AG80" s="23"/>
      <c r="AH80" s="23"/>
      <c r="AI80" s="23"/>
      <c r="AJ80" s="23"/>
      <c r="AK80" s="26"/>
      <c r="AL80" s="36"/>
      <c r="AM80" s="37">
        <f t="shared" si="2"/>
        <v>0</v>
      </c>
      <c r="AN80" s="24"/>
      <c r="AO80" s="24"/>
      <c r="AP80" s="57"/>
      <c r="AQ80" s="24"/>
      <c r="AR80" s="36"/>
      <c r="AS80" s="36"/>
      <c r="AT80" s="36"/>
      <c r="AU80" s="40"/>
      <c r="AV80" s="52"/>
      <c r="AW80" s="41"/>
      <c r="AX80" s="41"/>
      <c r="AY80" s="41"/>
      <c r="AZ80" s="42"/>
      <c r="BA80" s="107"/>
    </row>
    <row r="81" spans="1:53" s="156" customFormat="1" ht="30" customHeight="1">
      <c r="A81" s="33">
        <v>75</v>
      </c>
      <c r="B81" s="33">
        <v>119</v>
      </c>
      <c r="C81" s="59" t="s">
        <v>116</v>
      </c>
      <c r="D81" s="79">
        <v>5</v>
      </c>
      <c r="E81" s="45" t="s">
        <v>80</v>
      </c>
      <c r="F81" s="26"/>
      <c r="G81" s="26"/>
      <c r="H81" s="26"/>
      <c r="I81" s="26"/>
      <c r="J81" s="26"/>
      <c r="K81" s="26"/>
      <c r="L81" s="23"/>
      <c r="M81" s="36"/>
      <c r="N81" s="26"/>
      <c r="O81" s="26"/>
      <c r="P81" s="26"/>
      <c r="Q81" s="2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23"/>
      <c r="AC81" s="23"/>
      <c r="AD81" s="23"/>
      <c r="AE81" s="23"/>
      <c r="AF81" s="23"/>
      <c r="AG81" s="23"/>
      <c r="AH81" s="23"/>
      <c r="AI81" s="23"/>
      <c r="AJ81" s="23"/>
      <c r="AK81" s="26"/>
      <c r="AL81" s="36"/>
      <c r="AM81" s="37">
        <f t="shared" si="2"/>
        <v>0</v>
      </c>
      <c r="AN81" s="24"/>
      <c r="AO81" s="24"/>
      <c r="AP81" s="57"/>
      <c r="AQ81" s="24"/>
      <c r="AR81" s="36"/>
      <c r="AS81" s="36"/>
      <c r="AT81" s="36"/>
      <c r="AU81" s="40"/>
      <c r="AV81" s="52"/>
      <c r="AW81" s="41"/>
      <c r="AX81" s="41"/>
      <c r="AY81" s="41"/>
      <c r="AZ81" s="42"/>
      <c r="BA81" s="107"/>
    </row>
    <row r="82" spans="1:53" s="108" customFormat="1" ht="25.95" customHeight="1">
      <c r="A82" s="33">
        <v>77</v>
      </c>
      <c r="C82" s="59" t="s">
        <v>118</v>
      </c>
      <c r="D82" s="44"/>
      <c r="E82" s="45" t="s">
        <v>80</v>
      </c>
      <c r="F82" s="36"/>
      <c r="G82" s="36"/>
      <c r="H82" s="36"/>
      <c r="I82" s="26"/>
      <c r="J82" s="36"/>
      <c r="K82" s="36"/>
      <c r="L82" s="23"/>
      <c r="M82" s="36"/>
      <c r="N82" s="36"/>
      <c r="O82" s="36"/>
      <c r="P82" s="26"/>
      <c r="Q82" s="36"/>
      <c r="R82" s="36"/>
      <c r="S82" s="36"/>
      <c r="T82" s="23"/>
      <c r="U82" s="36"/>
      <c r="V82" s="36"/>
      <c r="W82" s="23"/>
      <c r="X82" s="23"/>
      <c r="Y82" s="36"/>
      <c r="Z82" s="23"/>
      <c r="AA82" s="23"/>
      <c r="AB82" s="23"/>
      <c r="AC82" s="23"/>
      <c r="AD82" s="23"/>
      <c r="AE82" s="23"/>
      <c r="AF82" s="23"/>
      <c r="AG82" s="36"/>
      <c r="AH82" s="23"/>
      <c r="AI82" s="23"/>
      <c r="AJ82" s="23"/>
      <c r="AK82" s="36"/>
      <c r="AL82" s="36"/>
      <c r="AM82" s="37">
        <f t="shared" si="2"/>
        <v>0</v>
      </c>
      <c r="AN82" s="92"/>
      <c r="AO82" s="46"/>
      <c r="AP82" s="47"/>
      <c r="AQ82" s="93"/>
      <c r="AR82" s="94"/>
      <c r="AS82" s="94"/>
      <c r="AT82" s="36"/>
      <c r="AU82" s="42"/>
      <c r="AV82" s="46"/>
      <c r="AW82" s="41"/>
      <c r="AX82" s="41"/>
      <c r="AY82" s="42"/>
    </row>
    <row r="83" spans="1:53" s="108" customFormat="1" ht="25.95" customHeight="1">
      <c r="A83" s="33">
        <v>78</v>
      </c>
      <c r="C83" s="59" t="s">
        <v>119</v>
      </c>
      <c r="D83" s="44"/>
      <c r="E83" s="45" t="s">
        <v>80</v>
      </c>
      <c r="F83" s="36"/>
      <c r="G83" s="36"/>
      <c r="H83" s="36"/>
      <c r="I83" s="36"/>
      <c r="J83" s="36"/>
      <c r="K83" s="36"/>
      <c r="L83" s="23"/>
      <c r="M83" s="36"/>
      <c r="N83" s="36"/>
      <c r="O83" s="36"/>
      <c r="P83" s="26"/>
      <c r="Q83" s="36"/>
      <c r="R83" s="23"/>
      <c r="S83" s="36"/>
      <c r="T83" s="23"/>
      <c r="U83" s="23"/>
      <c r="V83" s="23"/>
      <c r="W83" s="23"/>
      <c r="X83" s="23"/>
      <c r="Y83" s="36"/>
      <c r="Z83" s="23"/>
      <c r="AA83" s="23"/>
      <c r="AB83" s="23"/>
      <c r="AC83" s="23"/>
      <c r="AD83" s="23"/>
      <c r="AE83" s="23"/>
      <c r="AF83" s="23"/>
      <c r="AG83" s="36"/>
      <c r="AH83" s="23"/>
      <c r="AI83" s="36"/>
      <c r="AJ83" s="36"/>
      <c r="AK83" s="36"/>
      <c r="AL83" s="36"/>
      <c r="AM83" s="37">
        <f t="shared" si="2"/>
        <v>0</v>
      </c>
      <c r="AN83" s="92"/>
      <c r="AO83" s="92"/>
      <c r="AP83" s="47"/>
      <c r="AQ83" s="93"/>
      <c r="AR83" s="94"/>
      <c r="AS83" s="94"/>
      <c r="AT83" s="36"/>
      <c r="AU83" s="42"/>
      <c r="AV83" s="46"/>
      <c r="AW83" s="41"/>
      <c r="AX83" s="41"/>
      <c r="AY83" s="42"/>
    </row>
    <row r="84" spans="1:53" s="108" customFormat="1" ht="25.95" customHeight="1">
      <c r="A84" s="33">
        <v>79</v>
      </c>
      <c r="C84" s="48" t="s">
        <v>120</v>
      </c>
      <c r="D84" s="44"/>
      <c r="E84" s="45" t="s">
        <v>80</v>
      </c>
      <c r="F84" s="36"/>
      <c r="G84" s="26"/>
      <c r="H84" s="23"/>
      <c r="I84" s="23"/>
      <c r="J84" s="86"/>
      <c r="K84" s="36"/>
      <c r="L84" s="23"/>
      <c r="M84" s="36"/>
      <c r="N84" s="36"/>
      <c r="O84" s="36"/>
      <c r="P84" s="36"/>
      <c r="Q84" s="36"/>
      <c r="R84" s="23"/>
      <c r="S84" s="36"/>
      <c r="T84" s="23"/>
      <c r="U84" s="36"/>
      <c r="V84" s="23"/>
      <c r="W84" s="23"/>
      <c r="X84" s="23"/>
      <c r="Y84" s="36"/>
      <c r="Z84" s="23"/>
      <c r="AA84" s="23"/>
      <c r="AB84" s="23"/>
      <c r="AC84" s="23"/>
      <c r="AD84" s="23"/>
      <c r="AE84" s="23"/>
      <c r="AF84" s="23"/>
      <c r="AG84" s="36"/>
      <c r="AH84" s="23"/>
      <c r="AI84" s="36"/>
      <c r="AJ84" s="36"/>
      <c r="AK84" s="36"/>
      <c r="AL84" s="36"/>
      <c r="AM84" s="37">
        <f t="shared" si="2"/>
        <v>0</v>
      </c>
      <c r="AN84" s="92"/>
      <c r="AO84" s="92"/>
      <c r="AP84" s="47"/>
      <c r="AQ84" s="93"/>
      <c r="AR84" s="94"/>
      <c r="AS84" s="94"/>
      <c r="AT84" s="36"/>
      <c r="AU84" s="42"/>
      <c r="AV84" s="46"/>
      <c r="AW84" s="41"/>
      <c r="AX84" s="41"/>
      <c r="AY84" s="42"/>
    </row>
    <row r="85" spans="1:53" s="156" customFormat="1" ht="30" customHeight="1">
      <c r="A85" s="33">
        <v>80</v>
      </c>
      <c r="B85" s="33"/>
      <c r="C85" s="109" t="s">
        <v>121</v>
      </c>
      <c r="D85" s="79"/>
      <c r="E85" s="45" t="s">
        <v>76</v>
      </c>
      <c r="F85" s="36"/>
      <c r="G85" s="36"/>
      <c r="H85" s="26"/>
      <c r="I85" s="26"/>
      <c r="J85" s="26"/>
      <c r="K85" s="26"/>
      <c r="L85" s="26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6"/>
      <c r="Z85" s="23"/>
      <c r="AA85" s="26"/>
      <c r="AB85" s="36"/>
      <c r="AC85" s="26"/>
      <c r="AD85" s="23"/>
      <c r="AE85" s="26"/>
      <c r="AF85" s="23"/>
      <c r="AG85" s="26"/>
      <c r="AH85" s="23"/>
      <c r="AI85" s="23"/>
      <c r="AJ85" s="23"/>
      <c r="AK85" s="26"/>
      <c r="AL85" s="36"/>
      <c r="AM85" s="37">
        <f t="shared" si="2"/>
        <v>0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3" s="156" customFormat="1" ht="30" customHeight="1">
      <c r="A86" s="33">
        <v>81</v>
      </c>
      <c r="B86" s="33"/>
      <c r="C86" s="109" t="s">
        <v>122</v>
      </c>
      <c r="D86" s="79">
        <v>5</v>
      </c>
      <c r="E86" s="45" t="s">
        <v>76</v>
      </c>
      <c r="F86" s="26"/>
      <c r="G86" s="26"/>
      <c r="H86" s="23"/>
      <c r="I86" s="23"/>
      <c r="J86" s="23"/>
      <c r="K86" s="23"/>
      <c r="L86" s="26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37">
        <f t="shared" si="2"/>
        <v>0</v>
      </c>
      <c r="AN86" s="46"/>
      <c r="AO86" s="24"/>
      <c r="AP86" s="57"/>
      <c r="AQ86" s="40"/>
      <c r="AR86" s="36"/>
      <c r="AS86" s="36"/>
      <c r="AT86" s="36"/>
      <c r="AU86" s="40"/>
      <c r="AV86" s="52"/>
      <c r="AW86" s="41"/>
      <c r="AX86" s="41"/>
      <c r="AY86" s="41"/>
      <c r="AZ86" s="110"/>
      <c r="BA86" s="111"/>
    </row>
    <row r="87" spans="1:53" s="156" customFormat="1" ht="30" customHeight="1">
      <c r="A87" s="33">
        <v>82</v>
      </c>
      <c r="B87" s="33"/>
      <c r="C87" s="109" t="s">
        <v>123</v>
      </c>
      <c r="D87" s="79">
        <v>5</v>
      </c>
      <c r="E87" s="45" t="s">
        <v>76</v>
      </c>
      <c r="F87" s="26"/>
      <c r="G87" s="26"/>
      <c r="H87" s="23"/>
      <c r="I87" s="23"/>
      <c r="J87" s="86"/>
      <c r="K87" s="26"/>
      <c r="L87" s="26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37">
        <f t="shared" si="2"/>
        <v>0</v>
      </c>
      <c r="AN87" s="46"/>
      <c r="AO87" s="24"/>
      <c r="AP87" s="57"/>
      <c r="AQ87" s="40"/>
      <c r="AR87" s="36"/>
      <c r="AS87" s="36"/>
      <c r="AT87" s="36"/>
      <c r="AU87" s="40"/>
      <c r="AV87" s="52"/>
      <c r="AW87" s="41"/>
      <c r="AX87" s="41"/>
      <c r="AY87" s="41"/>
      <c r="AZ87" s="110"/>
      <c r="BA87" s="111"/>
    </row>
    <row r="88" spans="1:53" s="156" customFormat="1" ht="30" customHeight="1">
      <c r="A88" s="33">
        <v>83</v>
      </c>
      <c r="B88" s="33"/>
      <c r="C88" s="112" t="s">
        <v>124</v>
      </c>
      <c r="D88" s="45"/>
      <c r="E88" s="45" t="s">
        <v>76</v>
      </c>
      <c r="F88" s="26"/>
      <c r="G88" s="26"/>
      <c r="H88" s="23"/>
      <c r="I88" s="23"/>
      <c r="J88" s="86"/>
      <c r="K88" s="26"/>
      <c r="L88" s="26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37">
        <f t="shared" si="2"/>
        <v>0</v>
      </c>
      <c r="AN88" s="46"/>
      <c r="AO88" s="24"/>
      <c r="AP88" s="57"/>
      <c r="AQ88" s="40"/>
      <c r="AR88" s="36"/>
      <c r="AS88" s="36"/>
      <c r="AT88" s="36"/>
      <c r="AU88" s="40"/>
      <c r="AV88" s="52"/>
      <c r="AW88" s="41"/>
      <c r="AX88" s="41"/>
      <c r="AY88" s="41"/>
      <c r="AZ88" s="110"/>
      <c r="BA88" s="111"/>
    </row>
    <row r="89" spans="1:53" s="156" customFormat="1" ht="30" customHeight="1">
      <c r="A89" s="33">
        <v>84</v>
      </c>
      <c r="B89" s="33"/>
      <c r="C89" s="109" t="s">
        <v>146</v>
      </c>
      <c r="D89" s="79">
        <v>5</v>
      </c>
      <c r="E89" s="45" t="s">
        <v>80</v>
      </c>
      <c r="F89" s="26"/>
      <c r="G89" s="26"/>
      <c r="H89" s="23"/>
      <c r="I89" s="23"/>
      <c r="J89" s="86"/>
      <c r="K89" s="86"/>
      <c r="L89" s="26"/>
      <c r="M89" s="23"/>
      <c r="N89" s="23"/>
      <c r="O89" s="23"/>
      <c r="P89" s="26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37">
        <f t="shared" si="2"/>
        <v>0</v>
      </c>
      <c r="AN89" s="46"/>
      <c r="AO89" s="24"/>
      <c r="AP89" s="57"/>
      <c r="AQ89" s="40"/>
      <c r="AR89" s="36"/>
      <c r="AS89" s="36"/>
      <c r="AT89" s="36"/>
      <c r="AU89" s="40"/>
      <c r="AV89" s="52"/>
      <c r="AW89" s="41"/>
      <c r="AX89" s="41"/>
      <c r="AY89" s="41"/>
      <c r="AZ89" s="110"/>
      <c r="BA89" s="111"/>
    </row>
    <row r="90" spans="1:53" s="156" customFormat="1" ht="30" customHeight="1">
      <c r="A90" s="33">
        <v>85</v>
      </c>
      <c r="B90" s="33"/>
      <c r="C90" s="109" t="s">
        <v>147</v>
      </c>
      <c r="D90" s="79">
        <v>5</v>
      </c>
      <c r="E90" s="45"/>
      <c r="F90" s="26"/>
      <c r="G90" s="26"/>
      <c r="H90" s="23"/>
      <c r="I90" s="23"/>
      <c r="J90" s="86"/>
      <c r="K90" s="36"/>
      <c r="L90" s="26"/>
      <c r="M90" s="23"/>
      <c r="N90" s="23"/>
      <c r="O90" s="36"/>
      <c r="P90" s="26"/>
      <c r="Q90" s="23"/>
      <c r="R90" s="23"/>
      <c r="S90" s="36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37">
        <f t="shared" si="2"/>
        <v>0</v>
      </c>
      <c r="AN90" s="46"/>
      <c r="AO90" s="24"/>
      <c r="AP90" s="57"/>
      <c r="AQ90" s="40"/>
      <c r="AR90" s="36"/>
      <c r="AS90" s="36"/>
      <c r="AT90" s="36"/>
      <c r="AU90" s="40"/>
      <c r="AV90" s="52"/>
      <c r="AW90" s="41"/>
      <c r="AX90" s="41"/>
      <c r="AY90" s="41"/>
      <c r="AZ90" s="110"/>
      <c r="BA90" s="111"/>
    </row>
  </sheetData>
  <mergeCells count="14">
    <mergeCell ref="A4:A5"/>
    <mergeCell ref="B4:B5"/>
    <mergeCell ref="C4:C5"/>
    <mergeCell ref="D4:D5"/>
    <mergeCell ref="E4:E5"/>
    <mergeCell ref="AM4:AQ4"/>
    <mergeCell ref="AR4:AT4"/>
    <mergeCell ref="AU4:AX4"/>
    <mergeCell ref="AY4:AY5"/>
    <mergeCell ref="B1:E1"/>
    <mergeCell ref="H1:P1"/>
    <mergeCell ref="R1:Z1"/>
    <mergeCell ref="AA1:AT1"/>
    <mergeCell ref="F4:AL4"/>
  </mergeCells>
  <pageMargins left="0" right="0" top="0.59055118110236227" bottom="0" header="0.31496062992125984" footer="0.31496062992125984"/>
  <pageSetup paperSize="9" scale="2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сiчень2021 </vt:lpstr>
      <vt:lpstr>лютий</vt:lpstr>
      <vt:lpstr>березень</vt:lpstr>
      <vt:lpstr>квітень</vt:lpstr>
      <vt:lpstr>травень</vt:lpstr>
      <vt:lpstr>червень</vt:lpstr>
      <vt:lpstr>липень</vt:lpstr>
      <vt:lpstr>серпень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raf_smena</dc:creator>
  <cp:lastModifiedBy>raf_smena</cp:lastModifiedBy>
  <cp:lastPrinted>2021-07-30T12:16:16Z</cp:lastPrinted>
  <dcterms:created xsi:type="dcterms:W3CDTF">2021-01-06T13:58:47Z</dcterms:created>
  <dcterms:modified xsi:type="dcterms:W3CDTF">2021-07-31T04:40:47Z</dcterms:modified>
</cp:coreProperties>
</file>