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E3119BF2-FA13-4A40-95B4-9958CF908A9E}" xr6:coauthVersionLast="47" xr6:coauthVersionMax="47" xr10:uidLastSave="{00000000-0000-0000-0000-000000000000}"/>
  <bookViews>
    <workbookView xWindow="-108" yWindow="-108" windowWidth="23256" windowHeight="12456" activeTab="1" xr2:uid="{622B0F4C-E256-446E-B5AC-66D6225C39AF}"/>
  </bookViews>
  <sheets>
    <sheet name="Original Data" sheetId="2" r:id="rId1"/>
    <sheet name="Order Detai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7" i="1"/>
  <c r="G16" i="2"/>
  <c r="G15" i="2"/>
  <c r="G14" i="2"/>
  <c r="G13" i="2"/>
  <c r="G12" i="2"/>
  <c r="G11" i="2"/>
  <c r="G10" i="2"/>
  <c r="G9" i="2"/>
  <c r="G8" i="2"/>
  <c r="G7" i="2"/>
  <c r="K10" i="2" l="1"/>
  <c r="K11" i="2"/>
  <c r="K14" i="2"/>
  <c r="K15" i="2"/>
  <c r="K16" i="2"/>
  <c r="I9" i="2"/>
  <c r="K9" i="2" s="1"/>
  <c r="I13" i="2"/>
  <c r="K13" i="2" s="1"/>
  <c r="I10" i="2"/>
  <c r="I14" i="2"/>
  <c r="I7" i="2"/>
  <c r="K7" i="2" s="1"/>
  <c r="I11" i="2"/>
  <c r="I15" i="2"/>
  <c r="I8" i="2"/>
  <c r="K8" i="2" s="1"/>
  <c r="I12" i="2"/>
  <c r="K12" i="2" s="1"/>
  <c r="I16" i="2"/>
  <c r="I8" i="1"/>
  <c r="K8" i="1" s="1"/>
  <c r="M8" i="1" s="1"/>
  <c r="H2" i="1" s="1"/>
  <c r="I9" i="1"/>
  <c r="K9" i="1" s="1"/>
  <c r="M9" i="1" s="1"/>
  <c r="I10" i="1"/>
  <c r="K10" i="1" s="1"/>
  <c r="M10" i="1" s="1"/>
  <c r="H4" i="1" s="1"/>
  <c r="I11" i="1"/>
  <c r="K11" i="1" s="1"/>
  <c r="M11" i="1" s="1"/>
  <c r="H3" i="1" s="1"/>
  <c r="I12" i="1"/>
  <c r="K12" i="1" s="1"/>
  <c r="M12" i="1" s="1"/>
  <c r="I13" i="1"/>
  <c r="K13" i="1" s="1"/>
  <c r="M13" i="1" s="1"/>
  <c r="I14" i="1"/>
  <c r="K14" i="1" s="1"/>
  <c r="M14" i="1" s="1"/>
  <c r="I15" i="1"/>
  <c r="K15" i="1" s="1"/>
  <c r="M15" i="1" s="1"/>
  <c r="I16" i="1"/>
  <c r="K16" i="1" s="1"/>
  <c r="M16" i="1" s="1"/>
  <c r="I7" i="1"/>
  <c r="K7" i="1"/>
  <c r="M7" i="1" s="1"/>
  <c r="L8" i="1" a="1"/>
  <c r="L8" i="1"/>
  <c r="L9" i="1" a="1"/>
  <c r="L9" i="1" s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7" i="1" a="1"/>
  <c r="L7" i="1" s="1"/>
  <c r="G8" i="1"/>
  <c r="G9" i="1"/>
  <c r="G10" i="1"/>
  <c r="G11" i="1"/>
  <c r="G12" i="1"/>
  <c r="G13" i="1"/>
  <c r="G14" i="1"/>
  <c r="G15" i="1"/>
  <c r="G16" i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7" authorId="0" shapeId="0" xr:uid="{3EEA60D0-8E3C-4132-B26F-0F981DB02C72}">
      <text>
        <r>
          <rPr>
            <sz val="9"/>
            <color indexed="81"/>
            <rFont val="Tahoma"/>
            <charset val="1"/>
          </rPr>
          <t xml:space="preserve">
Note:
=IF(G7&gt;10000,</t>
        </r>
        <r>
          <rPr>
            <b/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Tahoma"/>
            <charset val="1"/>
          </rPr>
          <t>,0)
Do this to automatically format data to percentage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<sst xmlns="http://schemas.openxmlformats.org/spreadsheetml/2006/main" count="144" uniqueCount="52">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</sst>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44" fontId="2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08FA-2A0E-41DD-90B9-71B04AD48E56}">
  <dimension ref="A1:M16"/>
  <sheetViews>
    <sheetView workbookViewId="0">
      <selection activeCell="O12" sqref="O12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/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/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/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/>
      <c r="I7" s="5">
        <f>G7*H7</f>
        <v>0</v>
      </c>
      <c r="J7" s="5" t="s">
        <v>23</v>
      </c>
      <c r="K7" s="5">
        <f>G7-I7</f>
        <v>15750</v>
      </c>
      <c r="L7" s="5"/>
      <c r="M7" s="9"/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/>
      <c r="I8" s="5">
        <f t="shared" ref="I8:I16" si="1">G8*H8</f>
        <v>0</v>
      </c>
      <c r="J8" s="5" t="s">
        <v>26</v>
      </c>
      <c r="K8" s="5">
        <f t="shared" ref="K8:K16" si="2">G8-I8</f>
        <v>6300</v>
      </c>
      <c r="L8" s="5"/>
      <c r="M8" s="9"/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/>
      <c r="I9" s="5">
        <f t="shared" si="1"/>
        <v>0</v>
      </c>
      <c r="J9" s="5" t="s">
        <v>26</v>
      </c>
      <c r="K9" s="5">
        <f t="shared" si="2"/>
        <v>14250</v>
      </c>
      <c r="L9" s="5"/>
      <c r="M9" s="9"/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/>
      <c r="I10" s="5">
        <f t="shared" si="1"/>
        <v>0</v>
      </c>
      <c r="J10" s="5" t="s">
        <v>33</v>
      </c>
      <c r="K10" s="5">
        <f t="shared" si="2"/>
        <v>11500</v>
      </c>
      <c r="L10" s="5"/>
      <c r="M10" s="9"/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/>
      <c r="I11" s="5">
        <f t="shared" si="1"/>
        <v>0</v>
      </c>
      <c r="J11" s="5" t="s">
        <v>23</v>
      </c>
      <c r="K11" s="5">
        <f t="shared" si="2"/>
        <v>10500</v>
      </c>
      <c r="L11" s="5"/>
      <c r="M11" s="9"/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/>
      <c r="I12" s="5">
        <f t="shared" si="1"/>
        <v>0</v>
      </c>
      <c r="J12" s="5" t="s">
        <v>26</v>
      </c>
      <c r="K12" s="5">
        <f t="shared" si="2"/>
        <v>14175</v>
      </c>
      <c r="L12" s="5"/>
      <c r="M12" s="9"/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/>
      <c r="I13" s="5">
        <f t="shared" si="1"/>
        <v>0</v>
      </c>
      <c r="J13" s="5" t="s">
        <v>33</v>
      </c>
      <c r="K13" s="5">
        <f t="shared" si="2"/>
        <v>6000</v>
      </c>
      <c r="L13" s="5"/>
      <c r="M13" s="9"/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/>
      <c r="I14" s="5">
        <f t="shared" si="1"/>
        <v>0</v>
      </c>
      <c r="J14" s="5" t="s">
        <v>33</v>
      </c>
      <c r="K14" s="5">
        <f t="shared" si="2"/>
        <v>5000</v>
      </c>
      <c r="L14" s="5"/>
      <c r="M14" s="9"/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/>
      <c r="I15" s="5">
        <f t="shared" si="1"/>
        <v>0</v>
      </c>
      <c r="J15" s="5" t="s">
        <v>26</v>
      </c>
      <c r="K15" s="5">
        <f t="shared" si="2"/>
        <v>8500</v>
      </c>
      <c r="L15" s="5"/>
      <c r="M15" s="9"/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/>
      <c r="I16" s="5">
        <f t="shared" si="1"/>
        <v>0</v>
      </c>
      <c r="J16" s="5" t="s">
        <v>23</v>
      </c>
      <c r="K16" s="5">
        <f t="shared" si="2"/>
        <v>12750</v>
      </c>
      <c r="L16" s="5"/>
      <c r="M16" s="9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J20" sqref="J20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SUMIF(J7:J16,"A",M7:M16)</f>
        <v>40582.5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SUMIF(J8:J17,"B",M8:M17)</f>
        <v>21075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SUMIF(J9:J18,"C",M9:M18)</f>
        <v>21650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17">
        <f>IF(H7&gt;0, G7*H7, 0)</f>
        <v>1575</v>
      </c>
      <c r="J7" s="5" t="s">
        <v>23</v>
      </c>
      <c r="K7" s="5">
        <f>IF(ISNUMBER(I7),G7-I7,G7)</f>
        <v>14175</v>
      </c>
      <c r="L7" s="5" cm="1">
        <f t="array" ref="L7">_xlfn.IFS(J7="A",$D$2,J7="B",$D$3,J7="C",$D$4)</f>
        <v>75</v>
      </c>
      <c r="M7" s="9">
        <f>K7+L7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17">
        <f t="shared" ref="I8:I16" si="2">IF(H8&gt;0, G8*H8, 0)</f>
        <v>0</v>
      </c>
      <c r="J8" s="5" t="s">
        <v>26</v>
      </c>
      <c r="K8" s="5">
        <f t="shared" ref="K8:K16" si="3">IF(ISNUMBER(I8),G8-I8,G8)</f>
        <v>6300</v>
      </c>
      <c r="L8" s="5" cm="1">
        <f t="array" ref="L8">_xlfn.IFS(J8="A",$D$2,J8="B",$D$3,J8="C",$D$4)</f>
        <v>50</v>
      </c>
      <c r="M8" s="9">
        <f t="shared" ref="M8:M16" si="4">K8+L8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17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_xlfn.IFS(J9="A",$D$2,J9="B",$D$3,J9="C",$D$4)</f>
        <v>50</v>
      </c>
      <c r="M9" s="9">
        <f t="shared" si="4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17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_xlfn.IFS(J10="A",$D$2,J10="B",$D$3,J10="C",$D$4)</f>
        <v>100</v>
      </c>
      <c r="M10" s="9">
        <f t="shared" si="4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17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_xlfn.IFS(J11="A",$D$2,J11="B",$D$3,J11="C",$D$4)</f>
        <v>75</v>
      </c>
      <c r="M11" s="9">
        <f t="shared" si="4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17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_xlfn.IFS(J12="A",$D$2,J12="B",$D$3,J12="C",$D$4)</f>
        <v>50</v>
      </c>
      <c r="M12" s="9">
        <f t="shared" si="4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17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_xlfn.IFS(J13="A",$D$2,J13="B",$D$3,J13="C",$D$4)</f>
        <v>100</v>
      </c>
      <c r="M13" s="9">
        <f t="shared" si="4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17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_xlfn.IFS(J14="A",$D$2,J14="B",$D$3,J14="C",$D$4)</f>
        <v>100</v>
      </c>
      <c r="M14" s="9">
        <f t="shared" si="4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17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_xlfn.IFS(J15="A",$D$2,J15="B",$D$3,J15="C",$D$4)</f>
        <v>50</v>
      </c>
      <c r="M15" s="9">
        <f t="shared" si="4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17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2025-01-13T06:07:56Z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