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90" yWindow="105" windowWidth="12120" windowHeight="9120" tabRatio="921"/>
  </bookViews>
  <sheets>
    <sheet name="УКУПНО" sheetId="16" r:id="rId1"/>
    <sheet name="ТЕКУЋИ РАСХОДИ И ИЗДАЦИ" sheetId="17" r:id="rId2"/>
    <sheet name="ПРОГРАМСКЕ АКТИВНОСТИ" sheetId="18" r:id="rId3"/>
  </sheets>
  <definedNames>
    <definedName name="bane">#REF!</definedName>
  </definedNames>
  <calcPr calcId="114210"/>
</workbook>
</file>

<file path=xl/calcChain.xml><?xml version="1.0" encoding="utf-8"?>
<calcChain xmlns="http://schemas.openxmlformats.org/spreadsheetml/2006/main">
  <c r="F78" i="18"/>
  <c r="F79"/>
  <c r="F389"/>
  <c r="F388"/>
  <c r="E387"/>
  <c r="D387"/>
  <c r="F387"/>
  <c r="E386"/>
  <c r="D386"/>
  <c r="F386"/>
  <c r="E385"/>
  <c r="D385"/>
  <c r="F385"/>
  <c r="F384"/>
  <c r="E383"/>
  <c r="D383"/>
  <c r="E382"/>
  <c r="D382"/>
  <c r="F382"/>
  <c r="E381"/>
  <c r="D381"/>
  <c r="F381"/>
  <c r="F380"/>
  <c r="E379"/>
  <c r="D379"/>
  <c r="E378"/>
  <c r="D378"/>
  <c r="E377"/>
  <c r="D377"/>
  <c r="F377"/>
  <c r="F376"/>
  <c r="F375"/>
  <c r="E374"/>
  <c r="D374"/>
  <c r="F374"/>
  <c r="E373"/>
  <c r="D373"/>
  <c r="F373"/>
  <c r="F372"/>
  <c r="F371"/>
  <c r="E370"/>
  <c r="D370"/>
  <c r="F370"/>
  <c r="F369"/>
  <c r="F368"/>
  <c r="F367"/>
  <c r="F366"/>
  <c r="F365"/>
  <c r="F364"/>
  <c r="F363"/>
  <c r="F362"/>
  <c r="F361"/>
  <c r="F360"/>
  <c r="F359"/>
  <c r="F358"/>
  <c r="E357"/>
  <c r="D357"/>
  <c r="F357"/>
  <c r="F356"/>
  <c r="E355"/>
  <c r="D355"/>
  <c r="E354"/>
  <c r="F353"/>
  <c r="F352"/>
  <c r="F351"/>
  <c r="F350"/>
  <c r="E349"/>
  <c r="D349"/>
  <c r="F348"/>
  <c r="F347"/>
  <c r="F346"/>
  <c r="F345"/>
  <c r="E344"/>
  <c r="D344"/>
  <c r="F343"/>
  <c r="F342"/>
  <c r="F341"/>
  <c r="F340"/>
  <c r="F339"/>
  <c r="E338"/>
  <c r="D338"/>
  <c r="F338"/>
  <c r="F337"/>
  <c r="E336"/>
  <c r="D336"/>
  <c r="E335"/>
  <c r="E334"/>
  <c r="F333"/>
  <c r="E332"/>
  <c r="D332"/>
  <c r="F332"/>
  <c r="E331"/>
  <c r="D331"/>
  <c r="F331"/>
  <c r="F330"/>
  <c r="E329"/>
  <c r="D329"/>
  <c r="E328"/>
  <c r="D328"/>
  <c r="F327"/>
  <c r="F326"/>
  <c r="E325"/>
  <c r="E320"/>
  <c r="E311"/>
  <c r="D325"/>
  <c r="F324"/>
  <c r="F323"/>
  <c r="F322"/>
  <c r="E321"/>
  <c r="D321"/>
  <c r="F321"/>
  <c r="D320"/>
  <c r="E313"/>
  <c r="D313"/>
  <c r="F313"/>
  <c r="E312"/>
  <c r="D312"/>
  <c r="F312"/>
  <c r="D311"/>
  <c r="E309"/>
  <c r="D309"/>
  <c r="F309"/>
  <c r="E306"/>
  <c r="D306"/>
  <c r="F306"/>
  <c r="E304"/>
  <c r="D304"/>
  <c r="F304"/>
  <c r="E301"/>
  <c r="D301"/>
  <c r="F301"/>
  <c r="E300"/>
  <c r="D300"/>
  <c r="F300"/>
  <c r="E299"/>
  <c r="D299"/>
  <c r="F299"/>
  <c r="E297"/>
  <c r="D297"/>
  <c r="F297"/>
  <c r="E295"/>
  <c r="D295"/>
  <c r="F295"/>
  <c r="E294"/>
  <c r="D294"/>
  <c r="F294"/>
  <c r="F293"/>
  <c r="F292"/>
  <c r="E291"/>
  <c r="D291"/>
  <c r="F291"/>
  <c r="F290"/>
  <c r="F289"/>
  <c r="E288"/>
  <c r="D288"/>
  <c r="F288"/>
  <c r="E287"/>
  <c r="D287"/>
  <c r="F287"/>
  <c r="E286"/>
  <c r="D286"/>
  <c r="F286"/>
  <c r="F285"/>
  <c r="E284"/>
  <c r="D284"/>
  <c r="E283"/>
  <c r="E274"/>
  <c r="D283"/>
  <c r="F282"/>
  <c r="F281"/>
  <c r="F280"/>
  <c r="E279"/>
  <c r="D279"/>
  <c r="F279"/>
  <c r="F278"/>
  <c r="F277"/>
  <c r="E276"/>
  <c r="D276"/>
  <c r="F276"/>
  <c r="E275"/>
  <c r="D275"/>
  <c r="F275"/>
  <c r="D274"/>
  <c r="F273"/>
  <c r="E272"/>
  <c r="E269"/>
  <c r="E264"/>
  <c r="D272"/>
  <c r="F271"/>
  <c r="E270"/>
  <c r="D270"/>
  <c r="F270"/>
  <c r="D269"/>
  <c r="F268"/>
  <c r="F267"/>
  <c r="E266"/>
  <c r="D266"/>
  <c r="F266"/>
  <c r="E265"/>
  <c r="F263"/>
  <c r="F262"/>
  <c r="F261"/>
  <c r="F260"/>
  <c r="E259"/>
  <c r="D259"/>
  <c r="F259"/>
  <c r="F258"/>
  <c r="F257"/>
  <c r="F256"/>
  <c r="F255"/>
  <c r="F254"/>
  <c r="E253"/>
  <c r="D253"/>
  <c r="F252"/>
  <c r="E251"/>
  <c r="D251"/>
  <c r="F251"/>
  <c r="F250"/>
  <c r="E249"/>
  <c r="D249"/>
  <c r="F248"/>
  <c r="F247"/>
  <c r="F246"/>
  <c r="F245"/>
  <c r="E244"/>
  <c r="E234"/>
  <c r="D244"/>
  <c r="F243"/>
  <c r="F242"/>
  <c r="E241"/>
  <c r="D241"/>
  <c r="F240"/>
  <c r="F239"/>
  <c r="F238"/>
  <c r="F237"/>
  <c r="F236"/>
  <c r="E235"/>
  <c r="D235"/>
  <c r="F235"/>
  <c r="F233"/>
  <c r="F232"/>
  <c r="F230"/>
  <c r="F229"/>
  <c r="F228"/>
  <c r="F227"/>
  <c r="F226"/>
  <c r="F225"/>
  <c r="F224"/>
  <c r="F223"/>
  <c r="F222"/>
  <c r="F221"/>
  <c r="F220"/>
  <c r="E219"/>
  <c r="D219"/>
  <c r="F219"/>
  <c r="F218"/>
  <c r="F217"/>
  <c r="F216"/>
  <c r="F215"/>
  <c r="F214"/>
  <c r="F213"/>
  <c r="F212"/>
  <c r="F211"/>
  <c r="F210"/>
  <c r="E209"/>
  <c r="D209"/>
  <c r="E208"/>
  <c r="F207"/>
  <c r="E206"/>
  <c r="D206"/>
  <c r="F205"/>
  <c r="F204"/>
  <c r="E203"/>
  <c r="D203"/>
  <c r="F202"/>
  <c r="E201"/>
  <c r="D201"/>
  <c r="F201"/>
  <c r="F200"/>
  <c r="F199"/>
  <c r="F198"/>
  <c r="E197"/>
  <c r="D197"/>
  <c r="F196"/>
  <c r="F194"/>
  <c r="F191"/>
  <c r="E190"/>
  <c r="D190"/>
  <c r="F190"/>
  <c r="F189"/>
  <c r="F188"/>
  <c r="E187"/>
  <c r="D187"/>
  <c r="F186"/>
  <c r="E185"/>
  <c r="D185"/>
  <c r="F184"/>
  <c r="F183"/>
  <c r="F182"/>
  <c r="F181"/>
  <c r="F180"/>
  <c r="F179"/>
  <c r="E178"/>
  <c r="D178"/>
  <c r="F177"/>
  <c r="F176"/>
  <c r="F175"/>
  <c r="F174"/>
  <c r="F173"/>
  <c r="F172"/>
  <c r="F171"/>
  <c r="F170"/>
  <c r="F169"/>
  <c r="F168"/>
  <c r="E167"/>
  <c r="D167"/>
  <c r="F166"/>
  <c r="F165"/>
  <c r="F164"/>
  <c r="F163"/>
  <c r="F162"/>
  <c r="E161"/>
  <c r="D161"/>
  <c r="F161"/>
  <c r="F160"/>
  <c r="F159"/>
  <c r="F158"/>
  <c r="E157"/>
  <c r="D157"/>
  <c r="F156"/>
  <c r="F155"/>
  <c r="E154"/>
  <c r="D154"/>
  <c r="E153"/>
  <c r="F152"/>
  <c r="E151"/>
  <c r="D151"/>
  <c r="F151"/>
  <c r="F150"/>
  <c r="F149"/>
  <c r="F148"/>
  <c r="F147"/>
  <c r="E146"/>
  <c r="D146"/>
  <c r="F146"/>
  <c r="F145"/>
  <c r="F144"/>
  <c r="F143"/>
  <c r="F142"/>
  <c r="F141"/>
  <c r="F140"/>
  <c r="E139"/>
  <c r="D139"/>
  <c r="F139"/>
  <c r="E138"/>
  <c r="D138"/>
  <c r="F137"/>
  <c r="F136"/>
  <c r="E135"/>
  <c r="D135"/>
  <c r="F135"/>
  <c r="F134"/>
  <c r="F133"/>
  <c r="F132"/>
  <c r="E131"/>
  <c r="D131"/>
  <c r="F130"/>
  <c r="F129"/>
  <c r="F128"/>
  <c r="F127"/>
  <c r="F126"/>
  <c r="E125"/>
  <c r="D125"/>
  <c r="D97"/>
  <c r="F124"/>
  <c r="F123"/>
  <c r="F122"/>
  <c r="F121"/>
  <c r="F120"/>
  <c r="F119"/>
  <c r="F118"/>
  <c r="E117"/>
  <c r="D117"/>
  <c r="F116"/>
  <c r="F115"/>
  <c r="F114"/>
  <c r="F113"/>
  <c r="F112"/>
  <c r="F111"/>
  <c r="F110"/>
  <c r="F109"/>
  <c r="E108"/>
  <c r="D108"/>
  <c r="F107"/>
  <c r="F106"/>
  <c r="F105"/>
  <c r="F104"/>
  <c r="F103"/>
  <c r="F102"/>
  <c r="E101"/>
  <c r="D101"/>
  <c r="F100"/>
  <c r="F99"/>
  <c r="E98"/>
  <c r="D98"/>
  <c r="E97"/>
  <c r="F95"/>
  <c r="E94"/>
  <c r="D94"/>
  <c r="F94"/>
  <c r="E93"/>
  <c r="D93"/>
  <c r="F93"/>
  <c r="F92"/>
  <c r="F91"/>
  <c r="F90"/>
  <c r="F89"/>
  <c r="E88"/>
  <c r="D88"/>
  <c r="F88"/>
  <c r="E87"/>
  <c r="D87"/>
  <c r="F87"/>
  <c r="F86"/>
  <c r="E85"/>
  <c r="E84"/>
  <c r="D85"/>
  <c r="D84"/>
  <c r="F84"/>
  <c r="F83"/>
  <c r="F82"/>
  <c r="E81"/>
  <c r="D81"/>
  <c r="F80"/>
  <c r="E77"/>
  <c r="E72"/>
  <c r="D77"/>
  <c r="F76"/>
  <c r="F75"/>
  <c r="F74"/>
  <c r="E73"/>
  <c r="D73"/>
  <c r="F73"/>
  <c r="F71"/>
  <c r="F70"/>
  <c r="E69"/>
  <c r="D69"/>
  <c r="E68"/>
  <c r="D68"/>
  <c r="F67"/>
  <c r="E66"/>
  <c r="D66"/>
  <c r="F65"/>
  <c r="E64"/>
  <c r="D64"/>
  <c r="F63"/>
  <c r="E62"/>
  <c r="D62"/>
  <c r="F60"/>
  <c r="E59"/>
  <c r="D59"/>
  <c r="E58"/>
  <c r="D58"/>
  <c r="F51"/>
  <c r="E50"/>
  <c r="D50"/>
  <c r="F49"/>
  <c r="E48"/>
  <c r="D48"/>
  <c r="F48"/>
  <c r="F47"/>
  <c r="E46"/>
  <c r="D46"/>
  <c r="F45"/>
  <c r="F44"/>
  <c r="F43"/>
  <c r="E42"/>
  <c r="D42"/>
  <c r="F42"/>
  <c r="F41"/>
  <c r="F40"/>
  <c r="F39"/>
  <c r="F38"/>
  <c r="E37"/>
  <c r="D37"/>
  <c r="F37"/>
  <c r="F36"/>
  <c r="E35"/>
  <c r="D35"/>
  <c r="F34"/>
  <c r="F33"/>
  <c r="E32"/>
  <c r="D32"/>
  <c r="F31"/>
  <c r="F30"/>
  <c r="E29"/>
  <c r="D29"/>
  <c r="F28"/>
  <c r="F27"/>
  <c r="E26"/>
  <c r="D26"/>
  <c r="F25"/>
  <c r="F24"/>
  <c r="F23"/>
  <c r="F22"/>
  <c r="F21"/>
  <c r="F20"/>
  <c r="E19"/>
  <c r="D19"/>
  <c r="F18"/>
  <c r="F17"/>
  <c r="F16"/>
  <c r="F15"/>
  <c r="F14"/>
  <c r="F13"/>
  <c r="F12"/>
  <c r="E11"/>
  <c r="D11"/>
  <c r="F389" i="17"/>
  <c r="F388"/>
  <c r="E387"/>
  <c r="D387"/>
  <c r="E386"/>
  <c r="D386"/>
  <c r="E385"/>
  <c r="F384"/>
  <c r="E383"/>
  <c r="D383"/>
  <c r="F383"/>
  <c r="E382"/>
  <c r="D382"/>
  <c r="F382"/>
  <c r="E381"/>
  <c r="D381"/>
  <c r="F381"/>
  <c r="F380"/>
  <c r="E379"/>
  <c r="E378"/>
  <c r="E377"/>
  <c r="D379"/>
  <c r="D378"/>
  <c r="F378"/>
  <c r="F376"/>
  <c r="F375"/>
  <c r="E374"/>
  <c r="D374"/>
  <c r="E373"/>
  <c r="D373"/>
  <c r="F372"/>
  <c r="F371"/>
  <c r="E370"/>
  <c r="D370"/>
  <c r="F369"/>
  <c r="F368"/>
  <c r="F367"/>
  <c r="F366"/>
  <c r="F365"/>
  <c r="F364"/>
  <c r="F363"/>
  <c r="F362"/>
  <c r="F361"/>
  <c r="F360"/>
  <c r="F359"/>
  <c r="F358"/>
  <c r="E357"/>
  <c r="D357"/>
  <c r="F356"/>
  <c r="E355"/>
  <c r="D355"/>
  <c r="F353"/>
  <c r="F352"/>
  <c r="F351"/>
  <c r="F350"/>
  <c r="E349"/>
  <c r="D349"/>
  <c r="F348"/>
  <c r="F347"/>
  <c r="F346"/>
  <c r="F345"/>
  <c r="E344"/>
  <c r="D344"/>
  <c r="F343"/>
  <c r="F342"/>
  <c r="F341"/>
  <c r="F340"/>
  <c r="F339"/>
  <c r="E338"/>
  <c r="D338"/>
  <c r="F337"/>
  <c r="E336"/>
  <c r="D336"/>
  <c r="F333"/>
  <c r="E332"/>
  <c r="D332"/>
  <c r="E331"/>
  <c r="F330"/>
  <c r="E329"/>
  <c r="D329"/>
  <c r="E328"/>
  <c r="D328"/>
  <c r="F327"/>
  <c r="F326"/>
  <c r="E325"/>
  <c r="D325"/>
  <c r="F324"/>
  <c r="F323"/>
  <c r="F322"/>
  <c r="E321"/>
  <c r="D321"/>
  <c r="E313"/>
  <c r="D313"/>
  <c r="E312"/>
  <c r="D312"/>
  <c r="E309"/>
  <c r="D309"/>
  <c r="E306"/>
  <c r="D306"/>
  <c r="E304"/>
  <c r="D304"/>
  <c r="E301"/>
  <c r="D301"/>
  <c r="E300"/>
  <c r="D300"/>
  <c r="E299"/>
  <c r="E297"/>
  <c r="D297"/>
  <c r="E295"/>
  <c r="D295"/>
  <c r="E294"/>
  <c r="D294"/>
  <c r="F293"/>
  <c r="F292"/>
  <c r="E291"/>
  <c r="D291"/>
  <c r="F290"/>
  <c r="F289"/>
  <c r="E288"/>
  <c r="D288"/>
  <c r="E287"/>
  <c r="D287"/>
  <c r="E286"/>
  <c r="D286"/>
  <c r="F285"/>
  <c r="E284"/>
  <c r="D284"/>
  <c r="E283"/>
  <c r="F282"/>
  <c r="F281"/>
  <c r="F280"/>
  <c r="E279"/>
  <c r="D279"/>
  <c r="F278"/>
  <c r="F277"/>
  <c r="E276"/>
  <c r="D276"/>
  <c r="E275"/>
  <c r="D275"/>
  <c r="E274"/>
  <c r="F273"/>
  <c r="E272"/>
  <c r="E269"/>
  <c r="E264"/>
  <c r="D272"/>
  <c r="F271"/>
  <c r="E270"/>
  <c r="D270"/>
  <c r="F268"/>
  <c r="F267"/>
  <c r="E266"/>
  <c r="D266"/>
  <c r="E265"/>
  <c r="D265"/>
  <c r="F263"/>
  <c r="F262"/>
  <c r="F261"/>
  <c r="F260"/>
  <c r="E259"/>
  <c r="D259"/>
  <c r="F258"/>
  <c r="F257"/>
  <c r="F256"/>
  <c r="F255"/>
  <c r="F254"/>
  <c r="E253"/>
  <c r="D253"/>
  <c r="F252"/>
  <c r="E251"/>
  <c r="D251"/>
  <c r="F250"/>
  <c r="E249"/>
  <c r="D249"/>
  <c r="F248"/>
  <c r="F247"/>
  <c r="F246"/>
  <c r="F245"/>
  <c r="E244"/>
  <c r="D244"/>
  <c r="D234"/>
  <c r="F243"/>
  <c r="F242"/>
  <c r="E241"/>
  <c r="D241"/>
  <c r="F240"/>
  <c r="F239"/>
  <c r="F238"/>
  <c r="F237"/>
  <c r="F236"/>
  <c r="E235"/>
  <c r="D235"/>
  <c r="F233"/>
  <c r="F232"/>
  <c r="F230"/>
  <c r="F229"/>
  <c r="F228"/>
  <c r="F227"/>
  <c r="F226"/>
  <c r="F225"/>
  <c r="F224"/>
  <c r="F223"/>
  <c r="F222"/>
  <c r="F221"/>
  <c r="F220"/>
  <c r="E219"/>
  <c r="E208"/>
  <c r="D219"/>
  <c r="F218"/>
  <c r="F217"/>
  <c r="F216"/>
  <c r="F215"/>
  <c r="F214"/>
  <c r="F213"/>
  <c r="F212"/>
  <c r="F211"/>
  <c r="F210"/>
  <c r="E209"/>
  <c r="D209"/>
  <c r="F207"/>
  <c r="E206"/>
  <c r="D206"/>
  <c r="F205"/>
  <c r="F204"/>
  <c r="E203"/>
  <c r="D203"/>
  <c r="F202"/>
  <c r="E201"/>
  <c r="D201"/>
  <c r="F200"/>
  <c r="F199"/>
  <c r="F198"/>
  <c r="E197"/>
  <c r="D197"/>
  <c r="F196"/>
  <c r="F194"/>
  <c r="F191"/>
  <c r="E190"/>
  <c r="D190"/>
  <c r="F189"/>
  <c r="F188"/>
  <c r="E187"/>
  <c r="D187"/>
  <c r="F186"/>
  <c r="E185"/>
  <c r="D185"/>
  <c r="F184"/>
  <c r="F183"/>
  <c r="F182"/>
  <c r="F181"/>
  <c r="F180"/>
  <c r="F179"/>
  <c r="E178"/>
  <c r="D178"/>
  <c r="F177"/>
  <c r="F176"/>
  <c r="F175"/>
  <c r="F174"/>
  <c r="F173"/>
  <c r="F172"/>
  <c r="F171"/>
  <c r="F170"/>
  <c r="F169"/>
  <c r="F168"/>
  <c r="E167"/>
  <c r="D167"/>
  <c r="F166"/>
  <c r="F165"/>
  <c r="F164"/>
  <c r="F163"/>
  <c r="F162"/>
  <c r="E161"/>
  <c r="D161"/>
  <c r="F160"/>
  <c r="F159"/>
  <c r="F158"/>
  <c r="E157"/>
  <c r="D157"/>
  <c r="D153"/>
  <c r="F156"/>
  <c r="F155"/>
  <c r="E154"/>
  <c r="D154"/>
  <c r="F152"/>
  <c r="E151"/>
  <c r="D151"/>
  <c r="F150"/>
  <c r="F149"/>
  <c r="F148"/>
  <c r="F147"/>
  <c r="E146"/>
  <c r="D146"/>
  <c r="F145"/>
  <c r="F144"/>
  <c r="F143"/>
  <c r="F142"/>
  <c r="F141"/>
  <c r="F140"/>
  <c r="E139"/>
  <c r="D139"/>
  <c r="E138"/>
  <c r="D138"/>
  <c r="F137"/>
  <c r="F136"/>
  <c r="E135"/>
  <c r="D135"/>
  <c r="F134"/>
  <c r="F133"/>
  <c r="F132"/>
  <c r="E131"/>
  <c r="D131"/>
  <c r="F130"/>
  <c r="F129"/>
  <c r="F128"/>
  <c r="F127"/>
  <c r="F126"/>
  <c r="E125"/>
  <c r="D125"/>
  <c r="F124"/>
  <c r="F123"/>
  <c r="F122"/>
  <c r="F121"/>
  <c r="F120"/>
  <c r="F119"/>
  <c r="F118"/>
  <c r="E117"/>
  <c r="D117"/>
  <c r="F116"/>
  <c r="F115"/>
  <c r="F114"/>
  <c r="F113"/>
  <c r="F112"/>
  <c r="F111"/>
  <c r="F110"/>
  <c r="F109"/>
  <c r="E108"/>
  <c r="D108"/>
  <c r="F107"/>
  <c r="F106"/>
  <c r="F105"/>
  <c r="F104"/>
  <c r="F103"/>
  <c r="F102"/>
  <c r="E101"/>
  <c r="D101"/>
  <c r="F100"/>
  <c r="F99"/>
  <c r="E98"/>
  <c r="D98"/>
  <c r="F95"/>
  <c r="E94"/>
  <c r="E93"/>
  <c r="D94"/>
  <c r="F92"/>
  <c r="F91"/>
  <c r="F90"/>
  <c r="F89"/>
  <c r="E88"/>
  <c r="E87"/>
  <c r="D88"/>
  <c r="F86"/>
  <c r="E85"/>
  <c r="D85"/>
  <c r="E84"/>
  <c r="D84"/>
  <c r="F83"/>
  <c r="F82"/>
  <c r="E81"/>
  <c r="D81"/>
  <c r="F80"/>
  <c r="F79"/>
  <c r="F78"/>
  <c r="E77"/>
  <c r="D77"/>
  <c r="F76"/>
  <c r="F75"/>
  <c r="F74"/>
  <c r="E73"/>
  <c r="D73"/>
  <c r="F71"/>
  <c r="F70"/>
  <c r="E69"/>
  <c r="D69"/>
  <c r="E68"/>
  <c r="D68"/>
  <c r="F67"/>
  <c r="E66"/>
  <c r="D66"/>
  <c r="F65"/>
  <c r="E64"/>
  <c r="D64"/>
  <c r="F63"/>
  <c r="E62"/>
  <c r="D62"/>
  <c r="F60"/>
  <c r="E59"/>
  <c r="D59"/>
  <c r="E58"/>
  <c r="D58"/>
  <c r="F51"/>
  <c r="E50"/>
  <c r="D50"/>
  <c r="F49"/>
  <c r="E48"/>
  <c r="D48"/>
  <c r="F47"/>
  <c r="E46"/>
  <c r="D46"/>
  <c r="F45"/>
  <c r="F44"/>
  <c r="F43"/>
  <c r="E42"/>
  <c r="D42"/>
  <c r="F41"/>
  <c r="F40"/>
  <c r="F39"/>
  <c r="F38"/>
  <c r="E37"/>
  <c r="D37"/>
  <c r="F36"/>
  <c r="E35"/>
  <c r="D35"/>
  <c r="F34"/>
  <c r="F33"/>
  <c r="E32"/>
  <c r="D32"/>
  <c r="F31"/>
  <c r="F30"/>
  <c r="E29"/>
  <c r="D29"/>
  <c r="F28"/>
  <c r="F27"/>
  <c r="E26"/>
  <c r="D26"/>
  <c r="F25"/>
  <c r="F24"/>
  <c r="F23"/>
  <c r="F22"/>
  <c r="F21"/>
  <c r="F20"/>
  <c r="E19"/>
  <c r="D19"/>
  <c r="F18"/>
  <c r="F17"/>
  <c r="F16"/>
  <c r="F15"/>
  <c r="F14"/>
  <c r="F13"/>
  <c r="F12"/>
  <c r="E11"/>
  <c r="D11"/>
  <c r="E37" i="16"/>
  <c r="E35"/>
  <c r="D35"/>
  <c r="E32"/>
  <c r="D32"/>
  <c r="F32"/>
  <c r="E29"/>
  <c r="D29"/>
  <c r="E26"/>
  <c r="D26"/>
  <c r="F26"/>
  <c r="E19"/>
  <c r="E11"/>
  <c r="F396"/>
  <c r="F395"/>
  <c r="E394"/>
  <c r="D394"/>
  <c r="E393"/>
  <c r="E392"/>
  <c r="D393"/>
  <c r="D392"/>
  <c r="F391"/>
  <c r="E390"/>
  <c r="E389"/>
  <c r="E388"/>
  <c r="D390"/>
  <c r="D389"/>
  <c r="F387"/>
  <c r="E386"/>
  <c r="D386"/>
  <c r="D385"/>
  <c r="D384"/>
  <c r="F383"/>
  <c r="F382"/>
  <c r="E381"/>
  <c r="D381"/>
  <c r="D380"/>
  <c r="F379"/>
  <c r="F378"/>
  <c r="E377"/>
  <c r="D377"/>
  <c r="F377"/>
  <c r="F376"/>
  <c r="F375"/>
  <c r="F374"/>
  <c r="F373"/>
  <c r="F372"/>
  <c r="F371"/>
  <c r="F370"/>
  <c r="F369"/>
  <c r="F368"/>
  <c r="F367"/>
  <c r="F366"/>
  <c r="F365"/>
  <c r="E364"/>
  <c r="D364"/>
  <c r="F364"/>
  <c r="F363"/>
  <c r="E362"/>
  <c r="D362"/>
  <c r="F360"/>
  <c r="F359"/>
  <c r="F358"/>
  <c r="F357"/>
  <c r="E356"/>
  <c r="F356"/>
  <c r="D356"/>
  <c r="F355"/>
  <c r="F354"/>
  <c r="F353"/>
  <c r="F352"/>
  <c r="E351"/>
  <c r="D351"/>
  <c r="F350"/>
  <c r="F349"/>
  <c r="F348"/>
  <c r="F347"/>
  <c r="F346"/>
  <c r="E345"/>
  <c r="D345"/>
  <c r="F345"/>
  <c r="F344"/>
  <c r="E343"/>
  <c r="D343"/>
  <c r="F340"/>
  <c r="E339"/>
  <c r="D339"/>
  <c r="F339"/>
  <c r="E338"/>
  <c r="F337"/>
  <c r="E336"/>
  <c r="E335"/>
  <c r="D336"/>
  <c r="F336"/>
  <c r="F334"/>
  <c r="F333"/>
  <c r="E332"/>
  <c r="D332"/>
  <c r="F331"/>
  <c r="F330"/>
  <c r="F329"/>
  <c r="E328"/>
  <c r="D328"/>
  <c r="E320"/>
  <c r="D320"/>
  <c r="D319"/>
  <c r="E319"/>
  <c r="E316"/>
  <c r="D316"/>
  <c r="E313"/>
  <c r="D313"/>
  <c r="E311"/>
  <c r="D311"/>
  <c r="E308"/>
  <c r="E307"/>
  <c r="E306"/>
  <c r="D308"/>
  <c r="E304"/>
  <c r="D304"/>
  <c r="E302"/>
  <c r="D302"/>
  <c r="D301"/>
  <c r="F300"/>
  <c r="F299"/>
  <c r="E298"/>
  <c r="D298"/>
  <c r="F297"/>
  <c r="F296"/>
  <c r="E295"/>
  <c r="E294"/>
  <c r="D295"/>
  <c r="F292"/>
  <c r="E291"/>
  <c r="D291"/>
  <c r="E290"/>
  <c r="F289"/>
  <c r="F288"/>
  <c r="F287"/>
  <c r="E286"/>
  <c r="D286"/>
  <c r="F285"/>
  <c r="F284"/>
  <c r="E283"/>
  <c r="D283"/>
  <c r="F283"/>
  <c r="F280"/>
  <c r="E279"/>
  <c r="E276"/>
  <c r="D279"/>
  <c r="F278"/>
  <c r="E277"/>
  <c r="D277"/>
  <c r="F275"/>
  <c r="F274"/>
  <c r="E273"/>
  <c r="D273"/>
  <c r="E272"/>
  <c r="F270"/>
  <c r="F269"/>
  <c r="F268"/>
  <c r="F267"/>
  <c r="E266"/>
  <c r="D266"/>
  <c r="F266"/>
  <c r="F265"/>
  <c r="F264"/>
  <c r="F263"/>
  <c r="F262"/>
  <c r="F261"/>
  <c r="E260"/>
  <c r="D260"/>
  <c r="F259"/>
  <c r="E258"/>
  <c r="D258"/>
  <c r="F257"/>
  <c r="E256"/>
  <c r="D256"/>
  <c r="F255"/>
  <c r="F254"/>
  <c r="F253"/>
  <c r="F252"/>
  <c r="E251"/>
  <c r="D251"/>
  <c r="F250"/>
  <c r="F249"/>
  <c r="E248"/>
  <c r="D248"/>
  <c r="F247"/>
  <c r="F246"/>
  <c r="F245"/>
  <c r="F244"/>
  <c r="F243"/>
  <c r="E242"/>
  <c r="D242"/>
  <c r="F240"/>
  <c r="F239"/>
  <c r="F237"/>
  <c r="F236"/>
  <c r="F235"/>
  <c r="F234"/>
  <c r="F233"/>
  <c r="F232"/>
  <c r="F231"/>
  <c r="F230"/>
  <c r="F229"/>
  <c r="F228"/>
  <c r="F227"/>
  <c r="E226"/>
  <c r="E215"/>
  <c r="D226"/>
  <c r="F225"/>
  <c r="F224"/>
  <c r="F223"/>
  <c r="F222"/>
  <c r="F221"/>
  <c r="F220"/>
  <c r="F219"/>
  <c r="F218"/>
  <c r="F217"/>
  <c r="E216"/>
  <c r="D216"/>
  <c r="F216"/>
  <c r="F214"/>
  <c r="E213"/>
  <c r="D213"/>
  <c r="F213"/>
  <c r="F212"/>
  <c r="F211"/>
  <c r="E210"/>
  <c r="D210"/>
  <c r="F210"/>
  <c r="F209"/>
  <c r="E208"/>
  <c r="D208"/>
  <c r="F207"/>
  <c r="F206"/>
  <c r="F205"/>
  <c r="E204"/>
  <c r="D204"/>
  <c r="D199"/>
  <c r="F203"/>
  <c r="F201"/>
  <c r="F198"/>
  <c r="E197"/>
  <c r="D197"/>
  <c r="F196"/>
  <c r="F195"/>
  <c r="E194"/>
  <c r="D194"/>
  <c r="F193"/>
  <c r="E192"/>
  <c r="D192"/>
  <c r="F192"/>
  <c r="F191"/>
  <c r="F190"/>
  <c r="F189"/>
  <c r="F188"/>
  <c r="F187"/>
  <c r="F186"/>
  <c r="E185"/>
  <c r="D185"/>
  <c r="F184"/>
  <c r="F183"/>
  <c r="F182"/>
  <c r="F181"/>
  <c r="F180"/>
  <c r="F179"/>
  <c r="F178"/>
  <c r="F177"/>
  <c r="F176"/>
  <c r="F175"/>
  <c r="E174"/>
  <c r="D174"/>
  <c r="F173"/>
  <c r="F172"/>
  <c r="F171"/>
  <c r="F170"/>
  <c r="F169"/>
  <c r="E168"/>
  <c r="D168"/>
  <c r="F167"/>
  <c r="F166"/>
  <c r="F165"/>
  <c r="E164"/>
  <c r="D164"/>
  <c r="F163"/>
  <c r="F162"/>
  <c r="E161"/>
  <c r="D161"/>
  <c r="F159"/>
  <c r="E158"/>
  <c r="D158"/>
  <c r="F157"/>
  <c r="F156"/>
  <c r="F155"/>
  <c r="F154"/>
  <c r="E153"/>
  <c r="D153"/>
  <c r="F152"/>
  <c r="F151"/>
  <c r="F150"/>
  <c r="F149"/>
  <c r="F148"/>
  <c r="F147"/>
  <c r="E146"/>
  <c r="E145"/>
  <c r="D146"/>
  <c r="D145"/>
  <c r="F144"/>
  <c r="F143"/>
  <c r="E142"/>
  <c r="D142"/>
  <c r="F141"/>
  <c r="F140"/>
  <c r="F139"/>
  <c r="E138"/>
  <c r="D138"/>
  <c r="F138"/>
  <c r="F137"/>
  <c r="F136"/>
  <c r="F135"/>
  <c r="F134"/>
  <c r="F133"/>
  <c r="E132"/>
  <c r="D132"/>
  <c r="F131"/>
  <c r="F130"/>
  <c r="F129"/>
  <c r="F128"/>
  <c r="F127"/>
  <c r="F126"/>
  <c r="F125"/>
  <c r="E124"/>
  <c r="D124"/>
  <c r="F123"/>
  <c r="F122"/>
  <c r="F121"/>
  <c r="F120"/>
  <c r="F119"/>
  <c r="F118"/>
  <c r="F117"/>
  <c r="F116"/>
  <c r="E115"/>
  <c r="D115"/>
  <c r="F114"/>
  <c r="F113"/>
  <c r="F112"/>
  <c r="F111"/>
  <c r="F110"/>
  <c r="F109"/>
  <c r="E108"/>
  <c r="D108"/>
  <c r="F108"/>
  <c r="F107"/>
  <c r="F106"/>
  <c r="E105"/>
  <c r="D105"/>
  <c r="F102"/>
  <c r="E101"/>
  <c r="D101"/>
  <c r="E100"/>
  <c r="D100"/>
  <c r="F99"/>
  <c r="F98"/>
  <c r="F97"/>
  <c r="F96"/>
  <c r="E95"/>
  <c r="E94"/>
  <c r="D95"/>
  <c r="D94"/>
  <c r="F93"/>
  <c r="E92"/>
  <c r="D92"/>
  <c r="D91"/>
  <c r="F91"/>
  <c r="E91"/>
  <c r="F90"/>
  <c r="F89"/>
  <c r="E88"/>
  <c r="D88"/>
  <c r="F87"/>
  <c r="F86"/>
  <c r="F85"/>
  <c r="E84"/>
  <c r="D84"/>
  <c r="F83"/>
  <c r="F82"/>
  <c r="F81"/>
  <c r="E80"/>
  <c r="D80"/>
  <c r="E79"/>
  <c r="F78"/>
  <c r="F77"/>
  <c r="E76"/>
  <c r="D76"/>
  <c r="D75"/>
  <c r="F74"/>
  <c r="E73"/>
  <c r="D73"/>
  <c r="F72"/>
  <c r="E71"/>
  <c r="D71"/>
  <c r="F70"/>
  <c r="E69"/>
  <c r="D69"/>
  <c r="F67"/>
  <c r="E66"/>
  <c r="E65"/>
  <c r="D66"/>
  <c r="D65"/>
  <c r="F51"/>
  <c r="E50"/>
  <c r="D50"/>
  <c r="F49"/>
  <c r="E48"/>
  <c r="D48"/>
  <c r="F47"/>
  <c r="E46"/>
  <c r="D46"/>
  <c r="F45"/>
  <c r="F44"/>
  <c r="F43"/>
  <c r="D42"/>
  <c r="F41"/>
  <c r="F40"/>
  <c r="F39"/>
  <c r="F38"/>
  <c r="D37"/>
  <c r="F36"/>
  <c r="F34"/>
  <c r="F33"/>
  <c r="F31"/>
  <c r="F30"/>
  <c r="F28"/>
  <c r="F27"/>
  <c r="F25"/>
  <c r="F24"/>
  <c r="F23"/>
  <c r="F22"/>
  <c r="F21"/>
  <c r="F20"/>
  <c r="D19"/>
  <c r="F19"/>
  <c r="F18"/>
  <c r="F17"/>
  <c r="F16"/>
  <c r="F15"/>
  <c r="F14"/>
  <c r="F13"/>
  <c r="F12"/>
  <c r="D11"/>
  <c r="F66" i="18"/>
  <c r="E61"/>
  <c r="E335" i="17"/>
  <c r="E320"/>
  <c r="E311"/>
  <c r="F338"/>
  <c r="E234"/>
  <c r="F46" i="16"/>
  <c r="F50"/>
  <c r="F29"/>
  <c r="F35"/>
  <c r="F11" i="17"/>
  <c r="E10"/>
  <c r="F37"/>
  <c r="F42"/>
  <c r="F48"/>
  <c r="F73"/>
  <c r="E72"/>
  <c r="F84"/>
  <c r="F85"/>
  <c r="F117"/>
  <c r="E97"/>
  <c r="F131"/>
  <c r="F219"/>
  <c r="F325"/>
  <c r="F328"/>
  <c r="F329"/>
  <c r="F332"/>
  <c r="E354"/>
  <c r="F62"/>
  <c r="E61"/>
  <c r="F66"/>
  <c r="F94"/>
  <c r="F154"/>
  <c r="F157"/>
  <c r="E153"/>
  <c r="F153"/>
  <c r="F167"/>
  <c r="F185"/>
  <c r="F203"/>
  <c r="F206"/>
  <c r="F241"/>
  <c r="F249"/>
  <c r="F253"/>
  <c r="F272"/>
  <c r="F275"/>
  <c r="F276"/>
  <c r="F279"/>
  <c r="F284"/>
  <c r="F300"/>
  <c r="F301"/>
  <c r="F304"/>
  <c r="F306"/>
  <c r="F309"/>
  <c r="F357"/>
  <c r="F370"/>
  <c r="F373"/>
  <c r="F374"/>
  <c r="F386"/>
  <c r="F387"/>
  <c r="E96" i="18"/>
  <c r="F96"/>
  <c r="F269"/>
  <c r="F274"/>
  <c r="F311"/>
  <c r="F320"/>
  <c r="F378"/>
  <c r="F379"/>
  <c r="F26"/>
  <c r="F29"/>
  <c r="F32"/>
  <c r="F35"/>
  <c r="F46"/>
  <c r="F50"/>
  <c r="F64"/>
  <c r="F77"/>
  <c r="F85"/>
  <c r="F98"/>
  <c r="F101"/>
  <c r="F108"/>
  <c r="F117"/>
  <c r="D153"/>
  <c r="F154"/>
  <c r="F157"/>
  <c r="F167"/>
  <c r="F185"/>
  <c r="F197"/>
  <c r="F203"/>
  <c r="F209"/>
  <c r="F241"/>
  <c r="F244"/>
  <c r="F249"/>
  <c r="F253"/>
  <c r="F272"/>
  <c r="F283"/>
  <c r="F284"/>
  <c r="F325"/>
  <c r="F328"/>
  <c r="F329"/>
  <c r="D335"/>
  <c r="F336"/>
  <c r="F344"/>
  <c r="F349"/>
  <c r="D354"/>
  <c r="F354"/>
  <c r="F355"/>
  <c r="F383"/>
  <c r="F197" i="17"/>
  <c r="D192"/>
  <c r="F26"/>
  <c r="F29"/>
  <c r="F32"/>
  <c r="F35"/>
  <c r="F46"/>
  <c r="F50"/>
  <c r="F64"/>
  <c r="F77"/>
  <c r="F88"/>
  <c r="D93"/>
  <c r="F93"/>
  <c r="F125"/>
  <c r="F135"/>
  <c r="F139"/>
  <c r="F146"/>
  <c r="F161"/>
  <c r="F187"/>
  <c r="F190"/>
  <c r="F201"/>
  <c r="D208"/>
  <c r="F208"/>
  <c r="F209"/>
  <c r="F235"/>
  <c r="F251"/>
  <c r="F259"/>
  <c r="F265"/>
  <c r="F266"/>
  <c r="D269"/>
  <c r="F270"/>
  <c r="F286"/>
  <c r="F287"/>
  <c r="F288"/>
  <c r="F291"/>
  <c r="F294"/>
  <c r="F295"/>
  <c r="F297"/>
  <c r="F312"/>
  <c r="F313"/>
  <c r="D320"/>
  <c r="F320"/>
  <c r="F321"/>
  <c r="D335"/>
  <c r="F336"/>
  <c r="F344"/>
  <c r="F349"/>
  <c r="D354"/>
  <c r="F354"/>
  <c r="F355"/>
  <c r="F379"/>
  <c r="F11" i="18"/>
  <c r="E10"/>
  <c r="F206"/>
  <c r="D192"/>
  <c r="F178"/>
  <c r="F58"/>
  <c r="F59"/>
  <c r="F138"/>
  <c r="D234"/>
  <c r="F234"/>
  <c r="D208"/>
  <c r="F208"/>
  <c r="F187"/>
  <c r="F153"/>
  <c r="F97"/>
  <c r="F131"/>
  <c r="F125"/>
  <c r="F81"/>
  <c r="D72"/>
  <c r="F72"/>
  <c r="F68"/>
  <c r="F69"/>
  <c r="D61"/>
  <c r="F61"/>
  <c r="F62"/>
  <c r="E57"/>
  <c r="F19"/>
  <c r="D10"/>
  <c r="F10"/>
  <c r="E96" i="17"/>
  <c r="F244"/>
  <c r="F234"/>
  <c r="F178"/>
  <c r="F138"/>
  <c r="F151"/>
  <c r="F108"/>
  <c r="F101"/>
  <c r="F98"/>
  <c r="D87"/>
  <c r="F87"/>
  <c r="F81"/>
  <c r="D72"/>
  <c r="F68"/>
  <c r="F69"/>
  <c r="D61"/>
  <c r="F58"/>
  <c r="F59"/>
  <c r="F19"/>
  <c r="D10"/>
  <c r="F48" i="16"/>
  <c r="F69"/>
  <c r="F80"/>
  <c r="F100"/>
  <c r="F101"/>
  <c r="F153"/>
  <c r="F158"/>
  <c r="F168"/>
  <c r="F226"/>
  <c r="F256"/>
  <c r="F273"/>
  <c r="F279"/>
  <c r="F295"/>
  <c r="F298"/>
  <c r="F311"/>
  <c r="F319"/>
  <c r="F394"/>
  <c r="E271"/>
  <c r="F71"/>
  <c r="D265" i="18"/>
  <c r="D97" i="17"/>
  <c r="F97"/>
  <c r="D283"/>
  <c r="D299"/>
  <c r="F299"/>
  <c r="D331"/>
  <c r="D377"/>
  <c r="F377"/>
  <c r="D385"/>
  <c r="F385"/>
  <c r="F92" i="16"/>
  <c r="F277"/>
  <c r="D282"/>
  <c r="F291"/>
  <c r="F304"/>
  <c r="F313"/>
  <c r="D335"/>
  <c r="F335"/>
  <c r="F343"/>
  <c r="F351"/>
  <c r="F381"/>
  <c r="F390"/>
  <c r="F393"/>
  <c r="F73"/>
  <c r="F88"/>
  <c r="F208"/>
  <c r="E282"/>
  <c r="E281"/>
  <c r="E327"/>
  <c r="F37"/>
  <c r="F11"/>
  <c r="F332"/>
  <c r="F328"/>
  <c r="F260"/>
  <c r="F251"/>
  <c r="E241"/>
  <c r="F248"/>
  <c r="D160"/>
  <c r="F197"/>
  <c r="F185"/>
  <c r="F174"/>
  <c r="F164"/>
  <c r="D104"/>
  <c r="F142"/>
  <c r="F124"/>
  <c r="F115"/>
  <c r="F76"/>
  <c r="E68"/>
  <c r="D68"/>
  <c r="F66"/>
  <c r="F282"/>
  <c r="F392"/>
  <c r="D10"/>
  <c r="F42"/>
  <c r="F84"/>
  <c r="E104"/>
  <c r="F132"/>
  <c r="F146"/>
  <c r="F194"/>
  <c r="D241"/>
  <c r="F258"/>
  <c r="F286"/>
  <c r="F308"/>
  <c r="F316"/>
  <c r="D327"/>
  <c r="F327"/>
  <c r="E342"/>
  <c r="F362"/>
  <c r="E75"/>
  <c r="F75"/>
  <c r="E301"/>
  <c r="E293"/>
  <c r="D307"/>
  <c r="F307"/>
  <c r="F320"/>
  <c r="E318"/>
  <c r="D342"/>
  <c r="D361"/>
  <c r="F361"/>
  <c r="E380"/>
  <c r="F386"/>
  <c r="E10"/>
  <c r="D79"/>
  <c r="F79"/>
  <c r="F145"/>
  <c r="E160"/>
  <c r="F160"/>
  <c r="D294"/>
  <c r="F302"/>
  <c r="F380"/>
  <c r="F389"/>
  <c r="F94"/>
  <c r="F65"/>
  <c r="F95"/>
  <c r="F105"/>
  <c r="F161"/>
  <c r="D215"/>
  <c r="F215"/>
  <c r="F242"/>
  <c r="D272"/>
  <c r="D276"/>
  <c r="F276"/>
  <c r="D290"/>
  <c r="D306"/>
  <c r="F306"/>
  <c r="D338"/>
  <c r="D388"/>
  <c r="F388"/>
  <c r="F204"/>
  <c r="E385"/>
  <c r="F10" i="17"/>
  <c r="E57"/>
  <c r="E56" i="18"/>
  <c r="F72" i="17"/>
  <c r="E334"/>
  <c r="F335" i="18"/>
  <c r="D334"/>
  <c r="F334"/>
  <c r="F269" i="17"/>
  <c r="D264"/>
  <c r="F264"/>
  <c r="E56"/>
  <c r="D96"/>
  <c r="F335"/>
  <c r="D334"/>
  <c r="F334"/>
  <c r="D96" i="18"/>
  <c r="D57"/>
  <c r="F57"/>
  <c r="D57" i="17"/>
  <c r="F57"/>
  <c r="F61"/>
  <c r="F301" i="16"/>
  <c r="E103"/>
  <c r="F103"/>
  <c r="D103"/>
  <c r="D63"/>
  <c r="F104"/>
  <c r="F68"/>
  <c r="D264" i="18"/>
  <c r="F264"/>
  <c r="F265"/>
  <c r="F331" i="17"/>
  <c r="D311"/>
  <c r="F311"/>
  <c r="D274"/>
  <c r="F274"/>
  <c r="F283"/>
  <c r="E341" i="16"/>
  <c r="F10"/>
  <c r="F241"/>
  <c r="D64"/>
  <c r="E64"/>
  <c r="F342"/>
  <c r="D341"/>
  <c r="F341"/>
  <c r="F294"/>
  <c r="D293"/>
  <c r="F293"/>
  <c r="F385"/>
  <c r="E384"/>
  <c r="D271"/>
  <c r="F271"/>
  <c r="F272"/>
  <c r="F338"/>
  <c r="D318"/>
  <c r="F318"/>
  <c r="F290"/>
  <c r="D281"/>
  <c r="F281"/>
  <c r="D56" i="17"/>
  <c r="F56"/>
  <c r="D56" i="18"/>
  <c r="F56"/>
  <c r="E63" i="16"/>
  <c r="F64"/>
  <c r="F384"/>
  <c r="F63"/>
</calcChain>
</file>

<file path=xl/sharedStrings.xml><?xml version="1.0" encoding="utf-8"?>
<sst xmlns="http://schemas.openxmlformats.org/spreadsheetml/2006/main" count="1176" uniqueCount="321">
  <si>
    <t>Социјални доприноси на терет послодавца</t>
  </si>
  <si>
    <t>Допринос за пензијско и инвалидско осигурање</t>
  </si>
  <si>
    <t>Допринос за здравствено осигурање</t>
  </si>
  <si>
    <t>Допринос за незапосленост</t>
  </si>
  <si>
    <t>Накнаде у натури</t>
  </si>
  <si>
    <t>Социјална давања запосленима</t>
  </si>
  <si>
    <t>Отпремнине и помоћи</t>
  </si>
  <si>
    <t>Помоћ у медицинском лечењу запосленог или члана уже породице</t>
  </si>
  <si>
    <t>Посланички додатак</t>
  </si>
  <si>
    <t>Стални трошкови</t>
  </si>
  <si>
    <t>Трошкови платног промета и банкарских услуга</t>
  </si>
  <si>
    <t>Енергетске услуге</t>
  </si>
  <si>
    <t>Комуналне услуге</t>
  </si>
  <si>
    <t>Услуге комуникација</t>
  </si>
  <si>
    <t>Трошкови осигурања</t>
  </si>
  <si>
    <t>Закуп имовине и опреме</t>
  </si>
  <si>
    <t>Трошкови путовања</t>
  </si>
  <si>
    <t>Трошкови службених путовања у земљи</t>
  </si>
  <si>
    <t>Трошкови путовања у оквиру редовног рада</t>
  </si>
  <si>
    <t>Услуге по уговору</t>
  </si>
  <si>
    <t>Административне услуге</t>
  </si>
  <si>
    <t>Компјутерске услуге</t>
  </si>
  <si>
    <t>Услуге образовања и усавршавања запослених</t>
  </si>
  <si>
    <t>Услуге информисања</t>
  </si>
  <si>
    <t>Стручне услуге</t>
  </si>
  <si>
    <t>Репрезентација</t>
  </si>
  <si>
    <t>Остале опште услуге</t>
  </si>
  <si>
    <t>Специјализоване услуге</t>
  </si>
  <si>
    <t>Услуге образовања, културе и спорта</t>
  </si>
  <si>
    <t>Медицинске услуге</t>
  </si>
  <si>
    <t>Услуге одржавања националних паркова и природних површина</t>
  </si>
  <si>
    <t>Услуге очувања животне средине, науке и геодетске услуге</t>
  </si>
  <si>
    <t>Остале специјализоване услуге</t>
  </si>
  <si>
    <t>Текуће поправке и одржавање зграда и објеката</t>
  </si>
  <si>
    <t>Текуће поправке и одржавање опреме</t>
  </si>
  <si>
    <t>Материјал</t>
  </si>
  <si>
    <t>Административни материјал</t>
  </si>
  <si>
    <t>Материјали за образовање и усавршавање запослених</t>
  </si>
  <si>
    <t>Материјали за очување животне средине и науку</t>
  </si>
  <si>
    <t>Материјали за посебне намене</t>
  </si>
  <si>
    <t>Зграде и грађевински објекти</t>
  </si>
  <si>
    <t>Машине и опрема</t>
  </si>
  <si>
    <t>Земљиште</t>
  </si>
  <si>
    <t>Отплата страних камата</t>
  </si>
  <si>
    <t>Отплата камата мултилатералним институцијама</t>
  </si>
  <si>
    <t>Пратећи трошкови задуживања</t>
  </si>
  <si>
    <t>Казне за кашњење</t>
  </si>
  <si>
    <t>Таксе које проистичу из задуживања</t>
  </si>
  <si>
    <t>Текуће субвенције јавним нефинансијским предузећима и организацијама</t>
  </si>
  <si>
    <t>Текуће субвенције приватним предузећима</t>
  </si>
  <si>
    <t>Накнаде за социјалну заштиту из буџета</t>
  </si>
  <si>
    <t>Накнаде из буџета у случају болести и инвалидности</t>
  </si>
  <si>
    <t>Накнаде из буџета за децу и породицу</t>
  </si>
  <si>
    <t>Накнаде из буџета за образовање, културу, науку и спорт</t>
  </si>
  <si>
    <t>Накнаде из буџета за становање и живот</t>
  </si>
  <si>
    <t>Дотације невладиним организацијама</t>
  </si>
  <si>
    <t>Дотације осталим непрофитним институцијама</t>
  </si>
  <si>
    <t>Остали порези</t>
  </si>
  <si>
    <t>Обавезне таксе</t>
  </si>
  <si>
    <t>Отплата главнице страним кредиторима</t>
  </si>
  <si>
    <t>Отплата главнице мултилатералним институцијама</t>
  </si>
  <si>
    <t>Конто</t>
  </si>
  <si>
    <t>Позиција</t>
  </si>
  <si>
    <t>Куповина зграда и објеката</t>
  </si>
  <si>
    <t>Изградња зграда и објеката</t>
  </si>
  <si>
    <t>Капитално одржавање зграда и објеката</t>
  </si>
  <si>
    <t>Опрема за саобраћај</t>
  </si>
  <si>
    <t>Административна опрема</t>
  </si>
  <si>
    <t>Опрема за производњу, моторна, непокретна и немоторна опрема</t>
  </si>
  <si>
    <t>Робне резерве</t>
  </si>
  <si>
    <t>Укупно</t>
  </si>
  <si>
    <t>Расходи за запослене</t>
  </si>
  <si>
    <t>Плате, додаци и накнаде запослених</t>
  </si>
  <si>
    <t>Накнаде трошкова за запослене</t>
  </si>
  <si>
    <t>Награде запосленима и остали посебни расходи</t>
  </si>
  <si>
    <t>Коришћење роба и услуга</t>
  </si>
  <si>
    <t>Текуће поправке и одржавање</t>
  </si>
  <si>
    <t>Остали расходи</t>
  </si>
  <si>
    <t>Порези, обавезне таксе и казне</t>
  </si>
  <si>
    <t>Новчане казне и пенали по решењу судова</t>
  </si>
  <si>
    <t>Основна средства</t>
  </si>
  <si>
    <t>Нематеријална имовина</t>
  </si>
  <si>
    <t>Поклони за децу запослених</t>
  </si>
  <si>
    <t>Превоз на посао и са посла (маркица)</t>
  </si>
  <si>
    <t>Исплата накнада за време одсуствовања с посла на терет фондова</t>
  </si>
  <si>
    <t>Породиљско боловање</t>
  </si>
  <si>
    <t>Боловање преко 30 дана</t>
  </si>
  <si>
    <t>Инвалидност рада другог степена</t>
  </si>
  <si>
    <t>Отпремнине приликом одласка у пензију</t>
  </si>
  <si>
    <t>Отпремнина у случају отпуштања с посла</t>
  </si>
  <si>
    <t>Отпремнине у случају смрти запосленог или члана уже породице</t>
  </si>
  <si>
    <t>Накнаде трошкова за превоз на посао и са посла</t>
  </si>
  <si>
    <t>Награде за посебне резултате рада</t>
  </si>
  <si>
    <t>Бонуси за државне празнике</t>
  </si>
  <si>
    <t>Накнаде члановима комисија</t>
  </si>
  <si>
    <t>Трошкови платног промета</t>
  </si>
  <si>
    <t>Трошкови банкарских услуга</t>
  </si>
  <si>
    <t>Услуге за електричну енергију</t>
  </si>
  <si>
    <t>Трошкови грејања – угаљ</t>
  </si>
  <si>
    <t xml:space="preserve">Трошкови грејања – дрво </t>
  </si>
  <si>
    <t>Трошкови грејања – лож уље</t>
  </si>
  <si>
    <t>Трошкови грејања – централно грејање</t>
  </si>
  <si>
    <t>Услуге водовода и канализације</t>
  </si>
  <si>
    <t>Дератизација</t>
  </si>
  <si>
    <t>Димњичарске услуге</t>
  </si>
  <si>
    <t>Услуге заштите имовине</t>
  </si>
  <si>
    <t>Одвоз отпада</t>
  </si>
  <si>
    <t>Услуге чишћења</t>
  </si>
  <si>
    <t>Телефон, телекс и телефакс</t>
  </si>
  <si>
    <t>Интернет и слично</t>
  </si>
  <si>
    <t>Услуге мобилног телефона</t>
  </si>
  <si>
    <t>Поштанске услуге</t>
  </si>
  <si>
    <t>Услуге доставе</t>
  </si>
  <si>
    <t>Осигурање зграда</t>
  </si>
  <si>
    <t>Осигурање возила</t>
  </si>
  <si>
    <t>Осигурање запослених у случају несреће на раду</t>
  </si>
  <si>
    <t>Закуп стамбеног простора</t>
  </si>
  <si>
    <t>Закуп нестамбеног простора</t>
  </si>
  <si>
    <t>Закуп осталог простора</t>
  </si>
  <si>
    <t>Трошкови дневница (исхране) на службеном путу</t>
  </si>
  <si>
    <t>Трошкови превоза на службеном путу</t>
  </si>
  <si>
    <t>Трошкови смештаја на службеном путу</t>
  </si>
  <si>
    <t>Превоз у јавном саобраћају</t>
  </si>
  <si>
    <t>Такси превоз</t>
  </si>
  <si>
    <t>Накнада за употребу сопственог возила</t>
  </si>
  <si>
    <t>Трошкови службених путовања у иностранству</t>
  </si>
  <si>
    <t>Трошкови дневница за службени пут у иностранство</t>
  </si>
  <si>
    <t>Превоз средствима јавног превоза</t>
  </si>
  <si>
    <t>Услуге превођења</t>
  </si>
  <si>
    <t>Остале административне услуге</t>
  </si>
  <si>
    <t>Услуге за израду софтвера</t>
  </si>
  <si>
    <t>Услуге за одржавање рачунара</t>
  </si>
  <si>
    <t>Котизација за семинаре</t>
  </si>
  <si>
    <t>Котизације за стручна саветовања</t>
  </si>
  <si>
    <t>Котизације за учествовање на сајмовима</t>
  </si>
  <si>
    <t>Издаци за стручне испите</t>
  </si>
  <si>
    <t>Услуге штампања билтена</t>
  </si>
  <si>
    <t>Услуге штампања часописа</t>
  </si>
  <si>
    <t>Услуге штампања публикација</t>
  </si>
  <si>
    <t>Услуге рекламе и пропаганде</t>
  </si>
  <si>
    <t>Објављивање тендера и информативних огласа</t>
  </si>
  <si>
    <t>Медијске услуге радија и телевизије</t>
  </si>
  <si>
    <t>Услуге вештачења</t>
  </si>
  <si>
    <t>Услуге финансијских саветника</t>
  </si>
  <si>
    <t>Накнада члановима управних и надзорних одбора</t>
  </si>
  <si>
    <t>Остале стручне услуге</t>
  </si>
  <si>
    <t>Услуге за домаћинство и угоститество</t>
  </si>
  <si>
    <t>Угоститељске услуге</t>
  </si>
  <si>
    <t>Поклони</t>
  </si>
  <si>
    <t>Здравстена заштита по уговору</t>
  </si>
  <si>
    <t>Услуге очувања животне средине</t>
  </si>
  <si>
    <t>Геодетске услуге</t>
  </si>
  <si>
    <t>Зидарски радови</t>
  </si>
  <si>
    <t>Столарски радови</t>
  </si>
  <si>
    <t>Молерски радови</t>
  </si>
  <si>
    <t>Радови на крову</t>
  </si>
  <si>
    <t>Радови на централном грејању</t>
  </si>
  <si>
    <t>Електричне инсталације</t>
  </si>
  <si>
    <t>Текуће поправке и одржавање осталих објеката</t>
  </si>
  <si>
    <t>Механичке поправке</t>
  </si>
  <si>
    <t>Поправке електричне и електронске опреме</t>
  </si>
  <si>
    <t>Лимарски радови на возилима</t>
  </si>
  <si>
    <t>Намештај</t>
  </si>
  <si>
    <t>Рачунарска опрема</t>
  </si>
  <si>
    <t>Опрема за комуникацију</t>
  </si>
  <si>
    <t>Електронска и фотографска опрема</t>
  </si>
  <si>
    <t>Биротехничка опрема</t>
  </si>
  <si>
    <t>Остале поправке и одржавање  административне опреме</t>
  </si>
  <si>
    <t>Канцеларијски материјал</t>
  </si>
  <si>
    <t>Расходи за радну униформу</t>
  </si>
  <si>
    <t>Униформе</t>
  </si>
  <si>
    <t>Заштитна одела</t>
  </si>
  <si>
    <t>Цвеће и декорација</t>
  </si>
  <si>
    <t>Материјал за саобраћај</t>
  </si>
  <si>
    <t>Бензин</t>
  </si>
  <si>
    <t>Дизел гориво</t>
  </si>
  <si>
    <t>Мазива</t>
  </si>
  <si>
    <t>Остали материјал за превозна средства</t>
  </si>
  <si>
    <t>Материјали за одржавање хигијене и угоститељство</t>
  </si>
  <si>
    <t>Хемијска средства за чишћење</t>
  </si>
  <si>
    <t>Инвентар за одржавање хигијене</t>
  </si>
  <si>
    <t>Стални порез на имовину</t>
  </si>
  <si>
    <t>Регистрација возила</t>
  </si>
  <si>
    <t>Републичке таксе</t>
  </si>
  <si>
    <t>Судске таксе</t>
  </si>
  <si>
    <t xml:space="preserve">Пројектно планирање </t>
  </si>
  <si>
    <t>Аутомобили</t>
  </si>
  <si>
    <t>Уградна опрема</t>
  </si>
  <si>
    <t>Штампачи</t>
  </si>
  <si>
    <t>Телефонска централа</t>
  </si>
  <si>
    <t>Телефони</t>
  </si>
  <si>
    <t>Мобилни телефони</t>
  </si>
  <si>
    <t>Електронска опрема</t>
  </si>
  <si>
    <t>Фотографска опрема</t>
  </si>
  <si>
    <t>Лиценце</t>
  </si>
  <si>
    <t>Расходи и издаци - укупно</t>
  </si>
  <si>
    <t>Остале помоћи запосленим радницима</t>
  </si>
  <si>
    <t>Јубиларне награде</t>
  </si>
  <si>
    <t>Трошкови грејања –природни гас</t>
  </si>
  <si>
    <t>Допринос за коришћење градског земљишта и слично</t>
  </si>
  <si>
    <t>Допринос за коришћење вода</t>
  </si>
  <si>
    <t>Остале услуге комуникација</t>
  </si>
  <si>
    <t>Остале ПТТ услуге</t>
  </si>
  <si>
    <t>Осигурање опреме</t>
  </si>
  <si>
    <t>Осигурање остале дугорочне имовине</t>
  </si>
  <si>
    <t>Остали трошкови</t>
  </si>
  <si>
    <t>Радио-телевизијска претплата</t>
  </si>
  <si>
    <t>Трошкови превоза за службени пут у иностранство (авион, аутобус, воз и сл.)</t>
  </si>
  <si>
    <t>Трошкови смештаја на службеном путу у иностранство</t>
  </si>
  <si>
    <t>Остали трошкови за пословна путовања у иностанство</t>
  </si>
  <si>
    <t>Остале компјутерске услуге</t>
  </si>
  <si>
    <t>Остале услуге штампања</t>
  </si>
  <si>
    <t>Услуге информисања јавности</t>
  </si>
  <si>
    <t>Односи са јавношћу</t>
  </si>
  <si>
    <t>Услуге ревизије</t>
  </si>
  <si>
    <t>Остале правне услуге</t>
  </si>
  <si>
    <t>Услуге образовања</t>
  </si>
  <si>
    <t>Услуге културе</t>
  </si>
  <si>
    <t>Услуге спорта</t>
  </si>
  <si>
    <t>Услуге јавног здравства - инспекција и аналаиза</t>
  </si>
  <si>
    <t>Остале медицинске услуге</t>
  </si>
  <si>
    <t>Радови на водоводу и канализацији</t>
  </si>
  <si>
    <t>Радови на комуникацијским инсталацијама</t>
  </si>
  <si>
    <t>Остале попрвке и и одржавање опреме за саобраћај</t>
  </si>
  <si>
    <t>Опрема за домаћинство и угоститељство</t>
  </si>
  <si>
    <t>Текуће поправке и одржавање опреме за јавну безбедност</t>
  </si>
  <si>
    <t>Текуће поправке и одржавање производне, моторне, непокретне и немоторне опреме</t>
  </si>
  <si>
    <t>Стручна литература за редовне потребе запослених</t>
  </si>
  <si>
    <t>Стручна литература за образовање запослених</t>
  </si>
  <si>
    <t>Остали материјали за очување животне средине и науку</t>
  </si>
  <si>
    <t>Остали материјали за одржавање хигијене</t>
  </si>
  <si>
    <t xml:space="preserve">Храна </t>
  </si>
  <si>
    <t>Пиће</t>
  </si>
  <si>
    <t>Потрошни материјал</t>
  </si>
  <si>
    <t>Резервни делови</t>
  </si>
  <si>
    <t>Алат и инвентар</t>
  </si>
  <si>
    <t>Остали материјали за посебне намене</t>
  </si>
  <si>
    <t>Отплата камата и пратећи трошкови задуживања</t>
  </si>
  <si>
    <t>Отплата камата ЕБРД</t>
  </si>
  <si>
    <t>Отплата камата ЕИБ</t>
  </si>
  <si>
    <t>Субвенције</t>
  </si>
  <si>
    <t>Субвенције јавним нефинансијским предузећима и организацијама</t>
  </si>
  <si>
    <t>Текуће субвенције јавном градском саобраћају</t>
  </si>
  <si>
    <t>Текуће субвенције за пољопривреду</t>
  </si>
  <si>
    <t>Капиталне субвенције јавним нефинансијским предузећима и организацијама</t>
  </si>
  <si>
    <t>Капиталне субвенције јавном градском саобраћају</t>
  </si>
  <si>
    <t>Капиталне субвенције за пољопривреду</t>
  </si>
  <si>
    <t>Капиталне субвенције осталим јавним нефинансијским предузећима и организацијама</t>
  </si>
  <si>
    <t xml:space="preserve">Субвенције приватним предузећима </t>
  </si>
  <si>
    <t>Донације, дотације и трансфери</t>
  </si>
  <si>
    <t>Трансфери осталим нивоима власти</t>
  </si>
  <si>
    <t>Текући трансфери осталим нивоима власти</t>
  </si>
  <si>
    <t>Текући трансфери нивоу Републике</t>
  </si>
  <si>
    <t>Текући трансфери нивоу општина</t>
  </si>
  <si>
    <t>Капитални трансфери осталим нивоима власти</t>
  </si>
  <si>
    <t>Капитални трансфери нивоу Републике</t>
  </si>
  <si>
    <t>Капитални трансфери нивоу општина</t>
  </si>
  <si>
    <t>Остале дотације и трансфери</t>
  </si>
  <si>
    <t>Остале текуће дотације и трансфери</t>
  </si>
  <si>
    <t>Остале капиталне дотације и трансфери</t>
  </si>
  <si>
    <t>Социјално осигурање и социјална заштита</t>
  </si>
  <si>
    <t>Накнаде за боловање</t>
  </si>
  <si>
    <t>Накнаде ратним војним инвалидима</t>
  </si>
  <si>
    <t>Академске награде</t>
  </si>
  <si>
    <t>Ученичке стипендије</t>
  </si>
  <si>
    <t>Дотације верским заједницама</t>
  </si>
  <si>
    <t>Дотације осталим удружењима грађана</t>
  </si>
  <si>
    <t>Дотације политичким странкама</t>
  </si>
  <si>
    <t>Дотације приватним и алтернативним основним школама</t>
  </si>
  <si>
    <t>Дотације приватним и алтернативним средњим школама</t>
  </si>
  <si>
    <t>Накнаде штете за повреде или штету нанету од стране државних органа</t>
  </si>
  <si>
    <t>Остале накнаде штете</t>
  </si>
  <si>
    <t>Куповина стамбеног простора за социјалне групе</t>
  </si>
  <si>
    <t>Изградња стамбеног простора за јавне службенике</t>
  </si>
  <si>
    <t>Изградња стамбеног простора за социјалне групе</t>
  </si>
  <si>
    <t>Болнице, домови здравља и старачки домови</t>
  </si>
  <si>
    <t>Објекти за потребе образовања</t>
  </si>
  <si>
    <t>Комуникациони и електрични водови</t>
  </si>
  <si>
    <t>Капитално одржавање пословних зграда и пословног простора</t>
  </si>
  <si>
    <t>Капитално одржавање објеката за потребе образовања</t>
  </si>
  <si>
    <t>Капитално одржавање аутопутева, путева, мостова, надвожњака и тунела</t>
  </si>
  <si>
    <t>Капитално одржавање водовода</t>
  </si>
  <si>
    <t>Планирање и праћење пројеката</t>
  </si>
  <si>
    <t>Идејни пројекат</t>
  </si>
  <si>
    <t>Стручна оцена и коментари</t>
  </si>
  <si>
    <t>Пројектна документација</t>
  </si>
  <si>
    <t>Мреже</t>
  </si>
  <si>
    <t>Опрема за угоститељство</t>
  </si>
  <si>
    <t>Уграђена опрема</t>
  </si>
  <si>
    <t>Монтирана опрема</t>
  </si>
  <si>
    <t>Залихе</t>
  </si>
  <si>
    <t>Природна имовина</t>
  </si>
  <si>
    <t>Набавка грађевинског земљишта</t>
  </si>
  <si>
    <t>Отплата главнице</t>
  </si>
  <si>
    <t>Отплата главнице ЕБРД</t>
  </si>
  <si>
    <t>Отплата главнице ЕИБ</t>
  </si>
  <si>
    <t>Опис</t>
  </si>
  <si>
    <t>Средства из буџета</t>
  </si>
  <si>
    <t>Издаци из осталих извора</t>
  </si>
  <si>
    <t>Накнаде у натури давања запосленима</t>
  </si>
  <si>
    <t>Опрема за културу</t>
  </si>
  <si>
    <t>Остали непоменути трошкови</t>
  </si>
  <si>
    <t>Oстале медијске услуге</t>
  </si>
  <si>
    <t>Текуће поправке и одржавање опреме за културу</t>
  </si>
  <si>
    <t>Материјали за образовање,културу и спорт</t>
  </si>
  <si>
    <t xml:space="preserve"> Материјали за културу</t>
  </si>
  <si>
    <t>Музејски експонати и споменици културе</t>
  </si>
  <si>
    <t>Функција</t>
  </si>
  <si>
    <t>укупно</t>
  </si>
  <si>
    <t>(1)  ФИНАНСИЈСКИ ПЛАН ПРИХОДА И РАСХОДА</t>
  </si>
  <si>
    <t>текући расходи и издаци</t>
  </si>
  <si>
    <t>програмске активности</t>
  </si>
  <si>
    <t>(2)  ФИНАНСИЈСКИ ПЛАН ПРИХОДА И РАСХОДА</t>
  </si>
  <si>
    <t>(3)  ФИНАНСИЈСКИ ПЛАН ПРИХОДА И РАСХОДА</t>
  </si>
  <si>
    <t>POZORISTE NA TERAZIJAMA</t>
  </si>
  <si>
    <t>Назив буџетског корисника       POZORIŠTE NA TERAZIJAMA</t>
  </si>
  <si>
    <t>Јединствени број буџетског корисника  9001</t>
  </si>
  <si>
    <t>Функција   3616</t>
  </si>
  <si>
    <t>Назив буџетског корисника      POZORIŠTE NA TERAZIJAMA</t>
  </si>
  <si>
    <t>Шифра буџетског корисника               9001</t>
  </si>
  <si>
    <t>Јединствени број буџетског корисника    3616</t>
  </si>
</sst>
</file>

<file path=xl/styles.xml><?xml version="1.0" encoding="utf-8"?>
<styleSheet xmlns="http://schemas.openxmlformats.org/spreadsheetml/2006/main">
  <numFmts count="1">
    <numFmt numFmtId="164" formatCode="_-* #,##0.00\ _d_i_n_-;\-* #,##0.00\ _d_i_n_-;_-* &quot;-&quot;??\ _d_i_n_-;_-@_-"/>
  </numFmts>
  <fonts count="10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sz val="9"/>
      <name val="Arial Narrow"/>
      <family val="2"/>
      <charset val="238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5" fillId="4" borderId="1" xfId="1" applyNumberFormat="1" applyFont="1" applyFill="1" applyBorder="1" applyAlignment="1">
      <alignment horizontal="right" vertical="center" wrapText="1"/>
    </xf>
    <xf numFmtId="3" fontId="6" fillId="0" borderId="1" xfId="1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3" fontId="5" fillId="2" borderId="3" xfId="0" applyNumberFormat="1" applyFont="1" applyFill="1" applyBorder="1" applyAlignment="1">
      <alignment horizontal="right" vertical="center" wrapText="1"/>
    </xf>
    <xf numFmtId="3" fontId="6" fillId="0" borderId="3" xfId="0" applyNumberFormat="1" applyFont="1" applyBorder="1" applyAlignment="1">
      <alignment horizontal="right" vertical="center" wrapText="1"/>
    </xf>
    <xf numFmtId="3" fontId="5" fillId="3" borderId="1" xfId="0" applyNumberFormat="1" applyFont="1" applyFill="1" applyBorder="1" applyAlignment="1">
      <alignment horizontal="right" vertical="center" wrapText="1"/>
    </xf>
    <xf numFmtId="3" fontId="5" fillId="3" borderId="3" xfId="0" applyNumberFormat="1" applyFont="1" applyFill="1" applyBorder="1" applyAlignment="1">
      <alignment horizontal="right" vertical="center" wrapText="1"/>
    </xf>
    <xf numFmtId="3" fontId="5" fillId="4" borderId="1" xfId="0" applyNumberFormat="1" applyFont="1" applyFill="1" applyBorder="1" applyAlignment="1">
      <alignment horizontal="right" vertical="center" wrapText="1"/>
    </xf>
    <xf numFmtId="3" fontId="5" fillId="4" borderId="3" xfId="0" applyNumberFormat="1" applyFont="1" applyFill="1" applyBorder="1" applyAlignment="1">
      <alignment horizontal="righ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5" fillId="0" borderId="3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3" fontId="4" fillId="4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right" vertical="center" wrapText="1"/>
    </xf>
    <xf numFmtId="3" fontId="6" fillId="0" borderId="3" xfId="0" applyNumberFormat="1" applyFont="1" applyFill="1" applyBorder="1" applyAlignment="1">
      <alignment horizontal="right" vertical="center" wrapText="1"/>
    </xf>
    <xf numFmtId="0" fontId="2" fillId="0" borderId="1" xfId="0" applyFont="1" applyBorder="1"/>
    <xf numFmtId="0" fontId="4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right" vertical="center" wrapText="1"/>
    </xf>
    <xf numFmtId="3" fontId="5" fillId="5" borderId="3" xfId="0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6" xfId="0" applyNumberFormat="1" applyFont="1" applyBorder="1" applyAlignment="1">
      <alignment horizontal="right" vertical="center" wrapText="1"/>
    </xf>
    <xf numFmtId="3" fontId="4" fillId="2" borderId="3" xfId="0" applyNumberFormat="1" applyFont="1" applyFill="1" applyBorder="1" applyAlignment="1">
      <alignment horizontal="right" vertical="center" wrapText="1"/>
    </xf>
    <xf numFmtId="3" fontId="4" fillId="4" borderId="3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righ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3" fontId="4" fillId="0" borderId="2" xfId="0" applyNumberFormat="1" applyFont="1" applyFill="1" applyBorder="1" applyAlignment="1">
      <alignment horizontal="right" vertical="center" wrapText="1"/>
    </xf>
    <xf numFmtId="3" fontId="4" fillId="0" borderId="6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3" fontId="6" fillId="0" borderId="0" xfId="0" applyNumberFormat="1" applyFont="1" applyFill="1" applyBorder="1" applyAlignment="1">
      <alignment horizontal="right" vertical="center" wrapText="1"/>
    </xf>
    <xf numFmtId="3" fontId="6" fillId="0" borderId="0" xfId="0" applyNumberFormat="1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3" fontId="6" fillId="4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 vertical="center" wrapText="1"/>
    </xf>
    <xf numFmtId="3" fontId="8" fillId="0" borderId="1" xfId="0" applyNumberFormat="1" applyFont="1" applyFill="1" applyBorder="1" applyAlignment="1">
      <alignment horizontal="right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F400"/>
  <sheetViews>
    <sheetView tabSelected="1" workbookViewId="0">
      <selection activeCell="E362" sqref="E362"/>
    </sheetView>
  </sheetViews>
  <sheetFormatPr defaultRowHeight="12.75"/>
  <cols>
    <col min="1" max="2" width="9.140625" style="91"/>
    <col min="3" max="3" width="51.140625" style="1" customWidth="1"/>
    <col min="4" max="6" width="9.85546875" style="92" customWidth="1"/>
    <col min="7" max="252" width="9.140625" style="1"/>
    <col min="253" max="253" width="0" style="1" hidden="1" customWidth="1"/>
    <col min="254" max="254" width="0.140625" style="1" customWidth="1"/>
    <col min="255" max="16384" width="9.140625" style="1"/>
  </cols>
  <sheetData>
    <row r="1" spans="1:6" ht="18">
      <c r="A1" s="111" t="s">
        <v>309</v>
      </c>
      <c r="B1" s="111"/>
      <c r="C1" s="111"/>
      <c r="D1" s="111"/>
      <c r="E1" s="111"/>
      <c r="F1" s="111"/>
    </row>
    <row r="2" spans="1:6" ht="12.75" customHeight="1">
      <c r="A2" s="112" t="s">
        <v>308</v>
      </c>
      <c r="B2" s="112"/>
      <c r="C2" s="112"/>
      <c r="D2" s="112"/>
      <c r="E2" s="112"/>
      <c r="F2" s="112"/>
    </row>
    <row r="3" spans="1:6" ht="12.75" customHeight="1">
      <c r="A3" s="109" t="s">
        <v>314</v>
      </c>
      <c r="B3" s="109"/>
      <c r="C3" s="109"/>
      <c r="D3" s="109"/>
      <c r="E3" s="109"/>
      <c r="F3" s="109"/>
    </row>
    <row r="4" spans="1:6" ht="12.75" customHeight="1">
      <c r="A4" s="109">
        <v>9001</v>
      </c>
      <c r="B4" s="109"/>
      <c r="C4" s="109"/>
      <c r="D4" s="109"/>
      <c r="E4" s="109"/>
      <c r="F4" s="109"/>
    </row>
    <row r="5" spans="1:6" ht="12.75" customHeight="1">
      <c r="A5" s="109">
        <v>3616</v>
      </c>
      <c r="B5" s="109"/>
      <c r="C5" s="109"/>
      <c r="D5" s="109"/>
      <c r="E5" s="109"/>
      <c r="F5" s="109"/>
    </row>
    <row r="6" spans="1:6" ht="12.75" customHeight="1">
      <c r="A6" s="110" t="s">
        <v>307</v>
      </c>
      <c r="B6" s="110"/>
      <c r="C6" s="110"/>
      <c r="D6" s="2"/>
      <c r="E6" s="2"/>
      <c r="F6" s="2"/>
    </row>
    <row r="7" spans="1:6" ht="18.75" thickBot="1">
      <c r="A7" s="111"/>
      <c r="B7" s="111"/>
      <c r="C7" s="111"/>
      <c r="D7" s="111"/>
      <c r="E7" s="111"/>
      <c r="F7" s="111"/>
    </row>
    <row r="8" spans="1:6" ht="50.25" customHeight="1">
      <c r="A8" s="53" t="s">
        <v>61</v>
      </c>
      <c r="B8" s="53"/>
      <c r="C8" s="53" t="s">
        <v>296</v>
      </c>
      <c r="D8" s="54" t="s">
        <v>297</v>
      </c>
      <c r="E8" s="54" t="s">
        <v>298</v>
      </c>
      <c r="F8" s="55" t="s">
        <v>70</v>
      </c>
    </row>
    <row r="9" spans="1:6" ht="17.100000000000001" customHeight="1">
      <c r="A9" s="56">
        <v>1</v>
      </c>
      <c r="B9" s="56">
        <v>2</v>
      </c>
      <c r="C9" s="56">
        <v>3</v>
      </c>
      <c r="D9" s="57">
        <v>4</v>
      </c>
      <c r="E9" s="57">
        <v>5</v>
      </c>
      <c r="F9" s="58">
        <v>6</v>
      </c>
    </row>
    <row r="10" spans="1:6" s="61" customFormat="1" ht="17.100000000000001" customHeight="1">
      <c r="A10" s="59"/>
      <c r="B10" s="59"/>
      <c r="C10" s="60" t="s">
        <v>195</v>
      </c>
      <c r="D10" s="39">
        <f>SUM(D11+D19+D37+D42+D26+D35+D29+D32+D46+D48+D50)</f>
        <v>168700</v>
      </c>
      <c r="E10" s="39">
        <f>SUM(E11+E19+E37+E42+E26+E35+E29+E32+E46+E48+E50)</f>
        <v>49426</v>
      </c>
      <c r="F10" s="40">
        <f>SUM(D10:E10)</f>
        <v>218126</v>
      </c>
    </row>
    <row r="11" spans="1:6" s="61" customFormat="1" ht="17.100000000000001" customHeight="1">
      <c r="A11" s="95">
        <v>410000</v>
      </c>
      <c r="B11" s="10"/>
      <c r="C11" s="11" t="s">
        <v>71</v>
      </c>
      <c r="D11" s="23">
        <f>SUM(D12:D18)</f>
        <v>131187</v>
      </c>
      <c r="E11" s="23">
        <f>SUM(E12:E18)</f>
        <v>7000</v>
      </c>
      <c r="F11" s="24">
        <f>SUM(D11:E11)</f>
        <v>138187</v>
      </c>
    </row>
    <row r="12" spans="1:6" s="61" customFormat="1" ht="13.5">
      <c r="A12" s="99">
        <v>411000</v>
      </c>
      <c r="B12" s="6"/>
      <c r="C12" s="7" t="s">
        <v>72</v>
      </c>
      <c r="D12" s="107">
        <v>105467</v>
      </c>
      <c r="E12" s="19">
        <v>4939</v>
      </c>
      <c r="F12" s="22">
        <f t="shared" ref="F12:F18" si="0">SUM(D12:E12)</f>
        <v>110406</v>
      </c>
    </row>
    <row r="13" spans="1:6" s="61" customFormat="1" ht="13.5">
      <c r="A13" s="99">
        <v>412000</v>
      </c>
      <c r="B13" s="6"/>
      <c r="C13" s="7" t="s">
        <v>0</v>
      </c>
      <c r="D13" s="107">
        <v>20654</v>
      </c>
      <c r="E13" s="19">
        <v>914</v>
      </c>
      <c r="F13" s="22">
        <f t="shared" si="0"/>
        <v>21568</v>
      </c>
    </row>
    <row r="14" spans="1:6" s="61" customFormat="1" ht="13.5">
      <c r="A14" s="99">
        <v>413000</v>
      </c>
      <c r="B14" s="6"/>
      <c r="C14" s="7" t="s">
        <v>299</v>
      </c>
      <c r="D14" s="107">
        <v>4294</v>
      </c>
      <c r="E14" s="19">
        <v>757</v>
      </c>
      <c r="F14" s="22">
        <f t="shared" si="0"/>
        <v>5051</v>
      </c>
    </row>
    <row r="15" spans="1:6" s="61" customFormat="1" ht="13.5">
      <c r="A15" s="99">
        <v>414000</v>
      </c>
      <c r="B15" s="6"/>
      <c r="C15" s="7" t="s">
        <v>5</v>
      </c>
      <c r="D15" s="107">
        <v>162</v>
      </c>
      <c r="E15" s="19">
        <v>150</v>
      </c>
      <c r="F15" s="22">
        <f t="shared" si="0"/>
        <v>312</v>
      </c>
    </row>
    <row r="16" spans="1:6" s="61" customFormat="1" ht="13.5">
      <c r="A16" s="99">
        <v>415000</v>
      </c>
      <c r="B16" s="6"/>
      <c r="C16" s="7" t="s">
        <v>73</v>
      </c>
      <c r="D16" s="107">
        <v>0</v>
      </c>
      <c r="E16" s="19">
        <v>240</v>
      </c>
      <c r="F16" s="22">
        <f t="shared" si="0"/>
        <v>240</v>
      </c>
    </row>
    <row r="17" spans="1:6" s="61" customFormat="1" ht="13.5">
      <c r="A17" s="99">
        <v>416000</v>
      </c>
      <c r="B17" s="6"/>
      <c r="C17" s="7" t="s">
        <v>74</v>
      </c>
      <c r="D17" s="107">
        <v>610</v>
      </c>
      <c r="E17" s="19">
        <v>0</v>
      </c>
      <c r="F17" s="22">
        <f t="shared" si="0"/>
        <v>610</v>
      </c>
    </row>
    <row r="18" spans="1:6" s="61" customFormat="1" ht="13.5">
      <c r="A18" s="99">
        <v>417000</v>
      </c>
      <c r="B18" s="6"/>
      <c r="C18" s="7" t="s">
        <v>8</v>
      </c>
      <c r="D18" s="107">
        <v>0</v>
      </c>
      <c r="E18" s="19">
        <v>0</v>
      </c>
      <c r="F18" s="22">
        <f t="shared" si="0"/>
        <v>0</v>
      </c>
    </row>
    <row r="19" spans="1:6" s="61" customFormat="1" ht="17.100000000000001" customHeight="1">
      <c r="A19" s="95">
        <v>420000</v>
      </c>
      <c r="B19" s="10"/>
      <c r="C19" s="11" t="s">
        <v>75</v>
      </c>
      <c r="D19" s="23">
        <f>SUM(D20:D25)</f>
        <v>37513</v>
      </c>
      <c r="E19" s="23">
        <f>SUM(E20:E25)</f>
        <v>42366</v>
      </c>
      <c r="F19" s="24">
        <f>SUM(D19:E19)</f>
        <v>79879</v>
      </c>
    </row>
    <row r="20" spans="1:6" s="61" customFormat="1" ht="13.5">
      <c r="A20" s="99">
        <v>421000</v>
      </c>
      <c r="B20" s="6"/>
      <c r="C20" s="7" t="s">
        <v>9</v>
      </c>
      <c r="D20" s="19">
        <v>24414</v>
      </c>
      <c r="E20" s="19">
        <v>818</v>
      </c>
      <c r="F20" s="22">
        <f t="shared" ref="F20:F25" si="1">SUM(D20:E20)</f>
        <v>25232</v>
      </c>
    </row>
    <row r="21" spans="1:6" s="61" customFormat="1" ht="13.5">
      <c r="A21" s="99">
        <v>422000</v>
      </c>
      <c r="B21" s="6"/>
      <c r="C21" s="7" t="s">
        <v>16</v>
      </c>
      <c r="D21" s="19">
        <v>1249</v>
      </c>
      <c r="E21" s="19">
        <v>450</v>
      </c>
      <c r="F21" s="22">
        <f t="shared" si="1"/>
        <v>1699</v>
      </c>
    </row>
    <row r="22" spans="1:6" s="61" customFormat="1" ht="13.5">
      <c r="A22" s="99">
        <v>423000</v>
      </c>
      <c r="B22" s="6"/>
      <c r="C22" s="7" t="s">
        <v>19</v>
      </c>
      <c r="D22" s="19">
        <v>5980</v>
      </c>
      <c r="E22" s="19">
        <v>38878</v>
      </c>
      <c r="F22" s="22">
        <f t="shared" si="1"/>
        <v>44858</v>
      </c>
    </row>
    <row r="23" spans="1:6" s="61" customFormat="1" ht="13.5">
      <c r="A23" s="99">
        <v>424000</v>
      </c>
      <c r="B23" s="6"/>
      <c r="C23" s="7" t="s">
        <v>27</v>
      </c>
      <c r="D23" s="19">
        <v>400</v>
      </c>
      <c r="E23" s="19">
        <v>400</v>
      </c>
      <c r="F23" s="22">
        <f t="shared" si="1"/>
        <v>800</v>
      </c>
    </row>
    <row r="24" spans="1:6" s="61" customFormat="1" ht="13.5">
      <c r="A24" s="99">
        <v>425000</v>
      </c>
      <c r="B24" s="6"/>
      <c r="C24" s="7" t="s">
        <v>76</v>
      </c>
      <c r="D24" s="19">
        <v>1520</v>
      </c>
      <c r="E24" s="19">
        <v>600</v>
      </c>
      <c r="F24" s="22">
        <f t="shared" si="1"/>
        <v>2120</v>
      </c>
    </row>
    <row r="25" spans="1:6" s="61" customFormat="1" ht="13.5">
      <c r="A25" s="99">
        <v>426000</v>
      </c>
      <c r="B25" s="6"/>
      <c r="C25" s="7" t="s">
        <v>35</v>
      </c>
      <c r="D25" s="19">
        <v>3950</v>
      </c>
      <c r="E25" s="19">
        <v>1220</v>
      </c>
      <c r="F25" s="22">
        <f t="shared" si="1"/>
        <v>5170</v>
      </c>
    </row>
    <row r="26" spans="1:6" s="61" customFormat="1" ht="13.5">
      <c r="A26" s="95">
        <v>440000</v>
      </c>
      <c r="B26" s="10"/>
      <c r="C26" s="11" t="s">
        <v>237</v>
      </c>
      <c r="D26" s="23">
        <f>SUM(D27:D28)</f>
        <v>0</v>
      </c>
      <c r="E26" s="23">
        <f>SUM(E27:E28)</f>
        <v>0</v>
      </c>
      <c r="F26" s="24">
        <f t="shared" ref="F26:F49" si="2">SUM(D26:E26)</f>
        <v>0</v>
      </c>
    </row>
    <row r="27" spans="1:6" s="61" customFormat="1" ht="13.5">
      <c r="A27" s="102">
        <v>442000</v>
      </c>
      <c r="B27" s="15"/>
      <c r="C27" s="14" t="s">
        <v>43</v>
      </c>
      <c r="D27" s="30"/>
      <c r="E27" s="30"/>
      <c r="F27" s="22">
        <f t="shared" si="2"/>
        <v>0</v>
      </c>
    </row>
    <row r="28" spans="1:6" s="61" customFormat="1" ht="13.5">
      <c r="A28" s="102">
        <v>444000</v>
      </c>
      <c r="B28" s="15"/>
      <c r="C28" s="14" t="s">
        <v>45</v>
      </c>
      <c r="D28" s="30"/>
      <c r="E28" s="30"/>
      <c r="F28" s="22">
        <f t="shared" si="2"/>
        <v>0</v>
      </c>
    </row>
    <row r="29" spans="1:6" s="61" customFormat="1" ht="13.5">
      <c r="A29" s="95">
        <v>450000</v>
      </c>
      <c r="B29" s="10"/>
      <c r="C29" s="11" t="s">
        <v>240</v>
      </c>
      <c r="D29" s="23">
        <f>SUM(D30:D31)</f>
        <v>0</v>
      </c>
      <c r="E29" s="23">
        <f>SUM(E30:E31)</f>
        <v>0</v>
      </c>
      <c r="F29" s="24">
        <f t="shared" si="2"/>
        <v>0</v>
      </c>
    </row>
    <row r="30" spans="1:6" s="61" customFormat="1" ht="13.5">
      <c r="A30" s="102">
        <v>451000</v>
      </c>
      <c r="B30" s="62"/>
      <c r="C30" s="14" t="s">
        <v>241</v>
      </c>
      <c r="D30" s="63"/>
      <c r="E30" s="63"/>
      <c r="F30" s="22">
        <f t="shared" si="2"/>
        <v>0</v>
      </c>
    </row>
    <row r="31" spans="1:6" s="61" customFormat="1" ht="13.5">
      <c r="A31" s="102">
        <v>454000</v>
      </c>
      <c r="B31" s="62"/>
      <c r="C31" s="14" t="s">
        <v>248</v>
      </c>
      <c r="D31" s="63"/>
      <c r="E31" s="63"/>
      <c r="F31" s="22">
        <f t="shared" si="2"/>
        <v>0</v>
      </c>
    </row>
    <row r="32" spans="1:6" s="61" customFormat="1" ht="13.5">
      <c r="A32" s="95">
        <v>460000</v>
      </c>
      <c r="B32" s="64"/>
      <c r="C32" s="11" t="s">
        <v>249</v>
      </c>
      <c r="D32" s="33">
        <f>SUM(D33:D34)</f>
        <v>0</v>
      </c>
      <c r="E32" s="33">
        <f>SUM(E33:E34)</f>
        <v>0</v>
      </c>
      <c r="F32" s="24">
        <f t="shared" si="2"/>
        <v>0</v>
      </c>
    </row>
    <row r="33" spans="1:6" s="61" customFormat="1" ht="13.5">
      <c r="A33" s="102">
        <v>463000</v>
      </c>
      <c r="B33" s="62"/>
      <c r="C33" s="14" t="s">
        <v>250</v>
      </c>
      <c r="D33" s="63"/>
      <c r="E33" s="63"/>
      <c r="F33" s="22">
        <f t="shared" si="2"/>
        <v>0</v>
      </c>
    </row>
    <row r="34" spans="1:6" s="61" customFormat="1" ht="13.5">
      <c r="A34" s="102">
        <v>465000</v>
      </c>
      <c r="B34" s="62"/>
      <c r="C34" s="14" t="s">
        <v>257</v>
      </c>
      <c r="D34" s="63"/>
      <c r="E34" s="63"/>
      <c r="F34" s="22">
        <f t="shared" si="2"/>
        <v>0</v>
      </c>
    </row>
    <row r="35" spans="1:6" s="61" customFormat="1" ht="13.5">
      <c r="A35" s="95">
        <v>470000</v>
      </c>
      <c r="B35" s="64"/>
      <c r="C35" s="11" t="s">
        <v>260</v>
      </c>
      <c r="D35" s="33">
        <f>SUM(D36)</f>
        <v>0</v>
      </c>
      <c r="E35" s="33">
        <f>SUM(E36)</f>
        <v>0</v>
      </c>
      <c r="F35" s="24">
        <f t="shared" si="2"/>
        <v>0</v>
      </c>
    </row>
    <row r="36" spans="1:6" s="61" customFormat="1" ht="13.5">
      <c r="A36" s="102">
        <v>472000</v>
      </c>
      <c r="B36" s="62"/>
      <c r="C36" s="14" t="s">
        <v>50</v>
      </c>
      <c r="D36" s="63"/>
      <c r="E36" s="63"/>
      <c r="F36" s="22">
        <f t="shared" si="2"/>
        <v>0</v>
      </c>
    </row>
    <row r="37" spans="1:6" s="61" customFormat="1" ht="13.5">
      <c r="A37" s="95">
        <v>480000</v>
      </c>
      <c r="B37" s="10"/>
      <c r="C37" s="11" t="s">
        <v>77</v>
      </c>
      <c r="D37" s="23">
        <f>SUM(D38:D41)</f>
        <v>0</v>
      </c>
      <c r="E37" s="23">
        <f>SUM(E38:E41)</f>
        <v>0</v>
      </c>
      <c r="F37" s="24">
        <f t="shared" si="2"/>
        <v>0</v>
      </c>
    </row>
    <row r="38" spans="1:6" s="61" customFormat="1" ht="13.5">
      <c r="A38" s="102">
        <v>481000</v>
      </c>
      <c r="B38" s="15"/>
      <c r="C38" s="14" t="s">
        <v>55</v>
      </c>
      <c r="D38" s="30"/>
      <c r="E38" s="30"/>
      <c r="F38" s="22">
        <f t="shared" si="2"/>
        <v>0</v>
      </c>
    </row>
    <row r="39" spans="1:6" s="61" customFormat="1" ht="13.5">
      <c r="A39" s="99">
        <v>482000</v>
      </c>
      <c r="B39" s="6"/>
      <c r="C39" s="7" t="s">
        <v>78</v>
      </c>
      <c r="D39" s="19"/>
      <c r="E39" s="65"/>
      <c r="F39" s="22">
        <f t="shared" si="2"/>
        <v>0</v>
      </c>
    </row>
    <row r="40" spans="1:6" s="61" customFormat="1" ht="13.5">
      <c r="A40" s="99">
        <v>483000</v>
      </c>
      <c r="B40" s="6"/>
      <c r="C40" s="7" t="s">
        <v>79</v>
      </c>
      <c r="D40" s="19"/>
      <c r="E40" s="19"/>
      <c r="F40" s="22">
        <f t="shared" si="2"/>
        <v>0</v>
      </c>
    </row>
    <row r="41" spans="1:6" s="61" customFormat="1" ht="25.5">
      <c r="A41" s="99">
        <v>485000</v>
      </c>
      <c r="B41" s="6"/>
      <c r="C41" s="7" t="s">
        <v>270</v>
      </c>
      <c r="D41" s="19"/>
      <c r="E41" s="19"/>
      <c r="F41" s="22">
        <f t="shared" si="2"/>
        <v>0</v>
      </c>
    </row>
    <row r="42" spans="1:6" s="61" customFormat="1" ht="17.100000000000001" customHeight="1">
      <c r="A42" s="95">
        <v>510000</v>
      </c>
      <c r="B42" s="10"/>
      <c r="C42" s="11" t="s">
        <v>80</v>
      </c>
      <c r="D42" s="23">
        <f>SUM(D43:D45)</f>
        <v>0</v>
      </c>
      <c r="E42" s="23">
        <v>60</v>
      </c>
      <c r="F42" s="24">
        <f t="shared" si="2"/>
        <v>60</v>
      </c>
    </row>
    <row r="43" spans="1:6" s="61" customFormat="1" ht="13.5">
      <c r="A43" s="99">
        <v>511000</v>
      </c>
      <c r="B43" s="6"/>
      <c r="C43" s="7" t="s">
        <v>40</v>
      </c>
      <c r="D43" s="19"/>
      <c r="E43" s="19"/>
      <c r="F43" s="22">
        <f t="shared" si="2"/>
        <v>0</v>
      </c>
    </row>
    <row r="44" spans="1:6" s="61" customFormat="1" ht="13.5">
      <c r="A44" s="99">
        <v>512000</v>
      </c>
      <c r="B44" s="6"/>
      <c r="C44" s="7" t="s">
        <v>41</v>
      </c>
      <c r="D44" s="19"/>
      <c r="E44" s="19">
        <v>60</v>
      </c>
      <c r="F44" s="22">
        <f t="shared" si="2"/>
        <v>60</v>
      </c>
    </row>
    <row r="45" spans="1:6" s="61" customFormat="1" ht="13.5">
      <c r="A45" s="99">
        <v>515000</v>
      </c>
      <c r="B45" s="6"/>
      <c r="C45" s="7" t="s">
        <v>81</v>
      </c>
      <c r="D45" s="19"/>
      <c r="E45" s="19"/>
      <c r="F45" s="22">
        <f t="shared" si="2"/>
        <v>0</v>
      </c>
    </row>
    <row r="46" spans="1:6" s="61" customFormat="1">
      <c r="A46" s="95">
        <v>520000</v>
      </c>
      <c r="B46" s="10"/>
      <c r="C46" s="11" t="s">
        <v>290</v>
      </c>
      <c r="D46" s="33">
        <f>D47</f>
        <v>0</v>
      </c>
      <c r="E46" s="33">
        <f>E47</f>
        <v>0</v>
      </c>
      <c r="F46" s="42">
        <f t="shared" si="2"/>
        <v>0</v>
      </c>
    </row>
    <row r="47" spans="1:6" s="61" customFormat="1" ht="13.5">
      <c r="A47" s="102">
        <v>521000</v>
      </c>
      <c r="B47" s="15"/>
      <c r="C47" s="14" t="s">
        <v>69</v>
      </c>
      <c r="D47" s="63"/>
      <c r="E47" s="63"/>
      <c r="F47" s="22">
        <f t="shared" si="2"/>
        <v>0</v>
      </c>
    </row>
    <row r="48" spans="1:6" s="61" customFormat="1">
      <c r="A48" s="95">
        <v>540000</v>
      </c>
      <c r="B48" s="10"/>
      <c r="C48" s="11" t="s">
        <v>291</v>
      </c>
      <c r="D48" s="33">
        <f>D49</f>
        <v>0</v>
      </c>
      <c r="E48" s="33">
        <f>E49</f>
        <v>0</v>
      </c>
      <c r="F48" s="42">
        <f t="shared" si="2"/>
        <v>0</v>
      </c>
    </row>
    <row r="49" spans="1:6" s="61" customFormat="1" ht="13.5">
      <c r="A49" s="102">
        <v>541000</v>
      </c>
      <c r="B49" s="15"/>
      <c r="C49" s="14" t="s">
        <v>42</v>
      </c>
      <c r="D49" s="63"/>
      <c r="E49" s="63"/>
      <c r="F49" s="22">
        <f t="shared" si="2"/>
        <v>0</v>
      </c>
    </row>
    <row r="50" spans="1:6" s="61" customFormat="1">
      <c r="A50" s="95">
        <v>610000</v>
      </c>
      <c r="B50" s="10"/>
      <c r="C50" s="11" t="s">
        <v>293</v>
      </c>
      <c r="D50" s="33">
        <f>D51</f>
        <v>0</v>
      </c>
      <c r="E50" s="33">
        <f>E51</f>
        <v>0</v>
      </c>
      <c r="F50" s="42">
        <f>D50+E50</f>
        <v>0</v>
      </c>
    </row>
    <row r="51" spans="1:6" s="61" customFormat="1" ht="13.5" thickBot="1">
      <c r="A51" s="106">
        <v>612000</v>
      </c>
      <c r="B51" s="66"/>
      <c r="C51" s="67" t="s">
        <v>59</v>
      </c>
      <c r="D51" s="68"/>
      <c r="E51" s="68"/>
      <c r="F51" s="69">
        <f>SUM(D51+E51)</f>
        <v>0</v>
      </c>
    </row>
    <row r="52" spans="1:6" s="61" customFormat="1" ht="13.5">
      <c r="A52" s="70"/>
      <c r="B52" s="70"/>
      <c r="C52" s="71"/>
      <c r="D52" s="72"/>
      <c r="E52" s="72"/>
      <c r="F52" s="73"/>
    </row>
    <row r="53" spans="1:6" s="61" customFormat="1" ht="13.5">
      <c r="A53" s="70"/>
      <c r="B53" s="70"/>
      <c r="C53" s="71"/>
      <c r="D53" s="72"/>
      <c r="E53" s="72"/>
      <c r="F53" s="73"/>
    </row>
    <row r="54" spans="1:6" s="61" customFormat="1" ht="13.5">
      <c r="A54" s="70"/>
      <c r="B54" s="70"/>
      <c r="C54" s="71"/>
      <c r="D54" s="72"/>
      <c r="E54" s="72"/>
      <c r="F54" s="73"/>
    </row>
    <row r="55" spans="1:6" s="61" customFormat="1" ht="13.5">
      <c r="A55" s="70"/>
      <c r="B55" s="70"/>
      <c r="C55" s="71"/>
      <c r="D55" s="72"/>
      <c r="E55" s="72"/>
      <c r="F55" s="73"/>
    </row>
    <row r="56" spans="1:6" s="61" customFormat="1" ht="13.5">
      <c r="A56" s="70"/>
      <c r="B56" s="70"/>
      <c r="C56" s="71"/>
      <c r="D56" s="72"/>
      <c r="E56" s="72"/>
      <c r="F56" s="73"/>
    </row>
    <row r="57" spans="1:6" s="61" customFormat="1" ht="13.5">
      <c r="A57" s="70"/>
      <c r="B57" s="70"/>
      <c r="C57" s="71"/>
      <c r="D57" s="72"/>
      <c r="E57" s="72"/>
      <c r="F57" s="73"/>
    </row>
    <row r="58" spans="1:6" s="61" customFormat="1" ht="13.5">
      <c r="A58" s="70"/>
      <c r="B58" s="70"/>
      <c r="C58" s="71"/>
      <c r="D58" s="72"/>
      <c r="E58" s="72"/>
      <c r="F58" s="73"/>
    </row>
    <row r="59" spans="1:6" s="61" customFormat="1" ht="13.5">
      <c r="A59" s="70"/>
      <c r="B59" s="70"/>
      <c r="C59" s="71"/>
      <c r="D59" s="72"/>
      <c r="E59" s="72"/>
      <c r="F59" s="73"/>
    </row>
    <row r="60" spans="1:6" s="61" customFormat="1" ht="18.75" thickBot="1">
      <c r="A60" s="111"/>
      <c r="B60" s="111"/>
      <c r="C60" s="111"/>
      <c r="D60" s="111"/>
      <c r="E60" s="111"/>
      <c r="F60" s="111"/>
    </row>
    <row r="61" spans="1:6" s="61" customFormat="1" ht="48.75" customHeight="1">
      <c r="A61" s="52" t="s">
        <v>61</v>
      </c>
      <c r="B61" s="53" t="s">
        <v>62</v>
      </c>
      <c r="C61" s="53" t="s">
        <v>296</v>
      </c>
      <c r="D61" s="54" t="s">
        <v>297</v>
      </c>
      <c r="E61" s="54" t="s">
        <v>298</v>
      </c>
      <c r="F61" s="55" t="s">
        <v>70</v>
      </c>
    </row>
    <row r="62" spans="1:6" s="61" customFormat="1" ht="17.100000000000001" customHeight="1">
      <c r="A62" s="74">
        <v>1</v>
      </c>
      <c r="B62" s="75">
        <v>2</v>
      </c>
      <c r="C62" s="75">
        <v>3</v>
      </c>
      <c r="D62" s="57">
        <v>4</v>
      </c>
      <c r="E62" s="57">
        <v>5</v>
      </c>
      <c r="F62" s="58">
        <v>6</v>
      </c>
    </row>
    <row r="63" spans="1:6" s="2" customFormat="1" ht="17.100000000000001" customHeight="1">
      <c r="A63" s="76"/>
      <c r="B63" s="59"/>
      <c r="C63" s="60" t="s">
        <v>195</v>
      </c>
      <c r="D63" s="39">
        <f>D64+D103+D271+D281+D293+D306+D318+D341+D384+D388+D392</f>
        <v>168700</v>
      </c>
      <c r="E63" s="39">
        <f>E64+E103+E271+E281+E293+E306+E318+E341+E384+E388+E392</f>
        <v>49426</v>
      </c>
      <c r="F63" s="40">
        <f t="shared" ref="F63:F126" si="3">SUM(D63+E63)</f>
        <v>218126</v>
      </c>
    </row>
    <row r="64" spans="1:6" s="2" customFormat="1" ht="17.100000000000001" customHeight="1">
      <c r="A64" s="36">
        <v>410000</v>
      </c>
      <c r="B64" s="10"/>
      <c r="C64" s="11" t="s">
        <v>71</v>
      </c>
      <c r="D64" s="23">
        <f>SUM(D65+D68+D75+D79+D91+D100+D94)</f>
        <v>131187</v>
      </c>
      <c r="E64" s="23">
        <f>SUM(E65+E68+E75+E79+E91+E100+E94)</f>
        <v>7000</v>
      </c>
      <c r="F64" s="24">
        <f t="shared" si="3"/>
        <v>138187</v>
      </c>
    </row>
    <row r="65" spans="1:6" s="2" customFormat="1" ht="17.100000000000001" customHeight="1">
      <c r="A65" s="48">
        <v>411000</v>
      </c>
      <c r="B65" s="3"/>
      <c r="C65" s="4" t="s">
        <v>72</v>
      </c>
      <c r="D65" s="20">
        <f>SUM(D66)</f>
        <v>105467</v>
      </c>
      <c r="E65" s="20">
        <f>SUM(E66)</f>
        <v>4939</v>
      </c>
      <c r="F65" s="21">
        <f t="shared" si="3"/>
        <v>110406</v>
      </c>
    </row>
    <row r="66" spans="1:6" s="2" customFormat="1" ht="17.100000000000001" customHeight="1">
      <c r="A66" s="49">
        <v>411100</v>
      </c>
      <c r="B66" s="12"/>
      <c r="C66" s="13" t="s">
        <v>72</v>
      </c>
      <c r="D66" s="25">
        <f>SUM(D67)</f>
        <v>105467</v>
      </c>
      <c r="E66" s="25">
        <f>SUM(E67)</f>
        <v>4939</v>
      </c>
      <c r="F66" s="26">
        <f t="shared" si="3"/>
        <v>110406</v>
      </c>
    </row>
    <row r="67" spans="1:6" s="2" customFormat="1" ht="13.5">
      <c r="A67" s="37">
        <v>411111</v>
      </c>
      <c r="B67" s="6"/>
      <c r="C67" s="7" t="s">
        <v>72</v>
      </c>
      <c r="D67" s="19">
        <v>105467</v>
      </c>
      <c r="E67" s="19">
        <v>4939</v>
      </c>
      <c r="F67" s="22">
        <f t="shared" si="3"/>
        <v>110406</v>
      </c>
    </row>
    <row r="68" spans="1:6" s="2" customFormat="1" ht="13.5">
      <c r="A68" s="48">
        <v>412000</v>
      </c>
      <c r="B68" s="3"/>
      <c r="C68" s="4" t="s">
        <v>0</v>
      </c>
      <c r="D68" s="20">
        <f>SUM(D69+D71+D73)</f>
        <v>20654</v>
      </c>
      <c r="E68" s="20">
        <f>SUM(E69+E71+E73)</f>
        <v>914</v>
      </c>
      <c r="F68" s="21">
        <f t="shared" si="3"/>
        <v>21568</v>
      </c>
    </row>
    <row r="69" spans="1:6" s="2" customFormat="1" ht="13.5">
      <c r="A69" s="49">
        <v>412100</v>
      </c>
      <c r="B69" s="12"/>
      <c r="C69" s="13" t="s">
        <v>1</v>
      </c>
      <c r="D69" s="25">
        <f>SUM(D70)</f>
        <v>13377</v>
      </c>
      <c r="E69" s="25">
        <f>SUM(E70)</f>
        <v>562</v>
      </c>
      <c r="F69" s="26">
        <f t="shared" si="3"/>
        <v>13939</v>
      </c>
    </row>
    <row r="70" spans="1:6" s="2" customFormat="1" ht="13.5">
      <c r="A70" s="37">
        <v>412111</v>
      </c>
      <c r="B70" s="6"/>
      <c r="C70" s="7" t="s">
        <v>1</v>
      </c>
      <c r="D70" s="19">
        <v>13377</v>
      </c>
      <c r="E70" s="19">
        <v>562</v>
      </c>
      <c r="F70" s="22">
        <f t="shared" si="3"/>
        <v>13939</v>
      </c>
    </row>
    <row r="71" spans="1:6" s="2" customFormat="1" ht="17.100000000000001" customHeight="1">
      <c r="A71" s="49">
        <v>412200</v>
      </c>
      <c r="B71" s="12"/>
      <c r="C71" s="13" t="s">
        <v>2</v>
      </c>
      <c r="D71" s="25">
        <f>SUM(D72)</f>
        <v>6486</v>
      </c>
      <c r="E71" s="25">
        <f>SUM(E72)</f>
        <v>314</v>
      </c>
      <c r="F71" s="26">
        <f t="shared" si="3"/>
        <v>6800</v>
      </c>
    </row>
    <row r="72" spans="1:6" s="2" customFormat="1" ht="13.5">
      <c r="A72" s="37">
        <v>412211</v>
      </c>
      <c r="B72" s="6"/>
      <c r="C72" s="7" t="s">
        <v>2</v>
      </c>
      <c r="D72" s="19">
        <v>6486</v>
      </c>
      <c r="E72" s="19">
        <v>314</v>
      </c>
      <c r="F72" s="22">
        <f t="shared" si="3"/>
        <v>6800</v>
      </c>
    </row>
    <row r="73" spans="1:6" s="2" customFormat="1" ht="13.5">
      <c r="A73" s="49">
        <v>412300</v>
      </c>
      <c r="B73" s="12"/>
      <c r="C73" s="13" t="s">
        <v>3</v>
      </c>
      <c r="D73" s="25">
        <f>SUM(D74)</f>
        <v>791</v>
      </c>
      <c r="E73" s="25">
        <f>SUM(E74)</f>
        <v>38</v>
      </c>
      <c r="F73" s="26">
        <f t="shared" si="3"/>
        <v>829</v>
      </c>
    </row>
    <row r="74" spans="1:6" s="2" customFormat="1" ht="13.5">
      <c r="A74" s="37">
        <v>412311</v>
      </c>
      <c r="B74" s="6"/>
      <c r="C74" s="7" t="s">
        <v>3</v>
      </c>
      <c r="D74" s="19">
        <v>791</v>
      </c>
      <c r="E74" s="19">
        <v>38</v>
      </c>
      <c r="F74" s="22">
        <f t="shared" si="3"/>
        <v>829</v>
      </c>
    </row>
    <row r="75" spans="1:6" s="2" customFormat="1" ht="13.5">
      <c r="A75" s="48">
        <v>413000</v>
      </c>
      <c r="B75" s="3"/>
      <c r="C75" s="4" t="s">
        <v>4</v>
      </c>
      <c r="D75" s="20">
        <f>SUM(D76)</f>
        <v>4294</v>
      </c>
      <c r="E75" s="20">
        <f>SUM(E76)</f>
        <v>757</v>
      </c>
      <c r="F75" s="21">
        <f t="shared" si="3"/>
        <v>5051</v>
      </c>
    </row>
    <row r="76" spans="1:6" s="2" customFormat="1" ht="17.100000000000001" customHeight="1">
      <c r="A76" s="49">
        <v>413100</v>
      </c>
      <c r="B76" s="12"/>
      <c r="C76" s="13" t="s">
        <v>4</v>
      </c>
      <c r="D76" s="25">
        <f>SUM(D77:D78)</f>
        <v>4294</v>
      </c>
      <c r="E76" s="25">
        <f>SUM(E77:E78)</f>
        <v>757</v>
      </c>
      <c r="F76" s="26">
        <f t="shared" si="3"/>
        <v>5051</v>
      </c>
    </row>
    <row r="77" spans="1:6" s="2" customFormat="1" ht="13.5">
      <c r="A77" s="37">
        <v>413142</v>
      </c>
      <c r="B77" s="6"/>
      <c r="C77" s="7" t="s">
        <v>82</v>
      </c>
      <c r="D77" s="19"/>
      <c r="E77" s="19"/>
      <c r="F77" s="22">
        <f t="shared" si="3"/>
        <v>0</v>
      </c>
    </row>
    <row r="78" spans="1:6" s="2" customFormat="1" ht="13.5">
      <c r="A78" s="37">
        <v>413151</v>
      </c>
      <c r="B78" s="6"/>
      <c r="C78" s="7" t="s">
        <v>83</v>
      </c>
      <c r="D78" s="19">
        <v>4294</v>
      </c>
      <c r="E78" s="19">
        <v>757</v>
      </c>
      <c r="F78" s="22">
        <f t="shared" si="3"/>
        <v>5051</v>
      </c>
    </row>
    <row r="79" spans="1:6" s="2" customFormat="1" ht="17.100000000000001" customHeight="1">
      <c r="A79" s="48">
        <v>414000</v>
      </c>
      <c r="B79" s="3"/>
      <c r="C79" s="4" t="s">
        <v>5</v>
      </c>
      <c r="D79" s="20">
        <f>SUM(D80+D84+D88)</f>
        <v>162</v>
      </c>
      <c r="E79" s="20">
        <f>SUM(E80+E84+E88)</f>
        <v>150</v>
      </c>
      <c r="F79" s="21">
        <f t="shared" si="3"/>
        <v>312</v>
      </c>
    </row>
    <row r="80" spans="1:6" s="2" customFormat="1" ht="25.5" customHeight="1">
      <c r="A80" s="49">
        <v>414100</v>
      </c>
      <c r="B80" s="12"/>
      <c r="C80" s="13" t="s">
        <v>84</v>
      </c>
      <c r="D80" s="25">
        <f>SUM(D81:D83)</f>
        <v>0</v>
      </c>
      <c r="E80" s="25">
        <f>SUM(E81:E83)</f>
        <v>0</v>
      </c>
      <c r="F80" s="26">
        <f t="shared" si="3"/>
        <v>0</v>
      </c>
    </row>
    <row r="81" spans="1:6" s="2" customFormat="1" ht="13.5">
      <c r="A81" s="37">
        <v>414111</v>
      </c>
      <c r="B81" s="6"/>
      <c r="C81" s="7" t="s">
        <v>85</v>
      </c>
      <c r="D81" s="19"/>
      <c r="E81" s="19"/>
      <c r="F81" s="22">
        <f t="shared" si="3"/>
        <v>0</v>
      </c>
    </row>
    <row r="82" spans="1:6" s="2" customFormat="1" ht="13.5">
      <c r="A82" s="37">
        <v>414121</v>
      </c>
      <c r="B82" s="6"/>
      <c r="C82" s="7" t="s">
        <v>86</v>
      </c>
      <c r="D82" s="19"/>
      <c r="E82" s="19"/>
      <c r="F82" s="22">
        <f t="shared" si="3"/>
        <v>0</v>
      </c>
    </row>
    <row r="83" spans="1:6" s="2" customFormat="1" ht="13.5">
      <c r="A83" s="37">
        <v>414131</v>
      </c>
      <c r="B83" s="6"/>
      <c r="C83" s="7" t="s">
        <v>87</v>
      </c>
      <c r="D83" s="19"/>
      <c r="E83" s="19"/>
      <c r="F83" s="22">
        <f t="shared" si="3"/>
        <v>0</v>
      </c>
    </row>
    <row r="84" spans="1:6" s="2" customFormat="1" ht="17.100000000000001" customHeight="1">
      <c r="A84" s="49">
        <v>414300</v>
      </c>
      <c r="B84" s="12"/>
      <c r="C84" s="13" t="s">
        <v>6</v>
      </c>
      <c r="D84" s="25">
        <f>SUM(D85:D87)</f>
        <v>162</v>
      </c>
      <c r="E84" s="25">
        <f>SUM(E85:E87)</f>
        <v>0</v>
      </c>
      <c r="F84" s="26">
        <f t="shared" si="3"/>
        <v>162</v>
      </c>
    </row>
    <row r="85" spans="1:6" s="2" customFormat="1" ht="17.100000000000001" customHeight="1">
      <c r="A85" s="37">
        <v>414311</v>
      </c>
      <c r="B85" s="6"/>
      <c r="C85" s="7" t="s">
        <v>88</v>
      </c>
      <c r="D85" s="19">
        <v>162</v>
      </c>
      <c r="E85" s="19"/>
      <c r="F85" s="22">
        <f t="shared" si="3"/>
        <v>162</v>
      </c>
    </row>
    <row r="86" spans="1:6" s="2" customFormat="1" ht="17.100000000000001" customHeight="1">
      <c r="A86" s="37">
        <v>414312</v>
      </c>
      <c r="B86" s="6"/>
      <c r="C86" s="7" t="s">
        <v>89</v>
      </c>
      <c r="D86" s="19"/>
      <c r="E86" s="19"/>
      <c r="F86" s="22">
        <f t="shared" si="3"/>
        <v>0</v>
      </c>
    </row>
    <row r="87" spans="1:6" s="2" customFormat="1" ht="24.95" customHeight="1">
      <c r="A87" s="37">
        <v>414314</v>
      </c>
      <c r="B87" s="6"/>
      <c r="C87" s="7" t="s">
        <v>90</v>
      </c>
      <c r="D87" s="19"/>
      <c r="E87" s="19"/>
      <c r="F87" s="22">
        <f t="shared" si="3"/>
        <v>0</v>
      </c>
    </row>
    <row r="88" spans="1:6" s="2" customFormat="1" ht="24.95" customHeight="1">
      <c r="A88" s="49">
        <v>414400</v>
      </c>
      <c r="B88" s="12"/>
      <c r="C88" s="13" t="s">
        <v>7</v>
      </c>
      <c r="D88" s="25">
        <f>SUM(D89:D90)</f>
        <v>0</v>
      </c>
      <c r="E88" s="25">
        <f>SUM(E89:E90)</f>
        <v>150</v>
      </c>
      <c r="F88" s="77">
        <f t="shared" si="3"/>
        <v>150</v>
      </c>
    </row>
    <row r="89" spans="1:6" s="2" customFormat="1" ht="24.95" customHeight="1">
      <c r="A89" s="37">
        <v>414411</v>
      </c>
      <c r="B89" s="6"/>
      <c r="C89" s="7" t="s">
        <v>7</v>
      </c>
      <c r="D89" s="19"/>
      <c r="E89" s="19"/>
      <c r="F89" s="22">
        <f t="shared" si="3"/>
        <v>0</v>
      </c>
    </row>
    <row r="90" spans="1:6" s="2" customFormat="1" ht="13.5">
      <c r="A90" s="37">
        <v>414419</v>
      </c>
      <c r="B90" s="6"/>
      <c r="C90" s="7" t="s">
        <v>196</v>
      </c>
      <c r="D90" s="19"/>
      <c r="E90" s="19">
        <v>150</v>
      </c>
      <c r="F90" s="22">
        <f t="shared" si="3"/>
        <v>150</v>
      </c>
    </row>
    <row r="91" spans="1:6" s="2" customFormat="1" ht="17.100000000000001" customHeight="1">
      <c r="A91" s="48">
        <v>415000</v>
      </c>
      <c r="B91" s="3"/>
      <c r="C91" s="4" t="s">
        <v>73</v>
      </c>
      <c r="D91" s="20">
        <f>SUM(D92)</f>
        <v>0</v>
      </c>
      <c r="E91" s="20">
        <f>SUM(E92)</f>
        <v>240</v>
      </c>
      <c r="F91" s="21">
        <f t="shared" si="3"/>
        <v>240</v>
      </c>
    </row>
    <row r="92" spans="1:6" s="2" customFormat="1" ht="17.100000000000001" customHeight="1">
      <c r="A92" s="49">
        <v>415100</v>
      </c>
      <c r="B92" s="12"/>
      <c r="C92" s="13" t="s">
        <v>73</v>
      </c>
      <c r="D92" s="25">
        <f>SUM(D93)</f>
        <v>0</v>
      </c>
      <c r="E92" s="25">
        <f>SUM(E93)</f>
        <v>240</v>
      </c>
      <c r="F92" s="26">
        <f t="shared" si="3"/>
        <v>240</v>
      </c>
    </row>
    <row r="93" spans="1:6" s="2" customFormat="1" ht="13.5">
      <c r="A93" s="37">
        <v>415112</v>
      </c>
      <c r="B93" s="6"/>
      <c r="C93" s="7" t="s">
        <v>91</v>
      </c>
      <c r="D93" s="19"/>
      <c r="E93" s="19">
        <v>240</v>
      </c>
      <c r="F93" s="22">
        <f t="shared" si="3"/>
        <v>240</v>
      </c>
    </row>
    <row r="94" spans="1:6" s="2" customFormat="1" ht="13.5">
      <c r="A94" s="48">
        <v>416000</v>
      </c>
      <c r="B94" s="3"/>
      <c r="C94" s="4" t="s">
        <v>74</v>
      </c>
      <c r="D94" s="20">
        <f>SUM(D95)</f>
        <v>610</v>
      </c>
      <c r="E94" s="20">
        <f>SUM(E95)</f>
        <v>0</v>
      </c>
      <c r="F94" s="21">
        <f t="shared" si="3"/>
        <v>610</v>
      </c>
    </row>
    <row r="95" spans="1:6" s="2" customFormat="1" ht="13.5">
      <c r="A95" s="49">
        <v>416100</v>
      </c>
      <c r="B95" s="12"/>
      <c r="C95" s="13" t="s">
        <v>74</v>
      </c>
      <c r="D95" s="25">
        <f>SUM(D96:D99)</f>
        <v>610</v>
      </c>
      <c r="E95" s="25">
        <f>SUM(E96:E99)</f>
        <v>0</v>
      </c>
      <c r="F95" s="26">
        <f t="shared" si="3"/>
        <v>610</v>
      </c>
    </row>
    <row r="96" spans="1:6" s="2" customFormat="1" ht="13.5">
      <c r="A96" s="37">
        <v>416111</v>
      </c>
      <c r="B96" s="6"/>
      <c r="C96" s="7" t="s">
        <v>197</v>
      </c>
      <c r="D96" s="27">
        <v>610</v>
      </c>
      <c r="E96" s="27"/>
      <c r="F96" s="22">
        <f t="shared" si="3"/>
        <v>610</v>
      </c>
    </row>
    <row r="97" spans="1:6" s="2" customFormat="1" ht="13.5">
      <c r="A97" s="37">
        <v>416112</v>
      </c>
      <c r="B97" s="6"/>
      <c r="C97" s="7" t="s">
        <v>92</v>
      </c>
      <c r="D97" s="19"/>
      <c r="E97" s="19"/>
      <c r="F97" s="22">
        <f t="shared" si="3"/>
        <v>0</v>
      </c>
    </row>
    <row r="98" spans="1:6" s="2" customFormat="1" ht="13.5">
      <c r="A98" s="37">
        <v>416121</v>
      </c>
      <c r="B98" s="6"/>
      <c r="C98" s="7" t="s">
        <v>93</v>
      </c>
      <c r="D98" s="19"/>
      <c r="E98" s="19"/>
      <c r="F98" s="22">
        <f t="shared" si="3"/>
        <v>0</v>
      </c>
    </row>
    <row r="99" spans="1:6" s="2" customFormat="1" ht="13.5">
      <c r="A99" s="37">
        <v>416132</v>
      </c>
      <c r="B99" s="6"/>
      <c r="C99" s="7" t="s">
        <v>94</v>
      </c>
      <c r="D99" s="19"/>
      <c r="E99" s="19"/>
      <c r="F99" s="22">
        <f t="shared" si="3"/>
        <v>0</v>
      </c>
    </row>
    <row r="100" spans="1:6" s="2" customFormat="1" ht="13.5">
      <c r="A100" s="48">
        <v>417000</v>
      </c>
      <c r="B100" s="3"/>
      <c r="C100" s="4" t="s">
        <v>8</v>
      </c>
      <c r="D100" s="20">
        <f>D101</f>
        <v>0</v>
      </c>
      <c r="E100" s="20">
        <f>E101</f>
        <v>0</v>
      </c>
      <c r="F100" s="21">
        <f t="shared" si="3"/>
        <v>0</v>
      </c>
    </row>
    <row r="101" spans="1:6" s="2" customFormat="1" ht="13.5">
      <c r="A101" s="78">
        <v>417100</v>
      </c>
      <c r="B101" s="79"/>
      <c r="C101" s="80" t="s">
        <v>8</v>
      </c>
      <c r="D101" s="81">
        <f>D102</f>
        <v>0</v>
      </c>
      <c r="E101" s="81">
        <f>E102</f>
        <v>0</v>
      </c>
      <c r="F101" s="26">
        <f t="shared" si="3"/>
        <v>0</v>
      </c>
    </row>
    <row r="102" spans="1:6" s="2" customFormat="1" ht="13.5">
      <c r="A102" s="37">
        <v>417111</v>
      </c>
      <c r="B102" s="6"/>
      <c r="C102" s="14" t="s">
        <v>8</v>
      </c>
      <c r="D102" s="19"/>
      <c r="E102" s="19"/>
      <c r="F102" s="28">
        <f t="shared" si="3"/>
        <v>0</v>
      </c>
    </row>
    <row r="103" spans="1:6" s="2" customFormat="1" ht="13.5">
      <c r="A103" s="36">
        <v>420000</v>
      </c>
      <c r="B103" s="10"/>
      <c r="C103" s="11" t="s">
        <v>75</v>
      </c>
      <c r="D103" s="23">
        <f>D104+D145+D160+D199+D215+D241</f>
        <v>37513</v>
      </c>
      <c r="E103" s="23">
        <f>E104+E145+E160+E199+E215+E241</f>
        <v>42366</v>
      </c>
      <c r="F103" s="24">
        <f>D103+E103</f>
        <v>79879</v>
      </c>
    </row>
    <row r="104" spans="1:6" s="2" customFormat="1" ht="13.5">
      <c r="A104" s="48">
        <v>421000</v>
      </c>
      <c r="B104" s="3"/>
      <c r="C104" s="4" t="s">
        <v>9</v>
      </c>
      <c r="D104" s="20">
        <f>SUM(D105+D108+D115+D124+D132+D138+D142)</f>
        <v>24414</v>
      </c>
      <c r="E104" s="20">
        <f>SUM(E105+E108+E115+E124+E132+E138+E142)</f>
        <v>818</v>
      </c>
      <c r="F104" s="21">
        <f t="shared" si="3"/>
        <v>25232</v>
      </c>
    </row>
    <row r="105" spans="1:6" s="2" customFormat="1" ht="13.5">
      <c r="A105" s="49">
        <v>421100</v>
      </c>
      <c r="B105" s="12"/>
      <c r="C105" s="13" t="s">
        <v>10</v>
      </c>
      <c r="D105" s="25">
        <f>SUM(D106:D107)</f>
        <v>477</v>
      </c>
      <c r="E105" s="25">
        <f>SUM(E106:E107)</f>
        <v>280</v>
      </c>
      <c r="F105" s="26">
        <f t="shared" si="3"/>
        <v>757</v>
      </c>
    </row>
    <row r="106" spans="1:6" s="2" customFormat="1" ht="13.5">
      <c r="A106" s="37">
        <v>421111</v>
      </c>
      <c r="B106" s="6"/>
      <c r="C106" s="7" t="s">
        <v>95</v>
      </c>
      <c r="D106" s="19">
        <v>477</v>
      </c>
      <c r="E106" s="19">
        <v>280</v>
      </c>
      <c r="F106" s="22">
        <f t="shared" si="3"/>
        <v>757</v>
      </c>
    </row>
    <row r="107" spans="1:6" s="2" customFormat="1" ht="13.5">
      <c r="A107" s="37">
        <v>421121</v>
      </c>
      <c r="B107" s="6"/>
      <c r="C107" s="7" t="s">
        <v>96</v>
      </c>
      <c r="D107" s="19"/>
      <c r="E107" s="19"/>
      <c r="F107" s="22">
        <f t="shared" si="3"/>
        <v>0</v>
      </c>
    </row>
    <row r="108" spans="1:6" s="2" customFormat="1" ht="13.5">
      <c r="A108" s="49">
        <v>421200</v>
      </c>
      <c r="B108" s="12"/>
      <c r="C108" s="13" t="s">
        <v>11</v>
      </c>
      <c r="D108" s="25">
        <f>SUM(D109:D114)</f>
        <v>11357</v>
      </c>
      <c r="E108" s="25">
        <f>SUM(E109:E114)</f>
        <v>0</v>
      </c>
      <c r="F108" s="26">
        <f t="shared" si="3"/>
        <v>11357</v>
      </c>
    </row>
    <row r="109" spans="1:6" s="2" customFormat="1" ht="13.5">
      <c r="A109" s="37">
        <v>421211</v>
      </c>
      <c r="B109" s="6"/>
      <c r="C109" s="7" t="s">
        <v>97</v>
      </c>
      <c r="D109" s="19">
        <v>6719</v>
      </c>
      <c r="E109" s="19"/>
      <c r="F109" s="22">
        <f t="shared" si="3"/>
        <v>6719</v>
      </c>
    </row>
    <row r="110" spans="1:6" s="2" customFormat="1" ht="13.5">
      <c r="A110" s="37">
        <v>421221</v>
      </c>
      <c r="B110" s="6"/>
      <c r="C110" s="7" t="s">
        <v>198</v>
      </c>
      <c r="D110" s="19"/>
      <c r="E110" s="19"/>
      <c r="F110" s="22">
        <f t="shared" si="3"/>
        <v>0</v>
      </c>
    </row>
    <row r="111" spans="1:6" s="2" customFormat="1" ht="13.5">
      <c r="A111" s="37">
        <v>421222</v>
      </c>
      <c r="B111" s="6"/>
      <c r="C111" s="7" t="s">
        <v>98</v>
      </c>
      <c r="D111" s="19"/>
      <c r="E111" s="19"/>
      <c r="F111" s="22">
        <f t="shared" si="3"/>
        <v>0</v>
      </c>
    </row>
    <row r="112" spans="1:6" s="2" customFormat="1" ht="13.5">
      <c r="A112" s="37">
        <v>421223</v>
      </c>
      <c r="B112" s="6"/>
      <c r="C112" s="7" t="s">
        <v>99</v>
      </c>
      <c r="D112" s="19"/>
      <c r="E112" s="19"/>
      <c r="F112" s="22">
        <f t="shared" si="3"/>
        <v>0</v>
      </c>
    </row>
    <row r="113" spans="1:6" s="2" customFormat="1" ht="13.5">
      <c r="A113" s="37">
        <v>421224</v>
      </c>
      <c r="B113" s="6"/>
      <c r="C113" s="7" t="s">
        <v>100</v>
      </c>
      <c r="D113" s="19"/>
      <c r="E113" s="19"/>
      <c r="F113" s="22">
        <f t="shared" si="3"/>
        <v>0</v>
      </c>
    </row>
    <row r="114" spans="1:6" s="2" customFormat="1" ht="13.5">
      <c r="A114" s="37">
        <v>421225</v>
      </c>
      <c r="B114" s="6"/>
      <c r="C114" s="7" t="s">
        <v>101</v>
      </c>
      <c r="D114" s="19">
        <v>4638</v>
      </c>
      <c r="E114" s="19"/>
      <c r="F114" s="22">
        <f t="shared" si="3"/>
        <v>4638</v>
      </c>
    </row>
    <row r="115" spans="1:6" s="2" customFormat="1" ht="13.5">
      <c r="A115" s="49">
        <v>421300</v>
      </c>
      <c r="B115" s="12"/>
      <c r="C115" s="13" t="s">
        <v>12</v>
      </c>
      <c r="D115" s="25">
        <f>SUM(D116:D123)</f>
        <v>10271</v>
      </c>
      <c r="E115" s="25">
        <f>SUM(E116:E123)</f>
        <v>112</v>
      </c>
      <c r="F115" s="26">
        <f t="shared" si="3"/>
        <v>10383</v>
      </c>
    </row>
    <row r="116" spans="1:6" s="2" customFormat="1" ht="13.5">
      <c r="A116" s="37">
        <v>421311</v>
      </c>
      <c r="B116" s="6"/>
      <c r="C116" s="7" t="s">
        <v>102</v>
      </c>
      <c r="D116" s="19">
        <v>290</v>
      </c>
      <c r="E116" s="19"/>
      <c r="F116" s="22">
        <f t="shared" si="3"/>
        <v>290</v>
      </c>
    </row>
    <row r="117" spans="1:6" s="2" customFormat="1" ht="13.5">
      <c r="A117" s="37">
        <v>421321</v>
      </c>
      <c r="B117" s="6"/>
      <c r="C117" s="7" t="s">
        <v>103</v>
      </c>
      <c r="D117" s="19"/>
      <c r="E117" s="19">
        <v>50</v>
      </c>
      <c r="F117" s="22">
        <f t="shared" si="3"/>
        <v>50</v>
      </c>
    </row>
    <row r="118" spans="1:6" s="2" customFormat="1" ht="13.5">
      <c r="A118" s="37">
        <v>421322</v>
      </c>
      <c r="B118" s="6"/>
      <c r="C118" s="7" t="s">
        <v>104</v>
      </c>
      <c r="D118" s="19"/>
      <c r="E118" s="19"/>
      <c r="F118" s="22">
        <f t="shared" si="3"/>
        <v>0</v>
      </c>
    </row>
    <row r="119" spans="1:6" s="2" customFormat="1" ht="13.5">
      <c r="A119" s="37">
        <v>421323</v>
      </c>
      <c r="B119" s="6"/>
      <c r="C119" s="7" t="s">
        <v>105</v>
      </c>
      <c r="D119" s="19">
        <v>6000</v>
      </c>
      <c r="E119" s="19"/>
      <c r="F119" s="22">
        <f t="shared" si="3"/>
        <v>6000</v>
      </c>
    </row>
    <row r="120" spans="1:6" s="2" customFormat="1" ht="13.5">
      <c r="A120" s="37">
        <v>421324</v>
      </c>
      <c r="B120" s="6"/>
      <c r="C120" s="7" t="s">
        <v>106</v>
      </c>
      <c r="D120" s="19">
        <v>717</v>
      </c>
      <c r="E120" s="19"/>
      <c r="F120" s="22">
        <f t="shared" si="3"/>
        <v>717</v>
      </c>
    </row>
    <row r="121" spans="1:6" s="2" customFormat="1" ht="13.5">
      <c r="A121" s="37">
        <v>421325</v>
      </c>
      <c r="B121" s="6"/>
      <c r="C121" s="7" t="s">
        <v>107</v>
      </c>
      <c r="D121" s="19">
        <v>3264</v>
      </c>
      <c r="E121" s="19"/>
      <c r="F121" s="22">
        <f t="shared" si="3"/>
        <v>3264</v>
      </c>
    </row>
    <row r="122" spans="1:6" s="2" customFormat="1" ht="13.5">
      <c r="A122" s="37">
        <v>421391</v>
      </c>
      <c r="B122" s="6"/>
      <c r="C122" s="7" t="s">
        <v>199</v>
      </c>
      <c r="D122" s="19"/>
      <c r="E122" s="19">
        <v>62</v>
      </c>
      <c r="F122" s="22">
        <f t="shared" si="3"/>
        <v>62</v>
      </c>
    </row>
    <row r="123" spans="1:6" s="2" customFormat="1" ht="13.5">
      <c r="A123" s="37">
        <v>421392</v>
      </c>
      <c r="B123" s="6"/>
      <c r="C123" s="7" t="s">
        <v>200</v>
      </c>
      <c r="D123" s="19"/>
      <c r="E123" s="19"/>
      <c r="F123" s="22">
        <f t="shared" si="3"/>
        <v>0</v>
      </c>
    </row>
    <row r="124" spans="1:6" s="2" customFormat="1" ht="13.5">
      <c r="A124" s="49">
        <v>421400</v>
      </c>
      <c r="B124" s="12"/>
      <c r="C124" s="13" t="s">
        <v>13</v>
      </c>
      <c r="D124" s="25">
        <f>SUM(D125:D131)</f>
        <v>700</v>
      </c>
      <c r="E124" s="25">
        <f>SUM(E125:E131)</f>
        <v>420</v>
      </c>
      <c r="F124" s="26">
        <f t="shared" si="3"/>
        <v>1120</v>
      </c>
    </row>
    <row r="125" spans="1:6" s="2" customFormat="1" ht="13.5">
      <c r="A125" s="37">
        <v>421411</v>
      </c>
      <c r="B125" s="6"/>
      <c r="C125" s="7" t="s">
        <v>108</v>
      </c>
      <c r="D125" s="19">
        <v>600</v>
      </c>
      <c r="E125" s="19"/>
      <c r="F125" s="22">
        <f t="shared" si="3"/>
        <v>600</v>
      </c>
    </row>
    <row r="126" spans="1:6" s="2" customFormat="1" ht="13.5">
      <c r="A126" s="37">
        <v>421412</v>
      </c>
      <c r="B126" s="6"/>
      <c r="C126" s="7" t="s">
        <v>109</v>
      </c>
      <c r="D126" s="19">
        <v>100</v>
      </c>
      <c r="E126" s="19"/>
      <c r="F126" s="22">
        <f t="shared" si="3"/>
        <v>100</v>
      </c>
    </row>
    <row r="127" spans="1:6" s="2" customFormat="1" ht="13.5">
      <c r="A127" s="37">
        <v>421414</v>
      </c>
      <c r="B127" s="6"/>
      <c r="C127" s="7" t="s">
        <v>110</v>
      </c>
      <c r="D127" s="19"/>
      <c r="E127" s="19">
        <v>320</v>
      </c>
      <c r="F127" s="22">
        <f t="shared" ref="F127:F190" si="4">SUM(D127+E127)</f>
        <v>320</v>
      </c>
    </row>
    <row r="128" spans="1:6" s="2" customFormat="1" ht="13.5">
      <c r="A128" s="37">
        <v>421419</v>
      </c>
      <c r="B128" s="6"/>
      <c r="C128" s="7" t="s">
        <v>201</v>
      </c>
      <c r="D128" s="19"/>
      <c r="E128" s="19"/>
      <c r="F128" s="22">
        <f t="shared" si="4"/>
        <v>0</v>
      </c>
    </row>
    <row r="129" spans="1:6" s="2" customFormat="1" ht="13.5">
      <c r="A129" s="37">
        <v>421421</v>
      </c>
      <c r="B129" s="6"/>
      <c r="C129" s="7" t="s">
        <v>111</v>
      </c>
      <c r="D129" s="19"/>
      <c r="E129" s="19">
        <v>100</v>
      </c>
      <c r="F129" s="22">
        <f t="shared" si="4"/>
        <v>100</v>
      </c>
    </row>
    <row r="130" spans="1:6" s="2" customFormat="1" ht="13.5">
      <c r="A130" s="37">
        <v>421422</v>
      </c>
      <c r="B130" s="6"/>
      <c r="C130" s="7" t="s">
        <v>112</v>
      </c>
      <c r="D130" s="19"/>
      <c r="E130" s="19"/>
      <c r="F130" s="22">
        <f t="shared" si="4"/>
        <v>0</v>
      </c>
    </row>
    <row r="131" spans="1:6" ht="13.5">
      <c r="A131" s="37">
        <v>421429</v>
      </c>
      <c r="B131" s="6"/>
      <c r="C131" s="7" t="s">
        <v>202</v>
      </c>
      <c r="D131" s="29"/>
      <c r="E131" s="29"/>
      <c r="F131" s="22">
        <f t="shared" si="4"/>
        <v>0</v>
      </c>
    </row>
    <row r="132" spans="1:6" s="2" customFormat="1" ht="13.5">
      <c r="A132" s="49">
        <v>421500</v>
      </c>
      <c r="B132" s="12"/>
      <c r="C132" s="13" t="s">
        <v>14</v>
      </c>
      <c r="D132" s="25">
        <f>SUM(D133:D137)</f>
        <v>671</v>
      </c>
      <c r="E132" s="25">
        <f>SUM(E133:E137)</f>
        <v>0</v>
      </c>
      <c r="F132" s="26">
        <f t="shared" si="4"/>
        <v>671</v>
      </c>
    </row>
    <row r="133" spans="1:6" s="2" customFormat="1" ht="13.5">
      <c r="A133" s="37">
        <v>421511</v>
      </c>
      <c r="B133" s="6"/>
      <c r="C133" s="7" t="s">
        <v>113</v>
      </c>
      <c r="D133" s="19">
        <v>511</v>
      </c>
      <c r="E133" s="19"/>
      <c r="F133" s="22">
        <f t="shared" si="4"/>
        <v>511</v>
      </c>
    </row>
    <row r="134" spans="1:6" s="2" customFormat="1" ht="13.5">
      <c r="A134" s="37">
        <v>421512</v>
      </c>
      <c r="B134" s="6"/>
      <c r="C134" s="7" t="s">
        <v>114</v>
      </c>
      <c r="D134" s="19">
        <v>66</v>
      </c>
      <c r="E134" s="19"/>
      <c r="F134" s="22">
        <f t="shared" si="4"/>
        <v>66</v>
      </c>
    </row>
    <row r="135" spans="1:6" s="2" customFormat="1" ht="13.5">
      <c r="A135" s="37">
        <v>421513</v>
      </c>
      <c r="B135" s="6"/>
      <c r="C135" s="7" t="s">
        <v>203</v>
      </c>
      <c r="D135" s="19">
        <v>94</v>
      </c>
      <c r="E135" s="19"/>
      <c r="F135" s="22">
        <f t="shared" si="4"/>
        <v>94</v>
      </c>
    </row>
    <row r="136" spans="1:6" s="2" customFormat="1" ht="13.5">
      <c r="A136" s="37">
        <v>421519</v>
      </c>
      <c r="B136" s="6"/>
      <c r="C136" s="7" t="s">
        <v>204</v>
      </c>
      <c r="D136" s="19"/>
      <c r="E136" s="19"/>
      <c r="F136" s="22">
        <f t="shared" si="4"/>
        <v>0</v>
      </c>
    </row>
    <row r="137" spans="1:6" s="2" customFormat="1" ht="13.5">
      <c r="A137" s="37">
        <v>421521</v>
      </c>
      <c r="B137" s="6"/>
      <c r="C137" s="7" t="s">
        <v>115</v>
      </c>
      <c r="D137" s="19"/>
      <c r="E137" s="19"/>
      <c r="F137" s="22">
        <f t="shared" si="4"/>
        <v>0</v>
      </c>
    </row>
    <row r="138" spans="1:6" s="2" customFormat="1" ht="13.5">
      <c r="A138" s="49">
        <v>421600</v>
      </c>
      <c r="B138" s="12"/>
      <c r="C138" s="13" t="s">
        <v>15</v>
      </c>
      <c r="D138" s="25">
        <f>SUM(D139:D141)</f>
        <v>938</v>
      </c>
      <c r="E138" s="25">
        <f>SUM(E139:E141)</f>
        <v>0</v>
      </c>
      <c r="F138" s="26">
        <f t="shared" si="4"/>
        <v>938</v>
      </c>
    </row>
    <row r="139" spans="1:6" s="2" customFormat="1" ht="13.5">
      <c r="A139" s="37">
        <v>421611</v>
      </c>
      <c r="B139" s="6"/>
      <c r="C139" s="7" t="s">
        <v>116</v>
      </c>
      <c r="D139" s="19"/>
      <c r="E139" s="19"/>
      <c r="F139" s="22">
        <f t="shared" si="4"/>
        <v>0</v>
      </c>
    </row>
    <row r="140" spans="1:6" s="2" customFormat="1" ht="13.5">
      <c r="A140" s="37">
        <v>421612</v>
      </c>
      <c r="B140" s="6"/>
      <c r="C140" s="7" t="s">
        <v>117</v>
      </c>
      <c r="D140" s="19"/>
      <c r="E140" s="19"/>
      <c r="F140" s="22">
        <f t="shared" si="4"/>
        <v>0</v>
      </c>
    </row>
    <row r="141" spans="1:6" s="2" customFormat="1" ht="13.5">
      <c r="A141" s="37">
        <v>421619</v>
      </c>
      <c r="B141" s="6"/>
      <c r="C141" s="7" t="s">
        <v>118</v>
      </c>
      <c r="D141" s="19">
        <v>938</v>
      </c>
      <c r="E141" s="19"/>
      <c r="F141" s="22">
        <f t="shared" si="4"/>
        <v>938</v>
      </c>
    </row>
    <row r="142" spans="1:6" s="2" customFormat="1" ht="13.5">
      <c r="A142" s="49">
        <v>421900</v>
      </c>
      <c r="B142" s="12"/>
      <c r="C142" s="13" t="s">
        <v>205</v>
      </c>
      <c r="D142" s="25">
        <f>SUM(D143:D144)</f>
        <v>0</v>
      </c>
      <c r="E142" s="25">
        <f>SUM(E143:E144)</f>
        <v>6</v>
      </c>
      <c r="F142" s="26">
        <f t="shared" si="4"/>
        <v>6</v>
      </c>
    </row>
    <row r="143" spans="1:6" s="2" customFormat="1" ht="13.5">
      <c r="A143" s="37">
        <v>421911</v>
      </c>
      <c r="B143" s="6"/>
      <c r="C143" s="7" t="s">
        <v>206</v>
      </c>
      <c r="D143" s="19"/>
      <c r="E143" s="19">
        <v>6</v>
      </c>
      <c r="F143" s="22">
        <f t="shared" si="4"/>
        <v>6</v>
      </c>
    </row>
    <row r="144" spans="1:6" s="2" customFormat="1" ht="13.5">
      <c r="A144" s="37">
        <v>421919</v>
      </c>
      <c r="B144" s="6"/>
      <c r="C144" s="5" t="s">
        <v>301</v>
      </c>
      <c r="D144" s="19"/>
      <c r="E144" s="19"/>
      <c r="F144" s="22">
        <f>SUM(D144+E144)</f>
        <v>0</v>
      </c>
    </row>
    <row r="145" spans="1:6" s="2" customFormat="1" ht="13.5">
      <c r="A145" s="48">
        <v>422000</v>
      </c>
      <c r="B145" s="3"/>
      <c r="C145" s="4" t="s">
        <v>16</v>
      </c>
      <c r="D145" s="20">
        <f>SUM(D146+D153+D158)</f>
        <v>1249</v>
      </c>
      <c r="E145" s="20">
        <f>SUM(E146+E153+E158)</f>
        <v>450</v>
      </c>
      <c r="F145" s="21">
        <f t="shared" si="4"/>
        <v>1699</v>
      </c>
    </row>
    <row r="146" spans="1:6" s="2" customFormat="1" ht="13.5">
      <c r="A146" s="49">
        <v>422100</v>
      </c>
      <c r="B146" s="12"/>
      <c r="C146" s="13" t="s">
        <v>17</v>
      </c>
      <c r="D146" s="25">
        <f>SUM(D147:D152)</f>
        <v>0</v>
      </c>
      <c r="E146" s="25">
        <f>SUM(E147:E152)</f>
        <v>300</v>
      </c>
      <c r="F146" s="26">
        <f t="shared" si="4"/>
        <v>300</v>
      </c>
    </row>
    <row r="147" spans="1:6" s="2" customFormat="1" ht="13.5">
      <c r="A147" s="37">
        <v>422111</v>
      </c>
      <c r="B147" s="6"/>
      <c r="C147" s="7" t="s">
        <v>119</v>
      </c>
      <c r="D147" s="19"/>
      <c r="E147" s="19"/>
      <c r="F147" s="22">
        <f t="shared" si="4"/>
        <v>0</v>
      </c>
    </row>
    <row r="148" spans="1:6" s="2" customFormat="1" ht="13.5">
      <c r="A148" s="37">
        <v>422121</v>
      </c>
      <c r="B148" s="6"/>
      <c r="C148" s="7" t="s">
        <v>120</v>
      </c>
      <c r="D148" s="19"/>
      <c r="E148" s="19">
        <v>200</v>
      </c>
      <c r="F148" s="22">
        <f t="shared" si="4"/>
        <v>200</v>
      </c>
    </row>
    <row r="149" spans="1:6" s="2" customFormat="1" ht="13.5">
      <c r="A149" s="37">
        <v>422131</v>
      </c>
      <c r="B149" s="6"/>
      <c r="C149" s="7" t="s">
        <v>121</v>
      </c>
      <c r="D149" s="19"/>
      <c r="E149" s="19"/>
      <c r="F149" s="22">
        <f t="shared" si="4"/>
        <v>0</v>
      </c>
    </row>
    <row r="150" spans="1:6" s="2" customFormat="1" ht="13.5">
      <c r="A150" s="37">
        <v>422191</v>
      </c>
      <c r="B150" s="6"/>
      <c r="C150" s="7" t="s">
        <v>122</v>
      </c>
      <c r="D150" s="19"/>
      <c r="E150" s="19"/>
      <c r="F150" s="22">
        <f t="shared" si="4"/>
        <v>0</v>
      </c>
    </row>
    <row r="151" spans="1:6" s="2" customFormat="1" ht="13.5">
      <c r="A151" s="37">
        <v>422192</v>
      </c>
      <c r="B151" s="6"/>
      <c r="C151" s="7" t="s">
        <v>123</v>
      </c>
      <c r="D151" s="19"/>
      <c r="E151" s="19">
        <v>100</v>
      </c>
      <c r="F151" s="22">
        <f t="shared" si="4"/>
        <v>100</v>
      </c>
    </row>
    <row r="152" spans="1:6" s="2" customFormat="1" ht="13.5">
      <c r="A152" s="37">
        <v>422194</v>
      </c>
      <c r="B152" s="6"/>
      <c r="C152" s="7" t="s">
        <v>124</v>
      </c>
      <c r="D152" s="19"/>
      <c r="E152" s="19"/>
      <c r="F152" s="22">
        <f t="shared" si="4"/>
        <v>0</v>
      </c>
    </row>
    <row r="153" spans="1:6" s="2" customFormat="1" ht="13.5">
      <c r="A153" s="49">
        <v>422200</v>
      </c>
      <c r="B153" s="12"/>
      <c r="C153" s="13" t="s">
        <v>125</v>
      </c>
      <c r="D153" s="25">
        <f>SUM(D154:D157)</f>
        <v>1249</v>
      </c>
      <c r="E153" s="25">
        <f>SUM(E154:E157)</f>
        <v>0</v>
      </c>
      <c r="F153" s="26">
        <f t="shared" si="4"/>
        <v>1249</v>
      </c>
    </row>
    <row r="154" spans="1:6" s="2" customFormat="1" ht="13.5">
      <c r="A154" s="37">
        <v>422211</v>
      </c>
      <c r="B154" s="6"/>
      <c r="C154" s="7" t="s">
        <v>126</v>
      </c>
      <c r="D154" s="19"/>
      <c r="E154" s="19"/>
      <c r="F154" s="22">
        <f>SUM(D154+E154)</f>
        <v>0</v>
      </c>
    </row>
    <row r="155" spans="1:6" s="2" customFormat="1" ht="25.5">
      <c r="A155" s="37">
        <v>422221</v>
      </c>
      <c r="B155" s="7"/>
      <c r="C155" s="7" t="s">
        <v>207</v>
      </c>
      <c r="D155" s="27">
        <v>1249</v>
      </c>
      <c r="E155" s="93"/>
      <c r="F155" s="22">
        <f>SUM(D155+E155)</f>
        <v>1249</v>
      </c>
    </row>
    <row r="156" spans="1:6" s="2" customFormat="1" ht="15.75" customHeight="1">
      <c r="A156" s="41">
        <v>422231</v>
      </c>
      <c r="B156" s="82"/>
      <c r="C156" s="14" t="s">
        <v>208</v>
      </c>
      <c r="D156" s="27"/>
      <c r="E156" s="93"/>
      <c r="F156" s="22">
        <f>SUM(D156+E156)</f>
        <v>0</v>
      </c>
    </row>
    <row r="157" spans="1:6" ht="15.75" customHeight="1">
      <c r="A157" s="41">
        <v>422299</v>
      </c>
      <c r="B157" s="16"/>
      <c r="C157" s="14" t="s">
        <v>209</v>
      </c>
      <c r="D157" s="29"/>
      <c r="E157" s="29"/>
      <c r="F157" s="22">
        <f>SUM(D157+E157)</f>
        <v>0</v>
      </c>
    </row>
    <row r="158" spans="1:6" s="2" customFormat="1" ht="17.100000000000001" customHeight="1">
      <c r="A158" s="49">
        <v>422300</v>
      </c>
      <c r="B158" s="12"/>
      <c r="C158" s="13" t="s">
        <v>18</v>
      </c>
      <c r="D158" s="17">
        <f>SUM(D159)</f>
        <v>0</v>
      </c>
      <c r="E158" s="17">
        <f>SUM(E159)</f>
        <v>150</v>
      </c>
      <c r="F158" s="26">
        <f>SUM(D158+E158)</f>
        <v>150</v>
      </c>
    </row>
    <row r="159" spans="1:6" s="2" customFormat="1" ht="13.5">
      <c r="A159" s="37">
        <v>422391</v>
      </c>
      <c r="B159" s="6"/>
      <c r="C159" s="7" t="s">
        <v>127</v>
      </c>
      <c r="D159" s="18"/>
      <c r="E159" s="19">
        <v>150</v>
      </c>
      <c r="F159" s="22">
        <f t="shared" si="4"/>
        <v>150</v>
      </c>
    </row>
    <row r="160" spans="1:6" s="2" customFormat="1" ht="13.5">
      <c r="A160" s="48">
        <v>423000</v>
      </c>
      <c r="B160" s="3"/>
      <c r="C160" s="4" t="s">
        <v>19</v>
      </c>
      <c r="D160" s="20">
        <f>SUM(D161+D164+D168+D174+D185+D192+D194+D197)</f>
        <v>5980</v>
      </c>
      <c r="E160" s="20">
        <f>SUM(E161+E164+E168+E174+E185+E192+E194+E197)</f>
        <v>38878</v>
      </c>
      <c r="F160" s="21">
        <f t="shared" si="4"/>
        <v>44858</v>
      </c>
    </row>
    <row r="161" spans="1:6" s="2" customFormat="1" ht="13.5">
      <c r="A161" s="49">
        <v>423100</v>
      </c>
      <c r="B161" s="12"/>
      <c r="C161" s="13" t="s">
        <v>20</v>
      </c>
      <c r="D161" s="25">
        <f>SUM(D162:D163)</f>
        <v>820</v>
      </c>
      <c r="E161" s="25">
        <f>SUM(E162:E163)</f>
        <v>0</v>
      </c>
      <c r="F161" s="26">
        <f t="shared" si="4"/>
        <v>820</v>
      </c>
    </row>
    <row r="162" spans="1:6" s="2" customFormat="1" ht="13.5">
      <c r="A162" s="37">
        <v>423111</v>
      </c>
      <c r="B162" s="6"/>
      <c r="C162" s="7" t="s">
        <v>128</v>
      </c>
      <c r="D162" s="19">
        <v>100</v>
      </c>
      <c r="E162" s="19"/>
      <c r="F162" s="22">
        <f t="shared" si="4"/>
        <v>100</v>
      </c>
    </row>
    <row r="163" spans="1:6" s="2" customFormat="1" ht="13.5">
      <c r="A163" s="37">
        <v>423191</v>
      </c>
      <c r="B163" s="6"/>
      <c r="C163" s="7" t="s">
        <v>129</v>
      </c>
      <c r="D163" s="19">
        <v>720</v>
      </c>
      <c r="E163" s="19"/>
      <c r="F163" s="22">
        <f t="shared" si="4"/>
        <v>720</v>
      </c>
    </row>
    <row r="164" spans="1:6" s="2" customFormat="1" ht="13.5">
      <c r="A164" s="49">
        <v>423200</v>
      </c>
      <c r="B164" s="12"/>
      <c r="C164" s="13" t="s">
        <v>21</v>
      </c>
      <c r="D164" s="25">
        <f>SUM(D165:D167)</f>
        <v>0</v>
      </c>
      <c r="E164" s="25">
        <f>SUM(E165:E167)</f>
        <v>0</v>
      </c>
      <c r="F164" s="26">
        <f t="shared" si="4"/>
        <v>0</v>
      </c>
    </row>
    <row r="165" spans="1:6" s="2" customFormat="1" ht="13.5">
      <c r="A165" s="37">
        <v>423211</v>
      </c>
      <c r="B165" s="6"/>
      <c r="C165" s="7" t="s">
        <v>130</v>
      </c>
      <c r="D165" s="19"/>
      <c r="E165" s="19"/>
      <c r="F165" s="22">
        <f t="shared" si="4"/>
        <v>0</v>
      </c>
    </row>
    <row r="166" spans="1:6" s="2" customFormat="1" ht="13.5">
      <c r="A166" s="37">
        <v>423221</v>
      </c>
      <c r="B166" s="6"/>
      <c r="C166" s="7" t="s">
        <v>131</v>
      </c>
      <c r="D166" s="19"/>
      <c r="E166" s="19"/>
      <c r="F166" s="22">
        <f>SUM(D166+E166)</f>
        <v>0</v>
      </c>
    </row>
    <row r="167" spans="1:6" ht="13.5">
      <c r="A167" s="37">
        <v>423291</v>
      </c>
      <c r="B167" s="16"/>
      <c r="C167" s="7" t="s">
        <v>210</v>
      </c>
      <c r="D167" s="29"/>
      <c r="E167" s="29"/>
      <c r="F167" s="22">
        <f>SUM(D167+E167)</f>
        <v>0</v>
      </c>
    </row>
    <row r="168" spans="1:6" s="2" customFormat="1" ht="13.5">
      <c r="A168" s="49">
        <v>423300</v>
      </c>
      <c r="B168" s="12"/>
      <c r="C168" s="13" t="s">
        <v>22</v>
      </c>
      <c r="D168" s="25">
        <f>SUM(D169:D173)</f>
        <v>0</v>
      </c>
      <c r="E168" s="25">
        <f>SUM(E169:E173)</f>
        <v>0</v>
      </c>
      <c r="F168" s="26">
        <f t="shared" si="4"/>
        <v>0</v>
      </c>
    </row>
    <row r="169" spans="1:6" s="2" customFormat="1" ht="13.5">
      <c r="A169" s="41">
        <v>423311</v>
      </c>
      <c r="B169" s="15"/>
      <c r="C169" s="14" t="s">
        <v>22</v>
      </c>
      <c r="D169" s="27"/>
      <c r="E169" s="27"/>
      <c r="F169" s="22">
        <f t="shared" si="4"/>
        <v>0</v>
      </c>
    </row>
    <row r="170" spans="1:6" s="2" customFormat="1" ht="13.5">
      <c r="A170" s="37">
        <v>423321</v>
      </c>
      <c r="B170" s="6"/>
      <c r="C170" s="7" t="s">
        <v>132</v>
      </c>
      <c r="D170" s="19"/>
      <c r="E170" s="19"/>
      <c r="F170" s="22">
        <f t="shared" si="4"/>
        <v>0</v>
      </c>
    </row>
    <row r="171" spans="1:6" s="2" customFormat="1" ht="13.5">
      <c r="A171" s="37">
        <v>423322</v>
      </c>
      <c r="B171" s="6"/>
      <c r="C171" s="7" t="s">
        <v>133</v>
      </c>
      <c r="D171" s="19"/>
      <c r="E171" s="19"/>
      <c r="F171" s="22">
        <f t="shared" si="4"/>
        <v>0</v>
      </c>
    </row>
    <row r="172" spans="1:6" s="2" customFormat="1" ht="13.5">
      <c r="A172" s="37">
        <v>423323</v>
      </c>
      <c r="B172" s="6"/>
      <c r="C172" s="7" t="s">
        <v>134</v>
      </c>
      <c r="D172" s="19"/>
      <c r="E172" s="19"/>
      <c r="F172" s="22">
        <f t="shared" si="4"/>
        <v>0</v>
      </c>
    </row>
    <row r="173" spans="1:6" s="2" customFormat="1" ht="13.5">
      <c r="A173" s="37">
        <v>423391</v>
      </c>
      <c r="B173" s="6"/>
      <c r="C173" s="7" t="s">
        <v>135</v>
      </c>
      <c r="D173" s="19"/>
      <c r="E173" s="19"/>
      <c r="F173" s="22">
        <f t="shared" si="4"/>
        <v>0</v>
      </c>
    </row>
    <row r="174" spans="1:6" s="2" customFormat="1" ht="13.5">
      <c r="A174" s="49">
        <v>423400</v>
      </c>
      <c r="B174" s="12"/>
      <c r="C174" s="13" t="s">
        <v>23</v>
      </c>
      <c r="D174" s="25">
        <f>SUM(D175:D184)</f>
        <v>0</v>
      </c>
      <c r="E174" s="25">
        <f>SUM(E175:E184)</f>
        <v>1000</v>
      </c>
      <c r="F174" s="26">
        <f t="shared" si="4"/>
        <v>1000</v>
      </c>
    </row>
    <row r="175" spans="1:6" s="2" customFormat="1" ht="13.5">
      <c r="A175" s="37">
        <v>423411</v>
      </c>
      <c r="B175" s="6"/>
      <c r="C175" s="7" t="s">
        <v>136</v>
      </c>
      <c r="D175" s="19"/>
      <c r="E175" s="19"/>
      <c r="F175" s="22">
        <f t="shared" si="4"/>
        <v>0</v>
      </c>
    </row>
    <row r="176" spans="1:6" s="2" customFormat="1" ht="13.5">
      <c r="A176" s="37">
        <v>423412</v>
      </c>
      <c r="B176" s="6"/>
      <c r="C176" s="7" t="s">
        <v>137</v>
      </c>
      <c r="D176" s="19"/>
      <c r="E176" s="19"/>
      <c r="F176" s="22">
        <f t="shared" si="4"/>
        <v>0</v>
      </c>
    </row>
    <row r="177" spans="1:6" s="2" customFormat="1" ht="13.5">
      <c r="A177" s="37">
        <v>423413</v>
      </c>
      <c r="B177" s="6"/>
      <c r="C177" s="7" t="s">
        <v>138</v>
      </c>
      <c r="D177" s="19"/>
      <c r="E177" s="19"/>
      <c r="F177" s="22">
        <f t="shared" si="4"/>
        <v>0</v>
      </c>
    </row>
    <row r="178" spans="1:6" s="2" customFormat="1" ht="13.5">
      <c r="A178" s="37">
        <v>423419</v>
      </c>
      <c r="B178" s="6"/>
      <c r="C178" s="7" t="s">
        <v>211</v>
      </c>
      <c r="D178" s="19"/>
      <c r="E178" s="19">
        <v>500</v>
      </c>
      <c r="F178" s="22">
        <f t="shared" si="4"/>
        <v>500</v>
      </c>
    </row>
    <row r="179" spans="1:6" s="2" customFormat="1" ht="13.5">
      <c r="A179" s="37">
        <v>423421</v>
      </c>
      <c r="B179" s="6"/>
      <c r="C179" s="7" t="s">
        <v>212</v>
      </c>
      <c r="D179" s="19"/>
      <c r="E179" s="19"/>
      <c r="F179" s="22">
        <f t="shared" si="4"/>
        <v>0</v>
      </c>
    </row>
    <row r="180" spans="1:6" s="2" customFormat="1" ht="13.5">
      <c r="A180" s="37">
        <v>423422</v>
      </c>
      <c r="B180" s="6"/>
      <c r="C180" s="7" t="s">
        <v>213</v>
      </c>
      <c r="D180" s="19"/>
      <c r="E180" s="19"/>
      <c r="F180" s="22">
        <f t="shared" si="4"/>
        <v>0</v>
      </c>
    </row>
    <row r="181" spans="1:6" s="2" customFormat="1" ht="13.5">
      <c r="A181" s="37">
        <v>423431</v>
      </c>
      <c r="B181" s="6"/>
      <c r="C181" s="7" t="s">
        <v>139</v>
      </c>
      <c r="D181" s="19"/>
      <c r="E181" s="19">
        <v>250</v>
      </c>
      <c r="F181" s="22">
        <f t="shared" si="4"/>
        <v>250</v>
      </c>
    </row>
    <row r="182" spans="1:6" s="2" customFormat="1" ht="13.5">
      <c r="A182" s="37">
        <v>423432</v>
      </c>
      <c r="B182" s="6"/>
      <c r="C182" s="7" t="s">
        <v>140</v>
      </c>
      <c r="D182" s="19"/>
      <c r="E182" s="19">
        <v>250</v>
      </c>
      <c r="F182" s="22">
        <f t="shared" si="4"/>
        <v>250</v>
      </c>
    </row>
    <row r="183" spans="1:6" s="2" customFormat="1" ht="13.5">
      <c r="A183" s="37">
        <v>423441</v>
      </c>
      <c r="B183" s="6"/>
      <c r="C183" s="7" t="s">
        <v>141</v>
      </c>
      <c r="D183" s="19"/>
      <c r="E183" s="19"/>
      <c r="F183" s="22">
        <f t="shared" si="4"/>
        <v>0</v>
      </c>
    </row>
    <row r="184" spans="1:6" s="2" customFormat="1" ht="13.5">
      <c r="A184" s="51">
        <v>423449</v>
      </c>
      <c r="B184" s="6"/>
      <c r="C184" s="5" t="s">
        <v>302</v>
      </c>
      <c r="D184" s="19"/>
      <c r="E184" s="19"/>
      <c r="F184" s="22">
        <f>SUM(D184+E184)</f>
        <v>0</v>
      </c>
    </row>
    <row r="185" spans="1:6" s="2" customFormat="1" ht="13.5">
      <c r="A185" s="49">
        <v>423500</v>
      </c>
      <c r="B185" s="12"/>
      <c r="C185" s="13" t="s">
        <v>24</v>
      </c>
      <c r="D185" s="25">
        <f>SUM(D186:D191)</f>
        <v>5160</v>
      </c>
      <c r="E185" s="25">
        <f>SUM(E186:E191)</f>
        <v>37108</v>
      </c>
      <c r="F185" s="26">
        <f t="shared" si="4"/>
        <v>42268</v>
      </c>
    </row>
    <row r="186" spans="1:6" s="2" customFormat="1" ht="13.5">
      <c r="A186" s="37">
        <v>423511</v>
      </c>
      <c r="B186" s="82"/>
      <c r="C186" s="7" t="s">
        <v>214</v>
      </c>
      <c r="D186" s="27"/>
      <c r="E186" s="27"/>
      <c r="F186" s="22">
        <f t="shared" si="4"/>
        <v>0</v>
      </c>
    </row>
    <row r="187" spans="1:6" s="2" customFormat="1" ht="13.5">
      <c r="A187" s="37">
        <v>423531</v>
      </c>
      <c r="B187" s="6"/>
      <c r="C187" s="7" t="s">
        <v>142</v>
      </c>
      <c r="D187" s="19"/>
      <c r="E187" s="19"/>
      <c r="F187" s="22">
        <f t="shared" si="4"/>
        <v>0</v>
      </c>
    </row>
    <row r="188" spans="1:6" s="2" customFormat="1" ht="13.5">
      <c r="A188" s="37">
        <v>423539</v>
      </c>
      <c r="B188" s="6"/>
      <c r="C188" s="7" t="s">
        <v>215</v>
      </c>
      <c r="D188" s="19"/>
      <c r="E188" s="19">
        <v>108</v>
      </c>
      <c r="F188" s="22">
        <f t="shared" si="4"/>
        <v>108</v>
      </c>
    </row>
    <row r="189" spans="1:6" s="2" customFormat="1" ht="13.5">
      <c r="A189" s="37">
        <v>423541</v>
      </c>
      <c r="B189" s="6"/>
      <c r="C189" s="7" t="s">
        <v>143</v>
      </c>
      <c r="D189" s="19"/>
      <c r="E189" s="19"/>
      <c r="F189" s="22">
        <f t="shared" si="4"/>
        <v>0</v>
      </c>
    </row>
    <row r="190" spans="1:6" s="2" customFormat="1" ht="13.5">
      <c r="A190" s="37">
        <v>423591</v>
      </c>
      <c r="B190" s="6"/>
      <c r="C190" s="7" t="s">
        <v>144</v>
      </c>
      <c r="D190" s="19"/>
      <c r="E190" s="19"/>
      <c r="F190" s="22">
        <f t="shared" si="4"/>
        <v>0</v>
      </c>
    </row>
    <row r="191" spans="1:6" s="2" customFormat="1" ht="13.5">
      <c r="A191" s="37">
        <v>423599</v>
      </c>
      <c r="B191" s="6"/>
      <c r="C191" s="7" t="s">
        <v>145</v>
      </c>
      <c r="D191" s="19">
        <v>5160</v>
      </c>
      <c r="E191" s="19">
        <v>37000</v>
      </c>
      <c r="F191" s="22">
        <f t="shared" ref="F191:F254" si="5">SUM(D191+E191)</f>
        <v>42160</v>
      </c>
    </row>
    <row r="192" spans="1:6" s="2" customFormat="1" ht="13.5">
      <c r="A192" s="49">
        <v>423600</v>
      </c>
      <c r="B192" s="12"/>
      <c r="C192" s="13" t="s">
        <v>146</v>
      </c>
      <c r="D192" s="25">
        <f>SUM(D193)</f>
        <v>0</v>
      </c>
      <c r="E192" s="25">
        <f>SUM(E193)</f>
        <v>0</v>
      </c>
      <c r="F192" s="26">
        <f t="shared" si="5"/>
        <v>0</v>
      </c>
    </row>
    <row r="193" spans="1:6" s="2" customFormat="1" ht="13.5">
      <c r="A193" s="37">
        <v>423621</v>
      </c>
      <c r="B193" s="6"/>
      <c r="C193" s="7" t="s">
        <v>147</v>
      </c>
      <c r="D193" s="19"/>
      <c r="E193" s="19"/>
      <c r="F193" s="22">
        <f t="shared" si="5"/>
        <v>0</v>
      </c>
    </row>
    <row r="194" spans="1:6" s="2" customFormat="1" ht="13.5">
      <c r="A194" s="49">
        <v>423700</v>
      </c>
      <c r="B194" s="12"/>
      <c r="C194" s="13" t="s">
        <v>25</v>
      </c>
      <c r="D194" s="25">
        <f>SUM(D195:D196)</f>
        <v>0</v>
      </c>
      <c r="E194" s="25">
        <f>SUM(E195:E196)</f>
        <v>700</v>
      </c>
      <c r="F194" s="26">
        <f t="shared" si="5"/>
        <v>700</v>
      </c>
    </row>
    <row r="195" spans="1:6" s="2" customFormat="1" ht="13.5">
      <c r="A195" s="37">
        <v>423711</v>
      </c>
      <c r="B195" s="6"/>
      <c r="C195" s="7" t="s">
        <v>25</v>
      </c>
      <c r="D195" s="19"/>
      <c r="E195" s="19">
        <v>700</v>
      </c>
      <c r="F195" s="22">
        <f t="shared" si="5"/>
        <v>700</v>
      </c>
    </row>
    <row r="196" spans="1:6" s="2" customFormat="1" ht="13.5">
      <c r="A196" s="37">
        <v>423712</v>
      </c>
      <c r="B196" s="6"/>
      <c r="C196" s="7" t="s">
        <v>148</v>
      </c>
      <c r="D196" s="19"/>
      <c r="E196" s="19"/>
      <c r="F196" s="22">
        <f t="shared" si="5"/>
        <v>0</v>
      </c>
    </row>
    <row r="197" spans="1:6" s="2" customFormat="1" ht="13.5">
      <c r="A197" s="49">
        <v>423900</v>
      </c>
      <c r="B197" s="12"/>
      <c r="C197" s="13" t="s">
        <v>26</v>
      </c>
      <c r="D197" s="25">
        <f>SUM(D198)</f>
        <v>0</v>
      </c>
      <c r="E197" s="25">
        <f>SUM(E198)</f>
        <v>70</v>
      </c>
      <c r="F197" s="26">
        <f t="shared" si="5"/>
        <v>70</v>
      </c>
    </row>
    <row r="198" spans="1:6" s="2" customFormat="1" ht="13.5">
      <c r="A198" s="37">
        <v>423911</v>
      </c>
      <c r="B198" s="6"/>
      <c r="C198" s="7" t="s">
        <v>26</v>
      </c>
      <c r="D198" s="19"/>
      <c r="E198" s="19">
        <v>70</v>
      </c>
      <c r="F198" s="22">
        <f t="shared" si="5"/>
        <v>70</v>
      </c>
    </row>
    <row r="199" spans="1:6" s="2" customFormat="1" ht="13.5">
      <c r="A199" s="48">
        <v>424000</v>
      </c>
      <c r="B199" s="3"/>
      <c r="C199" s="4" t="s">
        <v>27</v>
      </c>
      <c r="D199" s="20">
        <f>D200+D204+D208+D210+D213</f>
        <v>400</v>
      </c>
      <c r="E199" s="20">
        <v>400</v>
      </c>
      <c r="F199" s="21">
        <v>800</v>
      </c>
    </row>
    <row r="200" spans="1:6" s="2" customFormat="1" ht="13.5">
      <c r="A200" s="49">
        <v>424200</v>
      </c>
      <c r="B200" s="12"/>
      <c r="C200" s="13" t="s">
        <v>28</v>
      </c>
      <c r="D200" s="25">
        <v>0</v>
      </c>
      <c r="E200" s="25">
        <v>0</v>
      </c>
      <c r="F200" s="26">
        <v>0</v>
      </c>
    </row>
    <row r="201" spans="1:6" s="2" customFormat="1" ht="13.5">
      <c r="A201" s="37">
        <v>424211</v>
      </c>
      <c r="B201" s="7"/>
      <c r="C201" s="7" t="s">
        <v>216</v>
      </c>
      <c r="D201" s="27"/>
      <c r="E201" s="27"/>
      <c r="F201" s="22">
        <f t="shared" si="5"/>
        <v>0</v>
      </c>
    </row>
    <row r="202" spans="1:6" s="2" customFormat="1" ht="13.5">
      <c r="A202" s="37">
        <v>424221</v>
      </c>
      <c r="B202" s="7"/>
      <c r="C202" s="7" t="s">
        <v>217</v>
      </c>
      <c r="D202" s="27">
        <v>0</v>
      </c>
      <c r="E202" s="27"/>
      <c r="F202" s="22">
        <v>0</v>
      </c>
    </row>
    <row r="203" spans="1:6" ht="13.5">
      <c r="A203" s="37">
        <v>424231</v>
      </c>
      <c r="B203" s="7"/>
      <c r="C203" s="7" t="s">
        <v>218</v>
      </c>
      <c r="D203" s="29"/>
      <c r="E203" s="29"/>
      <c r="F203" s="22">
        <f t="shared" si="5"/>
        <v>0</v>
      </c>
    </row>
    <row r="204" spans="1:6" s="2" customFormat="1" ht="13.5">
      <c r="A204" s="49">
        <v>424300</v>
      </c>
      <c r="B204" s="12"/>
      <c r="C204" s="13" t="s">
        <v>29</v>
      </c>
      <c r="D204" s="25">
        <f>SUM(D205:D207)</f>
        <v>0</v>
      </c>
      <c r="E204" s="25">
        <f>SUM(E205:E207)</f>
        <v>360</v>
      </c>
      <c r="F204" s="26">
        <f t="shared" si="5"/>
        <v>360</v>
      </c>
    </row>
    <row r="205" spans="1:6" s="2" customFormat="1" ht="13.5">
      <c r="A205" s="37">
        <v>424311</v>
      </c>
      <c r="B205" s="6"/>
      <c r="C205" s="7" t="s">
        <v>149</v>
      </c>
      <c r="D205" s="19"/>
      <c r="E205" s="19">
        <v>360</v>
      </c>
      <c r="F205" s="22">
        <f>SUM(D205+E205)</f>
        <v>360</v>
      </c>
    </row>
    <row r="206" spans="1:6" s="2" customFormat="1" ht="13.5">
      <c r="A206" s="37">
        <v>424331</v>
      </c>
      <c r="B206" s="82"/>
      <c r="C206" s="7" t="s">
        <v>219</v>
      </c>
      <c r="D206" s="27"/>
      <c r="E206" s="27"/>
      <c r="F206" s="22">
        <f>SUM(D206+E206)</f>
        <v>0</v>
      </c>
    </row>
    <row r="207" spans="1:6" ht="13.5">
      <c r="A207" s="37">
        <v>424351</v>
      </c>
      <c r="B207" s="16"/>
      <c r="C207" s="7" t="s">
        <v>220</v>
      </c>
      <c r="D207" s="29"/>
      <c r="E207" s="29"/>
      <c r="F207" s="22">
        <f>SUM(D207+E207)</f>
        <v>0</v>
      </c>
    </row>
    <row r="208" spans="1:6" ht="25.5">
      <c r="A208" s="49">
        <v>424500</v>
      </c>
      <c r="B208" s="83"/>
      <c r="C208" s="13" t="s">
        <v>30</v>
      </c>
      <c r="D208" s="25">
        <f>D209</f>
        <v>0</v>
      </c>
      <c r="E208" s="25">
        <f>E209</f>
        <v>0</v>
      </c>
      <c r="F208" s="26">
        <f t="shared" si="5"/>
        <v>0</v>
      </c>
    </row>
    <row r="209" spans="1:6" ht="13.5">
      <c r="A209" s="37">
        <v>424511</v>
      </c>
      <c r="B209" s="16"/>
      <c r="C209" s="14" t="s">
        <v>30</v>
      </c>
      <c r="D209" s="29"/>
      <c r="E209" s="29"/>
      <c r="F209" s="22">
        <f>SUM(D209+E209)</f>
        <v>0</v>
      </c>
    </row>
    <row r="210" spans="1:6" s="2" customFormat="1" ht="13.5">
      <c r="A210" s="49">
        <v>424600</v>
      </c>
      <c r="B210" s="12"/>
      <c r="C210" s="13" t="s">
        <v>31</v>
      </c>
      <c r="D210" s="25">
        <f>SUM(D211:D212)</f>
        <v>0</v>
      </c>
      <c r="E210" s="25">
        <f>SUM(E211:E212)</f>
        <v>0</v>
      </c>
      <c r="F210" s="26">
        <f t="shared" si="5"/>
        <v>0</v>
      </c>
    </row>
    <row r="211" spans="1:6" s="2" customFormat="1" ht="13.5">
      <c r="A211" s="37">
        <v>424611</v>
      </c>
      <c r="B211" s="6"/>
      <c r="C211" s="7" t="s">
        <v>150</v>
      </c>
      <c r="D211" s="19"/>
      <c r="E211" s="19"/>
      <c r="F211" s="22">
        <f t="shared" si="5"/>
        <v>0</v>
      </c>
    </row>
    <row r="212" spans="1:6" s="2" customFormat="1" ht="13.5">
      <c r="A212" s="37">
        <v>424631</v>
      </c>
      <c r="B212" s="6"/>
      <c r="C212" s="7" t="s">
        <v>151</v>
      </c>
      <c r="D212" s="19"/>
      <c r="E212" s="19"/>
      <c r="F212" s="22">
        <f t="shared" si="5"/>
        <v>0</v>
      </c>
    </row>
    <row r="213" spans="1:6" s="2" customFormat="1" ht="13.5">
      <c r="A213" s="49">
        <v>424900</v>
      </c>
      <c r="B213" s="12"/>
      <c r="C213" s="13" t="s">
        <v>32</v>
      </c>
      <c r="D213" s="25">
        <f>SUM(D214)</f>
        <v>400</v>
      </c>
      <c r="E213" s="25">
        <f>SUM(E214)</f>
        <v>400</v>
      </c>
      <c r="F213" s="26">
        <f t="shared" si="5"/>
        <v>800</v>
      </c>
    </row>
    <row r="214" spans="1:6" s="2" customFormat="1" ht="13.5">
      <c r="A214" s="37">
        <v>424911</v>
      </c>
      <c r="B214" s="6"/>
      <c r="C214" s="7" t="s">
        <v>32</v>
      </c>
      <c r="D214" s="19">
        <v>400</v>
      </c>
      <c r="E214" s="19">
        <v>400</v>
      </c>
      <c r="F214" s="22">
        <f t="shared" si="5"/>
        <v>800</v>
      </c>
    </row>
    <row r="215" spans="1:6" s="2" customFormat="1" ht="13.5">
      <c r="A215" s="48">
        <v>425000</v>
      </c>
      <c r="B215" s="3"/>
      <c r="C215" s="4" t="s">
        <v>76</v>
      </c>
      <c r="D215" s="20">
        <f>SUM(D216+D226)</f>
        <v>1520</v>
      </c>
      <c r="E215" s="20">
        <f>SUM(E216+E226)</f>
        <v>600</v>
      </c>
      <c r="F215" s="21">
        <f t="shared" si="5"/>
        <v>2120</v>
      </c>
    </row>
    <row r="216" spans="1:6" s="2" customFormat="1" ht="13.5">
      <c r="A216" s="49">
        <v>425100</v>
      </c>
      <c r="B216" s="12"/>
      <c r="C216" s="13" t="s">
        <v>33</v>
      </c>
      <c r="D216" s="25">
        <f>SUM(D217:D225)</f>
        <v>820</v>
      </c>
      <c r="E216" s="25">
        <f>SUM(E217:E225)</f>
        <v>0</v>
      </c>
      <c r="F216" s="26">
        <f t="shared" si="5"/>
        <v>820</v>
      </c>
    </row>
    <row r="217" spans="1:6" s="2" customFormat="1" ht="13.5">
      <c r="A217" s="37">
        <v>425111</v>
      </c>
      <c r="B217" s="6"/>
      <c r="C217" s="7" t="s">
        <v>152</v>
      </c>
      <c r="D217" s="19"/>
      <c r="E217" s="19"/>
      <c r="F217" s="22">
        <f t="shared" si="5"/>
        <v>0</v>
      </c>
    </row>
    <row r="218" spans="1:6" s="2" customFormat="1" ht="13.5">
      <c r="A218" s="37">
        <v>425112</v>
      </c>
      <c r="B218" s="6"/>
      <c r="C218" s="7" t="s">
        <v>153</v>
      </c>
      <c r="D218" s="19"/>
      <c r="E218" s="19"/>
      <c r="F218" s="22">
        <f t="shared" si="5"/>
        <v>0</v>
      </c>
    </row>
    <row r="219" spans="1:6" s="2" customFormat="1" ht="13.5">
      <c r="A219" s="37">
        <v>425113</v>
      </c>
      <c r="B219" s="6"/>
      <c r="C219" s="7" t="s">
        <v>154</v>
      </c>
      <c r="D219" s="19"/>
      <c r="E219" s="19"/>
      <c r="F219" s="22">
        <f t="shared" si="5"/>
        <v>0</v>
      </c>
    </row>
    <row r="220" spans="1:6" s="2" customFormat="1" ht="13.5">
      <c r="A220" s="37">
        <v>425114</v>
      </c>
      <c r="B220" s="6"/>
      <c r="C220" s="7" t="s">
        <v>155</v>
      </c>
      <c r="D220" s="19">
        <v>200</v>
      </c>
      <c r="E220" s="19"/>
      <c r="F220" s="22">
        <f t="shared" si="5"/>
        <v>200</v>
      </c>
    </row>
    <row r="221" spans="1:6" s="2" customFormat="1" ht="13.5">
      <c r="A221" s="37">
        <v>425115</v>
      </c>
      <c r="B221" s="6"/>
      <c r="C221" s="7" t="s">
        <v>221</v>
      </c>
      <c r="D221" s="19"/>
      <c r="E221" s="19"/>
      <c r="F221" s="22">
        <f t="shared" si="5"/>
        <v>0</v>
      </c>
    </row>
    <row r="222" spans="1:6" s="2" customFormat="1" ht="13.5">
      <c r="A222" s="37">
        <v>425116</v>
      </c>
      <c r="B222" s="6"/>
      <c r="C222" s="7" t="s">
        <v>156</v>
      </c>
      <c r="D222" s="19"/>
      <c r="E222" s="19"/>
      <c r="F222" s="22">
        <f t="shared" si="5"/>
        <v>0</v>
      </c>
    </row>
    <row r="223" spans="1:6" s="2" customFormat="1" ht="13.5">
      <c r="A223" s="37">
        <v>425117</v>
      </c>
      <c r="B223" s="6"/>
      <c r="C223" s="7" t="s">
        <v>157</v>
      </c>
      <c r="D223" s="19"/>
      <c r="E223" s="19"/>
      <c r="F223" s="22">
        <f t="shared" si="5"/>
        <v>0</v>
      </c>
    </row>
    <row r="224" spans="1:6" s="2" customFormat="1" ht="13.5">
      <c r="A224" s="37">
        <v>425118</v>
      </c>
      <c r="B224" s="6"/>
      <c r="C224" s="7" t="s">
        <v>222</v>
      </c>
      <c r="D224" s="19"/>
      <c r="E224" s="19"/>
      <c r="F224" s="22">
        <f t="shared" si="5"/>
        <v>0</v>
      </c>
    </row>
    <row r="225" spans="1:6" s="2" customFormat="1" ht="13.5">
      <c r="A225" s="37">
        <v>425191</v>
      </c>
      <c r="B225" s="6"/>
      <c r="C225" s="7" t="s">
        <v>158</v>
      </c>
      <c r="D225" s="19">
        <v>620</v>
      </c>
      <c r="E225" s="19"/>
      <c r="F225" s="22">
        <f t="shared" si="5"/>
        <v>620</v>
      </c>
    </row>
    <row r="226" spans="1:6" s="2" customFormat="1" ht="13.5">
      <c r="A226" s="49">
        <v>425200</v>
      </c>
      <c r="B226" s="12"/>
      <c r="C226" s="13" t="s">
        <v>34</v>
      </c>
      <c r="D226" s="25">
        <f>SUM(D227:D240)</f>
        <v>700</v>
      </c>
      <c r="E226" s="25">
        <f>SUM(E227:E240)</f>
        <v>600</v>
      </c>
      <c r="F226" s="26">
        <f t="shared" si="5"/>
        <v>1300</v>
      </c>
    </row>
    <row r="227" spans="1:6" s="2" customFormat="1" ht="13.5">
      <c r="A227" s="37">
        <v>425211</v>
      </c>
      <c r="B227" s="6"/>
      <c r="C227" s="7" t="s">
        <v>159</v>
      </c>
      <c r="D227" s="19">
        <v>200</v>
      </c>
      <c r="E227" s="19"/>
      <c r="F227" s="22">
        <f t="shared" si="5"/>
        <v>200</v>
      </c>
    </row>
    <row r="228" spans="1:6" s="2" customFormat="1" ht="13.5">
      <c r="A228" s="37">
        <v>425212</v>
      </c>
      <c r="B228" s="6"/>
      <c r="C228" s="7" t="s">
        <v>160</v>
      </c>
      <c r="D228" s="19">
        <v>500</v>
      </c>
      <c r="E228" s="19"/>
      <c r="F228" s="22">
        <f t="shared" si="5"/>
        <v>500</v>
      </c>
    </row>
    <row r="229" spans="1:6" s="2" customFormat="1" ht="13.5">
      <c r="A229" s="37">
        <v>425213</v>
      </c>
      <c r="B229" s="6"/>
      <c r="C229" s="7" t="s">
        <v>161</v>
      </c>
      <c r="D229" s="19"/>
      <c r="E229" s="19"/>
      <c r="F229" s="22">
        <f t="shared" si="5"/>
        <v>0</v>
      </c>
    </row>
    <row r="230" spans="1:6" s="2" customFormat="1" ht="13.5">
      <c r="A230" s="37">
        <v>425219</v>
      </c>
      <c r="B230" s="6"/>
      <c r="C230" s="7" t="s">
        <v>223</v>
      </c>
      <c r="D230" s="19"/>
      <c r="E230" s="19">
        <v>100</v>
      </c>
      <c r="F230" s="22">
        <f t="shared" si="5"/>
        <v>100</v>
      </c>
    </row>
    <row r="231" spans="1:6" s="2" customFormat="1" ht="13.5">
      <c r="A231" s="37">
        <v>425221</v>
      </c>
      <c r="B231" s="6"/>
      <c r="C231" s="7" t="s">
        <v>162</v>
      </c>
      <c r="D231" s="19"/>
      <c r="E231" s="19"/>
      <c r="F231" s="22">
        <f t="shared" si="5"/>
        <v>0</v>
      </c>
    </row>
    <row r="232" spans="1:6" s="2" customFormat="1" ht="13.5">
      <c r="A232" s="37">
        <v>425222</v>
      </c>
      <c r="B232" s="6"/>
      <c r="C232" s="7" t="s">
        <v>163</v>
      </c>
      <c r="D232" s="19"/>
      <c r="E232" s="19"/>
      <c r="F232" s="22">
        <f t="shared" si="5"/>
        <v>0</v>
      </c>
    </row>
    <row r="233" spans="1:6" s="2" customFormat="1" ht="13.5">
      <c r="A233" s="37">
        <v>425223</v>
      </c>
      <c r="B233" s="6"/>
      <c r="C233" s="7" t="s">
        <v>164</v>
      </c>
      <c r="D233" s="19"/>
      <c r="E233" s="19"/>
      <c r="F233" s="22">
        <f t="shared" si="5"/>
        <v>0</v>
      </c>
    </row>
    <row r="234" spans="1:6" s="2" customFormat="1" ht="13.5">
      <c r="A234" s="37">
        <v>425224</v>
      </c>
      <c r="B234" s="6"/>
      <c r="C234" s="7" t="s">
        <v>165</v>
      </c>
      <c r="D234" s="19"/>
      <c r="E234" s="19"/>
      <c r="F234" s="22">
        <f t="shared" si="5"/>
        <v>0</v>
      </c>
    </row>
    <row r="235" spans="1:6" s="2" customFormat="1" ht="13.5">
      <c r="A235" s="37">
        <v>425225</v>
      </c>
      <c r="B235" s="6"/>
      <c r="C235" s="7" t="s">
        <v>224</v>
      </c>
      <c r="D235" s="19"/>
      <c r="E235" s="19"/>
      <c r="F235" s="22">
        <f t="shared" si="5"/>
        <v>0</v>
      </c>
    </row>
    <row r="236" spans="1:6" s="2" customFormat="1" ht="13.5">
      <c r="A236" s="37">
        <v>425226</v>
      </c>
      <c r="B236" s="6"/>
      <c r="C236" s="7" t="s">
        <v>166</v>
      </c>
      <c r="D236" s="19"/>
      <c r="E236" s="19"/>
      <c r="F236" s="22">
        <f t="shared" si="5"/>
        <v>0</v>
      </c>
    </row>
    <row r="237" spans="1:6" s="2" customFormat="1" ht="13.5">
      <c r="A237" s="37">
        <v>425229</v>
      </c>
      <c r="B237" s="6"/>
      <c r="C237" s="7" t="s">
        <v>167</v>
      </c>
      <c r="D237" s="19"/>
      <c r="E237" s="19"/>
      <c r="F237" s="22">
        <f t="shared" si="5"/>
        <v>0</v>
      </c>
    </row>
    <row r="238" spans="1:6" s="2" customFormat="1" ht="13.5">
      <c r="A238" s="37">
        <v>425262</v>
      </c>
      <c r="B238" s="6"/>
      <c r="C238" s="7" t="s">
        <v>303</v>
      </c>
      <c r="D238" s="19"/>
      <c r="E238" s="19">
        <v>500</v>
      </c>
      <c r="F238" s="22"/>
    </row>
    <row r="239" spans="1:6" s="2" customFormat="1" ht="13.5">
      <c r="A239" s="37">
        <v>425281</v>
      </c>
      <c r="B239" s="6"/>
      <c r="C239" s="7" t="s">
        <v>225</v>
      </c>
      <c r="D239" s="19"/>
      <c r="E239" s="19"/>
      <c r="F239" s="22">
        <f t="shared" si="5"/>
        <v>0</v>
      </c>
    </row>
    <row r="240" spans="1:6" ht="25.5">
      <c r="A240" s="37">
        <v>425291</v>
      </c>
      <c r="B240" s="16"/>
      <c r="C240" s="7" t="s">
        <v>226</v>
      </c>
      <c r="D240" s="29"/>
      <c r="E240" s="29"/>
      <c r="F240" s="22">
        <f t="shared" si="5"/>
        <v>0</v>
      </c>
    </row>
    <row r="241" spans="1:6" s="2" customFormat="1" ht="13.5">
      <c r="A241" s="48">
        <v>426000</v>
      </c>
      <c r="B241" s="3"/>
      <c r="C241" s="4" t="s">
        <v>35</v>
      </c>
      <c r="D241" s="20">
        <f>SUM(D242+D251+D258+D260+D266+D248+D256)</f>
        <v>3950</v>
      </c>
      <c r="E241" s="20">
        <f>SUM(E242+E251+E258+E260+E266+E248+E256)</f>
        <v>1220</v>
      </c>
      <c r="F241" s="21">
        <f t="shared" si="5"/>
        <v>5170</v>
      </c>
    </row>
    <row r="242" spans="1:6" s="2" customFormat="1" ht="13.5">
      <c r="A242" s="49">
        <v>426100</v>
      </c>
      <c r="B242" s="12"/>
      <c r="C242" s="13" t="s">
        <v>36</v>
      </c>
      <c r="D242" s="25">
        <f>SUM(D243:D247)</f>
        <v>400</v>
      </c>
      <c r="E242" s="25">
        <f>SUM(E243:E247)</f>
        <v>200</v>
      </c>
      <c r="F242" s="26">
        <f t="shared" si="5"/>
        <v>600</v>
      </c>
    </row>
    <row r="243" spans="1:6" s="2" customFormat="1" ht="13.5">
      <c r="A243" s="37">
        <v>426111</v>
      </c>
      <c r="B243" s="6"/>
      <c r="C243" s="7" t="s">
        <v>168</v>
      </c>
      <c r="D243" s="19">
        <v>400</v>
      </c>
      <c r="E243" s="19"/>
      <c r="F243" s="22">
        <f t="shared" si="5"/>
        <v>400</v>
      </c>
    </row>
    <row r="244" spans="1:6" s="2" customFormat="1" ht="13.5">
      <c r="A244" s="37">
        <v>426121</v>
      </c>
      <c r="B244" s="6"/>
      <c r="C244" s="7" t="s">
        <v>169</v>
      </c>
      <c r="D244" s="19"/>
      <c r="E244" s="19">
        <v>200</v>
      </c>
      <c r="F244" s="22">
        <f t="shared" si="5"/>
        <v>200</v>
      </c>
    </row>
    <row r="245" spans="1:6" s="2" customFormat="1" ht="13.5">
      <c r="A245" s="37">
        <v>426123</v>
      </c>
      <c r="B245" s="6"/>
      <c r="C245" s="7" t="s">
        <v>170</v>
      </c>
      <c r="D245" s="19"/>
      <c r="E245" s="19"/>
      <c r="F245" s="22">
        <f t="shared" si="5"/>
        <v>0</v>
      </c>
    </row>
    <row r="246" spans="1:6" s="2" customFormat="1" ht="13.5">
      <c r="A246" s="37">
        <v>426124</v>
      </c>
      <c r="B246" s="6"/>
      <c r="C246" s="7" t="s">
        <v>171</v>
      </c>
      <c r="D246" s="19"/>
      <c r="E246" s="19"/>
      <c r="F246" s="22">
        <f t="shared" si="5"/>
        <v>0</v>
      </c>
    </row>
    <row r="247" spans="1:6" s="2" customFormat="1" ht="13.5">
      <c r="A247" s="37">
        <v>426131</v>
      </c>
      <c r="B247" s="6"/>
      <c r="C247" s="7" t="s">
        <v>172</v>
      </c>
      <c r="D247" s="19"/>
      <c r="E247" s="19"/>
      <c r="F247" s="22">
        <f t="shared" si="5"/>
        <v>0</v>
      </c>
    </row>
    <row r="248" spans="1:6" s="2" customFormat="1" ht="13.5">
      <c r="A248" s="49">
        <v>426300</v>
      </c>
      <c r="B248" s="12"/>
      <c r="C248" s="13" t="s">
        <v>37</v>
      </c>
      <c r="D248" s="25">
        <f>SUM(D249:D250)</f>
        <v>0</v>
      </c>
      <c r="E248" s="25">
        <f>SUM(E249:E250)</f>
        <v>120</v>
      </c>
      <c r="F248" s="26">
        <f t="shared" si="5"/>
        <v>120</v>
      </c>
    </row>
    <row r="249" spans="1:6" s="2" customFormat="1" ht="13.5">
      <c r="A249" s="37">
        <v>426311</v>
      </c>
      <c r="B249" s="6"/>
      <c r="C249" s="7" t="s">
        <v>227</v>
      </c>
      <c r="D249" s="19"/>
      <c r="E249" s="19">
        <v>120</v>
      </c>
      <c r="F249" s="22">
        <f t="shared" si="5"/>
        <v>120</v>
      </c>
    </row>
    <row r="250" spans="1:6" s="2" customFormat="1" ht="13.5">
      <c r="A250" s="37">
        <v>426312</v>
      </c>
      <c r="B250" s="6"/>
      <c r="C250" s="7" t="s">
        <v>228</v>
      </c>
      <c r="D250" s="19"/>
      <c r="E250" s="19"/>
      <c r="F250" s="22">
        <f t="shared" si="5"/>
        <v>0</v>
      </c>
    </row>
    <row r="251" spans="1:6" s="2" customFormat="1" ht="13.5">
      <c r="A251" s="49">
        <v>426400</v>
      </c>
      <c r="B251" s="12"/>
      <c r="C251" s="13" t="s">
        <v>173</v>
      </c>
      <c r="D251" s="25">
        <f>SUM(D252:D255)</f>
        <v>0</v>
      </c>
      <c r="E251" s="25">
        <f>SUM(E252:E255)</f>
        <v>400</v>
      </c>
      <c r="F251" s="26">
        <f t="shared" si="5"/>
        <v>400</v>
      </c>
    </row>
    <row r="252" spans="1:6" s="2" customFormat="1" ht="13.5">
      <c r="A252" s="37">
        <v>426411</v>
      </c>
      <c r="B252" s="6"/>
      <c r="C252" s="7" t="s">
        <v>174</v>
      </c>
      <c r="D252" s="19"/>
      <c r="E252" s="19">
        <v>400</v>
      </c>
      <c r="F252" s="22">
        <f t="shared" si="5"/>
        <v>400</v>
      </c>
    </row>
    <row r="253" spans="1:6" s="2" customFormat="1" ht="13.5">
      <c r="A253" s="37">
        <v>426412</v>
      </c>
      <c r="B253" s="6"/>
      <c r="C253" s="7" t="s">
        <v>175</v>
      </c>
      <c r="D253" s="19"/>
      <c r="E253" s="19"/>
      <c r="F253" s="22">
        <f t="shared" si="5"/>
        <v>0</v>
      </c>
    </row>
    <row r="254" spans="1:6" s="2" customFormat="1" ht="13.5">
      <c r="A254" s="37">
        <v>426413</v>
      </c>
      <c r="B254" s="6"/>
      <c r="C254" s="7" t="s">
        <v>176</v>
      </c>
      <c r="D254" s="19"/>
      <c r="E254" s="19"/>
      <c r="F254" s="22">
        <f t="shared" si="5"/>
        <v>0</v>
      </c>
    </row>
    <row r="255" spans="1:6" s="2" customFormat="1" ht="13.5">
      <c r="A255" s="37">
        <v>426491</v>
      </c>
      <c r="B255" s="6"/>
      <c r="C255" s="7" t="s">
        <v>177</v>
      </c>
      <c r="D255" s="19"/>
      <c r="E255" s="19"/>
      <c r="F255" s="22">
        <f t="shared" ref="F255:F356" si="6">SUM(D255+E255)</f>
        <v>0</v>
      </c>
    </row>
    <row r="256" spans="1:6" s="2" customFormat="1" ht="13.5">
      <c r="A256" s="49">
        <v>426500</v>
      </c>
      <c r="B256" s="79"/>
      <c r="C256" s="13" t="s">
        <v>38</v>
      </c>
      <c r="D256" s="25">
        <f>D257</f>
        <v>0</v>
      </c>
      <c r="E256" s="25">
        <f>E257</f>
        <v>0</v>
      </c>
      <c r="F256" s="26">
        <f t="shared" si="6"/>
        <v>0</v>
      </c>
    </row>
    <row r="257" spans="1:6" s="2" customFormat="1" ht="13.5">
      <c r="A257" s="37">
        <v>426591</v>
      </c>
      <c r="B257" s="6"/>
      <c r="C257" s="14" t="s">
        <v>229</v>
      </c>
      <c r="D257" s="19"/>
      <c r="E257" s="19"/>
      <c r="F257" s="22">
        <f t="shared" si="6"/>
        <v>0</v>
      </c>
    </row>
    <row r="258" spans="1:6" s="2" customFormat="1" ht="13.5">
      <c r="A258" s="49">
        <v>426600</v>
      </c>
      <c r="B258" s="79"/>
      <c r="C258" s="13" t="s">
        <v>304</v>
      </c>
      <c r="D258" s="25">
        <f>D259</f>
        <v>3150</v>
      </c>
      <c r="E258" s="25">
        <f>E259</f>
        <v>500</v>
      </c>
      <c r="F258" s="26">
        <f>SUM(D258+E258)</f>
        <v>3650</v>
      </c>
    </row>
    <row r="259" spans="1:6" s="2" customFormat="1" ht="13.5">
      <c r="A259" s="37">
        <v>426621</v>
      </c>
      <c r="B259" s="6"/>
      <c r="C259" s="14" t="s">
        <v>305</v>
      </c>
      <c r="D259" s="19">
        <v>3150</v>
      </c>
      <c r="E259" s="19">
        <v>500</v>
      </c>
      <c r="F259" s="22">
        <f>SUM(D259+E259)</f>
        <v>3650</v>
      </c>
    </row>
    <row r="260" spans="1:6" s="2" customFormat="1" ht="24.95" customHeight="1">
      <c r="A260" s="49">
        <v>426800</v>
      </c>
      <c r="B260" s="12"/>
      <c r="C260" s="13" t="s">
        <v>178</v>
      </c>
      <c r="D260" s="25">
        <f>SUM(D261:D265)</f>
        <v>400</v>
      </c>
      <c r="E260" s="25">
        <f>SUM(E261:E265)</f>
        <v>0</v>
      </c>
      <c r="F260" s="26">
        <f t="shared" si="6"/>
        <v>400</v>
      </c>
    </row>
    <row r="261" spans="1:6" s="2" customFormat="1" ht="17.100000000000001" customHeight="1">
      <c r="A261" s="37">
        <v>426811</v>
      </c>
      <c r="B261" s="6"/>
      <c r="C261" s="7" t="s">
        <v>179</v>
      </c>
      <c r="D261" s="19"/>
      <c r="E261" s="19"/>
      <c r="F261" s="22">
        <f t="shared" si="6"/>
        <v>0</v>
      </c>
    </row>
    <row r="262" spans="1:6" s="2" customFormat="1" ht="17.100000000000001" customHeight="1">
      <c r="A262" s="37">
        <v>426812</v>
      </c>
      <c r="B262" s="6"/>
      <c r="C262" s="7" t="s">
        <v>180</v>
      </c>
      <c r="D262" s="19"/>
      <c r="E262" s="19"/>
      <c r="F262" s="22">
        <f t="shared" si="6"/>
        <v>0</v>
      </c>
    </row>
    <row r="263" spans="1:6" s="2" customFormat="1" ht="17.100000000000001" customHeight="1">
      <c r="A263" s="37">
        <v>426819</v>
      </c>
      <c r="B263" s="6"/>
      <c r="C263" s="7" t="s">
        <v>230</v>
      </c>
      <c r="D263" s="19">
        <v>400</v>
      </c>
      <c r="E263" s="19"/>
      <c r="F263" s="22">
        <f t="shared" si="6"/>
        <v>400</v>
      </c>
    </row>
    <row r="264" spans="1:6" s="2" customFormat="1" ht="17.100000000000001" customHeight="1">
      <c r="A264" s="37">
        <v>426821</v>
      </c>
      <c r="B264" s="6"/>
      <c r="C264" s="7" t="s">
        <v>231</v>
      </c>
      <c r="D264" s="19"/>
      <c r="E264" s="19"/>
      <c r="F264" s="22">
        <f>SUM(D264+E264)</f>
        <v>0</v>
      </c>
    </row>
    <row r="265" spans="1:6" ht="13.5">
      <c r="A265" s="37">
        <v>426822</v>
      </c>
      <c r="B265" s="16"/>
      <c r="C265" s="7" t="s">
        <v>232</v>
      </c>
      <c r="D265" s="29"/>
      <c r="E265" s="29"/>
      <c r="F265" s="22">
        <f>SUM(D265+E265)</f>
        <v>0</v>
      </c>
    </row>
    <row r="266" spans="1:6" s="2" customFormat="1" ht="17.100000000000001" customHeight="1">
      <c r="A266" s="49">
        <v>426900</v>
      </c>
      <c r="B266" s="12"/>
      <c r="C266" s="13" t="s">
        <v>39</v>
      </c>
      <c r="D266" s="25">
        <f>SUM(D267:D270)</f>
        <v>0</v>
      </c>
      <c r="E266" s="25">
        <f>SUM(E267:E270)</f>
        <v>0</v>
      </c>
      <c r="F266" s="26">
        <f t="shared" si="6"/>
        <v>0</v>
      </c>
    </row>
    <row r="267" spans="1:6" s="2" customFormat="1" ht="17.100000000000001" customHeight="1">
      <c r="A267" s="37">
        <v>426911</v>
      </c>
      <c r="B267" s="6"/>
      <c r="C267" s="7" t="s">
        <v>233</v>
      </c>
      <c r="D267" s="19"/>
      <c r="E267" s="19"/>
      <c r="F267" s="22">
        <f>SUM(D267+E267)</f>
        <v>0</v>
      </c>
    </row>
    <row r="268" spans="1:6" s="2" customFormat="1" ht="17.100000000000001" customHeight="1">
      <c r="A268" s="41">
        <v>426912</v>
      </c>
      <c r="B268" s="15"/>
      <c r="C268" s="14" t="s">
        <v>234</v>
      </c>
      <c r="D268" s="27"/>
      <c r="E268" s="27"/>
      <c r="F268" s="22">
        <f>SUM(D268+E268)</f>
        <v>0</v>
      </c>
    </row>
    <row r="269" spans="1:6" s="2" customFormat="1" ht="17.100000000000001" customHeight="1">
      <c r="A269" s="41">
        <v>426913</v>
      </c>
      <c r="B269" s="15"/>
      <c r="C269" s="14" t="s">
        <v>235</v>
      </c>
      <c r="D269" s="27"/>
      <c r="E269" s="27"/>
      <c r="F269" s="22">
        <f>SUM(D269+E269)</f>
        <v>0</v>
      </c>
    </row>
    <row r="270" spans="1:6" ht="13.5">
      <c r="A270" s="41">
        <v>426919</v>
      </c>
      <c r="B270" s="16"/>
      <c r="C270" s="14" t="s">
        <v>236</v>
      </c>
      <c r="D270" s="29"/>
      <c r="E270" s="29"/>
      <c r="F270" s="22">
        <f>SUM(D270+E270)</f>
        <v>0</v>
      </c>
    </row>
    <row r="271" spans="1:6" ht="13.5">
      <c r="A271" s="36">
        <v>440000</v>
      </c>
      <c r="B271" s="10"/>
      <c r="C271" s="11" t="s">
        <v>237</v>
      </c>
      <c r="D271" s="23">
        <f>SUM(D272+D276)</f>
        <v>0</v>
      </c>
      <c r="E271" s="23">
        <f>SUM(E272+E276)</f>
        <v>0</v>
      </c>
      <c r="F271" s="24">
        <f t="shared" si="6"/>
        <v>0</v>
      </c>
    </row>
    <row r="272" spans="1:6" ht="13.5">
      <c r="A272" s="48">
        <v>442000</v>
      </c>
      <c r="B272" s="3"/>
      <c r="C272" s="4" t="s">
        <v>43</v>
      </c>
      <c r="D272" s="20">
        <f>D273</f>
        <v>0</v>
      </c>
      <c r="E272" s="20">
        <f>E273</f>
        <v>0</v>
      </c>
      <c r="F272" s="21">
        <f t="shared" si="6"/>
        <v>0</v>
      </c>
    </row>
    <row r="273" spans="1:6" ht="13.5">
      <c r="A273" s="78">
        <v>442300</v>
      </c>
      <c r="B273" s="83"/>
      <c r="C273" s="80" t="s">
        <v>44</v>
      </c>
      <c r="D273" s="25">
        <f>SUM(D274:D275)</f>
        <v>0</v>
      </c>
      <c r="E273" s="25">
        <f>SUM(E274:E275)</f>
        <v>0</v>
      </c>
      <c r="F273" s="26">
        <f t="shared" si="6"/>
        <v>0</v>
      </c>
    </row>
    <row r="274" spans="1:6" ht="13.5">
      <c r="A274" s="41">
        <v>442331</v>
      </c>
      <c r="B274" s="16"/>
      <c r="C274" s="14" t="s">
        <v>238</v>
      </c>
      <c r="D274" s="29"/>
      <c r="E274" s="29"/>
      <c r="F274" s="22">
        <f>SUM(D274+E274)</f>
        <v>0</v>
      </c>
    </row>
    <row r="275" spans="1:6" ht="13.5">
      <c r="A275" s="41">
        <v>442341</v>
      </c>
      <c r="B275" s="16"/>
      <c r="C275" s="14" t="s">
        <v>239</v>
      </c>
      <c r="D275" s="29"/>
      <c r="E275" s="29"/>
      <c r="F275" s="22">
        <f>SUM(D275+E275)</f>
        <v>0</v>
      </c>
    </row>
    <row r="276" spans="1:6" ht="13.5">
      <c r="A276" s="48">
        <v>444000</v>
      </c>
      <c r="B276" s="3"/>
      <c r="C276" s="4" t="s">
        <v>45</v>
      </c>
      <c r="D276" s="20">
        <f>SUM(D277+D279)</f>
        <v>0</v>
      </c>
      <c r="E276" s="20">
        <f>SUM(E277+E279)</f>
        <v>0</v>
      </c>
      <c r="F276" s="21">
        <f t="shared" si="6"/>
        <v>0</v>
      </c>
    </row>
    <row r="277" spans="1:6" ht="13.5">
      <c r="A277" s="49">
        <v>444200</v>
      </c>
      <c r="B277" s="13"/>
      <c r="C277" s="13" t="s">
        <v>46</v>
      </c>
      <c r="D277" s="25">
        <f>D278</f>
        <v>0</v>
      </c>
      <c r="E277" s="25">
        <f>E278</f>
        <v>0</v>
      </c>
      <c r="F277" s="26">
        <f t="shared" si="6"/>
        <v>0</v>
      </c>
    </row>
    <row r="278" spans="1:6" ht="13.5">
      <c r="A278" s="41">
        <v>444211</v>
      </c>
      <c r="B278" s="15"/>
      <c r="C278" s="14" t="s">
        <v>46</v>
      </c>
      <c r="D278" s="30"/>
      <c r="E278" s="30"/>
      <c r="F278" s="22">
        <f t="shared" si="6"/>
        <v>0</v>
      </c>
    </row>
    <row r="279" spans="1:6" ht="13.5">
      <c r="A279" s="49">
        <v>444300</v>
      </c>
      <c r="B279" s="12"/>
      <c r="C279" s="13" t="s">
        <v>47</v>
      </c>
      <c r="D279" s="25">
        <f>D280</f>
        <v>0</v>
      </c>
      <c r="E279" s="25">
        <f>E280</f>
        <v>0</v>
      </c>
      <c r="F279" s="26">
        <f t="shared" si="6"/>
        <v>0</v>
      </c>
    </row>
    <row r="280" spans="1:6" ht="13.5">
      <c r="A280" s="41">
        <v>444311</v>
      </c>
      <c r="B280" s="16"/>
      <c r="C280" s="14" t="s">
        <v>47</v>
      </c>
      <c r="D280" s="29"/>
      <c r="E280" s="29"/>
      <c r="F280" s="22">
        <f t="shared" si="6"/>
        <v>0</v>
      </c>
    </row>
    <row r="281" spans="1:6" ht="13.5">
      <c r="A281" s="36">
        <v>450000</v>
      </c>
      <c r="B281" s="10"/>
      <c r="C281" s="11" t="s">
        <v>240</v>
      </c>
      <c r="D281" s="23">
        <f>SUM(D282+D290)</f>
        <v>0</v>
      </c>
      <c r="E281" s="23">
        <f>SUM(E282+E290)</f>
        <v>0</v>
      </c>
      <c r="F281" s="24">
        <f t="shared" si="6"/>
        <v>0</v>
      </c>
    </row>
    <row r="282" spans="1:6" ht="25.5">
      <c r="A282" s="48">
        <v>451000</v>
      </c>
      <c r="B282" s="84"/>
      <c r="C282" s="4" t="s">
        <v>241</v>
      </c>
      <c r="D282" s="31">
        <f>SUM(D283+D286)</f>
        <v>0</v>
      </c>
      <c r="E282" s="31">
        <f>SUM(E283+E286)</f>
        <v>0</v>
      </c>
      <c r="F282" s="21">
        <f t="shared" si="6"/>
        <v>0</v>
      </c>
    </row>
    <row r="283" spans="1:6" ht="25.5">
      <c r="A283" s="49">
        <v>451100</v>
      </c>
      <c r="B283" s="85"/>
      <c r="C283" s="13" t="s">
        <v>48</v>
      </c>
      <c r="D283" s="25">
        <f>SUM(D284+D285)</f>
        <v>0</v>
      </c>
      <c r="E283" s="25">
        <f>SUM(E284+E285)</f>
        <v>0</v>
      </c>
      <c r="F283" s="26">
        <f t="shared" si="6"/>
        <v>0</v>
      </c>
    </row>
    <row r="284" spans="1:6" ht="13.5">
      <c r="A284" s="41">
        <v>451111</v>
      </c>
      <c r="B284" s="16"/>
      <c r="C284" s="14" t="s">
        <v>242</v>
      </c>
      <c r="D284" s="29"/>
      <c r="E284" s="29"/>
      <c r="F284" s="22">
        <f t="shared" si="6"/>
        <v>0</v>
      </c>
    </row>
    <row r="285" spans="1:6" ht="13.5">
      <c r="A285" s="41">
        <v>451141</v>
      </c>
      <c r="B285" s="16"/>
      <c r="C285" s="14" t="s">
        <v>243</v>
      </c>
      <c r="D285" s="29"/>
      <c r="E285" s="29"/>
      <c r="F285" s="22">
        <f t="shared" si="6"/>
        <v>0</v>
      </c>
    </row>
    <row r="286" spans="1:6" ht="25.5">
      <c r="A286" s="49">
        <v>451200</v>
      </c>
      <c r="B286" s="85"/>
      <c r="C286" s="13" t="s">
        <v>244</v>
      </c>
      <c r="D286" s="25">
        <f>SUM(D287:D289)</f>
        <v>0</v>
      </c>
      <c r="E286" s="25">
        <f>SUM(E287:E289)</f>
        <v>0</v>
      </c>
      <c r="F286" s="26">
        <f t="shared" si="6"/>
        <v>0</v>
      </c>
    </row>
    <row r="287" spans="1:6" ht="13.5">
      <c r="A287" s="41">
        <v>451211</v>
      </c>
      <c r="B287" s="16"/>
      <c r="C287" s="14" t="s">
        <v>245</v>
      </c>
      <c r="D287" s="29"/>
      <c r="E287" s="29"/>
      <c r="F287" s="22">
        <f t="shared" si="6"/>
        <v>0</v>
      </c>
    </row>
    <row r="288" spans="1:6" ht="13.5">
      <c r="A288" s="41">
        <v>451241</v>
      </c>
      <c r="B288" s="16"/>
      <c r="C288" s="14" t="s">
        <v>246</v>
      </c>
      <c r="D288" s="29"/>
      <c r="E288" s="29"/>
      <c r="F288" s="22">
        <f t="shared" si="6"/>
        <v>0</v>
      </c>
    </row>
    <row r="289" spans="1:6" ht="25.5">
      <c r="A289" s="41">
        <v>451291</v>
      </c>
      <c r="B289" s="16"/>
      <c r="C289" s="14" t="s">
        <v>247</v>
      </c>
      <c r="D289" s="29"/>
      <c r="E289" s="29"/>
      <c r="F289" s="22">
        <f t="shared" si="6"/>
        <v>0</v>
      </c>
    </row>
    <row r="290" spans="1:6" ht="13.5">
      <c r="A290" s="48">
        <v>454000</v>
      </c>
      <c r="B290" s="84"/>
      <c r="C290" s="4" t="s">
        <v>248</v>
      </c>
      <c r="D290" s="31">
        <f>D291</f>
        <v>0</v>
      </c>
      <c r="E290" s="31">
        <f>E291</f>
        <v>0</v>
      </c>
      <c r="F290" s="21">
        <f t="shared" si="6"/>
        <v>0</v>
      </c>
    </row>
    <row r="291" spans="1:6" ht="13.5">
      <c r="A291" s="49">
        <v>454100</v>
      </c>
      <c r="B291" s="85"/>
      <c r="C291" s="13" t="s">
        <v>49</v>
      </c>
      <c r="D291" s="32">
        <f>D292</f>
        <v>0</v>
      </c>
      <c r="E291" s="32">
        <f>E292</f>
        <v>0</v>
      </c>
      <c r="F291" s="26">
        <f t="shared" si="6"/>
        <v>0</v>
      </c>
    </row>
    <row r="292" spans="1:6" ht="13.5">
      <c r="A292" s="41">
        <v>454111</v>
      </c>
      <c r="B292" s="16"/>
      <c r="C292" s="14" t="s">
        <v>49</v>
      </c>
      <c r="D292" s="29"/>
      <c r="E292" s="29"/>
      <c r="F292" s="22">
        <f t="shared" si="6"/>
        <v>0</v>
      </c>
    </row>
    <row r="293" spans="1:6" ht="13.5">
      <c r="A293" s="36">
        <v>460000</v>
      </c>
      <c r="B293" s="64"/>
      <c r="C293" s="11" t="s">
        <v>249</v>
      </c>
      <c r="D293" s="33">
        <f>D294+D301</f>
        <v>0</v>
      </c>
      <c r="E293" s="33">
        <f>E294+E301</f>
        <v>0</v>
      </c>
      <c r="F293" s="24">
        <f t="shared" si="6"/>
        <v>0</v>
      </c>
    </row>
    <row r="294" spans="1:6" ht="13.5">
      <c r="A294" s="48">
        <v>463000</v>
      </c>
      <c r="B294" s="86"/>
      <c r="C294" s="4" t="s">
        <v>250</v>
      </c>
      <c r="D294" s="31">
        <f>D295+D298</f>
        <v>0</v>
      </c>
      <c r="E294" s="31">
        <f>E295+E298</f>
        <v>0</v>
      </c>
      <c r="F294" s="21">
        <f t="shared" si="6"/>
        <v>0</v>
      </c>
    </row>
    <row r="295" spans="1:6" ht="13.5">
      <c r="A295" s="49">
        <v>463100</v>
      </c>
      <c r="B295" s="83"/>
      <c r="C295" s="13" t="s">
        <v>251</v>
      </c>
      <c r="D295" s="32">
        <f>SUM(D296:D297)</f>
        <v>0</v>
      </c>
      <c r="E295" s="32">
        <f>SUM(E296:E297)</f>
        <v>0</v>
      </c>
      <c r="F295" s="26">
        <f t="shared" si="6"/>
        <v>0</v>
      </c>
    </row>
    <row r="296" spans="1:6" ht="13.5">
      <c r="A296" s="41">
        <v>463111</v>
      </c>
      <c r="B296" s="16"/>
      <c r="C296" s="14" t="s">
        <v>252</v>
      </c>
      <c r="D296" s="29"/>
      <c r="E296" s="29"/>
      <c r="F296" s="22">
        <f t="shared" si="6"/>
        <v>0</v>
      </c>
    </row>
    <row r="297" spans="1:6" ht="13.5">
      <c r="A297" s="41">
        <v>463141</v>
      </c>
      <c r="B297" s="16"/>
      <c r="C297" s="14" t="s">
        <v>253</v>
      </c>
      <c r="D297" s="29"/>
      <c r="E297" s="29"/>
      <c r="F297" s="22">
        <f t="shared" si="6"/>
        <v>0</v>
      </c>
    </row>
    <row r="298" spans="1:6" ht="13.5" customHeight="1">
      <c r="A298" s="49">
        <v>463200</v>
      </c>
      <c r="B298" s="83"/>
      <c r="C298" s="13" t="s">
        <v>254</v>
      </c>
      <c r="D298" s="32">
        <f>SUM(D299:D300)</f>
        <v>0</v>
      </c>
      <c r="E298" s="32">
        <f>SUM(E299:E300)</f>
        <v>0</v>
      </c>
      <c r="F298" s="26">
        <f t="shared" si="6"/>
        <v>0</v>
      </c>
    </row>
    <row r="299" spans="1:6" ht="13.5">
      <c r="A299" s="41">
        <v>463211</v>
      </c>
      <c r="B299" s="16"/>
      <c r="C299" s="14" t="s">
        <v>255</v>
      </c>
      <c r="D299" s="29"/>
      <c r="E299" s="29"/>
      <c r="F299" s="22">
        <f t="shared" si="6"/>
        <v>0</v>
      </c>
    </row>
    <row r="300" spans="1:6" ht="13.5">
      <c r="A300" s="41">
        <v>463241</v>
      </c>
      <c r="B300" s="16"/>
      <c r="C300" s="14" t="s">
        <v>256</v>
      </c>
      <c r="D300" s="29"/>
      <c r="E300" s="29"/>
      <c r="F300" s="22">
        <f t="shared" si="6"/>
        <v>0</v>
      </c>
    </row>
    <row r="301" spans="1:6" ht="13.5">
      <c r="A301" s="48">
        <v>465000</v>
      </c>
      <c r="B301" s="86"/>
      <c r="C301" s="4" t="s">
        <v>257</v>
      </c>
      <c r="D301" s="31">
        <f>D302+D304</f>
        <v>0</v>
      </c>
      <c r="E301" s="31">
        <f>E302+E304</f>
        <v>0</v>
      </c>
      <c r="F301" s="21">
        <f t="shared" si="6"/>
        <v>0</v>
      </c>
    </row>
    <row r="302" spans="1:6" ht="13.5">
      <c r="A302" s="49">
        <v>465100</v>
      </c>
      <c r="B302" s="83"/>
      <c r="C302" s="13" t="s">
        <v>258</v>
      </c>
      <c r="D302" s="32">
        <f>D303</f>
        <v>0</v>
      </c>
      <c r="E302" s="32">
        <f>E303</f>
        <v>0</v>
      </c>
      <c r="F302" s="26">
        <f t="shared" si="6"/>
        <v>0</v>
      </c>
    </row>
    <row r="303" spans="1:6" ht="13.5">
      <c r="A303" s="41">
        <v>465111</v>
      </c>
      <c r="B303" s="16"/>
      <c r="C303" s="87" t="s">
        <v>258</v>
      </c>
      <c r="D303" s="29"/>
      <c r="E303" s="29"/>
      <c r="F303" s="22">
        <v>0</v>
      </c>
    </row>
    <row r="304" spans="1:6" ht="13.5">
      <c r="A304" s="49">
        <v>465200</v>
      </c>
      <c r="B304" s="83"/>
      <c r="C304" s="13" t="s">
        <v>259</v>
      </c>
      <c r="D304" s="32">
        <f>D305</f>
        <v>0</v>
      </c>
      <c r="E304" s="32">
        <f>E305</f>
        <v>0</v>
      </c>
      <c r="F304" s="26">
        <f t="shared" si="6"/>
        <v>0</v>
      </c>
    </row>
    <row r="305" spans="1:6" ht="13.5">
      <c r="A305" s="41">
        <v>465211</v>
      </c>
      <c r="B305" s="62"/>
      <c r="C305" s="14" t="s">
        <v>259</v>
      </c>
      <c r="D305" s="63"/>
      <c r="E305" s="63"/>
      <c r="F305" s="22">
        <v>0</v>
      </c>
    </row>
    <row r="306" spans="1:6" ht="13.5">
      <c r="A306" s="36">
        <v>470000</v>
      </c>
      <c r="B306" s="64"/>
      <c r="C306" s="11" t="s">
        <v>260</v>
      </c>
      <c r="D306" s="33">
        <f>D307</f>
        <v>0</v>
      </c>
      <c r="E306" s="33">
        <f>E307</f>
        <v>0</v>
      </c>
      <c r="F306" s="24">
        <f t="shared" si="6"/>
        <v>0</v>
      </c>
    </row>
    <row r="307" spans="1:6" ht="13.5">
      <c r="A307" s="48">
        <v>472000</v>
      </c>
      <c r="B307" s="86"/>
      <c r="C307" s="4" t="s">
        <v>50</v>
      </c>
      <c r="D307" s="31">
        <f>D308+D311+D313+D316</f>
        <v>0</v>
      </c>
      <c r="E307" s="31">
        <f>E308+E311+E313+E316</f>
        <v>0</v>
      </c>
      <c r="F307" s="21">
        <f t="shared" si="6"/>
        <v>0</v>
      </c>
    </row>
    <row r="308" spans="1:6" ht="13.5" customHeight="1">
      <c r="A308" s="49">
        <v>472100</v>
      </c>
      <c r="B308" s="83"/>
      <c r="C308" s="13" t="s">
        <v>51</v>
      </c>
      <c r="D308" s="32">
        <f>SUM(D309:D310)</f>
        <v>0</v>
      </c>
      <c r="E308" s="32">
        <f>SUM(E309:E310)</f>
        <v>0</v>
      </c>
      <c r="F308" s="26">
        <f t="shared" si="6"/>
        <v>0</v>
      </c>
    </row>
    <row r="309" spans="1:6" ht="13.5">
      <c r="A309" s="41">
        <v>472111</v>
      </c>
      <c r="B309" s="62"/>
      <c r="C309" s="14" t="s">
        <v>261</v>
      </c>
      <c r="D309" s="63"/>
      <c r="E309" s="63"/>
      <c r="F309" s="22">
        <v>0</v>
      </c>
    </row>
    <row r="310" spans="1:6" ht="13.5">
      <c r="A310" s="41">
        <v>472131</v>
      </c>
      <c r="B310" s="62"/>
      <c r="C310" s="14" t="s">
        <v>262</v>
      </c>
      <c r="D310" s="63"/>
      <c r="E310" s="63"/>
      <c r="F310" s="22">
        <v>0</v>
      </c>
    </row>
    <row r="311" spans="1:6" ht="13.5">
      <c r="A311" s="49">
        <v>472300</v>
      </c>
      <c r="B311" s="83"/>
      <c r="C311" s="13" t="s">
        <v>52</v>
      </c>
      <c r="D311" s="32">
        <f>D312</f>
        <v>0</v>
      </c>
      <c r="E311" s="32">
        <f>E312</f>
        <v>0</v>
      </c>
      <c r="F311" s="26">
        <f t="shared" si="6"/>
        <v>0</v>
      </c>
    </row>
    <row r="312" spans="1:6" ht="13.5">
      <c r="A312" s="41">
        <v>472311</v>
      </c>
      <c r="B312" s="62"/>
      <c r="C312" s="14" t="s">
        <v>52</v>
      </c>
      <c r="D312" s="63"/>
      <c r="E312" s="63"/>
      <c r="F312" s="22">
        <v>0</v>
      </c>
    </row>
    <row r="313" spans="1:6" ht="13.5">
      <c r="A313" s="49">
        <v>472700</v>
      </c>
      <c r="B313" s="85"/>
      <c r="C313" s="13" t="s">
        <v>53</v>
      </c>
      <c r="D313" s="32">
        <f>SUM(D314:D315)</f>
        <v>0</v>
      </c>
      <c r="E313" s="32">
        <f>SUM(E314:E315)</f>
        <v>0</v>
      </c>
      <c r="F313" s="26">
        <f t="shared" si="6"/>
        <v>0</v>
      </c>
    </row>
    <row r="314" spans="1:6" ht="13.5">
      <c r="A314" s="41">
        <v>472711</v>
      </c>
      <c r="B314" s="62"/>
      <c r="C314" s="14" t="s">
        <v>263</v>
      </c>
      <c r="D314" s="63"/>
      <c r="E314" s="63"/>
      <c r="F314" s="22">
        <v>0</v>
      </c>
    </row>
    <row r="315" spans="1:6" ht="13.5">
      <c r="A315" s="41">
        <v>472715</v>
      </c>
      <c r="B315" s="62"/>
      <c r="C315" s="14" t="s">
        <v>264</v>
      </c>
      <c r="D315" s="63"/>
      <c r="E315" s="63"/>
      <c r="F315" s="22">
        <v>0</v>
      </c>
    </row>
    <row r="316" spans="1:6" ht="13.5">
      <c r="A316" s="49">
        <v>472800</v>
      </c>
      <c r="B316" s="85"/>
      <c r="C316" s="13" t="s">
        <v>54</v>
      </c>
      <c r="D316" s="32">
        <f>D317</f>
        <v>0</v>
      </c>
      <c r="E316" s="32">
        <f>E317</f>
        <v>0</v>
      </c>
      <c r="F316" s="26">
        <f t="shared" si="6"/>
        <v>0</v>
      </c>
    </row>
    <row r="317" spans="1:6" ht="13.5">
      <c r="A317" s="41">
        <v>472811</v>
      </c>
      <c r="B317" s="62"/>
      <c r="C317" s="14" t="s">
        <v>54</v>
      </c>
      <c r="D317" s="63"/>
      <c r="E317" s="63"/>
      <c r="F317" s="22">
        <v>0</v>
      </c>
    </row>
    <row r="318" spans="1:6" s="2" customFormat="1" ht="17.100000000000001" customHeight="1">
      <c r="A318" s="36">
        <v>480000</v>
      </c>
      <c r="B318" s="10"/>
      <c r="C318" s="11" t="s">
        <v>77</v>
      </c>
      <c r="D318" s="23">
        <f>SUM(D319+D327+D335+D338)</f>
        <v>0</v>
      </c>
      <c r="E318" s="23">
        <f>SUM(E319+E327+E335+E338)</f>
        <v>0</v>
      </c>
      <c r="F318" s="24">
        <f>SUM(D318+E318)</f>
        <v>0</v>
      </c>
    </row>
    <row r="319" spans="1:6" s="2" customFormat="1" ht="13.5">
      <c r="A319" s="48">
        <v>481000</v>
      </c>
      <c r="B319" s="3"/>
      <c r="C319" s="4" t="s">
        <v>55</v>
      </c>
      <c r="D319" s="20">
        <f>D320</f>
        <v>0</v>
      </c>
      <c r="E319" s="20">
        <f>E320</f>
        <v>0</v>
      </c>
      <c r="F319" s="21">
        <f t="shared" si="6"/>
        <v>0</v>
      </c>
    </row>
    <row r="320" spans="1:6" s="2" customFormat="1" ht="13.5">
      <c r="A320" s="49">
        <v>481900</v>
      </c>
      <c r="B320" s="12"/>
      <c r="C320" s="13" t="s">
        <v>56</v>
      </c>
      <c r="D320" s="25">
        <f>SUM(D321:D326)</f>
        <v>0</v>
      </c>
      <c r="E320" s="25">
        <f>SUM(E321:E326)</f>
        <v>0</v>
      </c>
      <c r="F320" s="26">
        <f t="shared" si="6"/>
        <v>0</v>
      </c>
    </row>
    <row r="321" spans="1:6" s="2" customFormat="1" ht="13.5">
      <c r="A321" s="41">
        <v>481931</v>
      </c>
      <c r="B321" s="15"/>
      <c r="C321" s="14" t="s">
        <v>265</v>
      </c>
      <c r="D321" s="30"/>
      <c r="E321" s="30"/>
      <c r="F321" s="34"/>
    </row>
    <row r="322" spans="1:6" s="2" customFormat="1" ht="13.5">
      <c r="A322" s="41">
        <v>481941</v>
      </c>
      <c r="B322" s="15"/>
      <c r="C322" s="14" t="s">
        <v>266</v>
      </c>
      <c r="D322" s="30"/>
      <c r="E322" s="30"/>
      <c r="F322" s="34"/>
    </row>
    <row r="323" spans="1:6" s="2" customFormat="1" ht="13.5">
      <c r="A323" s="41">
        <v>481942</v>
      </c>
      <c r="B323" s="15"/>
      <c r="C323" s="14" t="s">
        <v>267</v>
      </c>
      <c r="D323" s="30"/>
      <c r="E323" s="30"/>
      <c r="F323" s="34"/>
    </row>
    <row r="324" spans="1:6" s="2" customFormat="1" ht="13.5">
      <c r="A324" s="41">
        <v>481961</v>
      </c>
      <c r="B324" s="15"/>
      <c r="C324" s="14" t="s">
        <v>268</v>
      </c>
      <c r="D324" s="30"/>
      <c r="E324" s="30"/>
      <c r="F324" s="34"/>
    </row>
    <row r="325" spans="1:6" s="2" customFormat="1" ht="15.75" customHeight="1">
      <c r="A325" s="41">
        <v>481962</v>
      </c>
      <c r="B325" s="15"/>
      <c r="C325" s="14" t="s">
        <v>269</v>
      </c>
      <c r="D325" s="30"/>
      <c r="E325" s="30"/>
      <c r="F325" s="34"/>
    </row>
    <row r="326" spans="1:6" s="2" customFormat="1" ht="13.5">
      <c r="A326" s="41">
        <v>481991</v>
      </c>
      <c r="B326" s="15"/>
      <c r="C326" s="14" t="s">
        <v>56</v>
      </c>
      <c r="D326" s="30"/>
      <c r="E326" s="30"/>
      <c r="F326" s="34"/>
    </row>
    <row r="327" spans="1:6" s="2" customFormat="1" ht="13.5">
      <c r="A327" s="48">
        <v>482000</v>
      </c>
      <c r="B327" s="3"/>
      <c r="C327" s="4" t="s">
        <v>78</v>
      </c>
      <c r="D327" s="20">
        <f>SUM(D332+D328)</f>
        <v>0</v>
      </c>
      <c r="E327" s="20">
        <f>SUM(E332+E328)</f>
        <v>0</v>
      </c>
      <c r="F327" s="21">
        <f t="shared" si="6"/>
        <v>0</v>
      </c>
    </row>
    <row r="328" spans="1:6" s="2" customFormat="1" ht="13.5">
      <c r="A328" s="49">
        <v>482100</v>
      </c>
      <c r="B328" s="12"/>
      <c r="C328" s="13" t="s">
        <v>57</v>
      </c>
      <c r="D328" s="25">
        <f>SUM(D329:D331)</f>
        <v>0</v>
      </c>
      <c r="E328" s="25">
        <f>SUM(E329:E331)</f>
        <v>0</v>
      </c>
      <c r="F328" s="26">
        <f t="shared" si="6"/>
        <v>0</v>
      </c>
    </row>
    <row r="329" spans="1:6" s="2" customFormat="1" ht="13.5">
      <c r="A329" s="37">
        <v>482111</v>
      </c>
      <c r="B329" s="6"/>
      <c r="C329" s="7" t="s">
        <v>181</v>
      </c>
      <c r="D329" s="19"/>
      <c r="E329" s="19"/>
      <c r="F329" s="22">
        <f t="shared" si="6"/>
        <v>0</v>
      </c>
    </row>
    <row r="330" spans="1:6" s="2" customFormat="1" ht="13.5">
      <c r="A330" s="37">
        <v>482131</v>
      </c>
      <c r="B330" s="6"/>
      <c r="C330" s="7" t="s">
        <v>182</v>
      </c>
      <c r="D330" s="19"/>
      <c r="E330" s="19"/>
      <c r="F330" s="22">
        <f t="shared" si="6"/>
        <v>0</v>
      </c>
    </row>
    <row r="331" spans="1:6" s="2" customFormat="1" ht="13.5">
      <c r="A331" s="37">
        <v>482191</v>
      </c>
      <c r="B331" s="6"/>
      <c r="C331" s="7" t="s">
        <v>57</v>
      </c>
      <c r="D331" s="19"/>
      <c r="E331" s="19"/>
      <c r="F331" s="22">
        <f t="shared" si="6"/>
        <v>0</v>
      </c>
    </row>
    <row r="332" spans="1:6" s="2" customFormat="1" ht="13.5">
      <c r="A332" s="49">
        <v>482200</v>
      </c>
      <c r="B332" s="12"/>
      <c r="C332" s="13" t="s">
        <v>58</v>
      </c>
      <c r="D332" s="25">
        <f>SUM(D333:D334)</f>
        <v>0</v>
      </c>
      <c r="E332" s="25">
        <f>SUM(E333:E334)</f>
        <v>0</v>
      </c>
      <c r="F332" s="26">
        <f t="shared" si="6"/>
        <v>0</v>
      </c>
    </row>
    <row r="333" spans="1:6" s="2" customFormat="1" ht="13.5">
      <c r="A333" s="37">
        <v>482211</v>
      </c>
      <c r="B333" s="6"/>
      <c r="C333" s="7" t="s">
        <v>183</v>
      </c>
      <c r="D333" s="19"/>
      <c r="E333" s="19"/>
      <c r="F333" s="22">
        <f t="shared" si="6"/>
        <v>0</v>
      </c>
    </row>
    <row r="334" spans="1:6" s="2" customFormat="1" ht="13.5">
      <c r="A334" s="37">
        <v>482251</v>
      </c>
      <c r="B334" s="6"/>
      <c r="C334" s="7" t="s">
        <v>184</v>
      </c>
      <c r="D334" s="19"/>
      <c r="E334" s="19"/>
      <c r="F334" s="22">
        <f t="shared" si="6"/>
        <v>0</v>
      </c>
    </row>
    <row r="335" spans="1:6" s="2" customFormat="1" ht="13.5">
      <c r="A335" s="48">
        <v>483000</v>
      </c>
      <c r="B335" s="3"/>
      <c r="C335" s="4" t="s">
        <v>79</v>
      </c>
      <c r="D335" s="20">
        <f>SUM(D336)</f>
        <v>0</v>
      </c>
      <c r="E335" s="20">
        <f>SUM(E336)</f>
        <v>0</v>
      </c>
      <c r="F335" s="21">
        <f t="shared" si="6"/>
        <v>0</v>
      </c>
    </row>
    <row r="336" spans="1:6" s="2" customFormat="1" ht="13.5">
      <c r="A336" s="49">
        <v>483100</v>
      </c>
      <c r="B336" s="12"/>
      <c r="C336" s="13" t="s">
        <v>79</v>
      </c>
      <c r="D336" s="25">
        <f>SUM(D337)</f>
        <v>0</v>
      </c>
      <c r="E336" s="25">
        <f>SUM(E337)</f>
        <v>0</v>
      </c>
      <c r="F336" s="26">
        <f t="shared" si="6"/>
        <v>0</v>
      </c>
    </row>
    <row r="337" spans="1:6" s="2" customFormat="1" ht="13.5">
      <c r="A337" s="37">
        <v>483111</v>
      </c>
      <c r="B337" s="6"/>
      <c r="C337" s="7" t="s">
        <v>79</v>
      </c>
      <c r="D337" s="19"/>
      <c r="E337" s="19"/>
      <c r="F337" s="22">
        <f t="shared" si="6"/>
        <v>0</v>
      </c>
    </row>
    <row r="338" spans="1:6" s="2" customFormat="1" ht="25.5">
      <c r="A338" s="48">
        <v>485000</v>
      </c>
      <c r="B338" s="3"/>
      <c r="C338" s="4" t="s">
        <v>270</v>
      </c>
      <c r="D338" s="20">
        <f>D339</f>
        <v>0</v>
      </c>
      <c r="E338" s="20">
        <f>E339</f>
        <v>0</v>
      </c>
      <c r="F338" s="21">
        <f t="shared" si="6"/>
        <v>0</v>
      </c>
    </row>
    <row r="339" spans="1:6" s="2" customFormat="1" ht="25.5">
      <c r="A339" s="49">
        <v>485100</v>
      </c>
      <c r="B339" s="12"/>
      <c r="C339" s="13" t="s">
        <v>270</v>
      </c>
      <c r="D339" s="25">
        <f>D340</f>
        <v>0</v>
      </c>
      <c r="E339" s="25">
        <f>E340</f>
        <v>0</v>
      </c>
      <c r="F339" s="26">
        <f t="shared" si="6"/>
        <v>0</v>
      </c>
    </row>
    <row r="340" spans="1:6" s="2" customFormat="1" ht="13.5">
      <c r="A340" s="37">
        <v>485119</v>
      </c>
      <c r="B340" s="6"/>
      <c r="C340" s="87" t="s">
        <v>271</v>
      </c>
      <c r="D340" s="19"/>
      <c r="E340" s="19"/>
      <c r="F340" s="22">
        <f t="shared" si="6"/>
        <v>0</v>
      </c>
    </row>
    <row r="341" spans="1:6" s="2" customFormat="1" ht="17.100000000000001" customHeight="1">
      <c r="A341" s="36">
        <v>510000</v>
      </c>
      <c r="B341" s="10"/>
      <c r="C341" s="11" t="s">
        <v>80</v>
      </c>
      <c r="D341" s="23">
        <f>SUM(D342+D361+D380)</f>
        <v>0</v>
      </c>
      <c r="E341" s="23">
        <f>SUM(E342+E361+E380)</f>
        <v>60</v>
      </c>
      <c r="F341" s="24">
        <f t="shared" si="6"/>
        <v>60</v>
      </c>
    </row>
    <row r="342" spans="1:6" s="2" customFormat="1" ht="17.100000000000001" customHeight="1">
      <c r="A342" s="48">
        <v>511000</v>
      </c>
      <c r="B342" s="3"/>
      <c r="C342" s="4" t="s">
        <v>40</v>
      </c>
      <c r="D342" s="20">
        <f>SUM(D356+D343+D345+D351)</f>
        <v>0</v>
      </c>
      <c r="E342" s="20">
        <f>SUM(E356+E343+E345+E351)</f>
        <v>0</v>
      </c>
      <c r="F342" s="21">
        <f t="shared" si="6"/>
        <v>0</v>
      </c>
    </row>
    <row r="343" spans="1:6" s="2" customFormat="1" ht="17.100000000000001" customHeight="1">
      <c r="A343" s="49">
        <v>511100</v>
      </c>
      <c r="B343" s="12"/>
      <c r="C343" s="13" t="s">
        <v>63</v>
      </c>
      <c r="D343" s="25">
        <f>D344</f>
        <v>0</v>
      </c>
      <c r="E343" s="25">
        <f>E344</f>
        <v>0</v>
      </c>
      <c r="F343" s="26">
        <f t="shared" si="6"/>
        <v>0</v>
      </c>
    </row>
    <row r="344" spans="1:6" s="2" customFormat="1" ht="17.100000000000001" customHeight="1">
      <c r="A344" s="41">
        <v>511112</v>
      </c>
      <c r="B344" s="15"/>
      <c r="C344" s="14" t="s">
        <v>272</v>
      </c>
      <c r="D344" s="30"/>
      <c r="E344" s="30"/>
      <c r="F344" s="22">
        <f t="shared" si="6"/>
        <v>0</v>
      </c>
    </row>
    <row r="345" spans="1:6" s="2" customFormat="1" ht="17.100000000000001" customHeight="1">
      <c r="A345" s="49">
        <v>511200</v>
      </c>
      <c r="B345" s="12"/>
      <c r="C345" s="13" t="s">
        <v>64</v>
      </c>
      <c r="D345" s="25">
        <f>SUM(D346:D350)</f>
        <v>0</v>
      </c>
      <c r="E345" s="25">
        <f>SUM(E346:E350)</f>
        <v>0</v>
      </c>
      <c r="F345" s="26">
        <f t="shared" si="6"/>
        <v>0</v>
      </c>
    </row>
    <row r="346" spans="1:6" s="2" customFormat="1" ht="13.5">
      <c r="A346" s="41">
        <v>511211</v>
      </c>
      <c r="B346" s="15"/>
      <c r="C346" s="14" t="s">
        <v>273</v>
      </c>
      <c r="D346" s="30"/>
      <c r="E346" s="30"/>
      <c r="F346" s="22">
        <f t="shared" si="6"/>
        <v>0</v>
      </c>
    </row>
    <row r="347" spans="1:6" s="2" customFormat="1" ht="13.5">
      <c r="A347" s="41">
        <v>511212</v>
      </c>
      <c r="B347" s="15"/>
      <c r="C347" s="14" t="s">
        <v>274</v>
      </c>
      <c r="D347" s="30"/>
      <c r="E347" s="30"/>
      <c r="F347" s="22">
        <f t="shared" si="6"/>
        <v>0</v>
      </c>
    </row>
    <row r="348" spans="1:6" s="2" customFormat="1" ht="13.5">
      <c r="A348" s="41">
        <v>511222</v>
      </c>
      <c r="B348" s="15"/>
      <c r="C348" s="14" t="s">
        <v>275</v>
      </c>
      <c r="D348" s="30"/>
      <c r="E348" s="30"/>
      <c r="F348" s="22">
        <f t="shared" si="6"/>
        <v>0</v>
      </c>
    </row>
    <row r="349" spans="1:6" s="2" customFormat="1" ht="13.5">
      <c r="A349" s="41">
        <v>511223</v>
      </c>
      <c r="B349" s="15"/>
      <c r="C349" s="14" t="s">
        <v>276</v>
      </c>
      <c r="D349" s="30"/>
      <c r="E349" s="30"/>
      <c r="F349" s="22">
        <f t="shared" si="6"/>
        <v>0</v>
      </c>
    </row>
    <row r="350" spans="1:6" s="2" customFormat="1" ht="13.5">
      <c r="A350" s="41">
        <v>511292</v>
      </c>
      <c r="B350" s="15"/>
      <c r="C350" s="14" t="s">
        <v>277</v>
      </c>
      <c r="D350" s="30"/>
      <c r="E350" s="30"/>
      <c r="F350" s="22">
        <f t="shared" si="6"/>
        <v>0</v>
      </c>
    </row>
    <row r="351" spans="1:6" s="2" customFormat="1" ht="17.100000000000001" customHeight="1">
      <c r="A351" s="49">
        <v>511300</v>
      </c>
      <c r="B351" s="12"/>
      <c r="C351" s="13" t="s">
        <v>65</v>
      </c>
      <c r="D351" s="25">
        <f>SUM(D352:D355)</f>
        <v>0</v>
      </c>
      <c r="E351" s="25">
        <f>SUM(E352:E355)</f>
        <v>0</v>
      </c>
      <c r="F351" s="26">
        <f t="shared" si="6"/>
        <v>0</v>
      </c>
    </row>
    <row r="352" spans="1:6" s="2" customFormat="1" ht="13.5">
      <c r="A352" s="41">
        <v>511321</v>
      </c>
      <c r="B352" s="15"/>
      <c r="C352" s="14" t="s">
        <v>278</v>
      </c>
      <c r="D352" s="30"/>
      <c r="E352" s="30"/>
      <c r="F352" s="22">
        <f t="shared" si="6"/>
        <v>0</v>
      </c>
    </row>
    <row r="353" spans="1:6" s="2" customFormat="1" ht="17.100000000000001" customHeight="1">
      <c r="A353" s="41">
        <v>511323</v>
      </c>
      <c r="B353" s="15"/>
      <c r="C353" s="14" t="s">
        <v>279</v>
      </c>
      <c r="D353" s="30"/>
      <c r="E353" s="30"/>
      <c r="F353" s="22">
        <f t="shared" si="6"/>
        <v>0</v>
      </c>
    </row>
    <row r="354" spans="1:6" ht="25.5">
      <c r="A354" s="50">
        <v>511331</v>
      </c>
      <c r="B354" s="16"/>
      <c r="C354" s="14" t="s">
        <v>280</v>
      </c>
      <c r="D354" s="29"/>
      <c r="E354" s="29"/>
      <c r="F354" s="22">
        <f t="shared" si="6"/>
        <v>0</v>
      </c>
    </row>
    <row r="355" spans="1:6" ht="13.5">
      <c r="A355" s="50">
        <v>511341</v>
      </c>
      <c r="B355" s="16"/>
      <c r="C355" s="35" t="s">
        <v>281</v>
      </c>
      <c r="D355" s="29"/>
      <c r="E355" s="29"/>
      <c r="F355" s="22">
        <f t="shared" si="6"/>
        <v>0</v>
      </c>
    </row>
    <row r="356" spans="1:6" s="2" customFormat="1" ht="17.100000000000001" customHeight="1">
      <c r="A356" s="49">
        <v>511400</v>
      </c>
      <c r="B356" s="12"/>
      <c r="C356" s="13" t="s">
        <v>185</v>
      </c>
      <c r="D356" s="25">
        <f>SUM(D357:D360)</f>
        <v>0</v>
      </c>
      <c r="E356" s="25">
        <f>SUM(E357:E360)</f>
        <v>0</v>
      </c>
      <c r="F356" s="26">
        <f t="shared" si="6"/>
        <v>0</v>
      </c>
    </row>
    <row r="357" spans="1:6" s="2" customFormat="1" ht="17.100000000000001" customHeight="1">
      <c r="A357" s="37">
        <v>511411</v>
      </c>
      <c r="B357" s="6"/>
      <c r="C357" s="7" t="s">
        <v>282</v>
      </c>
      <c r="D357" s="19"/>
      <c r="E357" s="19"/>
      <c r="F357" s="22">
        <f>SUM(D357+E357)</f>
        <v>0</v>
      </c>
    </row>
    <row r="358" spans="1:6" ht="13.5">
      <c r="A358" s="50">
        <v>511431</v>
      </c>
      <c r="B358" s="16"/>
      <c r="C358" s="35" t="s">
        <v>283</v>
      </c>
      <c r="D358" s="29"/>
      <c r="E358" s="29"/>
      <c r="F358" s="22">
        <f>SUM(D358+E358)</f>
        <v>0</v>
      </c>
    </row>
    <row r="359" spans="1:6" s="2" customFormat="1" ht="17.100000000000001" customHeight="1">
      <c r="A359" s="37">
        <v>511441</v>
      </c>
      <c r="B359" s="6"/>
      <c r="C359" s="7" t="s">
        <v>284</v>
      </c>
      <c r="D359" s="19"/>
      <c r="E359" s="19"/>
      <c r="F359" s="22">
        <f>SUM(D359+E359)</f>
        <v>0</v>
      </c>
    </row>
    <row r="360" spans="1:6" ht="13.5">
      <c r="A360" s="50">
        <v>511451</v>
      </c>
      <c r="B360" s="16"/>
      <c r="C360" s="35" t="s">
        <v>285</v>
      </c>
      <c r="D360" s="29"/>
      <c r="E360" s="29"/>
      <c r="F360" s="22">
        <f>SUM(D360+E360)</f>
        <v>0</v>
      </c>
    </row>
    <row r="361" spans="1:6" s="2" customFormat="1">
      <c r="A361" s="48">
        <v>512000</v>
      </c>
      <c r="B361" s="3"/>
      <c r="C361" s="4" t="s">
        <v>41</v>
      </c>
      <c r="D361" s="31">
        <f>SUM(D362+D364+D377)</f>
        <v>0</v>
      </c>
      <c r="E361" s="31">
        <v>60</v>
      </c>
      <c r="F361" s="45">
        <f t="shared" ref="F361:F387" si="7">SUM(D361+E361)</f>
        <v>60</v>
      </c>
    </row>
    <row r="362" spans="1:6" s="2" customFormat="1">
      <c r="A362" s="49">
        <v>512100</v>
      </c>
      <c r="B362" s="12"/>
      <c r="C362" s="13" t="s">
        <v>66</v>
      </c>
      <c r="D362" s="32">
        <f>SUM(D363)</f>
        <v>0</v>
      </c>
      <c r="E362" s="32">
        <f>SUM(E363)</f>
        <v>0</v>
      </c>
      <c r="F362" s="46">
        <f t="shared" si="7"/>
        <v>0</v>
      </c>
    </row>
    <row r="363" spans="1:6" s="2" customFormat="1">
      <c r="A363" s="37">
        <v>512111</v>
      </c>
      <c r="B363" s="6"/>
      <c r="C363" s="7" t="s">
        <v>186</v>
      </c>
      <c r="D363" s="29"/>
      <c r="E363" s="29"/>
      <c r="F363" s="43">
        <f t="shared" si="7"/>
        <v>0</v>
      </c>
    </row>
    <row r="364" spans="1:6" s="2" customFormat="1">
      <c r="A364" s="49">
        <v>512200</v>
      </c>
      <c r="B364" s="12"/>
      <c r="C364" s="13" t="s">
        <v>67</v>
      </c>
      <c r="D364" s="32">
        <f>SUM(D365:D376)</f>
        <v>0</v>
      </c>
      <c r="E364" s="32">
        <f>SUM(E365:E375)</f>
        <v>60</v>
      </c>
      <c r="F364" s="46">
        <f t="shared" si="7"/>
        <v>60</v>
      </c>
    </row>
    <row r="365" spans="1:6" s="2" customFormat="1">
      <c r="A365" s="37">
        <v>512211</v>
      </c>
      <c r="B365" s="6"/>
      <c r="C365" s="7" t="s">
        <v>162</v>
      </c>
      <c r="D365" s="29"/>
      <c r="E365" s="29"/>
      <c r="F365" s="43">
        <f t="shared" si="7"/>
        <v>0</v>
      </c>
    </row>
    <row r="366" spans="1:6" s="2" customFormat="1">
      <c r="A366" s="37">
        <v>512212</v>
      </c>
      <c r="B366" s="6"/>
      <c r="C366" s="7" t="s">
        <v>187</v>
      </c>
      <c r="D366" s="29"/>
      <c r="E366" s="29"/>
      <c r="F366" s="43">
        <f t="shared" si="7"/>
        <v>0</v>
      </c>
    </row>
    <row r="367" spans="1:6" s="2" customFormat="1">
      <c r="A367" s="37">
        <v>512221</v>
      </c>
      <c r="B367" s="6"/>
      <c r="C367" s="7" t="s">
        <v>163</v>
      </c>
      <c r="D367" s="29"/>
      <c r="E367" s="29"/>
      <c r="F367" s="43">
        <f t="shared" si="7"/>
        <v>0</v>
      </c>
    </row>
    <row r="368" spans="1:6" s="2" customFormat="1">
      <c r="A368" s="37">
        <v>512222</v>
      </c>
      <c r="B368" s="6"/>
      <c r="C368" s="7" t="s">
        <v>188</v>
      </c>
      <c r="D368" s="29"/>
      <c r="E368" s="29">
        <v>60</v>
      </c>
      <c r="F368" s="43">
        <f t="shared" si="7"/>
        <v>60</v>
      </c>
    </row>
    <row r="369" spans="1:6" s="2" customFormat="1">
      <c r="A369" s="37">
        <v>512223</v>
      </c>
      <c r="B369" s="6"/>
      <c r="C369" s="7" t="s">
        <v>286</v>
      </c>
      <c r="D369" s="29"/>
      <c r="E369" s="29"/>
      <c r="F369" s="43">
        <f t="shared" si="7"/>
        <v>0</v>
      </c>
    </row>
    <row r="370" spans="1:6" s="2" customFormat="1">
      <c r="A370" s="37">
        <v>512231</v>
      </c>
      <c r="B370" s="6"/>
      <c r="C370" s="7" t="s">
        <v>189</v>
      </c>
      <c r="D370" s="29"/>
      <c r="E370" s="29"/>
      <c r="F370" s="43">
        <f t="shared" si="7"/>
        <v>0</v>
      </c>
    </row>
    <row r="371" spans="1:6" s="2" customFormat="1">
      <c r="A371" s="37">
        <v>512232</v>
      </c>
      <c r="B371" s="6"/>
      <c r="C371" s="7" t="s">
        <v>190</v>
      </c>
      <c r="D371" s="29"/>
      <c r="E371" s="29"/>
      <c r="F371" s="43">
        <f t="shared" si="7"/>
        <v>0</v>
      </c>
    </row>
    <row r="372" spans="1:6" s="2" customFormat="1">
      <c r="A372" s="37">
        <v>512233</v>
      </c>
      <c r="B372" s="6"/>
      <c r="C372" s="7" t="s">
        <v>191</v>
      </c>
      <c r="D372" s="29"/>
      <c r="E372" s="29"/>
      <c r="F372" s="43">
        <f t="shared" si="7"/>
        <v>0</v>
      </c>
    </row>
    <row r="373" spans="1:6" s="2" customFormat="1">
      <c r="A373" s="37">
        <v>512241</v>
      </c>
      <c r="B373" s="6"/>
      <c r="C373" s="7" t="s">
        <v>192</v>
      </c>
      <c r="D373" s="29"/>
      <c r="E373" s="29"/>
      <c r="F373" s="43">
        <f t="shared" si="7"/>
        <v>0</v>
      </c>
    </row>
    <row r="374" spans="1:6" s="2" customFormat="1">
      <c r="A374" s="37">
        <v>512242</v>
      </c>
      <c r="B374" s="6"/>
      <c r="C374" s="7" t="s">
        <v>193</v>
      </c>
      <c r="D374" s="29"/>
      <c r="E374" s="29"/>
      <c r="F374" s="43">
        <f t="shared" si="7"/>
        <v>0</v>
      </c>
    </row>
    <row r="375" spans="1:6" s="2" customFormat="1">
      <c r="A375" s="37">
        <v>512252</v>
      </c>
      <c r="B375" s="6"/>
      <c r="C375" s="7" t="s">
        <v>287</v>
      </c>
      <c r="D375" s="29"/>
      <c r="E375" s="29"/>
      <c r="F375" s="43">
        <f t="shared" si="7"/>
        <v>0</v>
      </c>
    </row>
    <row r="376" spans="1:6" s="2" customFormat="1">
      <c r="A376" s="37">
        <v>512631</v>
      </c>
      <c r="B376" s="6"/>
      <c r="C376" s="7" t="s">
        <v>300</v>
      </c>
      <c r="D376" s="29"/>
      <c r="E376" s="29"/>
      <c r="F376" s="43">
        <f>SUM(D376:E376)</f>
        <v>0</v>
      </c>
    </row>
    <row r="377" spans="1:6" s="2" customFormat="1" ht="25.5">
      <c r="A377" s="49">
        <v>512900</v>
      </c>
      <c r="B377" s="12"/>
      <c r="C377" s="13" t="s">
        <v>68</v>
      </c>
      <c r="D377" s="32">
        <f>SUM(D378:D379)</f>
        <v>0</v>
      </c>
      <c r="E377" s="32">
        <f>SUM(E378:E379)</f>
        <v>0</v>
      </c>
      <c r="F377" s="46">
        <f t="shared" si="7"/>
        <v>0</v>
      </c>
    </row>
    <row r="378" spans="1:6" s="2" customFormat="1">
      <c r="A378" s="37">
        <v>512931</v>
      </c>
      <c r="B378" s="6"/>
      <c r="C378" s="7" t="s">
        <v>288</v>
      </c>
      <c r="D378" s="29"/>
      <c r="E378" s="29"/>
      <c r="F378" s="43">
        <f t="shared" si="7"/>
        <v>0</v>
      </c>
    </row>
    <row r="379" spans="1:6" s="2" customFormat="1">
      <c r="A379" s="37">
        <v>512932</v>
      </c>
      <c r="B379" s="6"/>
      <c r="C379" s="7" t="s">
        <v>289</v>
      </c>
      <c r="D379" s="29"/>
      <c r="E379" s="29"/>
      <c r="F379" s="43">
        <f t="shared" si="7"/>
        <v>0</v>
      </c>
    </row>
    <row r="380" spans="1:6" s="2" customFormat="1">
      <c r="A380" s="48">
        <v>515000</v>
      </c>
      <c r="B380" s="3"/>
      <c r="C380" s="4" t="s">
        <v>81</v>
      </c>
      <c r="D380" s="31">
        <f>SUM(D381)</f>
        <v>0</v>
      </c>
      <c r="E380" s="31">
        <f>SUM(E381)</f>
        <v>0</v>
      </c>
      <c r="F380" s="45">
        <f t="shared" si="7"/>
        <v>0</v>
      </c>
    </row>
    <row r="381" spans="1:6" s="2" customFormat="1">
      <c r="A381" s="49">
        <v>515100</v>
      </c>
      <c r="B381" s="12"/>
      <c r="C381" s="13" t="s">
        <v>81</v>
      </c>
      <c r="D381" s="32">
        <f>SUM(D382:D383)</f>
        <v>0</v>
      </c>
      <c r="E381" s="32">
        <f>SUM(E382:E383)</f>
        <v>0</v>
      </c>
      <c r="F381" s="46">
        <f t="shared" si="7"/>
        <v>0</v>
      </c>
    </row>
    <row r="382" spans="1:6" s="2" customFormat="1">
      <c r="A382" s="37">
        <v>515122</v>
      </c>
      <c r="B382" s="6"/>
      <c r="C382" s="7" t="s">
        <v>306</v>
      </c>
      <c r="D382" s="29"/>
      <c r="E382" s="29"/>
      <c r="F382" s="43">
        <f t="shared" si="7"/>
        <v>0</v>
      </c>
    </row>
    <row r="383" spans="1:6" s="2" customFormat="1">
      <c r="A383" s="37">
        <v>515192</v>
      </c>
      <c r="B383" s="6"/>
      <c r="C383" s="7" t="s">
        <v>194</v>
      </c>
      <c r="D383" s="29"/>
      <c r="E383" s="29"/>
      <c r="F383" s="43">
        <f t="shared" si="7"/>
        <v>0</v>
      </c>
    </row>
    <row r="384" spans="1:6" s="2" customFormat="1">
      <c r="A384" s="36">
        <v>520000</v>
      </c>
      <c r="B384" s="10"/>
      <c r="C384" s="11" t="s">
        <v>290</v>
      </c>
      <c r="D384" s="33">
        <f t="shared" ref="D384:E386" si="8">D385</f>
        <v>0</v>
      </c>
      <c r="E384" s="33">
        <f t="shared" si="8"/>
        <v>0</v>
      </c>
      <c r="F384" s="42">
        <f>D384+E384</f>
        <v>0</v>
      </c>
    </row>
    <row r="385" spans="1:6" s="2" customFormat="1">
      <c r="A385" s="48">
        <v>521000</v>
      </c>
      <c r="B385" s="3"/>
      <c r="C385" s="4" t="s">
        <v>69</v>
      </c>
      <c r="D385" s="31">
        <f t="shared" si="8"/>
        <v>0</v>
      </c>
      <c r="E385" s="31">
        <f t="shared" si="8"/>
        <v>0</v>
      </c>
      <c r="F385" s="45">
        <f t="shared" si="7"/>
        <v>0</v>
      </c>
    </row>
    <row r="386" spans="1:6" s="2" customFormat="1">
      <c r="A386" s="49">
        <v>521100</v>
      </c>
      <c r="B386" s="12"/>
      <c r="C386" s="13" t="s">
        <v>69</v>
      </c>
      <c r="D386" s="32">
        <f t="shared" si="8"/>
        <v>0</v>
      </c>
      <c r="E386" s="32">
        <f t="shared" si="8"/>
        <v>0</v>
      </c>
      <c r="F386" s="46">
        <f>SUM(D386+E386)</f>
        <v>0</v>
      </c>
    </row>
    <row r="387" spans="1:6" s="2" customFormat="1">
      <c r="A387" s="37">
        <v>521111</v>
      </c>
      <c r="B387" s="6"/>
      <c r="C387" s="7" t="s">
        <v>69</v>
      </c>
      <c r="D387" s="29"/>
      <c r="E387" s="29"/>
      <c r="F387" s="43">
        <f t="shared" si="7"/>
        <v>0</v>
      </c>
    </row>
    <row r="388" spans="1:6" s="2" customFormat="1">
      <c r="A388" s="36">
        <v>540000</v>
      </c>
      <c r="B388" s="10"/>
      <c r="C388" s="11" t="s">
        <v>291</v>
      </c>
      <c r="D388" s="33">
        <f t="shared" ref="D388:E390" si="9">D389</f>
        <v>0</v>
      </c>
      <c r="E388" s="33">
        <f t="shared" si="9"/>
        <v>0</v>
      </c>
      <c r="F388" s="42">
        <f>D388+E388</f>
        <v>0</v>
      </c>
    </row>
    <row r="389" spans="1:6" s="2" customFormat="1">
      <c r="A389" s="48">
        <v>541000</v>
      </c>
      <c r="B389" s="3"/>
      <c r="C389" s="4" t="s">
        <v>42</v>
      </c>
      <c r="D389" s="31">
        <f t="shared" si="9"/>
        <v>0</v>
      </c>
      <c r="E389" s="31">
        <f t="shared" si="9"/>
        <v>0</v>
      </c>
      <c r="F389" s="45">
        <f>SUM(D389+E389)</f>
        <v>0</v>
      </c>
    </row>
    <row r="390" spans="1:6" s="2" customFormat="1">
      <c r="A390" s="49">
        <v>541100</v>
      </c>
      <c r="B390" s="12"/>
      <c r="C390" s="13" t="s">
        <v>42</v>
      </c>
      <c r="D390" s="32">
        <f t="shared" si="9"/>
        <v>0</v>
      </c>
      <c r="E390" s="32">
        <f t="shared" si="9"/>
        <v>0</v>
      </c>
      <c r="F390" s="46">
        <f>SUM(D390+E390)</f>
        <v>0</v>
      </c>
    </row>
    <row r="391" spans="1:6" s="2" customFormat="1">
      <c r="A391" s="37">
        <v>541112</v>
      </c>
      <c r="B391" s="6"/>
      <c r="C391" s="7" t="s">
        <v>292</v>
      </c>
      <c r="D391" s="29"/>
      <c r="E391" s="29"/>
      <c r="F391" s="43">
        <f>SUM(D391+E391)</f>
        <v>0</v>
      </c>
    </row>
    <row r="392" spans="1:6" s="2" customFormat="1">
      <c r="A392" s="36">
        <v>610000</v>
      </c>
      <c r="B392" s="10"/>
      <c r="C392" s="11" t="s">
        <v>293</v>
      </c>
      <c r="D392" s="33">
        <f>D393</f>
        <v>0</v>
      </c>
      <c r="E392" s="33">
        <f>E393</f>
        <v>0</v>
      </c>
      <c r="F392" s="42">
        <f>D392+E392</f>
        <v>0</v>
      </c>
    </row>
    <row r="393" spans="1:6" s="2" customFormat="1">
      <c r="A393" s="48">
        <v>612000</v>
      </c>
      <c r="B393" s="3"/>
      <c r="C393" s="4" t="s">
        <v>59</v>
      </c>
      <c r="D393" s="31">
        <f>D394</f>
        <v>0</v>
      </c>
      <c r="E393" s="31">
        <f>E394</f>
        <v>0</v>
      </c>
      <c r="F393" s="45">
        <f>SUM(D393+E393)</f>
        <v>0</v>
      </c>
    </row>
    <row r="394" spans="1:6" s="2" customFormat="1">
      <c r="A394" s="49">
        <v>612300</v>
      </c>
      <c r="B394" s="12"/>
      <c r="C394" s="13" t="s">
        <v>60</v>
      </c>
      <c r="D394" s="32">
        <f>SUM(D395:D396)</f>
        <v>0</v>
      </c>
      <c r="E394" s="32">
        <f>SUM(E395:E396)</f>
        <v>0</v>
      </c>
      <c r="F394" s="46">
        <f>SUM(D394+E394)</f>
        <v>0</v>
      </c>
    </row>
    <row r="395" spans="1:6" s="2" customFormat="1">
      <c r="A395" s="37">
        <v>612331</v>
      </c>
      <c r="B395" s="6"/>
      <c r="C395" s="7" t="s">
        <v>294</v>
      </c>
      <c r="D395" s="29"/>
      <c r="E395" s="29"/>
      <c r="F395" s="43">
        <f>SUM(D395+E395)</f>
        <v>0</v>
      </c>
    </row>
    <row r="396" spans="1:6" s="2" customFormat="1" ht="13.5" thickBot="1">
      <c r="A396" s="38">
        <v>612341</v>
      </c>
      <c r="B396" s="8"/>
      <c r="C396" s="9" t="s">
        <v>295</v>
      </c>
      <c r="D396" s="47"/>
      <c r="E396" s="47"/>
      <c r="F396" s="44">
        <f>SUM(D396+E396)</f>
        <v>0</v>
      </c>
    </row>
    <row r="397" spans="1:6" s="2" customFormat="1">
      <c r="A397" s="89"/>
      <c r="B397" s="89"/>
      <c r="C397" s="88"/>
      <c r="D397" s="90"/>
      <c r="E397" s="90"/>
      <c r="F397" s="90"/>
    </row>
    <row r="399" spans="1:6" ht="12.75" customHeight="1">
      <c r="A399" s="108"/>
      <c r="B399" s="108"/>
      <c r="C399" s="108"/>
      <c r="D399" s="108"/>
      <c r="E399" s="108"/>
      <c r="F399" s="108"/>
    </row>
    <row r="400" spans="1:6">
      <c r="A400" s="108"/>
      <c r="B400" s="108"/>
      <c r="C400" s="108"/>
      <c r="D400" s="108"/>
      <c r="E400" s="108"/>
      <c r="F400" s="108"/>
    </row>
  </sheetData>
  <mergeCells count="9">
    <mergeCell ref="A399:F400"/>
    <mergeCell ref="A5:F5"/>
    <mergeCell ref="A6:C6"/>
    <mergeCell ref="A1:F1"/>
    <mergeCell ref="A2:F2"/>
    <mergeCell ref="A3:F3"/>
    <mergeCell ref="A4:F4"/>
    <mergeCell ref="A7:F7"/>
    <mergeCell ref="A60:F60"/>
  </mergeCells>
  <phoneticPr fontId="9" type="noConversion"/>
  <printOptions horizontalCentered="1"/>
  <pageMargins left="0.17" right="0.16" top="0.27" bottom="0.24" header="0.17" footer="0.16"/>
  <pageSetup scale="85" orientation="portrait" r:id="rId1"/>
  <ignoredErrors>
    <ignoredError sqref="F10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393"/>
  <sheetViews>
    <sheetView workbookViewId="0">
      <selection activeCell="A7" sqref="A7:F7"/>
    </sheetView>
  </sheetViews>
  <sheetFormatPr defaultRowHeight="12.75"/>
  <cols>
    <col min="1" max="2" width="9.140625" style="91"/>
    <col min="3" max="3" width="51.140625" style="1" customWidth="1"/>
    <col min="4" max="6" width="9.85546875" style="92" customWidth="1"/>
    <col min="7" max="252" width="9.140625" style="1"/>
    <col min="253" max="253" width="0" style="1" hidden="1" customWidth="1"/>
    <col min="254" max="254" width="0.140625" style="1" customWidth="1"/>
    <col min="255" max="16384" width="9.140625" style="1"/>
  </cols>
  <sheetData>
    <row r="1" spans="1:6" ht="18">
      <c r="A1" s="111" t="s">
        <v>312</v>
      </c>
      <c r="B1" s="111"/>
      <c r="C1" s="111"/>
      <c r="D1" s="111"/>
      <c r="E1" s="111"/>
      <c r="F1" s="111"/>
    </row>
    <row r="2" spans="1:6">
      <c r="A2" s="112" t="s">
        <v>310</v>
      </c>
      <c r="B2" s="112"/>
      <c r="C2" s="112"/>
      <c r="D2" s="112"/>
      <c r="E2" s="112"/>
      <c r="F2" s="112"/>
    </row>
    <row r="3" spans="1:6">
      <c r="A3" s="109" t="s">
        <v>318</v>
      </c>
      <c r="B3" s="109"/>
      <c r="C3" s="109"/>
      <c r="D3" s="109"/>
      <c r="E3" s="109"/>
      <c r="F3" s="109"/>
    </row>
    <row r="4" spans="1:6">
      <c r="A4" s="109" t="s">
        <v>319</v>
      </c>
      <c r="B4" s="109"/>
      <c r="C4" s="109"/>
      <c r="D4" s="109"/>
      <c r="E4" s="109"/>
      <c r="F4" s="109"/>
    </row>
    <row r="5" spans="1:6">
      <c r="A5" s="109" t="s">
        <v>320</v>
      </c>
      <c r="B5" s="109"/>
      <c r="C5" s="109"/>
      <c r="D5" s="109"/>
      <c r="E5" s="109"/>
      <c r="F5" s="109"/>
    </row>
    <row r="6" spans="1:6">
      <c r="A6" s="110" t="s">
        <v>307</v>
      </c>
      <c r="B6" s="110"/>
      <c r="C6" s="110"/>
      <c r="D6" s="2"/>
      <c r="E6" s="2"/>
      <c r="F6" s="2"/>
    </row>
    <row r="7" spans="1:6" ht="18.75" thickBot="1">
      <c r="A7" s="111"/>
      <c r="B7" s="111"/>
      <c r="C7" s="111"/>
      <c r="D7" s="111"/>
      <c r="E7" s="111"/>
      <c r="F7" s="111"/>
    </row>
    <row r="8" spans="1:6" ht="49.5">
      <c r="A8" s="53" t="s">
        <v>61</v>
      </c>
      <c r="B8" s="53"/>
      <c r="C8" s="53" t="s">
        <v>296</v>
      </c>
      <c r="D8" s="54" t="s">
        <v>297</v>
      </c>
      <c r="E8" s="54" t="s">
        <v>298</v>
      </c>
      <c r="F8" s="55" t="s">
        <v>70</v>
      </c>
    </row>
    <row r="9" spans="1:6" ht="16.5">
      <c r="A9" s="56">
        <v>1</v>
      </c>
      <c r="B9" s="56">
        <v>2</v>
      </c>
      <c r="C9" s="56">
        <v>3</v>
      </c>
      <c r="D9" s="57">
        <v>4</v>
      </c>
      <c r="E9" s="57">
        <v>5</v>
      </c>
      <c r="F9" s="58">
        <v>6</v>
      </c>
    </row>
    <row r="10" spans="1:6" s="61" customFormat="1" ht="13.5">
      <c r="A10" s="59"/>
      <c r="B10" s="59"/>
      <c r="C10" s="60" t="s">
        <v>195</v>
      </c>
      <c r="D10" s="39">
        <f>SUM(D11+D19+D37+D42+D26+D35+D29+D32+D46+D48+D50)</f>
        <v>160390</v>
      </c>
      <c r="E10" s="39">
        <f>SUM(E11+E19+E37+E42+E26+E35+E29+E32+E46+E48+E50)</f>
        <v>45426</v>
      </c>
      <c r="F10" s="40">
        <f>SUM(D10:E10)</f>
        <v>205816</v>
      </c>
    </row>
    <row r="11" spans="1:6" s="61" customFormat="1" ht="13.5">
      <c r="A11" s="95">
        <v>410000</v>
      </c>
      <c r="B11" s="10"/>
      <c r="C11" s="11" t="s">
        <v>71</v>
      </c>
      <c r="D11" s="23">
        <f>SUM(D12:D18)</f>
        <v>131187</v>
      </c>
      <c r="E11" s="23">
        <f>SUM(E12:E18)</f>
        <v>7000</v>
      </c>
      <c r="F11" s="24">
        <f>SUM(D11:E11)</f>
        <v>138187</v>
      </c>
    </row>
    <row r="12" spans="1:6" s="61" customFormat="1" ht="13.5">
      <c r="A12" s="99">
        <v>411000</v>
      </c>
      <c r="B12" s="6"/>
      <c r="C12" s="7" t="s">
        <v>72</v>
      </c>
      <c r="D12" s="19">
        <v>105467</v>
      </c>
      <c r="E12" s="19">
        <v>4939</v>
      </c>
      <c r="F12" s="22">
        <f t="shared" ref="F12:F18" si="0">SUM(D12:E12)</f>
        <v>110406</v>
      </c>
    </row>
    <row r="13" spans="1:6" s="61" customFormat="1" ht="13.5">
      <c r="A13" s="99"/>
      <c r="B13" s="6"/>
      <c r="C13" s="7" t="s">
        <v>0</v>
      </c>
      <c r="D13" s="19">
        <v>20654</v>
      </c>
      <c r="E13" s="19">
        <v>914</v>
      </c>
      <c r="F13" s="22">
        <f t="shared" si="0"/>
        <v>21568</v>
      </c>
    </row>
    <row r="14" spans="1:6" s="61" customFormat="1" ht="13.5">
      <c r="A14" s="99">
        <v>413000</v>
      </c>
      <c r="B14" s="6"/>
      <c r="C14" s="7" t="s">
        <v>299</v>
      </c>
      <c r="D14" s="19">
        <v>4294</v>
      </c>
      <c r="E14" s="19">
        <v>757</v>
      </c>
      <c r="F14" s="22">
        <f t="shared" si="0"/>
        <v>5051</v>
      </c>
    </row>
    <row r="15" spans="1:6" s="61" customFormat="1" ht="13.5">
      <c r="A15" s="99">
        <v>414000</v>
      </c>
      <c r="B15" s="6"/>
      <c r="C15" s="7" t="s">
        <v>5</v>
      </c>
      <c r="D15" s="19">
        <v>162</v>
      </c>
      <c r="E15" s="19">
        <v>150</v>
      </c>
      <c r="F15" s="22">
        <f t="shared" si="0"/>
        <v>312</v>
      </c>
    </row>
    <row r="16" spans="1:6" s="61" customFormat="1" ht="13.5">
      <c r="A16" s="99">
        <v>415000</v>
      </c>
      <c r="B16" s="6"/>
      <c r="C16" s="7" t="s">
        <v>73</v>
      </c>
      <c r="D16" s="19">
        <v>0</v>
      </c>
      <c r="E16" s="19">
        <v>240</v>
      </c>
      <c r="F16" s="22">
        <f t="shared" si="0"/>
        <v>240</v>
      </c>
    </row>
    <row r="17" spans="1:6" s="61" customFormat="1" ht="13.5">
      <c r="A17" s="99">
        <v>416000</v>
      </c>
      <c r="B17" s="6"/>
      <c r="C17" s="7" t="s">
        <v>74</v>
      </c>
      <c r="D17" s="19">
        <v>610</v>
      </c>
      <c r="E17" s="19">
        <v>0</v>
      </c>
      <c r="F17" s="22">
        <f t="shared" si="0"/>
        <v>610</v>
      </c>
    </row>
    <row r="18" spans="1:6" s="61" customFormat="1" ht="13.5">
      <c r="A18" s="99">
        <v>417000</v>
      </c>
      <c r="B18" s="6"/>
      <c r="C18" s="7" t="s">
        <v>8</v>
      </c>
      <c r="D18" s="19">
        <v>0</v>
      </c>
      <c r="E18" s="19">
        <v>0</v>
      </c>
      <c r="F18" s="22">
        <f t="shared" si="0"/>
        <v>0</v>
      </c>
    </row>
    <row r="19" spans="1:6" s="61" customFormat="1" ht="13.5">
      <c r="A19" s="95">
        <v>420000</v>
      </c>
      <c r="B19" s="10"/>
      <c r="C19" s="11" t="s">
        <v>75</v>
      </c>
      <c r="D19" s="23">
        <f>SUM(D20:D25)</f>
        <v>29203</v>
      </c>
      <c r="E19" s="23">
        <f>SUM(E20:E25)</f>
        <v>38366</v>
      </c>
      <c r="F19" s="24">
        <f>SUM(D19:E19)</f>
        <v>67569</v>
      </c>
    </row>
    <row r="20" spans="1:6" s="61" customFormat="1" ht="13.5">
      <c r="A20" s="99">
        <v>421000</v>
      </c>
      <c r="B20" s="6"/>
      <c r="C20" s="7" t="s">
        <v>9</v>
      </c>
      <c r="D20" s="19">
        <v>24337</v>
      </c>
      <c r="E20" s="19">
        <v>818</v>
      </c>
      <c r="F20" s="22">
        <f t="shared" ref="F20:F49" si="1">SUM(D20:E20)</f>
        <v>25155</v>
      </c>
    </row>
    <row r="21" spans="1:6" s="61" customFormat="1" ht="13.5">
      <c r="A21" s="99">
        <v>422000</v>
      </c>
      <c r="B21" s="6"/>
      <c r="C21" s="7" t="s">
        <v>16</v>
      </c>
      <c r="D21" s="19">
        <v>1249</v>
      </c>
      <c r="E21" s="19">
        <v>450</v>
      </c>
      <c r="F21" s="22">
        <f t="shared" si="1"/>
        <v>1699</v>
      </c>
    </row>
    <row r="22" spans="1:6" s="61" customFormat="1" ht="13.5">
      <c r="A22" s="99">
        <v>423000</v>
      </c>
      <c r="B22" s="6"/>
      <c r="C22" s="7" t="s">
        <v>19</v>
      </c>
      <c r="D22" s="19">
        <v>897</v>
      </c>
      <c r="E22" s="19">
        <v>34878</v>
      </c>
      <c r="F22" s="22">
        <f t="shared" si="1"/>
        <v>35775</v>
      </c>
    </row>
    <row r="23" spans="1:6" s="61" customFormat="1" ht="13.5">
      <c r="A23" s="99">
        <v>424000</v>
      </c>
      <c r="B23" s="6"/>
      <c r="C23" s="7" t="s">
        <v>27</v>
      </c>
      <c r="D23" s="19">
        <v>400</v>
      </c>
      <c r="E23" s="19">
        <v>400</v>
      </c>
      <c r="F23" s="22">
        <f t="shared" si="1"/>
        <v>800</v>
      </c>
    </row>
    <row r="24" spans="1:6" s="61" customFormat="1" ht="13.5">
      <c r="A24" s="99">
        <v>425000</v>
      </c>
      <c r="B24" s="6"/>
      <c r="C24" s="7" t="s">
        <v>76</v>
      </c>
      <c r="D24" s="19">
        <v>1520</v>
      </c>
      <c r="E24" s="19">
        <v>600</v>
      </c>
      <c r="F24" s="22">
        <f t="shared" si="1"/>
        <v>2120</v>
      </c>
    </row>
    <row r="25" spans="1:6" s="61" customFormat="1" ht="13.5">
      <c r="A25" s="99">
        <v>426000</v>
      </c>
      <c r="B25" s="6"/>
      <c r="C25" s="7" t="s">
        <v>35</v>
      </c>
      <c r="D25" s="19">
        <v>800</v>
      </c>
      <c r="E25" s="19">
        <v>1220</v>
      </c>
      <c r="F25" s="22">
        <f t="shared" si="1"/>
        <v>2020</v>
      </c>
    </row>
    <row r="26" spans="1:6" s="61" customFormat="1" ht="13.5">
      <c r="A26" s="95">
        <v>440000</v>
      </c>
      <c r="B26" s="10"/>
      <c r="C26" s="11" t="s">
        <v>237</v>
      </c>
      <c r="D26" s="23">
        <f>SUM(D27:D28)</f>
        <v>0</v>
      </c>
      <c r="E26" s="23">
        <f>SUM(E27:E28)</f>
        <v>0</v>
      </c>
      <c r="F26" s="24">
        <f t="shared" si="1"/>
        <v>0</v>
      </c>
    </row>
    <row r="27" spans="1:6" s="61" customFormat="1" ht="13.5">
      <c r="A27" s="102">
        <v>442000</v>
      </c>
      <c r="B27" s="15"/>
      <c r="C27" s="14" t="s">
        <v>43</v>
      </c>
      <c r="D27" s="30"/>
      <c r="E27" s="30"/>
      <c r="F27" s="22">
        <f t="shared" si="1"/>
        <v>0</v>
      </c>
    </row>
    <row r="28" spans="1:6" s="61" customFormat="1" ht="13.5">
      <c r="A28" s="102">
        <v>444000</v>
      </c>
      <c r="B28" s="15"/>
      <c r="C28" s="14" t="s">
        <v>45</v>
      </c>
      <c r="D28" s="30"/>
      <c r="E28" s="30"/>
      <c r="F28" s="22">
        <f t="shared" si="1"/>
        <v>0</v>
      </c>
    </row>
    <row r="29" spans="1:6" s="61" customFormat="1" ht="13.5">
      <c r="A29" s="95">
        <v>450000</v>
      </c>
      <c r="B29" s="10"/>
      <c r="C29" s="11" t="s">
        <v>240</v>
      </c>
      <c r="D29" s="23">
        <f>SUM(D30:D31)</f>
        <v>0</v>
      </c>
      <c r="E29" s="23">
        <f>SUM(E30:E31)</f>
        <v>0</v>
      </c>
      <c r="F29" s="24">
        <f t="shared" si="1"/>
        <v>0</v>
      </c>
    </row>
    <row r="30" spans="1:6" s="61" customFormat="1" ht="13.5">
      <c r="A30" s="102">
        <v>451000</v>
      </c>
      <c r="B30" s="62"/>
      <c r="C30" s="14" t="s">
        <v>241</v>
      </c>
      <c r="D30" s="63"/>
      <c r="E30" s="63"/>
      <c r="F30" s="22">
        <f t="shared" si="1"/>
        <v>0</v>
      </c>
    </row>
    <row r="31" spans="1:6" s="61" customFormat="1" ht="13.5">
      <c r="A31" s="102">
        <v>454000</v>
      </c>
      <c r="B31" s="62"/>
      <c r="C31" s="14" t="s">
        <v>248</v>
      </c>
      <c r="D31" s="63"/>
      <c r="E31" s="63"/>
      <c r="F31" s="22">
        <f t="shared" si="1"/>
        <v>0</v>
      </c>
    </row>
    <row r="32" spans="1:6" s="61" customFormat="1" ht="13.5">
      <c r="A32" s="95">
        <v>460000</v>
      </c>
      <c r="B32" s="64"/>
      <c r="C32" s="11" t="s">
        <v>249</v>
      </c>
      <c r="D32" s="33">
        <f>SUM(D33:D34)</f>
        <v>0</v>
      </c>
      <c r="E32" s="33">
        <f>SUM(E33:E34)</f>
        <v>0</v>
      </c>
      <c r="F32" s="24">
        <f t="shared" si="1"/>
        <v>0</v>
      </c>
    </row>
    <row r="33" spans="1:6" s="61" customFormat="1" ht="13.5">
      <c r="A33" s="102">
        <v>463000</v>
      </c>
      <c r="B33" s="62"/>
      <c r="C33" s="14" t="s">
        <v>250</v>
      </c>
      <c r="D33" s="63"/>
      <c r="E33" s="63"/>
      <c r="F33" s="22">
        <f t="shared" si="1"/>
        <v>0</v>
      </c>
    </row>
    <row r="34" spans="1:6" s="61" customFormat="1" ht="13.5">
      <c r="A34" s="102">
        <v>465000</v>
      </c>
      <c r="B34" s="62"/>
      <c r="C34" s="14" t="s">
        <v>257</v>
      </c>
      <c r="D34" s="63"/>
      <c r="E34" s="63"/>
      <c r="F34" s="22">
        <f t="shared" si="1"/>
        <v>0</v>
      </c>
    </row>
    <row r="35" spans="1:6" s="61" customFormat="1" ht="13.5">
      <c r="A35" s="95">
        <v>470000</v>
      </c>
      <c r="B35" s="64"/>
      <c r="C35" s="11" t="s">
        <v>260</v>
      </c>
      <c r="D35" s="33">
        <f>SUM(D36)</f>
        <v>0</v>
      </c>
      <c r="E35" s="33">
        <f>SUM(E36)</f>
        <v>0</v>
      </c>
      <c r="F35" s="24">
        <f t="shared" si="1"/>
        <v>0</v>
      </c>
    </row>
    <row r="36" spans="1:6" s="61" customFormat="1" ht="13.5">
      <c r="A36" s="102">
        <v>472000</v>
      </c>
      <c r="B36" s="62"/>
      <c r="C36" s="14" t="s">
        <v>50</v>
      </c>
      <c r="D36" s="63"/>
      <c r="E36" s="63"/>
      <c r="F36" s="22">
        <f t="shared" si="1"/>
        <v>0</v>
      </c>
    </row>
    <row r="37" spans="1:6" s="61" customFormat="1" ht="13.5">
      <c r="A37" s="95">
        <v>480000</v>
      </c>
      <c r="B37" s="10"/>
      <c r="C37" s="11" t="s">
        <v>77</v>
      </c>
      <c r="D37" s="23">
        <f>SUM(D38:D41)</f>
        <v>0</v>
      </c>
      <c r="E37" s="23">
        <f>SUM(E38:E41)</f>
        <v>0</v>
      </c>
      <c r="F37" s="24">
        <f t="shared" si="1"/>
        <v>0</v>
      </c>
    </row>
    <row r="38" spans="1:6" s="61" customFormat="1" ht="13.5">
      <c r="A38" s="102">
        <v>481000</v>
      </c>
      <c r="B38" s="15"/>
      <c r="C38" s="14" t="s">
        <v>55</v>
      </c>
      <c r="D38" s="30"/>
      <c r="E38" s="30"/>
      <c r="F38" s="22">
        <f t="shared" si="1"/>
        <v>0</v>
      </c>
    </row>
    <row r="39" spans="1:6" s="61" customFormat="1" ht="13.5">
      <c r="A39" s="99">
        <v>482000</v>
      </c>
      <c r="B39" s="6"/>
      <c r="C39" s="7" t="s">
        <v>78</v>
      </c>
      <c r="D39" s="19"/>
      <c r="E39" s="65"/>
      <c r="F39" s="22">
        <f t="shared" si="1"/>
        <v>0</v>
      </c>
    </row>
    <row r="40" spans="1:6" s="61" customFormat="1" ht="13.5">
      <c r="A40" s="99">
        <v>483000</v>
      </c>
      <c r="B40" s="6"/>
      <c r="C40" s="7" t="s">
        <v>79</v>
      </c>
      <c r="D40" s="19"/>
      <c r="E40" s="19"/>
      <c r="F40" s="22">
        <f t="shared" si="1"/>
        <v>0</v>
      </c>
    </row>
    <row r="41" spans="1:6" s="61" customFormat="1" ht="25.5">
      <c r="A41" s="99">
        <v>485000</v>
      </c>
      <c r="B41" s="6"/>
      <c r="C41" s="7" t="s">
        <v>270</v>
      </c>
      <c r="D41" s="19"/>
      <c r="E41" s="19"/>
      <c r="F41" s="22">
        <f t="shared" si="1"/>
        <v>0</v>
      </c>
    </row>
    <row r="42" spans="1:6" s="61" customFormat="1" ht="13.5">
      <c r="A42" s="95">
        <v>510000</v>
      </c>
      <c r="B42" s="10"/>
      <c r="C42" s="11" t="s">
        <v>80</v>
      </c>
      <c r="D42" s="23">
        <f>SUM(D43:D45)</f>
        <v>0</v>
      </c>
      <c r="E42" s="23">
        <f>SUM(E43:E45)</f>
        <v>60</v>
      </c>
      <c r="F42" s="24">
        <f t="shared" si="1"/>
        <v>60</v>
      </c>
    </row>
    <row r="43" spans="1:6" s="61" customFormat="1" ht="13.5">
      <c r="A43" s="99">
        <v>511000</v>
      </c>
      <c r="B43" s="6"/>
      <c r="C43" s="7" t="s">
        <v>40</v>
      </c>
      <c r="D43" s="19"/>
      <c r="E43" s="19"/>
      <c r="F43" s="22">
        <f t="shared" si="1"/>
        <v>0</v>
      </c>
    </row>
    <row r="44" spans="1:6" s="61" customFormat="1" ht="13.5">
      <c r="A44" s="99">
        <v>512000</v>
      </c>
      <c r="B44" s="6"/>
      <c r="C44" s="7" t="s">
        <v>41</v>
      </c>
      <c r="D44" s="19"/>
      <c r="E44" s="19">
        <v>60</v>
      </c>
      <c r="F44" s="22">
        <f t="shared" si="1"/>
        <v>60</v>
      </c>
    </row>
    <row r="45" spans="1:6" s="61" customFormat="1" ht="13.5">
      <c r="A45" s="99">
        <v>515000</v>
      </c>
      <c r="B45" s="6"/>
      <c r="C45" s="7" t="s">
        <v>81</v>
      </c>
      <c r="D45" s="19"/>
      <c r="E45" s="19"/>
      <c r="F45" s="22">
        <f t="shared" si="1"/>
        <v>0</v>
      </c>
    </row>
    <row r="46" spans="1:6" s="61" customFormat="1">
      <c r="A46" s="95">
        <v>520000</v>
      </c>
      <c r="B46" s="10"/>
      <c r="C46" s="11" t="s">
        <v>290</v>
      </c>
      <c r="D46" s="33">
        <f>D47</f>
        <v>0</v>
      </c>
      <c r="E46" s="33">
        <f>E47</f>
        <v>0</v>
      </c>
      <c r="F46" s="42">
        <f t="shared" si="1"/>
        <v>0</v>
      </c>
    </row>
    <row r="47" spans="1:6" s="61" customFormat="1" ht="13.5">
      <c r="A47" s="102">
        <v>521000</v>
      </c>
      <c r="B47" s="15"/>
      <c r="C47" s="14" t="s">
        <v>69</v>
      </c>
      <c r="D47" s="63"/>
      <c r="E47" s="63"/>
      <c r="F47" s="22">
        <f t="shared" si="1"/>
        <v>0</v>
      </c>
    </row>
    <row r="48" spans="1:6" s="61" customFormat="1">
      <c r="A48" s="95">
        <v>540000</v>
      </c>
      <c r="B48" s="10"/>
      <c r="C48" s="11" t="s">
        <v>291</v>
      </c>
      <c r="D48" s="33">
        <f>D49</f>
        <v>0</v>
      </c>
      <c r="E48" s="33">
        <f>E49</f>
        <v>0</v>
      </c>
      <c r="F48" s="42">
        <f t="shared" si="1"/>
        <v>0</v>
      </c>
    </row>
    <row r="49" spans="1:6" s="61" customFormat="1" ht="13.5">
      <c r="A49" s="102">
        <v>541000</v>
      </c>
      <c r="B49" s="15"/>
      <c r="C49" s="14" t="s">
        <v>42</v>
      </c>
      <c r="D49" s="63"/>
      <c r="E49" s="63"/>
      <c r="F49" s="22">
        <f t="shared" si="1"/>
        <v>0</v>
      </c>
    </row>
    <row r="50" spans="1:6" s="61" customFormat="1">
      <c r="A50" s="95">
        <v>610000</v>
      </c>
      <c r="B50" s="10"/>
      <c r="C50" s="11" t="s">
        <v>293</v>
      </c>
      <c r="D50" s="33">
        <f>D51</f>
        <v>0</v>
      </c>
      <c r="E50" s="33">
        <f>E51</f>
        <v>0</v>
      </c>
      <c r="F50" s="42">
        <f>D50+E50</f>
        <v>0</v>
      </c>
    </row>
    <row r="51" spans="1:6" s="61" customFormat="1" ht="13.5" thickBot="1">
      <c r="A51" s="106">
        <v>612000</v>
      </c>
      <c r="B51" s="66"/>
      <c r="C51" s="67" t="s">
        <v>59</v>
      </c>
      <c r="D51" s="68"/>
      <c r="E51" s="68"/>
      <c r="F51" s="69">
        <f>SUM(D51+E51)</f>
        <v>0</v>
      </c>
    </row>
    <row r="52" spans="1:6" s="61" customFormat="1" ht="13.5">
      <c r="A52" s="70"/>
      <c r="B52" s="70"/>
      <c r="C52" s="71"/>
      <c r="D52" s="72"/>
      <c r="E52" s="72"/>
      <c r="F52" s="73"/>
    </row>
    <row r="53" spans="1:6" s="61" customFormat="1" ht="18.75" thickBot="1">
      <c r="A53" s="111"/>
      <c r="B53" s="111"/>
      <c r="C53" s="111"/>
      <c r="D53" s="111"/>
      <c r="E53" s="111"/>
      <c r="F53" s="111"/>
    </row>
    <row r="54" spans="1:6" s="61" customFormat="1" ht="49.5">
      <c r="A54" s="52" t="s">
        <v>61</v>
      </c>
      <c r="B54" s="53" t="s">
        <v>62</v>
      </c>
      <c r="C54" s="53" t="s">
        <v>296</v>
      </c>
      <c r="D54" s="54" t="s">
        <v>297</v>
      </c>
      <c r="E54" s="54" t="s">
        <v>298</v>
      </c>
      <c r="F54" s="55" t="s">
        <v>70</v>
      </c>
    </row>
    <row r="55" spans="1:6" s="61" customFormat="1" ht="16.5">
      <c r="A55" s="74">
        <v>1</v>
      </c>
      <c r="B55" s="75">
        <v>2</v>
      </c>
      <c r="C55" s="75">
        <v>3</v>
      </c>
      <c r="D55" s="57">
        <v>4</v>
      </c>
      <c r="E55" s="57">
        <v>5</v>
      </c>
      <c r="F55" s="58">
        <v>6</v>
      </c>
    </row>
    <row r="56" spans="1:6" s="2" customFormat="1" ht="13.5">
      <c r="A56" s="76"/>
      <c r="B56" s="59"/>
      <c r="C56" s="60" t="s">
        <v>195</v>
      </c>
      <c r="D56" s="39">
        <f>D57+D96+D264+D274+D286+D299+D311+D334+D377+D381+D385</f>
        <v>160390</v>
      </c>
      <c r="E56" s="39">
        <f>E57+E96+E264+E274+E286+E299+E311+E334+E377+E381+E385</f>
        <v>45426</v>
      </c>
      <c r="F56" s="40">
        <f t="shared" ref="F56:F119" si="2">SUM(D56+E56)</f>
        <v>205816</v>
      </c>
    </row>
    <row r="57" spans="1:6" s="2" customFormat="1" ht="13.5">
      <c r="A57" s="94">
        <v>410000</v>
      </c>
      <c r="B57" s="10"/>
      <c r="C57" s="11" t="s">
        <v>71</v>
      </c>
      <c r="D57" s="23">
        <f>SUM(D58+D61+D68+D72+D84+D93+D87)</f>
        <v>131187</v>
      </c>
      <c r="E57" s="23">
        <f>SUM(E58+E61+E68+E72+E84+E93+E87)</f>
        <v>7000</v>
      </c>
      <c r="F57" s="24">
        <f t="shared" si="2"/>
        <v>138187</v>
      </c>
    </row>
    <row r="58" spans="1:6" s="2" customFormat="1" ht="13.5">
      <c r="A58" s="96">
        <v>411000</v>
      </c>
      <c r="B58" s="3"/>
      <c r="C58" s="4" t="s">
        <v>72</v>
      </c>
      <c r="D58" s="20">
        <f>SUM(D59)</f>
        <v>105467</v>
      </c>
      <c r="E58" s="20">
        <f>SUM(E59)</f>
        <v>4939</v>
      </c>
      <c r="F58" s="21">
        <f t="shared" si="2"/>
        <v>110406</v>
      </c>
    </row>
    <row r="59" spans="1:6" s="2" customFormat="1" ht="13.5">
      <c r="A59" s="97">
        <v>411100</v>
      </c>
      <c r="B59" s="12"/>
      <c r="C59" s="13" t="s">
        <v>72</v>
      </c>
      <c r="D59" s="25">
        <f>SUM(D60)</f>
        <v>105467</v>
      </c>
      <c r="E59" s="25">
        <f>SUM(E60)</f>
        <v>4939</v>
      </c>
      <c r="F59" s="26">
        <f t="shared" si="2"/>
        <v>110406</v>
      </c>
    </row>
    <row r="60" spans="1:6" s="2" customFormat="1" ht="13.5">
      <c r="A60" s="98">
        <v>411111</v>
      </c>
      <c r="B60" s="6"/>
      <c r="C60" s="7" t="s">
        <v>72</v>
      </c>
      <c r="D60" s="19">
        <v>105467</v>
      </c>
      <c r="E60" s="19">
        <v>4939</v>
      </c>
      <c r="F60" s="22">
        <f t="shared" si="2"/>
        <v>110406</v>
      </c>
    </row>
    <row r="61" spans="1:6" s="2" customFormat="1" ht="13.5">
      <c r="A61" s="96">
        <v>412000</v>
      </c>
      <c r="B61" s="3"/>
      <c r="C61" s="4" t="s">
        <v>0</v>
      </c>
      <c r="D61" s="20">
        <f>SUM(D62+D64+D66)</f>
        <v>20654</v>
      </c>
      <c r="E61" s="20">
        <f>SUM(E62+E64+E66)</f>
        <v>914</v>
      </c>
      <c r="F61" s="21">
        <f t="shared" si="2"/>
        <v>21568</v>
      </c>
    </row>
    <row r="62" spans="1:6" s="2" customFormat="1" ht="13.5">
      <c r="A62" s="97">
        <v>412100</v>
      </c>
      <c r="B62" s="12"/>
      <c r="C62" s="13" t="s">
        <v>1</v>
      </c>
      <c r="D62" s="25">
        <f>SUM(D63)</f>
        <v>13377</v>
      </c>
      <c r="E62" s="25">
        <f>SUM(E63)</f>
        <v>562</v>
      </c>
      <c r="F62" s="26">
        <f t="shared" si="2"/>
        <v>13939</v>
      </c>
    </row>
    <row r="63" spans="1:6" s="2" customFormat="1" ht="13.5">
      <c r="A63" s="98">
        <v>412111</v>
      </c>
      <c r="B63" s="6"/>
      <c r="C63" s="7" t="s">
        <v>1</v>
      </c>
      <c r="D63" s="19">
        <v>13377</v>
      </c>
      <c r="E63" s="19">
        <v>562</v>
      </c>
      <c r="F63" s="22">
        <f t="shared" si="2"/>
        <v>13939</v>
      </c>
    </row>
    <row r="64" spans="1:6" s="2" customFormat="1" ht="13.5">
      <c r="A64" s="97">
        <v>412200</v>
      </c>
      <c r="B64" s="12"/>
      <c r="C64" s="13" t="s">
        <v>2</v>
      </c>
      <c r="D64" s="25">
        <f>SUM(D65)</f>
        <v>6486</v>
      </c>
      <c r="E64" s="25">
        <f>SUM(E65)</f>
        <v>314</v>
      </c>
      <c r="F64" s="26">
        <f t="shared" si="2"/>
        <v>6800</v>
      </c>
    </row>
    <row r="65" spans="1:6" s="2" customFormat="1" ht="13.5">
      <c r="A65" s="98">
        <v>412211</v>
      </c>
      <c r="B65" s="6"/>
      <c r="C65" s="7" t="s">
        <v>2</v>
      </c>
      <c r="D65" s="19">
        <v>6486</v>
      </c>
      <c r="E65" s="19">
        <v>314</v>
      </c>
      <c r="F65" s="22">
        <f t="shared" si="2"/>
        <v>6800</v>
      </c>
    </row>
    <row r="66" spans="1:6" s="2" customFormat="1" ht="13.5">
      <c r="A66" s="97">
        <v>412300</v>
      </c>
      <c r="B66" s="12"/>
      <c r="C66" s="13" t="s">
        <v>3</v>
      </c>
      <c r="D66" s="25">
        <f>SUM(D67)</f>
        <v>791</v>
      </c>
      <c r="E66" s="25">
        <f>SUM(E67)</f>
        <v>38</v>
      </c>
      <c r="F66" s="26">
        <f t="shared" si="2"/>
        <v>829</v>
      </c>
    </row>
    <row r="67" spans="1:6" s="2" customFormat="1" ht="13.5">
      <c r="A67" s="98">
        <v>412311</v>
      </c>
      <c r="B67" s="6"/>
      <c r="C67" s="7" t="s">
        <v>3</v>
      </c>
      <c r="D67" s="19">
        <v>791</v>
      </c>
      <c r="E67" s="19">
        <v>38</v>
      </c>
      <c r="F67" s="22">
        <f t="shared" si="2"/>
        <v>829</v>
      </c>
    </row>
    <row r="68" spans="1:6" s="2" customFormat="1" ht="13.5">
      <c r="A68" s="96">
        <v>413000</v>
      </c>
      <c r="B68" s="3"/>
      <c r="C68" s="4" t="s">
        <v>4</v>
      </c>
      <c r="D68" s="20">
        <f>SUM(D69)</f>
        <v>4294</v>
      </c>
      <c r="E68" s="20">
        <f>SUM(E69)</f>
        <v>757</v>
      </c>
      <c r="F68" s="21">
        <f t="shared" si="2"/>
        <v>5051</v>
      </c>
    </row>
    <row r="69" spans="1:6" s="2" customFormat="1" ht="13.5">
      <c r="A69" s="97">
        <v>413100</v>
      </c>
      <c r="B69" s="12"/>
      <c r="C69" s="13" t="s">
        <v>4</v>
      </c>
      <c r="D69" s="25">
        <f>SUM(D70:D71)</f>
        <v>4294</v>
      </c>
      <c r="E69" s="25">
        <f>SUM(E70:E71)</f>
        <v>757</v>
      </c>
      <c r="F69" s="26">
        <f t="shared" si="2"/>
        <v>5051</v>
      </c>
    </row>
    <row r="70" spans="1:6" s="2" customFormat="1" ht="13.5">
      <c r="A70" s="98">
        <v>413142</v>
      </c>
      <c r="B70" s="6"/>
      <c r="C70" s="7" t="s">
        <v>82</v>
      </c>
      <c r="D70" s="19">
        <v>0</v>
      </c>
      <c r="E70" s="19">
        <v>0</v>
      </c>
      <c r="F70" s="22">
        <f t="shared" si="2"/>
        <v>0</v>
      </c>
    </row>
    <row r="71" spans="1:6" s="2" customFormat="1" ht="13.5">
      <c r="A71" s="98">
        <v>413151</v>
      </c>
      <c r="B71" s="6"/>
      <c r="C71" s="7" t="s">
        <v>83</v>
      </c>
      <c r="D71" s="19">
        <v>4294</v>
      </c>
      <c r="E71" s="19">
        <v>757</v>
      </c>
      <c r="F71" s="22">
        <f t="shared" si="2"/>
        <v>5051</v>
      </c>
    </row>
    <row r="72" spans="1:6" s="2" customFormat="1" ht="13.5">
      <c r="A72" s="96">
        <v>414000</v>
      </c>
      <c r="B72" s="3"/>
      <c r="C72" s="4" t="s">
        <v>5</v>
      </c>
      <c r="D72" s="20">
        <f>SUM(D73+D77+D81)</f>
        <v>162</v>
      </c>
      <c r="E72" s="20">
        <f>SUM(E73+E77+E81)</f>
        <v>150</v>
      </c>
      <c r="F72" s="21">
        <f t="shared" si="2"/>
        <v>312</v>
      </c>
    </row>
    <row r="73" spans="1:6" s="2" customFormat="1" ht="25.5">
      <c r="A73" s="97">
        <v>414100</v>
      </c>
      <c r="B73" s="12"/>
      <c r="C73" s="13" t="s">
        <v>84</v>
      </c>
      <c r="D73" s="25">
        <f>SUM(D74:D76)</f>
        <v>0</v>
      </c>
      <c r="E73" s="25">
        <f>SUM(E74:E76)</f>
        <v>0</v>
      </c>
      <c r="F73" s="26">
        <f t="shared" si="2"/>
        <v>0</v>
      </c>
    </row>
    <row r="74" spans="1:6" s="2" customFormat="1" ht="13.5">
      <c r="A74" s="98">
        <v>414111</v>
      </c>
      <c r="B74" s="6"/>
      <c r="C74" s="7" t="s">
        <v>85</v>
      </c>
      <c r="D74" s="19"/>
      <c r="E74" s="19"/>
      <c r="F74" s="22">
        <f t="shared" si="2"/>
        <v>0</v>
      </c>
    </row>
    <row r="75" spans="1:6" s="2" customFormat="1" ht="13.5">
      <c r="A75" s="98">
        <v>414121</v>
      </c>
      <c r="B75" s="6"/>
      <c r="C75" s="7" t="s">
        <v>86</v>
      </c>
      <c r="D75" s="19"/>
      <c r="E75" s="19"/>
      <c r="F75" s="22">
        <f t="shared" si="2"/>
        <v>0</v>
      </c>
    </row>
    <row r="76" spans="1:6" s="2" customFormat="1" ht="13.5">
      <c r="A76" s="98">
        <v>414131</v>
      </c>
      <c r="B76" s="6"/>
      <c r="C76" s="7" t="s">
        <v>87</v>
      </c>
      <c r="D76" s="19"/>
      <c r="E76" s="19"/>
      <c r="F76" s="22">
        <f t="shared" si="2"/>
        <v>0</v>
      </c>
    </row>
    <row r="77" spans="1:6" s="2" customFormat="1" ht="13.5">
      <c r="A77" s="97">
        <v>414300</v>
      </c>
      <c r="B77" s="12"/>
      <c r="C77" s="13" t="s">
        <v>6</v>
      </c>
      <c r="D77" s="25">
        <f>SUM(D78:D80)</f>
        <v>162</v>
      </c>
      <c r="E77" s="25">
        <f>SUM(E78:E80)</f>
        <v>0</v>
      </c>
      <c r="F77" s="26">
        <f t="shared" si="2"/>
        <v>162</v>
      </c>
    </row>
    <row r="78" spans="1:6" s="2" customFormat="1" ht="13.5">
      <c r="A78" s="98">
        <v>414311</v>
      </c>
      <c r="B78" s="6"/>
      <c r="C78" s="7" t="s">
        <v>88</v>
      </c>
      <c r="D78" s="19">
        <v>162</v>
      </c>
      <c r="E78" s="19"/>
      <c r="F78" s="22">
        <f t="shared" si="2"/>
        <v>162</v>
      </c>
    </row>
    <row r="79" spans="1:6" s="2" customFormat="1" ht="13.5">
      <c r="A79" s="98">
        <v>414312</v>
      </c>
      <c r="B79" s="6"/>
      <c r="C79" s="7" t="s">
        <v>89</v>
      </c>
      <c r="D79" s="19"/>
      <c r="E79" s="19"/>
      <c r="F79" s="22">
        <f t="shared" si="2"/>
        <v>0</v>
      </c>
    </row>
    <row r="80" spans="1:6" s="2" customFormat="1" ht="13.5">
      <c r="A80" s="98">
        <v>414314</v>
      </c>
      <c r="B80" s="6"/>
      <c r="C80" s="7" t="s">
        <v>90</v>
      </c>
      <c r="D80" s="19"/>
      <c r="E80" s="19"/>
      <c r="F80" s="22">
        <f t="shared" si="2"/>
        <v>0</v>
      </c>
    </row>
    <row r="81" spans="1:6" s="2" customFormat="1" ht="25.5">
      <c r="A81" s="97">
        <v>414400</v>
      </c>
      <c r="B81" s="12"/>
      <c r="C81" s="13" t="s">
        <v>7</v>
      </c>
      <c r="D81" s="25">
        <f>SUM(D82:D83)</f>
        <v>0</v>
      </c>
      <c r="E81" s="25">
        <f>SUM(E82:E83)</f>
        <v>150</v>
      </c>
      <c r="F81" s="77">
        <f t="shared" si="2"/>
        <v>150</v>
      </c>
    </row>
    <row r="82" spans="1:6" s="2" customFormat="1" ht="13.5">
      <c r="A82" s="98">
        <v>414411</v>
      </c>
      <c r="B82" s="6"/>
      <c r="C82" s="7" t="s">
        <v>7</v>
      </c>
      <c r="D82" s="19"/>
      <c r="E82" s="19"/>
      <c r="F82" s="22">
        <f t="shared" si="2"/>
        <v>0</v>
      </c>
    </row>
    <row r="83" spans="1:6" s="2" customFormat="1" ht="13.5">
      <c r="A83" s="98">
        <v>414419</v>
      </c>
      <c r="B83" s="6"/>
      <c r="C83" s="7" t="s">
        <v>196</v>
      </c>
      <c r="D83" s="19"/>
      <c r="E83" s="19">
        <v>150</v>
      </c>
      <c r="F83" s="22">
        <f t="shared" si="2"/>
        <v>150</v>
      </c>
    </row>
    <row r="84" spans="1:6" s="2" customFormat="1" ht="13.5">
      <c r="A84" s="96">
        <v>415000</v>
      </c>
      <c r="B84" s="3"/>
      <c r="C84" s="4" t="s">
        <v>73</v>
      </c>
      <c r="D84" s="20">
        <f>SUM(D85)</f>
        <v>0</v>
      </c>
      <c r="E84" s="20">
        <f>SUM(E85)</f>
        <v>240</v>
      </c>
      <c r="F84" s="21">
        <f t="shared" si="2"/>
        <v>240</v>
      </c>
    </row>
    <row r="85" spans="1:6" s="2" customFormat="1" ht="13.5">
      <c r="A85" s="97">
        <v>415100</v>
      </c>
      <c r="B85" s="12"/>
      <c r="C85" s="13" t="s">
        <v>73</v>
      </c>
      <c r="D85" s="25">
        <f>SUM(D86)</f>
        <v>0</v>
      </c>
      <c r="E85" s="25">
        <f>SUM(E86)</f>
        <v>240</v>
      </c>
      <c r="F85" s="26">
        <f t="shared" si="2"/>
        <v>240</v>
      </c>
    </row>
    <row r="86" spans="1:6" s="2" customFormat="1" ht="13.5">
      <c r="A86" s="98">
        <v>415112</v>
      </c>
      <c r="B86" s="6"/>
      <c r="C86" s="7" t="s">
        <v>91</v>
      </c>
      <c r="D86" s="19"/>
      <c r="E86" s="19">
        <v>240</v>
      </c>
      <c r="F86" s="22">
        <f t="shared" si="2"/>
        <v>240</v>
      </c>
    </row>
    <row r="87" spans="1:6" s="2" customFormat="1" ht="13.5">
      <c r="A87" s="96">
        <v>416000</v>
      </c>
      <c r="B87" s="3"/>
      <c r="C87" s="4" t="s">
        <v>74</v>
      </c>
      <c r="D87" s="20">
        <f>SUM(D88)</f>
        <v>610</v>
      </c>
      <c r="E87" s="20">
        <f>SUM(E88)</f>
        <v>0</v>
      </c>
      <c r="F87" s="21">
        <f t="shared" si="2"/>
        <v>610</v>
      </c>
    </row>
    <row r="88" spans="1:6" s="2" customFormat="1" ht="13.5">
      <c r="A88" s="97">
        <v>416100</v>
      </c>
      <c r="B88" s="12"/>
      <c r="C88" s="13" t="s">
        <v>74</v>
      </c>
      <c r="D88" s="25">
        <f>SUM(D89:D92)</f>
        <v>610</v>
      </c>
      <c r="E88" s="25">
        <f>SUM(E89:E92)</f>
        <v>0</v>
      </c>
      <c r="F88" s="26">
        <f t="shared" si="2"/>
        <v>610</v>
      </c>
    </row>
    <row r="89" spans="1:6" s="2" customFormat="1" ht="13.5">
      <c r="A89" s="98">
        <v>416111</v>
      </c>
      <c r="B89" s="6"/>
      <c r="C89" s="7" t="s">
        <v>197</v>
      </c>
      <c r="D89" s="27">
        <v>610</v>
      </c>
      <c r="E89" s="27"/>
      <c r="F89" s="22">
        <f t="shared" si="2"/>
        <v>610</v>
      </c>
    </row>
    <row r="90" spans="1:6" s="2" customFormat="1" ht="13.5">
      <c r="A90" s="98">
        <v>416112</v>
      </c>
      <c r="B90" s="6"/>
      <c r="C90" s="7" t="s">
        <v>92</v>
      </c>
      <c r="D90" s="19"/>
      <c r="E90" s="19"/>
      <c r="F90" s="22">
        <f t="shared" si="2"/>
        <v>0</v>
      </c>
    </row>
    <row r="91" spans="1:6" s="2" customFormat="1" ht="13.5">
      <c r="A91" s="98">
        <v>416121</v>
      </c>
      <c r="B91" s="6"/>
      <c r="C91" s="7" t="s">
        <v>93</v>
      </c>
      <c r="D91" s="19"/>
      <c r="E91" s="19"/>
      <c r="F91" s="22">
        <f t="shared" si="2"/>
        <v>0</v>
      </c>
    </row>
    <row r="92" spans="1:6" s="2" customFormat="1" ht="13.5">
      <c r="A92" s="98">
        <v>416132</v>
      </c>
      <c r="B92" s="6"/>
      <c r="C92" s="7" t="s">
        <v>94</v>
      </c>
      <c r="D92" s="19"/>
      <c r="E92" s="19"/>
      <c r="F92" s="22">
        <f t="shared" si="2"/>
        <v>0</v>
      </c>
    </row>
    <row r="93" spans="1:6" s="2" customFormat="1" ht="13.5">
      <c r="A93" s="96">
        <v>417000</v>
      </c>
      <c r="B93" s="3"/>
      <c r="C93" s="4" t="s">
        <v>8</v>
      </c>
      <c r="D93" s="20">
        <f>D94</f>
        <v>0</v>
      </c>
      <c r="E93" s="20">
        <f>E94</f>
        <v>0</v>
      </c>
      <c r="F93" s="21">
        <f t="shared" si="2"/>
        <v>0</v>
      </c>
    </row>
    <row r="94" spans="1:6" s="2" customFormat="1" ht="13.5">
      <c r="A94" s="100">
        <v>417100</v>
      </c>
      <c r="B94" s="79"/>
      <c r="C94" s="80" t="s">
        <v>8</v>
      </c>
      <c r="D94" s="81">
        <f>D95</f>
        <v>0</v>
      </c>
      <c r="E94" s="81">
        <f>E95</f>
        <v>0</v>
      </c>
      <c r="F94" s="26">
        <f t="shared" si="2"/>
        <v>0</v>
      </c>
    </row>
    <row r="95" spans="1:6" s="2" customFormat="1" ht="13.5">
      <c r="A95" s="98">
        <v>417111</v>
      </c>
      <c r="B95" s="6"/>
      <c r="C95" s="14" t="s">
        <v>8</v>
      </c>
      <c r="D95" s="19"/>
      <c r="E95" s="19"/>
      <c r="F95" s="28">
        <f t="shared" si="2"/>
        <v>0</v>
      </c>
    </row>
    <row r="96" spans="1:6" s="2" customFormat="1" ht="13.5">
      <c r="A96" s="94">
        <v>420000</v>
      </c>
      <c r="B96" s="10"/>
      <c r="C96" s="11" t="s">
        <v>75</v>
      </c>
      <c r="D96" s="23">
        <f>D97+D138+D153+D192+D208+D234</f>
        <v>29203</v>
      </c>
      <c r="E96" s="23">
        <f>E97+E138+E153+E192+E208+E234</f>
        <v>38366</v>
      </c>
      <c r="F96" s="24">
        <v>67169</v>
      </c>
    </row>
    <row r="97" spans="1:6" s="2" customFormat="1" ht="13.5">
      <c r="A97" s="96">
        <v>421000</v>
      </c>
      <c r="B97" s="3"/>
      <c r="C97" s="4" t="s">
        <v>9</v>
      </c>
      <c r="D97" s="20">
        <f>SUM(D98+D101+D108+D117+D125+D131+D135)</f>
        <v>24337</v>
      </c>
      <c r="E97" s="20">
        <f>SUM(E98+E101+E108+E117+E125+E131+E135)</f>
        <v>818</v>
      </c>
      <c r="F97" s="21">
        <f t="shared" si="2"/>
        <v>25155</v>
      </c>
    </row>
    <row r="98" spans="1:6" s="2" customFormat="1" ht="13.5">
      <c r="A98" s="97">
        <v>421100</v>
      </c>
      <c r="B98" s="12"/>
      <c r="C98" s="13" t="s">
        <v>10</v>
      </c>
      <c r="D98" s="25">
        <f>SUM(D99:D100)</f>
        <v>400</v>
      </c>
      <c r="E98" s="25">
        <f>SUM(E99:E100)</f>
        <v>280</v>
      </c>
      <c r="F98" s="26">
        <f t="shared" si="2"/>
        <v>680</v>
      </c>
    </row>
    <row r="99" spans="1:6" s="2" customFormat="1" ht="13.5">
      <c r="A99" s="98">
        <v>421111</v>
      </c>
      <c r="B99" s="6"/>
      <c r="C99" s="7" t="s">
        <v>95</v>
      </c>
      <c r="D99" s="19">
        <v>400</v>
      </c>
      <c r="E99" s="19">
        <v>280</v>
      </c>
      <c r="F99" s="22">
        <f t="shared" si="2"/>
        <v>680</v>
      </c>
    </row>
    <row r="100" spans="1:6" s="2" customFormat="1" ht="13.5">
      <c r="A100" s="98">
        <v>421121</v>
      </c>
      <c r="B100" s="6"/>
      <c r="C100" s="7" t="s">
        <v>96</v>
      </c>
      <c r="D100" s="19"/>
      <c r="E100" s="19"/>
      <c r="F100" s="22">
        <f t="shared" si="2"/>
        <v>0</v>
      </c>
    </row>
    <row r="101" spans="1:6" s="2" customFormat="1" ht="13.5">
      <c r="A101" s="97">
        <v>421200</v>
      </c>
      <c r="B101" s="12"/>
      <c r="C101" s="13" t="s">
        <v>11</v>
      </c>
      <c r="D101" s="25">
        <f>SUM(D102:D107)</f>
        <v>11357</v>
      </c>
      <c r="E101" s="25">
        <f>SUM(E102:E107)</f>
        <v>0</v>
      </c>
      <c r="F101" s="26">
        <f t="shared" si="2"/>
        <v>11357</v>
      </c>
    </row>
    <row r="102" spans="1:6" s="2" customFormat="1" ht="13.5">
      <c r="A102" s="98">
        <v>421211</v>
      </c>
      <c r="B102" s="6"/>
      <c r="C102" s="7" t="s">
        <v>97</v>
      </c>
      <c r="D102" s="19">
        <v>6719</v>
      </c>
      <c r="E102" s="19">
        <v>0</v>
      </c>
      <c r="F102" s="22">
        <f t="shared" si="2"/>
        <v>6719</v>
      </c>
    </row>
    <row r="103" spans="1:6" s="2" customFormat="1" ht="13.5">
      <c r="A103" s="98">
        <v>421221</v>
      </c>
      <c r="B103" s="6"/>
      <c r="C103" s="7" t="s">
        <v>198</v>
      </c>
      <c r="D103" s="19">
        <v>0</v>
      </c>
      <c r="E103" s="19">
        <v>0</v>
      </c>
      <c r="F103" s="22">
        <f t="shared" si="2"/>
        <v>0</v>
      </c>
    </row>
    <row r="104" spans="1:6" s="2" customFormat="1" ht="13.5">
      <c r="A104" s="98">
        <v>421222</v>
      </c>
      <c r="B104" s="6"/>
      <c r="C104" s="7" t="s">
        <v>98</v>
      </c>
      <c r="D104" s="19">
        <v>0</v>
      </c>
      <c r="E104" s="19">
        <v>0</v>
      </c>
      <c r="F104" s="22">
        <f t="shared" si="2"/>
        <v>0</v>
      </c>
    </row>
    <row r="105" spans="1:6" s="2" customFormat="1" ht="13.5">
      <c r="A105" s="98">
        <v>421223</v>
      </c>
      <c r="B105" s="6"/>
      <c r="C105" s="7" t="s">
        <v>99</v>
      </c>
      <c r="D105" s="19">
        <v>0</v>
      </c>
      <c r="E105" s="19">
        <v>0</v>
      </c>
      <c r="F105" s="22">
        <f t="shared" si="2"/>
        <v>0</v>
      </c>
    </row>
    <row r="106" spans="1:6" s="2" customFormat="1" ht="13.5">
      <c r="A106" s="98">
        <v>421224</v>
      </c>
      <c r="B106" s="6"/>
      <c r="C106" s="7" t="s">
        <v>100</v>
      </c>
      <c r="D106" s="19">
        <v>0</v>
      </c>
      <c r="E106" s="19">
        <v>0</v>
      </c>
      <c r="F106" s="22">
        <f t="shared" si="2"/>
        <v>0</v>
      </c>
    </row>
    <row r="107" spans="1:6" s="2" customFormat="1" ht="13.5">
      <c r="A107" s="98">
        <v>421225</v>
      </c>
      <c r="B107" s="6"/>
      <c r="C107" s="7" t="s">
        <v>101</v>
      </c>
      <c r="D107" s="19">
        <v>4638</v>
      </c>
      <c r="E107" s="19">
        <v>0</v>
      </c>
      <c r="F107" s="22">
        <f t="shared" si="2"/>
        <v>4638</v>
      </c>
    </row>
    <row r="108" spans="1:6" s="2" customFormat="1" ht="13.5">
      <c r="A108" s="97">
        <v>421300</v>
      </c>
      <c r="B108" s="12"/>
      <c r="C108" s="13" t="s">
        <v>12</v>
      </c>
      <c r="D108" s="25">
        <f>SUM(D109:D116)</f>
        <v>10271</v>
      </c>
      <c r="E108" s="25">
        <f>SUM(E109:E116)</f>
        <v>112</v>
      </c>
      <c r="F108" s="26">
        <f t="shared" si="2"/>
        <v>10383</v>
      </c>
    </row>
    <row r="109" spans="1:6" s="2" customFormat="1" ht="13.5">
      <c r="A109" s="98">
        <v>421311</v>
      </c>
      <c r="B109" s="6"/>
      <c r="C109" s="7" t="s">
        <v>102</v>
      </c>
      <c r="D109" s="19">
        <v>290</v>
      </c>
      <c r="E109" s="19">
        <v>0</v>
      </c>
      <c r="F109" s="22">
        <f t="shared" si="2"/>
        <v>290</v>
      </c>
    </row>
    <row r="110" spans="1:6" s="2" customFormat="1" ht="13.5">
      <c r="A110" s="98">
        <v>421321</v>
      </c>
      <c r="B110" s="6"/>
      <c r="C110" s="7" t="s">
        <v>103</v>
      </c>
      <c r="D110" s="19">
        <v>0</v>
      </c>
      <c r="E110" s="19">
        <v>50</v>
      </c>
      <c r="F110" s="22">
        <f t="shared" si="2"/>
        <v>50</v>
      </c>
    </row>
    <row r="111" spans="1:6" s="2" customFormat="1" ht="13.5">
      <c r="A111" s="98">
        <v>421322</v>
      </c>
      <c r="B111" s="6"/>
      <c r="C111" s="7" t="s">
        <v>104</v>
      </c>
      <c r="D111" s="19">
        <v>0</v>
      </c>
      <c r="E111" s="19">
        <v>0</v>
      </c>
      <c r="F111" s="22">
        <f t="shared" si="2"/>
        <v>0</v>
      </c>
    </row>
    <row r="112" spans="1:6" s="2" customFormat="1" ht="13.5">
      <c r="A112" s="98">
        <v>421323</v>
      </c>
      <c r="B112" s="6"/>
      <c r="C112" s="7" t="s">
        <v>105</v>
      </c>
      <c r="D112" s="19">
        <v>6000</v>
      </c>
      <c r="E112" s="19">
        <v>0</v>
      </c>
      <c r="F112" s="22">
        <f t="shared" si="2"/>
        <v>6000</v>
      </c>
    </row>
    <row r="113" spans="1:6" s="2" customFormat="1" ht="13.5">
      <c r="A113" s="98">
        <v>421324</v>
      </c>
      <c r="B113" s="6"/>
      <c r="C113" s="7" t="s">
        <v>106</v>
      </c>
      <c r="D113" s="19">
        <v>717</v>
      </c>
      <c r="E113" s="19">
        <v>0</v>
      </c>
      <c r="F113" s="22">
        <f t="shared" si="2"/>
        <v>717</v>
      </c>
    </row>
    <row r="114" spans="1:6" s="2" customFormat="1" ht="13.5">
      <c r="A114" s="98">
        <v>421325</v>
      </c>
      <c r="B114" s="6"/>
      <c r="C114" s="7" t="s">
        <v>107</v>
      </c>
      <c r="D114" s="19">
        <v>3264</v>
      </c>
      <c r="E114" s="19">
        <v>0</v>
      </c>
      <c r="F114" s="22">
        <f t="shared" si="2"/>
        <v>3264</v>
      </c>
    </row>
    <row r="115" spans="1:6" s="2" customFormat="1" ht="13.5">
      <c r="A115" s="98">
        <v>421391</v>
      </c>
      <c r="B115" s="6"/>
      <c r="C115" s="7" t="s">
        <v>199</v>
      </c>
      <c r="D115" s="19">
        <v>0</v>
      </c>
      <c r="E115" s="19">
        <v>62</v>
      </c>
      <c r="F115" s="22">
        <f t="shared" si="2"/>
        <v>62</v>
      </c>
    </row>
    <row r="116" spans="1:6" s="2" customFormat="1" ht="13.5">
      <c r="A116" s="98">
        <v>421392</v>
      </c>
      <c r="B116" s="6"/>
      <c r="C116" s="7" t="s">
        <v>200</v>
      </c>
      <c r="D116" s="19">
        <v>0</v>
      </c>
      <c r="E116" s="19">
        <v>0</v>
      </c>
      <c r="F116" s="22">
        <f t="shared" si="2"/>
        <v>0</v>
      </c>
    </row>
    <row r="117" spans="1:6" s="2" customFormat="1" ht="13.5">
      <c r="A117" s="97">
        <v>421400</v>
      </c>
      <c r="B117" s="12"/>
      <c r="C117" s="13" t="s">
        <v>13</v>
      </c>
      <c r="D117" s="25">
        <f>SUM(D118:D124)</f>
        <v>700</v>
      </c>
      <c r="E117" s="25">
        <f>SUM(E118:E124)</f>
        <v>420</v>
      </c>
      <c r="F117" s="26">
        <f t="shared" si="2"/>
        <v>1120</v>
      </c>
    </row>
    <row r="118" spans="1:6" s="2" customFormat="1" ht="13.5">
      <c r="A118" s="98">
        <v>421411</v>
      </c>
      <c r="B118" s="6"/>
      <c r="C118" s="7" t="s">
        <v>108</v>
      </c>
      <c r="D118" s="19">
        <v>600</v>
      </c>
      <c r="E118" s="19">
        <v>0</v>
      </c>
      <c r="F118" s="22">
        <f t="shared" si="2"/>
        <v>600</v>
      </c>
    </row>
    <row r="119" spans="1:6" s="2" customFormat="1" ht="13.5">
      <c r="A119" s="98">
        <v>421412</v>
      </c>
      <c r="B119" s="6"/>
      <c r="C119" s="7" t="s">
        <v>109</v>
      </c>
      <c r="D119" s="19">
        <v>100</v>
      </c>
      <c r="E119" s="19">
        <v>0</v>
      </c>
      <c r="F119" s="22">
        <f t="shared" si="2"/>
        <v>100</v>
      </c>
    </row>
    <row r="120" spans="1:6" s="2" customFormat="1" ht="13.5">
      <c r="A120" s="98">
        <v>421414</v>
      </c>
      <c r="B120" s="6"/>
      <c r="C120" s="7" t="s">
        <v>110</v>
      </c>
      <c r="D120" s="19">
        <v>0</v>
      </c>
      <c r="E120" s="19">
        <v>320</v>
      </c>
      <c r="F120" s="22">
        <f t="shared" ref="F120:F183" si="3">SUM(D120+E120)</f>
        <v>320</v>
      </c>
    </row>
    <row r="121" spans="1:6" s="2" customFormat="1" ht="13.5">
      <c r="A121" s="98">
        <v>421419</v>
      </c>
      <c r="B121" s="6"/>
      <c r="C121" s="7" t="s">
        <v>201</v>
      </c>
      <c r="D121" s="19">
        <v>0</v>
      </c>
      <c r="E121" s="19">
        <v>0</v>
      </c>
      <c r="F121" s="22">
        <f t="shared" si="3"/>
        <v>0</v>
      </c>
    </row>
    <row r="122" spans="1:6" s="2" customFormat="1" ht="13.5">
      <c r="A122" s="98">
        <v>421421</v>
      </c>
      <c r="B122" s="6"/>
      <c r="C122" s="7" t="s">
        <v>111</v>
      </c>
      <c r="D122" s="19">
        <v>0</v>
      </c>
      <c r="E122" s="19">
        <v>100</v>
      </c>
      <c r="F122" s="22">
        <f t="shared" si="3"/>
        <v>100</v>
      </c>
    </row>
    <row r="123" spans="1:6" s="2" customFormat="1" ht="13.5">
      <c r="A123" s="98">
        <v>421422</v>
      </c>
      <c r="B123" s="6"/>
      <c r="C123" s="7" t="s">
        <v>112</v>
      </c>
      <c r="D123" s="19">
        <v>0</v>
      </c>
      <c r="E123" s="19">
        <v>0</v>
      </c>
      <c r="F123" s="22">
        <f t="shared" si="3"/>
        <v>0</v>
      </c>
    </row>
    <row r="124" spans="1:6" ht="13.5">
      <c r="A124" s="98">
        <v>421429</v>
      </c>
      <c r="B124" s="6"/>
      <c r="C124" s="7" t="s">
        <v>202</v>
      </c>
      <c r="D124" s="29">
        <v>0</v>
      </c>
      <c r="E124" s="29">
        <v>0</v>
      </c>
      <c r="F124" s="22">
        <f t="shared" si="3"/>
        <v>0</v>
      </c>
    </row>
    <row r="125" spans="1:6" s="2" customFormat="1" ht="13.5">
      <c r="A125" s="97">
        <v>421500</v>
      </c>
      <c r="B125" s="12"/>
      <c r="C125" s="13" t="s">
        <v>14</v>
      </c>
      <c r="D125" s="25">
        <f>SUM(D126:D130)</f>
        <v>671</v>
      </c>
      <c r="E125" s="25">
        <f>SUM(E126:E130)</f>
        <v>0</v>
      </c>
      <c r="F125" s="26">
        <f t="shared" si="3"/>
        <v>671</v>
      </c>
    </row>
    <row r="126" spans="1:6" s="2" customFormat="1" ht="13.5">
      <c r="A126" s="98">
        <v>421511</v>
      </c>
      <c r="B126" s="6"/>
      <c r="C126" s="7" t="s">
        <v>113</v>
      </c>
      <c r="D126" s="19">
        <v>511</v>
      </c>
      <c r="E126" s="19">
        <v>0</v>
      </c>
      <c r="F126" s="22">
        <f t="shared" si="3"/>
        <v>511</v>
      </c>
    </row>
    <row r="127" spans="1:6" s="2" customFormat="1" ht="13.5">
      <c r="A127" s="98">
        <v>421512</v>
      </c>
      <c r="B127" s="6"/>
      <c r="C127" s="7" t="s">
        <v>114</v>
      </c>
      <c r="D127" s="19">
        <v>66</v>
      </c>
      <c r="E127" s="19">
        <v>0</v>
      </c>
      <c r="F127" s="22">
        <f t="shared" si="3"/>
        <v>66</v>
      </c>
    </row>
    <row r="128" spans="1:6" s="2" customFormat="1" ht="13.5">
      <c r="A128" s="98">
        <v>421513</v>
      </c>
      <c r="B128" s="6"/>
      <c r="C128" s="7" t="s">
        <v>203</v>
      </c>
      <c r="D128" s="19">
        <v>94</v>
      </c>
      <c r="E128" s="19">
        <v>0</v>
      </c>
      <c r="F128" s="22">
        <f t="shared" si="3"/>
        <v>94</v>
      </c>
    </row>
    <row r="129" spans="1:6" s="2" customFormat="1" ht="13.5">
      <c r="A129" s="98">
        <v>421519</v>
      </c>
      <c r="B129" s="6"/>
      <c r="C129" s="7" t="s">
        <v>204</v>
      </c>
      <c r="D129" s="19">
        <v>0</v>
      </c>
      <c r="E129" s="19">
        <v>0</v>
      </c>
      <c r="F129" s="22">
        <f t="shared" si="3"/>
        <v>0</v>
      </c>
    </row>
    <row r="130" spans="1:6" s="2" customFormat="1" ht="13.5">
      <c r="A130" s="98">
        <v>421521</v>
      </c>
      <c r="B130" s="6"/>
      <c r="C130" s="7" t="s">
        <v>115</v>
      </c>
      <c r="D130" s="19">
        <v>0</v>
      </c>
      <c r="E130" s="19">
        <v>0</v>
      </c>
      <c r="F130" s="22">
        <f t="shared" si="3"/>
        <v>0</v>
      </c>
    </row>
    <row r="131" spans="1:6" s="2" customFormat="1" ht="13.5">
      <c r="A131" s="97">
        <v>421600</v>
      </c>
      <c r="B131" s="12"/>
      <c r="C131" s="13" t="s">
        <v>15</v>
      </c>
      <c r="D131" s="25">
        <f>SUM(D132:D134)</f>
        <v>938</v>
      </c>
      <c r="E131" s="25">
        <f>SUM(E132:E134)</f>
        <v>0</v>
      </c>
      <c r="F131" s="26">
        <f t="shared" si="3"/>
        <v>938</v>
      </c>
    </row>
    <row r="132" spans="1:6" s="2" customFormat="1" ht="13.5">
      <c r="A132" s="98">
        <v>421611</v>
      </c>
      <c r="B132" s="6"/>
      <c r="C132" s="7" t="s">
        <v>116</v>
      </c>
      <c r="D132" s="19"/>
      <c r="E132" s="19"/>
      <c r="F132" s="22">
        <f t="shared" si="3"/>
        <v>0</v>
      </c>
    </row>
    <row r="133" spans="1:6" s="2" customFormat="1" ht="13.5">
      <c r="A133" s="98">
        <v>421612</v>
      </c>
      <c r="B133" s="6"/>
      <c r="C133" s="7" t="s">
        <v>117</v>
      </c>
      <c r="D133" s="19"/>
      <c r="E133" s="19"/>
      <c r="F133" s="22">
        <f t="shared" si="3"/>
        <v>0</v>
      </c>
    </row>
    <row r="134" spans="1:6" s="2" customFormat="1" ht="13.5">
      <c r="A134" s="98">
        <v>421619</v>
      </c>
      <c r="B134" s="6"/>
      <c r="C134" s="7" t="s">
        <v>118</v>
      </c>
      <c r="D134" s="19">
        <v>938</v>
      </c>
      <c r="E134" s="19"/>
      <c r="F134" s="22">
        <f t="shared" si="3"/>
        <v>938</v>
      </c>
    </row>
    <row r="135" spans="1:6" s="2" customFormat="1" ht="13.5">
      <c r="A135" s="97">
        <v>421900</v>
      </c>
      <c r="B135" s="12"/>
      <c r="C135" s="13" t="s">
        <v>205</v>
      </c>
      <c r="D135" s="25">
        <f>SUM(D136:D137)</f>
        <v>0</v>
      </c>
      <c r="E135" s="25">
        <f>SUM(E136:E137)</f>
        <v>6</v>
      </c>
      <c r="F135" s="26">
        <f t="shared" si="3"/>
        <v>6</v>
      </c>
    </row>
    <row r="136" spans="1:6" s="2" customFormat="1" ht="13.5">
      <c r="A136" s="98">
        <v>421911</v>
      </c>
      <c r="B136" s="6"/>
      <c r="C136" s="7" t="s">
        <v>206</v>
      </c>
      <c r="D136" s="19"/>
      <c r="E136" s="19">
        <v>6</v>
      </c>
      <c r="F136" s="22">
        <f t="shared" si="3"/>
        <v>6</v>
      </c>
    </row>
    <row r="137" spans="1:6" s="2" customFormat="1" ht="13.5">
      <c r="A137" s="98">
        <v>421919</v>
      </c>
      <c r="B137" s="6"/>
      <c r="C137" s="5" t="s">
        <v>301</v>
      </c>
      <c r="D137" s="19"/>
      <c r="E137" s="19"/>
      <c r="F137" s="22">
        <f>SUM(D137+E137)</f>
        <v>0</v>
      </c>
    </row>
    <row r="138" spans="1:6" s="2" customFormat="1" ht="13.5">
      <c r="A138" s="96">
        <v>422000</v>
      </c>
      <c r="B138" s="3"/>
      <c r="C138" s="4" t="s">
        <v>16</v>
      </c>
      <c r="D138" s="20">
        <f>SUM(D139+D146+D151)</f>
        <v>1249</v>
      </c>
      <c r="E138" s="20">
        <f>SUM(E139+E146+E151)</f>
        <v>450</v>
      </c>
      <c r="F138" s="21">
        <f t="shared" si="3"/>
        <v>1699</v>
      </c>
    </row>
    <row r="139" spans="1:6" s="2" customFormat="1" ht="13.5">
      <c r="A139" s="97">
        <v>422100</v>
      </c>
      <c r="B139" s="12"/>
      <c r="C139" s="13" t="s">
        <v>17</v>
      </c>
      <c r="D139" s="25">
        <f>SUM(D140:D145)</f>
        <v>0</v>
      </c>
      <c r="E139" s="25">
        <f>SUM(E140:E145)</f>
        <v>300</v>
      </c>
      <c r="F139" s="26">
        <f t="shared" si="3"/>
        <v>300</v>
      </c>
    </row>
    <row r="140" spans="1:6" s="2" customFormat="1" ht="13.5">
      <c r="A140" s="98">
        <v>422111</v>
      </c>
      <c r="B140" s="6"/>
      <c r="C140" s="7" t="s">
        <v>119</v>
      </c>
      <c r="D140" s="19">
        <v>0</v>
      </c>
      <c r="E140" s="19">
        <v>0</v>
      </c>
      <c r="F140" s="22">
        <f t="shared" si="3"/>
        <v>0</v>
      </c>
    </row>
    <row r="141" spans="1:6" s="2" customFormat="1" ht="13.5">
      <c r="A141" s="98">
        <v>422121</v>
      </c>
      <c r="B141" s="6"/>
      <c r="C141" s="7" t="s">
        <v>120</v>
      </c>
      <c r="D141" s="19"/>
      <c r="E141" s="19">
        <v>200</v>
      </c>
      <c r="F141" s="22">
        <f t="shared" si="3"/>
        <v>200</v>
      </c>
    </row>
    <row r="142" spans="1:6" s="2" customFormat="1" ht="13.5">
      <c r="A142" s="98">
        <v>422131</v>
      </c>
      <c r="B142" s="6"/>
      <c r="C142" s="7" t="s">
        <v>121</v>
      </c>
      <c r="D142" s="19">
        <v>0</v>
      </c>
      <c r="E142" s="19">
        <v>0</v>
      </c>
      <c r="F142" s="22">
        <f t="shared" si="3"/>
        <v>0</v>
      </c>
    </row>
    <row r="143" spans="1:6" s="2" customFormat="1" ht="13.5">
      <c r="A143" s="98">
        <v>422191</v>
      </c>
      <c r="B143" s="6"/>
      <c r="C143" s="7" t="s">
        <v>122</v>
      </c>
      <c r="D143" s="19">
        <v>0</v>
      </c>
      <c r="E143" s="19">
        <v>0</v>
      </c>
      <c r="F143" s="22">
        <f t="shared" si="3"/>
        <v>0</v>
      </c>
    </row>
    <row r="144" spans="1:6" s="2" customFormat="1" ht="13.5">
      <c r="A144" s="98">
        <v>422192</v>
      </c>
      <c r="B144" s="6"/>
      <c r="C144" s="7" t="s">
        <v>123</v>
      </c>
      <c r="D144" s="19">
        <v>0</v>
      </c>
      <c r="E144" s="19">
        <v>100</v>
      </c>
      <c r="F144" s="22">
        <f t="shared" si="3"/>
        <v>100</v>
      </c>
    </row>
    <row r="145" spans="1:6" s="2" customFormat="1" ht="13.5">
      <c r="A145" s="98">
        <v>422194</v>
      </c>
      <c r="B145" s="6"/>
      <c r="C145" s="7" t="s">
        <v>124</v>
      </c>
      <c r="D145" s="19">
        <v>0</v>
      </c>
      <c r="E145" s="19">
        <v>0</v>
      </c>
      <c r="F145" s="22">
        <f t="shared" si="3"/>
        <v>0</v>
      </c>
    </row>
    <row r="146" spans="1:6" s="2" customFormat="1" ht="13.5">
      <c r="A146" s="97">
        <v>422200</v>
      </c>
      <c r="B146" s="12"/>
      <c r="C146" s="13" t="s">
        <v>125</v>
      </c>
      <c r="D146" s="25">
        <f>SUM(D147:D150)</f>
        <v>1249</v>
      </c>
      <c r="E146" s="25">
        <f>SUM(E147:E150)</f>
        <v>0</v>
      </c>
      <c r="F146" s="26">
        <f t="shared" si="3"/>
        <v>1249</v>
      </c>
    </row>
    <row r="147" spans="1:6" s="2" customFormat="1" ht="13.5">
      <c r="A147" s="98">
        <v>422211</v>
      </c>
      <c r="B147" s="6"/>
      <c r="C147" s="7" t="s">
        <v>126</v>
      </c>
      <c r="D147" s="19"/>
      <c r="E147" s="19"/>
      <c r="F147" s="22">
        <f>SUM(D147+E147)</f>
        <v>0</v>
      </c>
    </row>
    <row r="148" spans="1:6" s="2" customFormat="1" ht="25.5">
      <c r="A148" s="98">
        <v>422221</v>
      </c>
      <c r="B148" s="7"/>
      <c r="C148" s="7" t="s">
        <v>207</v>
      </c>
      <c r="D148" s="27">
        <v>1249</v>
      </c>
      <c r="E148" s="93"/>
      <c r="F148" s="22">
        <f>SUM(D148+E148)</f>
        <v>1249</v>
      </c>
    </row>
    <row r="149" spans="1:6" s="2" customFormat="1" ht="13.5">
      <c r="A149" s="101">
        <v>422231</v>
      </c>
      <c r="B149" s="82"/>
      <c r="C149" s="14" t="s">
        <v>208</v>
      </c>
      <c r="D149" s="27"/>
      <c r="E149" s="93"/>
      <c r="F149" s="22">
        <f>SUM(D149+E149)</f>
        <v>0</v>
      </c>
    </row>
    <row r="150" spans="1:6" ht="13.5">
      <c r="A150" s="101">
        <v>422299</v>
      </c>
      <c r="B150" s="16"/>
      <c r="C150" s="14" t="s">
        <v>209</v>
      </c>
      <c r="D150" s="29"/>
      <c r="E150" s="29"/>
      <c r="F150" s="22">
        <f>SUM(D150+E150)</f>
        <v>0</v>
      </c>
    </row>
    <row r="151" spans="1:6" s="2" customFormat="1" ht="13.5">
      <c r="A151" s="97">
        <v>422300</v>
      </c>
      <c r="B151" s="12"/>
      <c r="C151" s="13" t="s">
        <v>18</v>
      </c>
      <c r="D151" s="17">
        <f>SUM(D152)</f>
        <v>0</v>
      </c>
      <c r="E151" s="17">
        <f>SUM(E152)</f>
        <v>150</v>
      </c>
      <c r="F151" s="26">
        <f>SUM(D151+E151)</f>
        <v>150</v>
      </c>
    </row>
    <row r="152" spans="1:6" s="2" customFormat="1" ht="13.5">
      <c r="A152" s="98">
        <v>422391</v>
      </c>
      <c r="B152" s="6"/>
      <c r="C152" s="7" t="s">
        <v>127</v>
      </c>
      <c r="D152" s="18"/>
      <c r="E152" s="19">
        <v>150</v>
      </c>
      <c r="F152" s="22">
        <f t="shared" si="3"/>
        <v>150</v>
      </c>
    </row>
    <row r="153" spans="1:6" s="2" customFormat="1" ht="13.5">
      <c r="A153" s="96">
        <v>423000</v>
      </c>
      <c r="B153" s="3"/>
      <c r="C153" s="4" t="s">
        <v>19</v>
      </c>
      <c r="D153" s="20">
        <f>SUM(D154+D157+D161+D167+D178+D185+D187+D190)</f>
        <v>897</v>
      </c>
      <c r="E153" s="20">
        <f>SUM(E154+E157+E161+E167+E178+E185+E187+E190)</f>
        <v>34878</v>
      </c>
      <c r="F153" s="21">
        <f t="shared" si="3"/>
        <v>35775</v>
      </c>
    </row>
    <row r="154" spans="1:6" s="2" customFormat="1" ht="13.5">
      <c r="A154" s="97">
        <v>423100</v>
      </c>
      <c r="B154" s="12"/>
      <c r="C154" s="13" t="s">
        <v>20</v>
      </c>
      <c r="D154" s="25">
        <f>SUM(D155:D156)</f>
        <v>820</v>
      </c>
      <c r="E154" s="25">
        <f>SUM(E155:E156)</f>
        <v>0</v>
      </c>
      <c r="F154" s="26">
        <f t="shared" si="3"/>
        <v>820</v>
      </c>
    </row>
    <row r="155" spans="1:6" s="2" customFormat="1" ht="13.5">
      <c r="A155" s="98">
        <v>423111</v>
      </c>
      <c r="B155" s="6"/>
      <c r="C155" s="7" t="s">
        <v>128</v>
      </c>
      <c r="D155" s="19">
        <v>100</v>
      </c>
      <c r="E155" s="19"/>
      <c r="F155" s="22">
        <f t="shared" si="3"/>
        <v>100</v>
      </c>
    </row>
    <row r="156" spans="1:6" s="2" customFormat="1" ht="13.5">
      <c r="A156" s="98">
        <v>423191</v>
      </c>
      <c r="B156" s="6"/>
      <c r="C156" s="7" t="s">
        <v>129</v>
      </c>
      <c r="D156" s="19">
        <v>720</v>
      </c>
      <c r="E156" s="19"/>
      <c r="F156" s="22">
        <f t="shared" si="3"/>
        <v>720</v>
      </c>
    </row>
    <row r="157" spans="1:6" s="2" customFormat="1" ht="13.5">
      <c r="A157" s="97">
        <v>423200</v>
      </c>
      <c r="B157" s="12"/>
      <c r="C157" s="13" t="s">
        <v>21</v>
      </c>
      <c r="D157" s="25">
        <f>SUM(D158:D160)</f>
        <v>77</v>
      </c>
      <c r="E157" s="25">
        <f>SUM(E158:E160)</f>
        <v>0</v>
      </c>
      <c r="F157" s="26">
        <f t="shared" si="3"/>
        <v>77</v>
      </c>
    </row>
    <row r="158" spans="1:6" s="2" customFormat="1" ht="13.5">
      <c r="A158" s="98">
        <v>423211</v>
      </c>
      <c r="B158" s="6"/>
      <c r="C158" s="7" t="s">
        <v>130</v>
      </c>
      <c r="D158" s="19"/>
      <c r="E158" s="19"/>
      <c r="F158" s="22">
        <f t="shared" si="3"/>
        <v>0</v>
      </c>
    </row>
    <row r="159" spans="1:6" s="2" customFormat="1" ht="13.5">
      <c r="A159" s="98">
        <v>423221</v>
      </c>
      <c r="B159" s="6"/>
      <c r="C159" s="7" t="s">
        <v>131</v>
      </c>
      <c r="D159" s="19">
        <v>77</v>
      </c>
      <c r="E159" s="19"/>
      <c r="F159" s="22">
        <f>SUM(D159+E159)</f>
        <v>77</v>
      </c>
    </row>
    <row r="160" spans="1:6" ht="13.5">
      <c r="A160" s="98">
        <v>423291</v>
      </c>
      <c r="B160" s="16"/>
      <c r="C160" s="7" t="s">
        <v>210</v>
      </c>
      <c r="D160" s="29"/>
      <c r="E160" s="29"/>
      <c r="F160" s="22">
        <f>SUM(D160+E160)</f>
        <v>0</v>
      </c>
    </row>
    <row r="161" spans="1:6" s="2" customFormat="1" ht="13.5">
      <c r="A161" s="97">
        <v>423300</v>
      </c>
      <c r="B161" s="12"/>
      <c r="C161" s="13" t="s">
        <v>22</v>
      </c>
      <c r="D161" s="25">
        <f>SUM(D162:D166)</f>
        <v>0</v>
      </c>
      <c r="E161" s="25">
        <f>SUM(E162:E166)</f>
        <v>0</v>
      </c>
      <c r="F161" s="26">
        <f t="shared" si="3"/>
        <v>0</v>
      </c>
    </row>
    <row r="162" spans="1:6" s="2" customFormat="1" ht="13.5">
      <c r="A162" s="101">
        <v>423311</v>
      </c>
      <c r="B162" s="15"/>
      <c r="C162" s="14" t="s">
        <v>22</v>
      </c>
      <c r="D162" s="27"/>
      <c r="E162" s="27"/>
      <c r="F162" s="22">
        <f t="shared" si="3"/>
        <v>0</v>
      </c>
    </row>
    <row r="163" spans="1:6" s="2" customFormat="1" ht="13.5">
      <c r="A163" s="98">
        <v>423321</v>
      </c>
      <c r="B163" s="6"/>
      <c r="C163" s="7" t="s">
        <v>132</v>
      </c>
      <c r="D163" s="19"/>
      <c r="E163" s="19"/>
      <c r="F163" s="22">
        <f t="shared" si="3"/>
        <v>0</v>
      </c>
    </row>
    <row r="164" spans="1:6" s="2" customFormat="1" ht="13.5">
      <c r="A164" s="98">
        <v>423322</v>
      </c>
      <c r="B164" s="6"/>
      <c r="C164" s="7" t="s">
        <v>133</v>
      </c>
      <c r="D164" s="19"/>
      <c r="E164" s="19"/>
      <c r="F164" s="22">
        <f t="shared" si="3"/>
        <v>0</v>
      </c>
    </row>
    <row r="165" spans="1:6" s="2" customFormat="1" ht="13.5">
      <c r="A165" s="98">
        <v>423323</v>
      </c>
      <c r="B165" s="6"/>
      <c r="C165" s="7" t="s">
        <v>134</v>
      </c>
      <c r="D165" s="19"/>
      <c r="E165" s="19"/>
      <c r="F165" s="22">
        <f t="shared" si="3"/>
        <v>0</v>
      </c>
    </row>
    <row r="166" spans="1:6" s="2" customFormat="1" ht="13.5">
      <c r="A166" s="98">
        <v>423391</v>
      </c>
      <c r="B166" s="6"/>
      <c r="C166" s="7" t="s">
        <v>135</v>
      </c>
      <c r="D166" s="19"/>
      <c r="E166" s="19"/>
      <c r="F166" s="22">
        <f t="shared" si="3"/>
        <v>0</v>
      </c>
    </row>
    <row r="167" spans="1:6" s="2" customFormat="1" ht="13.5">
      <c r="A167" s="97">
        <v>423400</v>
      </c>
      <c r="B167" s="12"/>
      <c r="C167" s="13" t="s">
        <v>23</v>
      </c>
      <c r="D167" s="25">
        <f>SUM(D168:D177)</f>
        <v>0</v>
      </c>
      <c r="E167" s="25">
        <f>SUM(E168:E177)</f>
        <v>1000</v>
      </c>
      <c r="F167" s="26">
        <f t="shared" si="3"/>
        <v>1000</v>
      </c>
    </row>
    <row r="168" spans="1:6" s="2" customFormat="1" ht="13.5">
      <c r="A168" s="98">
        <v>423411</v>
      </c>
      <c r="B168" s="6"/>
      <c r="C168" s="7" t="s">
        <v>136</v>
      </c>
      <c r="D168" s="19"/>
      <c r="E168" s="19"/>
      <c r="F168" s="22">
        <f t="shared" si="3"/>
        <v>0</v>
      </c>
    </row>
    <row r="169" spans="1:6" s="2" customFormat="1" ht="13.5">
      <c r="A169" s="98">
        <v>423412</v>
      </c>
      <c r="B169" s="6"/>
      <c r="C169" s="7" t="s">
        <v>137</v>
      </c>
      <c r="D169" s="19"/>
      <c r="E169" s="19"/>
      <c r="F169" s="22">
        <f t="shared" si="3"/>
        <v>0</v>
      </c>
    </row>
    <row r="170" spans="1:6" s="2" customFormat="1" ht="13.5">
      <c r="A170" s="98">
        <v>423413</v>
      </c>
      <c r="B170" s="6"/>
      <c r="C170" s="7" t="s">
        <v>138</v>
      </c>
      <c r="D170" s="19"/>
      <c r="E170" s="19"/>
      <c r="F170" s="22">
        <f t="shared" si="3"/>
        <v>0</v>
      </c>
    </row>
    <row r="171" spans="1:6" s="2" customFormat="1" ht="13.5">
      <c r="A171" s="98">
        <v>423419</v>
      </c>
      <c r="B171" s="6"/>
      <c r="C171" s="7" t="s">
        <v>211</v>
      </c>
      <c r="D171" s="19"/>
      <c r="E171" s="19">
        <v>500</v>
      </c>
      <c r="F171" s="22">
        <f t="shared" si="3"/>
        <v>500</v>
      </c>
    </row>
    <row r="172" spans="1:6" s="2" customFormat="1" ht="13.5">
      <c r="A172" s="98">
        <v>423421</v>
      </c>
      <c r="B172" s="6"/>
      <c r="C172" s="7" t="s">
        <v>212</v>
      </c>
      <c r="D172" s="19"/>
      <c r="E172" s="19"/>
      <c r="F172" s="22">
        <f t="shared" si="3"/>
        <v>0</v>
      </c>
    </row>
    <row r="173" spans="1:6" s="2" customFormat="1" ht="13.5">
      <c r="A173" s="98">
        <v>423422</v>
      </c>
      <c r="B173" s="6"/>
      <c r="C173" s="7" t="s">
        <v>213</v>
      </c>
      <c r="D173" s="19"/>
      <c r="E173" s="19"/>
      <c r="F173" s="22">
        <f t="shared" si="3"/>
        <v>0</v>
      </c>
    </row>
    <row r="174" spans="1:6" s="2" customFormat="1" ht="13.5">
      <c r="A174" s="98">
        <v>423431</v>
      </c>
      <c r="B174" s="6"/>
      <c r="C174" s="7" t="s">
        <v>139</v>
      </c>
      <c r="D174" s="19"/>
      <c r="E174" s="19">
        <v>250</v>
      </c>
      <c r="F174" s="22">
        <f t="shared" si="3"/>
        <v>250</v>
      </c>
    </row>
    <row r="175" spans="1:6" s="2" customFormat="1" ht="13.5">
      <c r="A175" s="98">
        <v>423432</v>
      </c>
      <c r="B175" s="6"/>
      <c r="C175" s="7" t="s">
        <v>140</v>
      </c>
      <c r="D175" s="19"/>
      <c r="E175" s="19">
        <v>250</v>
      </c>
      <c r="F175" s="22">
        <f t="shared" si="3"/>
        <v>250</v>
      </c>
    </row>
    <row r="176" spans="1:6" s="2" customFormat="1" ht="13.5">
      <c r="A176" s="98">
        <v>423441</v>
      </c>
      <c r="B176" s="6"/>
      <c r="C176" s="7" t="s">
        <v>141</v>
      </c>
      <c r="D176" s="19"/>
      <c r="E176" s="19"/>
      <c r="F176" s="22">
        <f t="shared" si="3"/>
        <v>0</v>
      </c>
    </row>
    <row r="177" spans="1:6" s="2" customFormat="1" ht="13.5">
      <c r="A177" s="103">
        <v>423449</v>
      </c>
      <c r="B177" s="6"/>
      <c r="C177" s="5" t="s">
        <v>302</v>
      </c>
      <c r="D177" s="19"/>
      <c r="E177" s="19"/>
      <c r="F177" s="22">
        <f>SUM(D177+E177)</f>
        <v>0</v>
      </c>
    </row>
    <row r="178" spans="1:6" s="2" customFormat="1" ht="13.5">
      <c r="A178" s="97">
        <v>423500</v>
      </c>
      <c r="B178" s="12"/>
      <c r="C178" s="13" t="s">
        <v>24</v>
      </c>
      <c r="D178" s="25">
        <f>SUM(D179:D184)</f>
        <v>0</v>
      </c>
      <c r="E178" s="25">
        <f>SUM(E179:E184)</f>
        <v>33108</v>
      </c>
      <c r="F178" s="26">
        <f t="shared" si="3"/>
        <v>33108</v>
      </c>
    </row>
    <row r="179" spans="1:6" s="2" customFormat="1" ht="13.5">
      <c r="A179" s="98">
        <v>423511</v>
      </c>
      <c r="B179" s="82"/>
      <c r="C179" s="7" t="s">
        <v>214</v>
      </c>
      <c r="D179" s="27"/>
      <c r="E179" s="27"/>
      <c r="F179" s="22">
        <f t="shared" si="3"/>
        <v>0</v>
      </c>
    </row>
    <row r="180" spans="1:6" s="2" customFormat="1" ht="13.5">
      <c r="A180" s="98">
        <v>423531</v>
      </c>
      <c r="B180" s="6"/>
      <c r="C180" s="7" t="s">
        <v>142</v>
      </c>
      <c r="D180" s="19"/>
      <c r="E180" s="19"/>
      <c r="F180" s="22">
        <f t="shared" si="3"/>
        <v>0</v>
      </c>
    </row>
    <row r="181" spans="1:6" s="2" customFormat="1" ht="13.5">
      <c r="A181" s="98">
        <v>423539</v>
      </c>
      <c r="B181" s="6"/>
      <c r="C181" s="7" t="s">
        <v>215</v>
      </c>
      <c r="D181" s="19"/>
      <c r="E181" s="19">
        <v>108</v>
      </c>
      <c r="F181" s="22">
        <f t="shared" si="3"/>
        <v>108</v>
      </c>
    </row>
    <row r="182" spans="1:6" s="2" customFormat="1" ht="13.5">
      <c r="A182" s="98">
        <v>423541</v>
      </c>
      <c r="B182" s="6"/>
      <c r="C182" s="7" t="s">
        <v>143</v>
      </c>
      <c r="D182" s="19"/>
      <c r="E182" s="19"/>
      <c r="F182" s="22">
        <f t="shared" si="3"/>
        <v>0</v>
      </c>
    </row>
    <row r="183" spans="1:6" s="2" customFormat="1" ht="13.5">
      <c r="A183" s="98">
        <v>423591</v>
      </c>
      <c r="B183" s="6"/>
      <c r="C183" s="7" t="s">
        <v>144</v>
      </c>
      <c r="D183" s="19"/>
      <c r="E183" s="19"/>
      <c r="F183" s="22">
        <f t="shared" si="3"/>
        <v>0</v>
      </c>
    </row>
    <row r="184" spans="1:6" s="2" customFormat="1" ht="13.5">
      <c r="A184" s="98">
        <v>423599</v>
      </c>
      <c r="B184" s="6"/>
      <c r="C184" s="7" t="s">
        <v>145</v>
      </c>
      <c r="D184" s="19"/>
      <c r="E184" s="19">
        <v>33000</v>
      </c>
      <c r="F184" s="22">
        <f t="shared" ref="F184:F247" si="4">SUM(D184+E184)</f>
        <v>33000</v>
      </c>
    </row>
    <row r="185" spans="1:6" s="2" customFormat="1" ht="13.5">
      <c r="A185" s="97">
        <v>423600</v>
      </c>
      <c r="B185" s="12"/>
      <c r="C185" s="13" t="s">
        <v>146</v>
      </c>
      <c r="D185" s="25">
        <f>SUM(D186)</f>
        <v>0</v>
      </c>
      <c r="E185" s="25">
        <f>SUM(E186)</f>
        <v>0</v>
      </c>
      <c r="F185" s="26">
        <f t="shared" si="4"/>
        <v>0</v>
      </c>
    </row>
    <row r="186" spans="1:6" s="2" customFormat="1" ht="13.5">
      <c r="A186" s="98">
        <v>423621</v>
      </c>
      <c r="B186" s="6"/>
      <c r="C186" s="7" t="s">
        <v>147</v>
      </c>
      <c r="D186" s="19"/>
      <c r="E186" s="19"/>
      <c r="F186" s="22">
        <f t="shared" si="4"/>
        <v>0</v>
      </c>
    </row>
    <row r="187" spans="1:6" s="2" customFormat="1" ht="13.5">
      <c r="A187" s="97">
        <v>423700</v>
      </c>
      <c r="B187" s="12"/>
      <c r="C187" s="13" t="s">
        <v>25</v>
      </c>
      <c r="D187" s="25">
        <f>SUM(D188:D189)</f>
        <v>0</v>
      </c>
      <c r="E187" s="25">
        <f>SUM(E188:E189)</f>
        <v>700</v>
      </c>
      <c r="F187" s="26">
        <f t="shared" si="4"/>
        <v>700</v>
      </c>
    </row>
    <row r="188" spans="1:6" s="2" customFormat="1" ht="13.5">
      <c r="A188" s="98">
        <v>423711</v>
      </c>
      <c r="B188" s="6"/>
      <c r="C188" s="7" t="s">
        <v>25</v>
      </c>
      <c r="D188" s="19"/>
      <c r="E188" s="19">
        <v>700</v>
      </c>
      <c r="F188" s="22">
        <f t="shared" si="4"/>
        <v>700</v>
      </c>
    </row>
    <row r="189" spans="1:6" s="2" customFormat="1" ht="13.5">
      <c r="A189" s="98">
        <v>423712</v>
      </c>
      <c r="B189" s="6"/>
      <c r="C189" s="7" t="s">
        <v>148</v>
      </c>
      <c r="D189" s="19"/>
      <c r="E189" s="19"/>
      <c r="F189" s="22">
        <f t="shared" si="4"/>
        <v>0</v>
      </c>
    </row>
    <row r="190" spans="1:6" s="2" customFormat="1" ht="13.5">
      <c r="A190" s="97">
        <v>423900</v>
      </c>
      <c r="B190" s="12"/>
      <c r="C190" s="13" t="s">
        <v>26</v>
      </c>
      <c r="D190" s="25">
        <f>SUM(D191)</f>
        <v>0</v>
      </c>
      <c r="E190" s="25">
        <f>SUM(E191)</f>
        <v>70</v>
      </c>
      <c r="F190" s="26">
        <f t="shared" si="4"/>
        <v>70</v>
      </c>
    </row>
    <row r="191" spans="1:6" s="2" customFormat="1" ht="13.5">
      <c r="A191" s="98">
        <v>423911</v>
      </c>
      <c r="B191" s="6"/>
      <c r="C191" s="7" t="s">
        <v>26</v>
      </c>
      <c r="D191" s="19"/>
      <c r="E191" s="19">
        <v>70</v>
      </c>
      <c r="F191" s="22">
        <f t="shared" si="4"/>
        <v>70</v>
      </c>
    </row>
    <row r="192" spans="1:6" s="2" customFormat="1" ht="13.5">
      <c r="A192" s="96">
        <v>424000</v>
      </c>
      <c r="B192" s="3"/>
      <c r="C192" s="4" t="s">
        <v>27</v>
      </c>
      <c r="D192" s="20">
        <f>D193+D197+D201+D203+D206</f>
        <v>400</v>
      </c>
      <c r="E192" s="20">
        <v>400</v>
      </c>
      <c r="F192" s="21">
        <v>800</v>
      </c>
    </row>
    <row r="193" spans="1:6" s="2" customFormat="1" ht="13.5">
      <c r="A193" s="97">
        <v>424200</v>
      </c>
      <c r="B193" s="12"/>
      <c r="C193" s="13" t="s">
        <v>28</v>
      </c>
      <c r="D193" s="25">
        <v>0</v>
      </c>
      <c r="E193" s="25">
        <v>0</v>
      </c>
      <c r="F193" s="26">
        <v>0</v>
      </c>
    </row>
    <row r="194" spans="1:6" s="2" customFormat="1" ht="13.5">
      <c r="A194" s="98">
        <v>424211</v>
      </c>
      <c r="B194" s="7"/>
      <c r="C194" s="7" t="s">
        <v>216</v>
      </c>
      <c r="D194" s="27"/>
      <c r="E194" s="27"/>
      <c r="F194" s="22">
        <f t="shared" si="4"/>
        <v>0</v>
      </c>
    </row>
    <row r="195" spans="1:6" s="2" customFormat="1" ht="13.5">
      <c r="A195" s="98">
        <v>424221</v>
      </c>
      <c r="B195" s="7"/>
      <c r="C195" s="7" t="s">
        <v>217</v>
      </c>
      <c r="D195" s="27">
        <v>0</v>
      </c>
      <c r="E195" s="27">
        <v>0</v>
      </c>
      <c r="F195" s="22">
        <v>0</v>
      </c>
    </row>
    <row r="196" spans="1:6" ht="13.5">
      <c r="A196" s="98">
        <v>424231</v>
      </c>
      <c r="B196" s="7"/>
      <c r="C196" s="7" t="s">
        <v>218</v>
      </c>
      <c r="D196" s="29"/>
      <c r="E196" s="29"/>
      <c r="F196" s="22">
        <f t="shared" si="4"/>
        <v>0</v>
      </c>
    </row>
    <row r="197" spans="1:6" s="2" customFormat="1" ht="13.5">
      <c r="A197" s="97">
        <v>424300</v>
      </c>
      <c r="B197" s="12"/>
      <c r="C197" s="13" t="s">
        <v>29</v>
      </c>
      <c r="D197" s="25">
        <f>SUM(D198:D200)</f>
        <v>0</v>
      </c>
      <c r="E197" s="25">
        <f>SUM(E198:E200)</f>
        <v>360</v>
      </c>
      <c r="F197" s="26">
        <f t="shared" si="4"/>
        <v>360</v>
      </c>
    </row>
    <row r="198" spans="1:6" s="2" customFormat="1" ht="13.5">
      <c r="A198" s="98">
        <v>424311</v>
      </c>
      <c r="B198" s="6"/>
      <c r="C198" s="7" t="s">
        <v>149</v>
      </c>
      <c r="D198" s="19"/>
      <c r="E198" s="19">
        <v>360</v>
      </c>
      <c r="F198" s="22">
        <f>SUM(D198+E198)</f>
        <v>360</v>
      </c>
    </row>
    <row r="199" spans="1:6" s="2" customFormat="1" ht="13.5">
      <c r="A199" s="98">
        <v>424331</v>
      </c>
      <c r="B199" s="82"/>
      <c r="C199" s="7" t="s">
        <v>219</v>
      </c>
      <c r="D199" s="27"/>
      <c r="E199" s="27"/>
      <c r="F199" s="22">
        <f>SUM(D199+E199)</f>
        <v>0</v>
      </c>
    </row>
    <row r="200" spans="1:6" ht="13.5">
      <c r="A200" s="98">
        <v>424351</v>
      </c>
      <c r="B200" s="16"/>
      <c r="C200" s="7" t="s">
        <v>220</v>
      </c>
      <c r="D200" s="29"/>
      <c r="E200" s="29"/>
      <c r="F200" s="22">
        <f>SUM(D200+E200)</f>
        <v>0</v>
      </c>
    </row>
    <row r="201" spans="1:6" ht="25.5">
      <c r="A201" s="97">
        <v>424500</v>
      </c>
      <c r="B201" s="83"/>
      <c r="C201" s="13" t="s">
        <v>30</v>
      </c>
      <c r="D201" s="25">
        <f>D202</f>
        <v>0</v>
      </c>
      <c r="E201" s="25">
        <f>E202</f>
        <v>0</v>
      </c>
      <c r="F201" s="26">
        <f t="shared" si="4"/>
        <v>0</v>
      </c>
    </row>
    <row r="202" spans="1:6" ht="13.5">
      <c r="A202" s="98">
        <v>424511</v>
      </c>
      <c r="B202" s="16"/>
      <c r="C202" s="14" t="s">
        <v>30</v>
      </c>
      <c r="D202" s="29"/>
      <c r="E202" s="29"/>
      <c r="F202" s="22">
        <f>SUM(D202+E202)</f>
        <v>0</v>
      </c>
    </row>
    <row r="203" spans="1:6" s="2" customFormat="1" ht="13.5">
      <c r="A203" s="97">
        <v>424600</v>
      </c>
      <c r="B203" s="12"/>
      <c r="C203" s="13" t="s">
        <v>31</v>
      </c>
      <c r="D203" s="25">
        <f>SUM(D204:D205)</f>
        <v>0</v>
      </c>
      <c r="E203" s="25">
        <f>SUM(E204:E205)</f>
        <v>0</v>
      </c>
      <c r="F203" s="26">
        <f t="shared" si="4"/>
        <v>0</v>
      </c>
    </row>
    <row r="204" spans="1:6" s="2" customFormat="1" ht="13.5">
      <c r="A204" s="98">
        <v>424611</v>
      </c>
      <c r="B204" s="6"/>
      <c r="C204" s="7" t="s">
        <v>150</v>
      </c>
      <c r="D204" s="19"/>
      <c r="E204" s="19"/>
      <c r="F204" s="22">
        <f t="shared" si="4"/>
        <v>0</v>
      </c>
    </row>
    <row r="205" spans="1:6" s="2" customFormat="1" ht="13.5">
      <c r="A205" s="98">
        <v>424631</v>
      </c>
      <c r="B205" s="6"/>
      <c r="C205" s="7" t="s">
        <v>151</v>
      </c>
      <c r="D205" s="19"/>
      <c r="E205" s="19"/>
      <c r="F205" s="22">
        <f t="shared" si="4"/>
        <v>0</v>
      </c>
    </row>
    <row r="206" spans="1:6" s="2" customFormat="1" ht="13.5">
      <c r="A206" s="97">
        <v>424900</v>
      </c>
      <c r="B206" s="12"/>
      <c r="C206" s="13" t="s">
        <v>32</v>
      </c>
      <c r="D206" s="25">
        <f>SUM(D207)</f>
        <v>400</v>
      </c>
      <c r="E206" s="25">
        <f>SUM(E207)</f>
        <v>400</v>
      </c>
      <c r="F206" s="26">
        <f t="shared" si="4"/>
        <v>800</v>
      </c>
    </row>
    <row r="207" spans="1:6" s="2" customFormat="1" ht="13.5">
      <c r="A207" s="98">
        <v>424911</v>
      </c>
      <c r="B207" s="6"/>
      <c r="C207" s="7" t="s">
        <v>32</v>
      </c>
      <c r="D207" s="19">
        <v>400</v>
      </c>
      <c r="E207" s="19">
        <v>400</v>
      </c>
      <c r="F207" s="22">
        <f t="shared" si="4"/>
        <v>800</v>
      </c>
    </row>
    <row r="208" spans="1:6" s="2" customFormat="1" ht="13.5">
      <c r="A208" s="96">
        <v>425000</v>
      </c>
      <c r="B208" s="3"/>
      <c r="C208" s="4" t="s">
        <v>76</v>
      </c>
      <c r="D208" s="20">
        <f>SUM(D209+D219)</f>
        <v>1520</v>
      </c>
      <c r="E208" s="20">
        <f>SUM(E209+E219)</f>
        <v>600</v>
      </c>
      <c r="F208" s="21">
        <f t="shared" si="4"/>
        <v>2120</v>
      </c>
    </row>
    <row r="209" spans="1:6" s="2" customFormat="1" ht="13.5">
      <c r="A209" s="97">
        <v>425100</v>
      </c>
      <c r="B209" s="12"/>
      <c r="C209" s="13" t="s">
        <v>33</v>
      </c>
      <c r="D209" s="25">
        <f>SUM(D210:D218)</f>
        <v>820</v>
      </c>
      <c r="E209" s="25">
        <f>SUM(E210:E218)</f>
        <v>0</v>
      </c>
      <c r="F209" s="26">
        <f t="shared" si="4"/>
        <v>820</v>
      </c>
    </row>
    <row r="210" spans="1:6" s="2" customFormat="1" ht="13.5">
      <c r="A210" s="98">
        <v>425111</v>
      </c>
      <c r="B210" s="6"/>
      <c r="C210" s="7" t="s">
        <v>152</v>
      </c>
      <c r="D210" s="19">
        <v>0</v>
      </c>
      <c r="E210" s="19"/>
      <c r="F210" s="22">
        <f t="shared" si="4"/>
        <v>0</v>
      </c>
    </row>
    <row r="211" spans="1:6" s="2" customFormat="1" ht="13.5">
      <c r="A211" s="98">
        <v>425112</v>
      </c>
      <c r="B211" s="6"/>
      <c r="C211" s="7" t="s">
        <v>153</v>
      </c>
      <c r="D211" s="19">
        <v>0</v>
      </c>
      <c r="E211" s="19"/>
      <c r="F211" s="22">
        <f t="shared" si="4"/>
        <v>0</v>
      </c>
    </row>
    <row r="212" spans="1:6" s="2" customFormat="1" ht="13.5">
      <c r="A212" s="98">
        <v>425113</v>
      </c>
      <c r="B212" s="6"/>
      <c r="C212" s="7" t="s">
        <v>154</v>
      </c>
      <c r="D212" s="19">
        <v>0</v>
      </c>
      <c r="E212" s="19"/>
      <c r="F212" s="22">
        <f t="shared" si="4"/>
        <v>0</v>
      </c>
    </row>
    <row r="213" spans="1:6" s="2" customFormat="1" ht="13.5">
      <c r="A213" s="98">
        <v>425114</v>
      </c>
      <c r="B213" s="6"/>
      <c r="C213" s="7" t="s">
        <v>155</v>
      </c>
      <c r="D213" s="19">
        <v>200</v>
      </c>
      <c r="E213" s="19"/>
      <c r="F213" s="22">
        <f t="shared" si="4"/>
        <v>200</v>
      </c>
    </row>
    <row r="214" spans="1:6" s="2" customFormat="1" ht="13.5">
      <c r="A214" s="98">
        <v>425115</v>
      </c>
      <c r="B214" s="6"/>
      <c r="C214" s="7" t="s">
        <v>221</v>
      </c>
      <c r="D214" s="19">
        <v>0</v>
      </c>
      <c r="E214" s="19"/>
      <c r="F214" s="22">
        <f t="shared" si="4"/>
        <v>0</v>
      </c>
    </row>
    <row r="215" spans="1:6" s="2" customFormat="1" ht="13.5">
      <c r="A215" s="98">
        <v>425116</v>
      </c>
      <c r="B215" s="6"/>
      <c r="C215" s="7" t="s">
        <v>156</v>
      </c>
      <c r="D215" s="19">
        <v>0</v>
      </c>
      <c r="E215" s="19"/>
      <c r="F215" s="22">
        <f t="shared" si="4"/>
        <v>0</v>
      </c>
    </row>
    <row r="216" spans="1:6" s="2" customFormat="1" ht="13.5">
      <c r="A216" s="98">
        <v>425117</v>
      </c>
      <c r="B216" s="6"/>
      <c r="C216" s="7" t="s">
        <v>157</v>
      </c>
      <c r="D216" s="19">
        <v>0</v>
      </c>
      <c r="E216" s="19"/>
      <c r="F216" s="22">
        <f t="shared" si="4"/>
        <v>0</v>
      </c>
    </row>
    <row r="217" spans="1:6" s="2" customFormat="1" ht="13.5">
      <c r="A217" s="98">
        <v>425118</v>
      </c>
      <c r="B217" s="6"/>
      <c r="C217" s="7" t="s">
        <v>222</v>
      </c>
      <c r="D217" s="19">
        <v>0</v>
      </c>
      <c r="E217" s="19"/>
      <c r="F217" s="22">
        <f t="shared" si="4"/>
        <v>0</v>
      </c>
    </row>
    <row r="218" spans="1:6" s="2" customFormat="1" ht="13.5">
      <c r="A218" s="98">
        <v>425191</v>
      </c>
      <c r="B218" s="6"/>
      <c r="C218" s="7" t="s">
        <v>158</v>
      </c>
      <c r="D218" s="19">
        <v>620</v>
      </c>
      <c r="E218" s="19"/>
      <c r="F218" s="22">
        <f t="shared" si="4"/>
        <v>620</v>
      </c>
    </row>
    <row r="219" spans="1:6" s="2" customFormat="1" ht="13.5">
      <c r="A219" s="97">
        <v>425200</v>
      </c>
      <c r="B219" s="12"/>
      <c r="C219" s="13" t="s">
        <v>34</v>
      </c>
      <c r="D219" s="25">
        <f>SUM(D220:D233)</f>
        <v>700</v>
      </c>
      <c r="E219" s="25">
        <f>SUM(E220:E233)</f>
        <v>600</v>
      </c>
      <c r="F219" s="26">
        <f t="shared" si="4"/>
        <v>1300</v>
      </c>
    </row>
    <row r="220" spans="1:6" s="2" customFormat="1" ht="13.5">
      <c r="A220" s="98">
        <v>425211</v>
      </c>
      <c r="B220" s="6"/>
      <c r="C220" s="7" t="s">
        <v>159</v>
      </c>
      <c r="D220" s="19">
        <v>200</v>
      </c>
      <c r="E220" s="19"/>
      <c r="F220" s="22">
        <f t="shared" si="4"/>
        <v>200</v>
      </c>
    </row>
    <row r="221" spans="1:6" s="2" customFormat="1" ht="13.5">
      <c r="A221" s="98">
        <v>425212</v>
      </c>
      <c r="B221" s="6"/>
      <c r="C221" s="7" t="s">
        <v>160</v>
      </c>
      <c r="D221" s="19">
        <v>500</v>
      </c>
      <c r="E221" s="19"/>
      <c r="F221" s="22">
        <f t="shared" si="4"/>
        <v>500</v>
      </c>
    </row>
    <row r="222" spans="1:6" s="2" customFormat="1" ht="13.5">
      <c r="A222" s="98">
        <v>425213</v>
      </c>
      <c r="B222" s="6"/>
      <c r="C222" s="7" t="s">
        <v>161</v>
      </c>
      <c r="D222" s="19"/>
      <c r="E222" s="19"/>
      <c r="F222" s="22">
        <f t="shared" si="4"/>
        <v>0</v>
      </c>
    </row>
    <row r="223" spans="1:6" s="2" customFormat="1" ht="13.5">
      <c r="A223" s="98">
        <v>425219</v>
      </c>
      <c r="B223" s="6"/>
      <c r="C223" s="7" t="s">
        <v>223</v>
      </c>
      <c r="D223" s="19"/>
      <c r="E223" s="19">
        <v>100</v>
      </c>
      <c r="F223" s="22">
        <f t="shared" si="4"/>
        <v>100</v>
      </c>
    </row>
    <row r="224" spans="1:6" s="2" customFormat="1" ht="13.5">
      <c r="A224" s="98">
        <v>425221</v>
      </c>
      <c r="B224" s="6"/>
      <c r="C224" s="7" t="s">
        <v>162</v>
      </c>
      <c r="D224" s="19"/>
      <c r="E224" s="19"/>
      <c r="F224" s="22">
        <f t="shared" si="4"/>
        <v>0</v>
      </c>
    </row>
    <row r="225" spans="1:6" s="2" customFormat="1" ht="13.5">
      <c r="A225" s="98">
        <v>425222</v>
      </c>
      <c r="B225" s="6"/>
      <c r="C225" s="7" t="s">
        <v>163</v>
      </c>
      <c r="D225" s="19"/>
      <c r="E225" s="19"/>
      <c r="F225" s="22">
        <f t="shared" si="4"/>
        <v>0</v>
      </c>
    </row>
    <row r="226" spans="1:6" s="2" customFormat="1" ht="13.5">
      <c r="A226" s="98">
        <v>425223</v>
      </c>
      <c r="B226" s="6"/>
      <c r="C226" s="7" t="s">
        <v>164</v>
      </c>
      <c r="D226" s="19"/>
      <c r="E226" s="19"/>
      <c r="F226" s="22">
        <f t="shared" si="4"/>
        <v>0</v>
      </c>
    </row>
    <row r="227" spans="1:6" s="2" customFormat="1" ht="13.5">
      <c r="A227" s="98">
        <v>425224</v>
      </c>
      <c r="B227" s="6"/>
      <c r="C227" s="7" t="s">
        <v>165</v>
      </c>
      <c r="D227" s="19"/>
      <c r="E227" s="19"/>
      <c r="F227" s="22">
        <f t="shared" si="4"/>
        <v>0</v>
      </c>
    </row>
    <row r="228" spans="1:6" s="2" customFormat="1" ht="13.5">
      <c r="A228" s="98">
        <v>425225</v>
      </c>
      <c r="B228" s="6"/>
      <c r="C228" s="7" t="s">
        <v>224</v>
      </c>
      <c r="D228" s="19"/>
      <c r="E228" s="19"/>
      <c r="F228" s="22">
        <f t="shared" si="4"/>
        <v>0</v>
      </c>
    </row>
    <row r="229" spans="1:6" s="2" customFormat="1" ht="13.5">
      <c r="A229" s="98">
        <v>425226</v>
      </c>
      <c r="B229" s="6"/>
      <c r="C229" s="7" t="s">
        <v>166</v>
      </c>
      <c r="D229" s="19"/>
      <c r="E229" s="19"/>
      <c r="F229" s="22">
        <f t="shared" si="4"/>
        <v>0</v>
      </c>
    </row>
    <row r="230" spans="1:6" s="2" customFormat="1" ht="13.5">
      <c r="A230" s="98">
        <v>425229</v>
      </c>
      <c r="B230" s="6"/>
      <c r="C230" s="7" t="s">
        <v>167</v>
      </c>
      <c r="D230" s="19"/>
      <c r="E230" s="19"/>
      <c r="F230" s="22">
        <f t="shared" si="4"/>
        <v>0</v>
      </c>
    </row>
    <row r="231" spans="1:6" s="2" customFormat="1" ht="13.5">
      <c r="A231" s="98">
        <v>425262</v>
      </c>
      <c r="B231" s="6"/>
      <c r="C231" s="7" t="s">
        <v>303</v>
      </c>
      <c r="D231" s="19"/>
      <c r="E231" s="19">
        <v>500</v>
      </c>
      <c r="F231" s="22">
        <v>500</v>
      </c>
    </row>
    <row r="232" spans="1:6" s="2" customFormat="1" ht="13.5">
      <c r="A232" s="98">
        <v>425281</v>
      </c>
      <c r="B232" s="6"/>
      <c r="C232" s="7" t="s">
        <v>225</v>
      </c>
      <c r="D232" s="19"/>
      <c r="E232" s="19"/>
      <c r="F232" s="22">
        <f t="shared" si="4"/>
        <v>0</v>
      </c>
    </row>
    <row r="233" spans="1:6" ht="25.5">
      <c r="A233" s="98">
        <v>425291</v>
      </c>
      <c r="B233" s="16"/>
      <c r="C233" s="7" t="s">
        <v>226</v>
      </c>
      <c r="D233" s="29"/>
      <c r="E233" s="29"/>
      <c r="F233" s="22">
        <f t="shared" si="4"/>
        <v>0</v>
      </c>
    </row>
    <row r="234" spans="1:6" s="2" customFormat="1" ht="13.5">
      <c r="A234" s="96">
        <v>426000</v>
      </c>
      <c r="B234" s="3"/>
      <c r="C234" s="4" t="s">
        <v>35</v>
      </c>
      <c r="D234" s="20">
        <f>SUM(D235+D244+D251+D253+D259+D241+D249)</f>
        <v>800</v>
      </c>
      <c r="E234" s="20">
        <f>SUM(E235+E244+E251+E253+E259+E241+E249)</f>
        <v>1220</v>
      </c>
      <c r="F234" s="21">
        <f t="shared" si="4"/>
        <v>2020</v>
      </c>
    </row>
    <row r="235" spans="1:6" s="2" customFormat="1" ht="13.5">
      <c r="A235" s="97">
        <v>426100</v>
      </c>
      <c r="B235" s="12"/>
      <c r="C235" s="13" t="s">
        <v>36</v>
      </c>
      <c r="D235" s="25">
        <f>SUM(D236:D240)</f>
        <v>400</v>
      </c>
      <c r="E235" s="25">
        <f>SUM(E236:E240)</f>
        <v>200</v>
      </c>
      <c r="F235" s="26">
        <f t="shared" si="4"/>
        <v>600</v>
      </c>
    </row>
    <row r="236" spans="1:6" s="2" customFormat="1" ht="13.5">
      <c r="A236" s="98">
        <v>426111</v>
      </c>
      <c r="B236" s="6"/>
      <c r="C236" s="7" t="s">
        <v>168</v>
      </c>
      <c r="D236" s="19">
        <v>400</v>
      </c>
      <c r="E236" s="19"/>
      <c r="F236" s="22">
        <f t="shared" si="4"/>
        <v>400</v>
      </c>
    </row>
    <row r="237" spans="1:6" s="2" customFormat="1" ht="13.5">
      <c r="A237" s="98">
        <v>426121</v>
      </c>
      <c r="B237" s="6"/>
      <c r="C237" s="7" t="s">
        <v>169</v>
      </c>
      <c r="D237" s="19"/>
      <c r="E237" s="19">
        <v>200</v>
      </c>
      <c r="F237" s="22">
        <f t="shared" si="4"/>
        <v>200</v>
      </c>
    </row>
    <row r="238" spans="1:6" s="2" customFormat="1" ht="13.5">
      <c r="A238" s="98">
        <v>426123</v>
      </c>
      <c r="B238" s="6"/>
      <c r="C238" s="7" t="s">
        <v>170</v>
      </c>
      <c r="D238" s="19"/>
      <c r="E238" s="19"/>
      <c r="F238" s="22">
        <f t="shared" si="4"/>
        <v>0</v>
      </c>
    </row>
    <row r="239" spans="1:6" s="2" customFormat="1" ht="13.5">
      <c r="A239" s="98">
        <v>426124</v>
      </c>
      <c r="B239" s="6"/>
      <c r="C239" s="7" t="s">
        <v>171</v>
      </c>
      <c r="D239" s="19"/>
      <c r="E239" s="19"/>
      <c r="F239" s="22">
        <f t="shared" si="4"/>
        <v>0</v>
      </c>
    </row>
    <row r="240" spans="1:6" s="2" customFormat="1" ht="13.5">
      <c r="A240" s="98">
        <v>426131</v>
      </c>
      <c r="B240" s="6"/>
      <c r="C240" s="7" t="s">
        <v>172</v>
      </c>
      <c r="D240" s="19"/>
      <c r="E240" s="19"/>
      <c r="F240" s="22">
        <f t="shared" si="4"/>
        <v>0</v>
      </c>
    </row>
    <row r="241" spans="1:6" s="2" customFormat="1" ht="13.5">
      <c r="A241" s="97">
        <v>426300</v>
      </c>
      <c r="B241" s="12"/>
      <c r="C241" s="13" t="s">
        <v>37</v>
      </c>
      <c r="D241" s="25">
        <f>SUM(D242:D243)</f>
        <v>0</v>
      </c>
      <c r="E241" s="25">
        <f>SUM(E242:E243)</f>
        <v>120</v>
      </c>
      <c r="F241" s="26">
        <f t="shared" si="4"/>
        <v>120</v>
      </c>
    </row>
    <row r="242" spans="1:6" s="2" customFormat="1" ht="13.5">
      <c r="A242" s="98">
        <v>426311</v>
      </c>
      <c r="B242" s="6"/>
      <c r="C242" s="7" t="s">
        <v>227</v>
      </c>
      <c r="D242" s="19"/>
      <c r="E242" s="19">
        <v>120</v>
      </c>
      <c r="F242" s="22">
        <f t="shared" si="4"/>
        <v>120</v>
      </c>
    </row>
    <row r="243" spans="1:6" s="2" customFormat="1" ht="13.5">
      <c r="A243" s="98">
        <v>426312</v>
      </c>
      <c r="B243" s="6"/>
      <c r="C243" s="7" t="s">
        <v>228</v>
      </c>
      <c r="D243" s="19"/>
      <c r="E243" s="19"/>
      <c r="F243" s="22">
        <f t="shared" si="4"/>
        <v>0</v>
      </c>
    </row>
    <row r="244" spans="1:6" s="2" customFormat="1" ht="13.5">
      <c r="A244" s="97">
        <v>426400</v>
      </c>
      <c r="B244" s="12"/>
      <c r="C244" s="13" t="s">
        <v>173</v>
      </c>
      <c r="D244" s="25">
        <f>SUM(D245:D248)</f>
        <v>0</v>
      </c>
      <c r="E244" s="25">
        <f>SUM(E245:E248)</f>
        <v>400</v>
      </c>
      <c r="F244" s="26">
        <f t="shared" si="4"/>
        <v>400</v>
      </c>
    </row>
    <row r="245" spans="1:6" s="2" customFormat="1" ht="13.5">
      <c r="A245" s="98">
        <v>426411</v>
      </c>
      <c r="B245" s="6"/>
      <c r="C245" s="7" t="s">
        <v>174</v>
      </c>
      <c r="D245" s="19"/>
      <c r="E245" s="19">
        <v>400</v>
      </c>
      <c r="F245" s="22">
        <f t="shared" si="4"/>
        <v>400</v>
      </c>
    </row>
    <row r="246" spans="1:6" s="2" customFormat="1" ht="13.5">
      <c r="A246" s="98">
        <v>426412</v>
      </c>
      <c r="B246" s="6"/>
      <c r="C246" s="7" t="s">
        <v>175</v>
      </c>
      <c r="D246" s="19"/>
      <c r="E246" s="19"/>
      <c r="F246" s="22">
        <f t="shared" si="4"/>
        <v>0</v>
      </c>
    </row>
    <row r="247" spans="1:6" s="2" customFormat="1" ht="13.5">
      <c r="A247" s="98">
        <v>426413</v>
      </c>
      <c r="B247" s="6"/>
      <c r="C247" s="7" t="s">
        <v>176</v>
      </c>
      <c r="D247" s="19"/>
      <c r="E247" s="19"/>
      <c r="F247" s="22">
        <f t="shared" si="4"/>
        <v>0</v>
      </c>
    </row>
    <row r="248" spans="1:6" s="2" customFormat="1" ht="13.5">
      <c r="A248" s="98">
        <v>426491</v>
      </c>
      <c r="B248" s="6"/>
      <c r="C248" s="7" t="s">
        <v>177</v>
      </c>
      <c r="D248" s="19"/>
      <c r="E248" s="19"/>
      <c r="F248" s="22">
        <f t="shared" ref="F248:F349" si="5">SUM(D248+E248)</f>
        <v>0</v>
      </c>
    </row>
    <row r="249" spans="1:6" s="2" customFormat="1" ht="13.5">
      <c r="A249" s="97">
        <v>426500</v>
      </c>
      <c r="B249" s="79"/>
      <c r="C249" s="13" t="s">
        <v>38</v>
      </c>
      <c r="D249" s="25">
        <f>D250</f>
        <v>0</v>
      </c>
      <c r="E249" s="25">
        <f>E250</f>
        <v>0</v>
      </c>
      <c r="F249" s="26">
        <f t="shared" si="5"/>
        <v>0</v>
      </c>
    </row>
    <row r="250" spans="1:6" s="2" customFormat="1" ht="13.5">
      <c r="A250" s="98">
        <v>426591</v>
      </c>
      <c r="B250" s="6"/>
      <c r="C250" s="14" t="s">
        <v>229</v>
      </c>
      <c r="D250" s="19"/>
      <c r="E250" s="19"/>
      <c r="F250" s="22">
        <f t="shared" si="5"/>
        <v>0</v>
      </c>
    </row>
    <row r="251" spans="1:6" s="2" customFormat="1" ht="13.5">
      <c r="A251" s="97">
        <v>426600</v>
      </c>
      <c r="B251" s="79"/>
      <c r="C251" s="13" t="s">
        <v>304</v>
      </c>
      <c r="D251" s="25">
        <f>D252</f>
        <v>0</v>
      </c>
      <c r="E251" s="25">
        <f>E252</f>
        <v>500</v>
      </c>
      <c r="F251" s="26">
        <f>SUM(D251+E251)</f>
        <v>500</v>
      </c>
    </row>
    <row r="252" spans="1:6" s="2" customFormat="1" ht="13.5">
      <c r="A252" s="98">
        <v>426621</v>
      </c>
      <c r="B252" s="6"/>
      <c r="C252" s="14" t="s">
        <v>305</v>
      </c>
      <c r="D252" s="19"/>
      <c r="E252" s="19">
        <v>500</v>
      </c>
      <c r="F252" s="22">
        <f>SUM(D252+E252)</f>
        <v>500</v>
      </c>
    </row>
    <row r="253" spans="1:6" s="2" customFormat="1" ht="13.5">
      <c r="A253" s="97">
        <v>426800</v>
      </c>
      <c r="B253" s="12"/>
      <c r="C253" s="13" t="s">
        <v>178</v>
      </c>
      <c r="D253" s="25">
        <f>SUM(D254:D258)</f>
        <v>400</v>
      </c>
      <c r="E253" s="25">
        <f>SUM(E254:E258)</f>
        <v>0</v>
      </c>
      <c r="F253" s="26">
        <f t="shared" si="5"/>
        <v>400</v>
      </c>
    </row>
    <row r="254" spans="1:6" s="2" customFormat="1" ht="13.5">
      <c r="A254" s="98">
        <v>426811</v>
      </c>
      <c r="B254" s="6"/>
      <c r="C254" s="7" t="s">
        <v>179</v>
      </c>
      <c r="D254" s="19"/>
      <c r="E254" s="19"/>
      <c r="F254" s="22">
        <f t="shared" si="5"/>
        <v>0</v>
      </c>
    </row>
    <row r="255" spans="1:6" s="2" customFormat="1" ht="13.5">
      <c r="A255" s="98">
        <v>426812</v>
      </c>
      <c r="B255" s="6"/>
      <c r="C255" s="7" t="s">
        <v>180</v>
      </c>
      <c r="D255" s="19"/>
      <c r="E255" s="19"/>
      <c r="F255" s="22">
        <f t="shared" si="5"/>
        <v>0</v>
      </c>
    </row>
    <row r="256" spans="1:6" s="2" customFormat="1" ht="13.5">
      <c r="A256" s="98">
        <v>426819</v>
      </c>
      <c r="B256" s="6"/>
      <c r="C256" s="7" t="s">
        <v>230</v>
      </c>
      <c r="D256" s="19">
        <v>400</v>
      </c>
      <c r="E256" s="19"/>
      <c r="F256" s="22">
        <f t="shared" si="5"/>
        <v>400</v>
      </c>
    </row>
    <row r="257" spans="1:6" s="2" customFormat="1" ht="13.5">
      <c r="A257" s="98">
        <v>426821</v>
      </c>
      <c r="B257" s="6"/>
      <c r="C257" s="7" t="s">
        <v>231</v>
      </c>
      <c r="D257" s="19"/>
      <c r="E257" s="19"/>
      <c r="F257" s="22">
        <f>SUM(D257+E257)</f>
        <v>0</v>
      </c>
    </row>
    <row r="258" spans="1:6" ht="13.5">
      <c r="A258" s="98">
        <v>426822</v>
      </c>
      <c r="B258" s="16"/>
      <c r="C258" s="7" t="s">
        <v>232</v>
      </c>
      <c r="D258" s="29"/>
      <c r="E258" s="29"/>
      <c r="F258" s="22">
        <f>SUM(D258+E258)</f>
        <v>0</v>
      </c>
    </row>
    <row r="259" spans="1:6" s="2" customFormat="1" ht="13.5">
      <c r="A259" s="97">
        <v>426900</v>
      </c>
      <c r="B259" s="12"/>
      <c r="C259" s="13" t="s">
        <v>39</v>
      </c>
      <c r="D259" s="25">
        <f>SUM(D260:D263)</f>
        <v>0</v>
      </c>
      <c r="E259" s="25">
        <f>SUM(E260:E263)</f>
        <v>0</v>
      </c>
      <c r="F259" s="26">
        <f t="shared" si="5"/>
        <v>0</v>
      </c>
    </row>
    <row r="260" spans="1:6" s="2" customFormat="1" ht="13.5">
      <c r="A260" s="98">
        <v>426911</v>
      </c>
      <c r="B260" s="6"/>
      <c r="C260" s="7" t="s">
        <v>233</v>
      </c>
      <c r="D260" s="19"/>
      <c r="E260" s="19"/>
      <c r="F260" s="22">
        <f>SUM(D260+E260)</f>
        <v>0</v>
      </c>
    </row>
    <row r="261" spans="1:6" s="2" customFormat="1" ht="13.5">
      <c r="A261" s="101">
        <v>426912</v>
      </c>
      <c r="B261" s="15"/>
      <c r="C261" s="14" t="s">
        <v>234</v>
      </c>
      <c r="D261" s="27"/>
      <c r="E261" s="27"/>
      <c r="F261" s="22">
        <f>SUM(D261+E261)</f>
        <v>0</v>
      </c>
    </row>
    <row r="262" spans="1:6" s="2" customFormat="1" ht="13.5">
      <c r="A262" s="101">
        <v>426913</v>
      </c>
      <c r="B262" s="15"/>
      <c r="C262" s="14" t="s">
        <v>235</v>
      </c>
      <c r="D262" s="27"/>
      <c r="E262" s="27"/>
      <c r="F262" s="22">
        <f>SUM(D262+E262)</f>
        <v>0</v>
      </c>
    </row>
    <row r="263" spans="1:6" ht="13.5">
      <c r="A263" s="101">
        <v>426919</v>
      </c>
      <c r="B263" s="16"/>
      <c r="C263" s="14" t="s">
        <v>236</v>
      </c>
      <c r="D263" s="29"/>
      <c r="E263" s="29"/>
      <c r="F263" s="22">
        <f>SUM(D263+E263)</f>
        <v>0</v>
      </c>
    </row>
    <row r="264" spans="1:6" ht="13.5">
      <c r="A264" s="94">
        <v>440000</v>
      </c>
      <c r="B264" s="10"/>
      <c r="C264" s="11" t="s">
        <v>237</v>
      </c>
      <c r="D264" s="23">
        <f>SUM(D265+D269)</f>
        <v>0</v>
      </c>
      <c r="E264" s="23">
        <f>SUM(E265+E269)</f>
        <v>0</v>
      </c>
      <c r="F264" s="24">
        <f t="shared" si="5"/>
        <v>0</v>
      </c>
    </row>
    <row r="265" spans="1:6" ht="13.5">
      <c r="A265" s="96">
        <v>442000</v>
      </c>
      <c r="B265" s="3"/>
      <c r="C265" s="4" t="s">
        <v>43</v>
      </c>
      <c r="D265" s="20">
        <f>D266</f>
        <v>0</v>
      </c>
      <c r="E265" s="20">
        <f>E266</f>
        <v>0</v>
      </c>
      <c r="F265" s="21">
        <f t="shared" si="5"/>
        <v>0</v>
      </c>
    </row>
    <row r="266" spans="1:6" ht="13.5">
      <c r="A266" s="100">
        <v>442300</v>
      </c>
      <c r="B266" s="83"/>
      <c r="C266" s="80" t="s">
        <v>44</v>
      </c>
      <c r="D266" s="25">
        <f>SUM(D267:D268)</f>
        <v>0</v>
      </c>
      <c r="E266" s="25">
        <f>SUM(E267:E268)</f>
        <v>0</v>
      </c>
      <c r="F266" s="26">
        <f t="shared" si="5"/>
        <v>0</v>
      </c>
    </row>
    <row r="267" spans="1:6" ht="13.5">
      <c r="A267" s="101">
        <v>442331</v>
      </c>
      <c r="B267" s="16"/>
      <c r="C267" s="14" t="s">
        <v>238</v>
      </c>
      <c r="D267" s="29"/>
      <c r="E267" s="29"/>
      <c r="F267" s="22">
        <f>SUM(D267+E267)</f>
        <v>0</v>
      </c>
    </row>
    <row r="268" spans="1:6" ht="13.5">
      <c r="A268" s="101">
        <v>442341</v>
      </c>
      <c r="B268" s="16"/>
      <c r="C268" s="14" t="s">
        <v>239</v>
      </c>
      <c r="D268" s="29"/>
      <c r="E268" s="29"/>
      <c r="F268" s="22">
        <f>SUM(D268+E268)</f>
        <v>0</v>
      </c>
    </row>
    <row r="269" spans="1:6" ht="13.5">
      <c r="A269" s="96">
        <v>444000</v>
      </c>
      <c r="B269" s="3"/>
      <c r="C269" s="4" t="s">
        <v>45</v>
      </c>
      <c r="D269" s="20">
        <f>SUM(D270+D272)</f>
        <v>0</v>
      </c>
      <c r="E269" s="20">
        <f>SUM(E270+E272)</f>
        <v>0</v>
      </c>
      <c r="F269" s="21">
        <f t="shared" si="5"/>
        <v>0</v>
      </c>
    </row>
    <row r="270" spans="1:6" ht="13.5">
      <c r="A270" s="97">
        <v>444200</v>
      </c>
      <c r="B270" s="13"/>
      <c r="C270" s="13" t="s">
        <v>46</v>
      </c>
      <c r="D270" s="25">
        <f>D271</f>
        <v>0</v>
      </c>
      <c r="E270" s="25">
        <f>E271</f>
        <v>0</v>
      </c>
      <c r="F270" s="26">
        <f t="shared" si="5"/>
        <v>0</v>
      </c>
    </row>
    <row r="271" spans="1:6" ht="13.5">
      <c r="A271" s="101">
        <v>444211</v>
      </c>
      <c r="B271" s="15"/>
      <c r="C271" s="14" t="s">
        <v>46</v>
      </c>
      <c r="D271" s="30"/>
      <c r="E271" s="30"/>
      <c r="F271" s="22">
        <f t="shared" si="5"/>
        <v>0</v>
      </c>
    </row>
    <row r="272" spans="1:6" ht="13.5">
      <c r="A272" s="97">
        <v>444300</v>
      </c>
      <c r="B272" s="12"/>
      <c r="C272" s="13" t="s">
        <v>47</v>
      </c>
      <c r="D272" s="25">
        <f>D273</f>
        <v>0</v>
      </c>
      <c r="E272" s="25">
        <f>E273</f>
        <v>0</v>
      </c>
      <c r="F272" s="26">
        <f t="shared" si="5"/>
        <v>0</v>
      </c>
    </row>
    <row r="273" spans="1:6" ht="13.5">
      <c r="A273" s="101">
        <v>444311</v>
      </c>
      <c r="B273" s="16"/>
      <c r="C273" s="14" t="s">
        <v>47</v>
      </c>
      <c r="D273" s="29"/>
      <c r="E273" s="29"/>
      <c r="F273" s="22">
        <f t="shared" si="5"/>
        <v>0</v>
      </c>
    </row>
    <row r="274" spans="1:6" ht="13.5">
      <c r="A274" s="94">
        <v>450000</v>
      </c>
      <c r="B274" s="10"/>
      <c r="C274" s="11" t="s">
        <v>240</v>
      </c>
      <c r="D274" s="23">
        <f>SUM(D275+D283)</f>
        <v>0</v>
      </c>
      <c r="E274" s="23">
        <f>SUM(E275+E283)</f>
        <v>0</v>
      </c>
      <c r="F274" s="24">
        <f t="shared" si="5"/>
        <v>0</v>
      </c>
    </row>
    <row r="275" spans="1:6" ht="25.5">
      <c r="A275" s="96">
        <v>451000</v>
      </c>
      <c r="B275" s="84"/>
      <c r="C275" s="4" t="s">
        <v>241</v>
      </c>
      <c r="D275" s="31">
        <f>SUM(D276+D279)</f>
        <v>0</v>
      </c>
      <c r="E275" s="31">
        <f>SUM(E276+E279)</f>
        <v>0</v>
      </c>
      <c r="F275" s="21">
        <f t="shared" si="5"/>
        <v>0</v>
      </c>
    </row>
    <row r="276" spans="1:6" ht="25.5">
      <c r="A276" s="97">
        <v>451100</v>
      </c>
      <c r="B276" s="85"/>
      <c r="C276" s="13" t="s">
        <v>48</v>
      </c>
      <c r="D276" s="25">
        <f>SUM(D277+D278)</f>
        <v>0</v>
      </c>
      <c r="E276" s="25">
        <f>SUM(E277+E278)</f>
        <v>0</v>
      </c>
      <c r="F276" s="26">
        <f t="shared" si="5"/>
        <v>0</v>
      </c>
    </row>
    <row r="277" spans="1:6" ht="13.5">
      <c r="A277" s="101">
        <v>451111</v>
      </c>
      <c r="B277" s="16"/>
      <c r="C277" s="14" t="s">
        <v>242</v>
      </c>
      <c r="D277" s="29"/>
      <c r="E277" s="29"/>
      <c r="F277" s="22">
        <f t="shared" si="5"/>
        <v>0</v>
      </c>
    </row>
    <row r="278" spans="1:6" ht="13.5">
      <c r="A278" s="101">
        <v>451141</v>
      </c>
      <c r="B278" s="16"/>
      <c r="C278" s="14" t="s">
        <v>243</v>
      </c>
      <c r="D278" s="29"/>
      <c r="E278" s="29"/>
      <c r="F278" s="22">
        <f t="shared" si="5"/>
        <v>0</v>
      </c>
    </row>
    <row r="279" spans="1:6" ht="25.5">
      <c r="A279" s="97">
        <v>451200</v>
      </c>
      <c r="B279" s="85"/>
      <c r="C279" s="13" t="s">
        <v>244</v>
      </c>
      <c r="D279" s="25">
        <f>SUM(D280:D282)</f>
        <v>0</v>
      </c>
      <c r="E279" s="25">
        <f>SUM(E280:E282)</f>
        <v>0</v>
      </c>
      <c r="F279" s="26">
        <f t="shared" si="5"/>
        <v>0</v>
      </c>
    </row>
    <row r="280" spans="1:6" ht="13.5">
      <c r="A280" s="101">
        <v>451211</v>
      </c>
      <c r="B280" s="16"/>
      <c r="C280" s="14" t="s">
        <v>245</v>
      </c>
      <c r="D280" s="29"/>
      <c r="E280" s="29"/>
      <c r="F280" s="22">
        <f t="shared" si="5"/>
        <v>0</v>
      </c>
    </row>
    <row r="281" spans="1:6" ht="13.5">
      <c r="A281" s="101">
        <v>451241</v>
      </c>
      <c r="B281" s="16"/>
      <c r="C281" s="14" t="s">
        <v>246</v>
      </c>
      <c r="D281" s="29"/>
      <c r="E281" s="29"/>
      <c r="F281" s="22">
        <f t="shared" si="5"/>
        <v>0</v>
      </c>
    </row>
    <row r="282" spans="1:6" ht="25.5">
      <c r="A282" s="101">
        <v>451291</v>
      </c>
      <c r="B282" s="16"/>
      <c r="C282" s="14" t="s">
        <v>247</v>
      </c>
      <c r="D282" s="29"/>
      <c r="E282" s="29"/>
      <c r="F282" s="22">
        <f t="shared" si="5"/>
        <v>0</v>
      </c>
    </row>
    <row r="283" spans="1:6" ht="13.5">
      <c r="A283" s="96">
        <v>454000</v>
      </c>
      <c r="B283" s="84"/>
      <c r="C283" s="4" t="s">
        <v>248</v>
      </c>
      <c r="D283" s="31">
        <f>D284</f>
        <v>0</v>
      </c>
      <c r="E283" s="31">
        <f>E284</f>
        <v>0</v>
      </c>
      <c r="F283" s="21">
        <f t="shared" si="5"/>
        <v>0</v>
      </c>
    </row>
    <row r="284" spans="1:6" ht="13.5">
      <c r="A284" s="97">
        <v>454100</v>
      </c>
      <c r="B284" s="85"/>
      <c r="C284" s="13" t="s">
        <v>49</v>
      </c>
      <c r="D284" s="32">
        <f>D285</f>
        <v>0</v>
      </c>
      <c r="E284" s="32">
        <f>E285</f>
        <v>0</v>
      </c>
      <c r="F284" s="26">
        <f t="shared" si="5"/>
        <v>0</v>
      </c>
    </row>
    <row r="285" spans="1:6" ht="13.5">
      <c r="A285" s="101">
        <v>454111</v>
      </c>
      <c r="B285" s="16"/>
      <c r="C285" s="14" t="s">
        <v>49</v>
      </c>
      <c r="D285" s="29"/>
      <c r="E285" s="29"/>
      <c r="F285" s="22">
        <f t="shared" si="5"/>
        <v>0</v>
      </c>
    </row>
    <row r="286" spans="1:6" ht="13.5">
      <c r="A286" s="94">
        <v>460000</v>
      </c>
      <c r="B286" s="64"/>
      <c r="C286" s="11" t="s">
        <v>249</v>
      </c>
      <c r="D286" s="33">
        <f>D287+D294</f>
        <v>0</v>
      </c>
      <c r="E286" s="33">
        <f>E287+E294</f>
        <v>0</v>
      </c>
      <c r="F286" s="24">
        <f t="shared" si="5"/>
        <v>0</v>
      </c>
    </row>
    <row r="287" spans="1:6" ht="13.5">
      <c r="A287" s="96">
        <v>463000</v>
      </c>
      <c r="B287" s="86"/>
      <c r="C287" s="4" t="s">
        <v>250</v>
      </c>
      <c r="D287" s="31">
        <f>D288+D291</f>
        <v>0</v>
      </c>
      <c r="E287" s="31">
        <f>E288+E291</f>
        <v>0</v>
      </c>
      <c r="F287" s="21">
        <f t="shared" si="5"/>
        <v>0</v>
      </c>
    </row>
    <row r="288" spans="1:6" ht="13.5">
      <c r="A288" s="97">
        <v>463100</v>
      </c>
      <c r="B288" s="83"/>
      <c r="C288" s="13" t="s">
        <v>251</v>
      </c>
      <c r="D288" s="32">
        <f>SUM(D289:D290)</f>
        <v>0</v>
      </c>
      <c r="E288" s="32">
        <f>SUM(E289:E290)</f>
        <v>0</v>
      </c>
      <c r="F288" s="26">
        <f t="shared" si="5"/>
        <v>0</v>
      </c>
    </row>
    <row r="289" spans="1:6" ht="13.5">
      <c r="A289" s="101">
        <v>463111</v>
      </c>
      <c r="B289" s="16"/>
      <c r="C289" s="14" t="s">
        <v>252</v>
      </c>
      <c r="D289" s="29"/>
      <c r="E289" s="29"/>
      <c r="F289" s="22">
        <f t="shared" si="5"/>
        <v>0</v>
      </c>
    </row>
    <row r="290" spans="1:6" ht="13.5">
      <c r="A290" s="101">
        <v>463141</v>
      </c>
      <c r="B290" s="16"/>
      <c r="C290" s="14" t="s">
        <v>253</v>
      </c>
      <c r="D290" s="29"/>
      <c r="E290" s="29"/>
      <c r="F290" s="22">
        <f t="shared" si="5"/>
        <v>0</v>
      </c>
    </row>
    <row r="291" spans="1:6" ht="13.5">
      <c r="A291" s="97">
        <v>463200</v>
      </c>
      <c r="B291" s="83"/>
      <c r="C291" s="13" t="s">
        <v>254</v>
      </c>
      <c r="D291" s="32">
        <f>SUM(D292:D293)</f>
        <v>0</v>
      </c>
      <c r="E291" s="32">
        <f>SUM(E292:E293)</f>
        <v>0</v>
      </c>
      <c r="F291" s="26">
        <f t="shared" si="5"/>
        <v>0</v>
      </c>
    </row>
    <row r="292" spans="1:6" ht="13.5">
      <c r="A292" s="101">
        <v>463211</v>
      </c>
      <c r="B292" s="16"/>
      <c r="C292" s="14" t="s">
        <v>255</v>
      </c>
      <c r="D292" s="29"/>
      <c r="E292" s="29"/>
      <c r="F292" s="22">
        <f t="shared" si="5"/>
        <v>0</v>
      </c>
    </row>
    <row r="293" spans="1:6" ht="13.5">
      <c r="A293" s="101">
        <v>463241</v>
      </c>
      <c r="B293" s="16"/>
      <c r="C293" s="14" t="s">
        <v>256</v>
      </c>
      <c r="D293" s="29"/>
      <c r="E293" s="29"/>
      <c r="F293" s="22">
        <f t="shared" si="5"/>
        <v>0</v>
      </c>
    </row>
    <row r="294" spans="1:6" ht="13.5">
      <c r="A294" s="96">
        <v>465000</v>
      </c>
      <c r="B294" s="86"/>
      <c r="C294" s="4" t="s">
        <v>257</v>
      </c>
      <c r="D294" s="31">
        <f>D295+D297</f>
        <v>0</v>
      </c>
      <c r="E294" s="31">
        <f>E295+E297</f>
        <v>0</v>
      </c>
      <c r="F294" s="21">
        <f t="shared" si="5"/>
        <v>0</v>
      </c>
    </row>
    <row r="295" spans="1:6" ht="13.5">
      <c r="A295" s="97">
        <v>465100</v>
      </c>
      <c r="B295" s="83"/>
      <c r="C295" s="13" t="s">
        <v>258</v>
      </c>
      <c r="D295" s="32">
        <f>D296</f>
        <v>0</v>
      </c>
      <c r="E295" s="32">
        <f>E296</f>
        <v>0</v>
      </c>
      <c r="F295" s="26">
        <f t="shared" si="5"/>
        <v>0</v>
      </c>
    </row>
    <row r="296" spans="1:6" ht="13.5">
      <c r="A296" s="101">
        <v>465111</v>
      </c>
      <c r="B296" s="16"/>
      <c r="C296" s="87" t="s">
        <v>258</v>
      </c>
      <c r="D296" s="29"/>
      <c r="E296" s="29"/>
      <c r="F296" s="22">
        <v>0</v>
      </c>
    </row>
    <row r="297" spans="1:6" ht="13.5">
      <c r="A297" s="97">
        <v>465200</v>
      </c>
      <c r="B297" s="83"/>
      <c r="C297" s="13" t="s">
        <v>259</v>
      </c>
      <c r="D297" s="32">
        <f>D298</f>
        <v>0</v>
      </c>
      <c r="E297" s="32">
        <f>E298</f>
        <v>0</v>
      </c>
      <c r="F297" s="26">
        <f t="shared" si="5"/>
        <v>0</v>
      </c>
    </row>
    <row r="298" spans="1:6" ht="13.5">
      <c r="A298" s="101">
        <v>465211</v>
      </c>
      <c r="B298" s="62"/>
      <c r="C298" s="14" t="s">
        <v>259</v>
      </c>
      <c r="D298" s="63"/>
      <c r="E298" s="63"/>
      <c r="F298" s="22">
        <v>0</v>
      </c>
    </row>
    <row r="299" spans="1:6" ht="13.5">
      <c r="A299" s="94">
        <v>470000</v>
      </c>
      <c r="B299" s="64"/>
      <c r="C299" s="11" t="s">
        <v>260</v>
      </c>
      <c r="D299" s="33">
        <f>D300</f>
        <v>0</v>
      </c>
      <c r="E299" s="33">
        <f>E300</f>
        <v>0</v>
      </c>
      <c r="F299" s="24">
        <f t="shared" si="5"/>
        <v>0</v>
      </c>
    </row>
    <row r="300" spans="1:6" ht="13.5">
      <c r="A300" s="96">
        <v>472000</v>
      </c>
      <c r="B300" s="86"/>
      <c r="C300" s="4" t="s">
        <v>50</v>
      </c>
      <c r="D300" s="31">
        <f>D301+D304+D306+D309</f>
        <v>0</v>
      </c>
      <c r="E300" s="31">
        <f>E301+E304+E306+E309</f>
        <v>0</v>
      </c>
      <c r="F300" s="21">
        <f t="shared" si="5"/>
        <v>0</v>
      </c>
    </row>
    <row r="301" spans="1:6" ht="13.5">
      <c r="A301" s="97">
        <v>472100</v>
      </c>
      <c r="B301" s="83"/>
      <c r="C301" s="13" t="s">
        <v>51</v>
      </c>
      <c r="D301" s="32">
        <f>SUM(D302:D303)</f>
        <v>0</v>
      </c>
      <c r="E301" s="32">
        <f>SUM(E302:E303)</f>
        <v>0</v>
      </c>
      <c r="F301" s="26">
        <f t="shared" si="5"/>
        <v>0</v>
      </c>
    </row>
    <row r="302" spans="1:6" ht="13.5">
      <c r="A302" s="101">
        <v>472111</v>
      </c>
      <c r="B302" s="62"/>
      <c r="C302" s="14" t="s">
        <v>261</v>
      </c>
      <c r="D302" s="63"/>
      <c r="E302" s="63"/>
      <c r="F302" s="22">
        <v>0</v>
      </c>
    </row>
    <row r="303" spans="1:6" ht="13.5">
      <c r="A303" s="101">
        <v>472131</v>
      </c>
      <c r="B303" s="62"/>
      <c r="C303" s="14" t="s">
        <v>262</v>
      </c>
      <c r="D303" s="63"/>
      <c r="E303" s="63"/>
      <c r="F303" s="22">
        <v>0</v>
      </c>
    </row>
    <row r="304" spans="1:6" ht="13.5">
      <c r="A304" s="97">
        <v>472300</v>
      </c>
      <c r="B304" s="83"/>
      <c r="C304" s="13" t="s">
        <v>52</v>
      </c>
      <c r="D304" s="32">
        <f>D305</f>
        <v>0</v>
      </c>
      <c r="E304" s="32">
        <f>E305</f>
        <v>0</v>
      </c>
      <c r="F304" s="26">
        <f t="shared" si="5"/>
        <v>0</v>
      </c>
    </row>
    <row r="305" spans="1:6" ht="13.5">
      <c r="A305" s="101">
        <v>472311</v>
      </c>
      <c r="B305" s="62"/>
      <c r="C305" s="14" t="s">
        <v>52</v>
      </c>
      <c r="D305" s="63"/>
      <c r="E305" s="63"/>
      <c r="F305" s="22">
        <v>0</v>
      </c>
    </row>
    <row r="306" spans="1:6" ht="13.5">
      <c r="A306" s="97">
        <v>472700</v>
      </c>
      <c r="B306" s="85"/>
      <c r="C306" s="13" t="s">
        <v>53</v>
      </c>
      <c r="D306" s="32">
        <f>SUM(D307:D308)</f>
        <v>0</v>
      </c>
      <c r="E306" s="32">
        <f>SUM(E307:E308)</f>
        <v>0</v>
      </c>
      <c r="F306" s="26">
        <f t="shared" si="5"/>
        <v>0</v>
      </c>
    </row>
    <row r="307" spans="1:6" ht="13.5">
      <c r="A307" s="101">
        <v>472711</v>
      </c>
      <c r="B307" s="62"/>
      <c r="C307" s="14" t="s">
        <v>263</v>
      </c>
      <c r="D307" s="63"/>
      <c r="E307" s="63"/>
      <c r="F307" s="22">
        <v>0</v>
      </c>
    </row>
    <row r="308" spans="1:6" ht="13.5">
      <c r="A308" s="101">
        <v>472715</v>
      </c>
      <c r="B308" s="62"/>
      <c r="C308" s="14" t="s">
        <v>264</v>
      </c>
      <c r="D308" s="63"/>
      <c r="E308" s="63"/>
      <c r="F308" s="22">
        <v>0</v>
      </c>
    </row>
    <row r="309" spans="1:6" ht="13.5">
      <c r="A309" s="97">
        <v>472800</v>
      </c>
      <c r="B309" s="85"/>
      <c r="C309" s="13" t="s">
        <v>54</v>
      </c>
      <c r="D309" s="32">
        <f>D310</f>
        <v>0</v>
      </c>
      <c r="E309" s="32">
        <f>E310</f>
        <v>0</v>
      </c>
      <c r="F309" s="26">
        <f t="shared" si="5"/>
        <v>0</v>
      </c>
    </row>
    <row r="310" spans="1:6" ht="13.5">
      <c r="A310" s="101">
        <v>472811</v>
      </c>
      <c r="B310" s="62"/>
      <c r="C310" s="14" t="s">
        <v>54</v>
      </c>
      <c r="D310" s="63"/>
      <c r="E310" s="63"/>
      <c r="F310" s="22">
        <v>0</v>
      </c>
    </row>
    <row r="311" spans="1:6" s="2" customFormat="1" ht="13.5">
      <c r="A311" s="94">
        <v>480000</v>
      </c>
      <c r="B311" s="10"/>
      <c r="C311" s="11" t="s">
        <v>77</v>
      </c>
      <c r="D311" s="23">
        <f>SUM(D312+D320+D328+D331)</f>
        <v>0</v>
      </c>
      <c r="E311" s="23">
        <f>SUM(E312+E320+E328+E331)</f>
        <v>0</v>
      </c>
      <c r="F311" s="24">
        <f>SUM(D311+E311)</f>
        <v>0</v>
      </c>
    </row>
    <row r="312" spans="1:6" s="2" customFormat="1" ht="13.5">
      <c r="A312" s="96">
        <v>481000</v>
      </c>
      <c r="B312" s="3"/>
      <c r="C312" s="4" t="s">
        <v>55</v>
      </c>
      <c r="D312" s="20">
        <f>D313</f>
        <v>0</v>
      </c>
      <c r="E312" s="20">
        <f>E313</f>
        <v>0</v>
      </c>
      <c r="F312" s="21">
        <f t="shared" si="5"/>
        <v>0</v>
      </c>
    </row>
    <row r="313" spans="1:6" s="2" customFormat="1" ht="13.5">
      <c r="A313" s="97">
        <v>481900</v>
      </c>
      <c r="B313" s="12"/>
      <c r="C313" s="13" t="s">
        <v>56</v>
      </c>
      <c r="D313" s="25">
        <f>SUM(D314:D319)</f>
        <v>0</v>
      </c>
      <c r="E313" s="25">
        <f>SUM(E314:E319)</f>
        <v>0</v>
      </c>
      <c r="F313" s="26">
        <f t="shared" si="5"/>
        <v>0</v>
      </c>
    </row>
    <row r="314" spans="1:6" s="2" customFormat="1" ht="13.5">
      <c r="A314" s="101">
        <v>481931</v>
      </c>
      <c r="B314" s="15"/>
      <c r="C314" s="14" t="s">
        <v>265</v>
      </c>
      <c r="D314" s="30"/>
      <c r="E314" s="30"/>
      <c r="F314" s="34"/>
    </row>
    <row r="315" spans="1:6" s="2" customFormat="1" ht="13.5">
      <c r="A315" s="101">
        <v>481941</v>
      </c>
      <c r="B315" s="15"/>
      <c r="C315" s="14" t="s">
        <v>266</v>
      </c>
      <c r="D315" s="30"/>
      <c r="E315" s="30"/>
      <c r="F315" s="34"/>
    </row>
    <row r="316" spans="1:6" s="2" customFormat="1" ht="13.5">
      <c r="A316" s="101">
        <v>481942</v>
      </c>
      <c r="B316" s="15"/>
      <c r="C316" s="14" t="s">
        <v>267</v>
      </c>
      <c r="D316" s="30"/>
      <c r="E316" s="30"/>
      <c r="F316" s="34"/>
    </row>
    <row r="317" spans="1:6" s="2" customFormat="1" ht="13.5">
      <c r="A317" s="101">
        <v>481961</v>
      </c>
      <c r="B317" s="15"/>
      <c r="C317" s="14" t="s">
        <v>268</v>
      </c>
      <c r="D317" s="30"/>
      <c r="E317" s="30"/>
      <c r="F317" s="34"/>
    </row>
    <row r="318" spans="1:6" s="2" customFormat="1" ht="13.5">
      <c r="A318" s="101">
        <v>481962</v>
      </c>
      <c r="B318" s="15"/>
      <c r="C318" s="14" t="s">
        <v>269</v>
      </c>
      <c r="D318" s="30"/>
      <c r="E318" s="30"/>
      <c r="F318" s="34"/>
    </row>
    <row r="319" spans="1:6" s="2" customFormat="1" ht="13.5">
      <c r="A319" s="101">
        <v>481991</v>
      </c>
      <c r="B319" s="15"/>
      <c r="C319" s="14" t="s">
        <v>56</v>
      </c>
      <c r="D319" s="30"/>
      <c r="E319" s="30"/>
      <c r="F319" s="34"/>
    </row>
    <row r="320" spans="1:6" s="2" customFormat="1" ht="13.5">
      <c r="A320" s="96">
        <v>482000</v>
      </c>
      <c r="B320" s="3"/>
      <c r="C320" s="4" t="s">
        <v>78</v>
      </c>
      <c r="D320" s="20">
        <f>SUM(D325+D321)</f>
        <v>0</v>
      </c>
      <c r="E320" s="20">
        <f>SUM(E325+E321)</f>
        <v>0</v>
      </c>
      <c r="F320" s="21">
        <f t="shared" si="5"/>
        <v>0</v>
      </c>
    </row>
    <row r="321" spans="1:6" s="2" customFormat="1" ht="13.5">
      <c r="A321" s="97">
        <v>482100</v>
      </c>
      <c r="B321" s="12"/>
      <c r="C321" s="13" t="s">
        <v>57</v>
      </c>
      <c r="D321" s="25">
        <f>SUM(D322:D324)</f>
        <v>0</v>
      </c>
      <c r="E321" s="25">
        <f>SUM(E322:E324)</f>
        <v>0</v>
      </c>
      <c r="F321" s="26">
        <f t="shared" si="5"/>
        <v>0</v>
      </c>
    </row>
    <row r="322" spans="1:6" s="2" customFormat="1" ht="13.5">
      <c r="A322" s="98">
        <v>482111</v>
      </c>
      <c r="B322" s="6"/>
      <c r="C322" s="7" t="s">
        <v>181</v>
      </c>
      <c r="D322" s="19"/>
      <c r="E322" s="19"/>
      <c r="F322" s="22">
        <f t="shared" si="5"/>
        <v>0</v>
      </c>
    </row>
    <row r="323" spans="1:6" s="2" customFormat="1" ht="13.5">
      <c r="A323" s="98">
        <v>482131</v>
      </c>
      <c r="B323" s="6"/>
      <c r="C323" s="7" t="s">
        <v>182</v>
      </c>
      <c r="D323" s="19"/>
      <c r="E323" s="19"/>
      <c r="F323" s="22">
        <f t="shared" si="5"/>
        <v>0</v>
      </c>
    </row>
    <row r="324" spans="1:6" s="2" customFormat="1" ht="13.5">
      <c r="A324" s="98">
        <v>482191</v>
      </c>
      <c r="B324" s="6"/>
      <c r="C324" s="7" t="s">
        <v>57</v>
      </c>
      <c r="D324" s="19"/>
      <c r="E324" s="19"/>
      <c r="F324" s="22">
        <f t="shared" si="5"/>
        <v>0</v>
      </c>
    </row>
    <row r="325" spans="1:6" s="2" customFormat="1" ht="13.5">
      <c r="A325" s="97">
        <v>482200</v>
      </c>
      <c r="B325" s="12"/>
      <c r="C325" s="13" t="s">
        <v>58</v>
      </c>
      <c r="D325" s="25">
        <f>SUM(D326:D327)</f>
        <v>0</v>
      </c>
      <c r="E325" s="25">
        <f>SUM(E326:E327)</f>
        <v>0</v>
      </c>
      <c r="F325" s="26">
        <f t="shared" si="5"/>
        <v>0</v>
      </c>
    </row>
    <row r="326" spans="1:6" s="2" customFormat="1" ht="13.5">
      <c r="A326" s="98">
        <v>482211</v>
      </c>
      <c r="B326" s="6"/>
      <c r="C326" s="7" t="s">
        <v>183</v>
      </c>
      <c r="D326" s="19"/>
      <c r="E326" s="19"/>
      <c r="F326" s="22">
        <f t="shared" si="5"/>
        <v>0</v>
      </c>
    </row>
    <row r="327" spans="1:6" s="2" customFormat="1" ht="13.5">
      <c r="A327" s="98">
        <v>482251</v>
      </c>
      <c r="B327" s="6"/>
      <c r="C327" s="7" t="s">
        <v>184</v>
      </c>
      <c r="D327" s="19"/>
      <c r="E327" s="19"/>
      <c r="F327" s="22">
        <f t="shared" si="5"/>
        <v>0</v>
      </c>
    </row>
    <row r="328" spans="1:6" s="2" customFormat="1" ht="13.5">
      <c r="A328" s="96">
        <v>483000</v>
      </c>
      <c r="B328" s="3"/>
      <c r="C328" s="4" t="s">
        <v>79</v>
      </c>
      <c r="D328" s="20">
        <f>SUM(D329)</f>
        <v>0</v>
      </c>
      <c r="E328" s="20">
        <f>SUM(E329)</f>
        <v>0</v>
      </c>
      <c r="F328" s="21">
        <f t="shared" si="5"/>
        <v>0</v>
      </c>
    </row>
    <row r="329" spans="1:6" s="2" customFormat="1" ht="13.5">
      <c r="A329" s="97">
        <v>483100</v>
      </c>
      <c r="B329" s="12"/>
      <c r="C329" s="13" t="s">
        <v>79</v>
      </c>
      <c r="D329" s="25">
        <f>SUM(D330)</f>
        <v>0</v>
      </c>
      <c r="E329" s="25">
        <f>SUM(E330)</f>
        <v>0</v>
      </c>
      <c r="F329" s="26">
        <f t="shared" si="5"/>
        <v>0</v>
      </c>
    </row>
    <row r="330" spans="1:6" s="2" customFormat="1" ht="13.5">
      <c r="A330" s="98">
        <v>483111</v>
      </c>
      <c r="B330" s="6"/>
      <c r="C330" s="7" t="s">
        <v>79</v>
      </c>
      <c r="D330" s="19"/>
      <c r="E330" s="19"/>
      <c r="F330" s="22">
        <f t="shared" si="5"/>
        <v>0</v>
      </c>
    </row>
    <row r="331" spans="1:6" s="2" customFormat="1" ht="25.5">
      <c r="A331" s="96">
        <v>485000</v>
      </c>
      <c r="B331" s="3"/>
      <c r="C331" s="4" t="s">
        <v>270</v>
      </c>
      <c r="D331" s="20">
        <f>D332</f>
        <v>0</v>
      </c>
      <c r="E331" s="20">
        <f>E332</f>
        <v>0</v>
      </c>
      <c r="F331" s="21">
        <f t="shared" si="5"/>
        <v>0</v>
      </c>
    </row>
    <row r="332" spans="1:6" s="2" customFormat="1" ht="25.5">
      <c r="A332" s="97">
        <v>485100</v>
      </c>
      <c r="B332" s="12"/>
      <c r="C332" s="13" t="s">
        <v>270</v>
      </c>
      <c r="D332" s="25">
        <f>D333</f>
        <v>0</v>
      </c>
      <c r="E332" s="25">
        <f>E333</f>
        <v>0</v>
      </c>
      <c r="F332" s="26">
        <f t="shared" si="5"/>
        <v>0</v>
      </c>
    </row>
    <row r="333" spans="1:6" s="2" customFormat="1" ht="13.5">
      <c r="A333" s="98">
        <v>485119</v>
      </c>
      <c r="B333" s="6"/>
      <c r="C333" s="87" t="s">
        <v>271</v>
      </c>
      <c r="D333" s="19"/>
      <c r="E333" s="19"/>
      <c r="F333" s="22">
        <f t="shared" si="5"/>
        <v>0</v>
      </c>
    </row>
    <row r="334" spans="1:6" s="2" customFormat="1" ht="13.5">
      <c r="A334" s="94">
        <v>510000</v>
      </c>
      <c r="B334" s="10"/>
      <c r="C334" s="11" t="s">
        <v>80</v>
      </c>
      <c r="D334" s="23">
        <f>SUM(D335+D354+D373)</f>
        <v>0</v>
      </c>
      <c r="E334" s="23">
        <f>SUM(E335+E354+E373)</f>
        <v>60</v>
      </c>
      <c r="F334" s="24">
        <f t="shared" si="5"/>
        <v>60</v>
      </c>
    </row>
    <row r="335" spans="1:6" s="2" customFormat="1" ht="13.5">
      <c r="A335" s="96">
        <v>511000</v>
      </c>
      <c r="B335" s="3"/>
      <c r="C335" s="4" t="s">
        <v>40</v>
      </c>
      <c r="D335" s="20">
        <f>SUM(D349+D336+D338+D344)</f>
        <v>0</v>
      </c>
      <c r="E335" s="20">
        <f>SUM(E349+E336+E338+E344)</f>
        <v>0</v>
      </c>
      <c r="F335" s="21">
        <f t="shared" si="5"/>
        <v>0</v>
      </c>
    </row>
    <row r="336" spans="1:6" s="2" customFormat="1" ht="13.5">
      <c r="A336" s="97">
        <v>511100</v>
      </c>
      <c r="B336" s="12"/>
      <c r="C336" s="13" t="s">
        <v>63</v>
      </c>
      <c r="D336" s="25">
        <f>D337</f>
        <v>0</v>
      </c>
      <c r="E336" s="25">
        <f>E337</f>
        <v>0</v>
      </c>
      <c r="F336" s="26">
        <f t="shared" si="5"/>
        <v>0</v>
      </c>
    </row>
    <row r="337" spans="1:6" s="2" customFormat="1" ht="13.5">
      <c r="A337" s="101">
        <v>511112</v>
      </c>
      <c r="B337" s="15"/>
      <c r="C337" s="14" t="s">
        <v>272</v>
      </c>
      <c r="D337" s="30"/>
      <c r="E337" s="30"/>
      <c r="F337" s="22">
        <f t="shared" si="5"/>
        <v>0</v>
      </c>
    </row>
    <row r="338" spans="1:6" s="2" customFormat="1" ht="13.5">
      <c r="A338" s="97">
        <v>511200</v>
      </c>
      <c r="B338" s="12"/>
      <c r="C338" s="13" t="s">
        <v>64</v>
      </c>
      <c r="D338" s="25">
        <f>SUM(D339:D343)</f>
        <v>0</v>
      </c>
      <c r="E338" s="25">
        <f>SUM(E339:E343)</f>
        <v>0</v>
      </c>
      <c r="F338" s="26">
        <f t="shared" si="5"/>
        <v>0</v>
      </c>
    </row>
    <row r="339" spans="1:6" s="2" customFormat="1" ht="13.5">
      <c r="A339" s="101">
        <v>511211</v>
      </c>
      <c r="B339" s="15"/>
      <c r="C339" s="14" t="s">
        <v>273</v>
      </c>
      <c r="D339" s="30"/>
      <c r="E339" s="30"/>
      <c r="F339" s="22">
        <f t="shared" si="5"/>
        <v>0</v>
      </c>
    </row>
    <row r="340" spans="1:6" s="2" customFormat="1" ht="13.5">
      <c r="A340" s="101">
        <v>511212</v>
      </c>
      <c r="B340" s="15"/>
      <c r="C340" s="14" t="s">
        <v>274</v>
      </c>
      <c r="D340" s="30"/>
      <c r="E340" s="30"/>
      <c r="F340" s="22">
        <f t="shared" si="5"/>
        <v>0</v>
      </c>
    </row>
    <row r="341" spans="1:6" s="2" customFormat="1" ht="13.5">
      <c r="A341" s="101">
        <v>511222</v>
      </c>
      <c r="B341" s="15"/>
      <c r="C341" s="14" t="s">
        <v>275</v>
      </c>
      <c r="D341" s="30"/>
      <c r="E341" s="30"/>
      <c r="F341" s="22">
        <f t="shared" si="5"/>
        <v>0</v>
      </c>
    </row>
    <row r="342" spans="1:6" s="2" customFormat="1" ht="13.5">
      <c r="A342" s="101">
        <v>511223</v>
      </c>
      <c r="B342" s="15"/>
      <c r="C342" s="14" t="s">
        <v>276</v>
      </c>
      <c r="D342" s="30"/>
      <c r="E342" s="30"/>
      <c r="F342" s="22">
        <f t="shared" si="5"/>
        <v>0</v>
      </c>
    </row>
    <row r="343" spans="1:6" s="2" customFormat="1" ht="13.5">
      <c r="A343" s="101">
        <v>511292</v>
      </c>
      <c r="B343" s="15"/>
      <c r="C343" s="14" t="s">
        <v>277</v>
      </c>
      <c r="D343" s="30"/>
      <c r="E343" s="30"/>
      <c r="F343" s="22">
        <f t="shared" si="5"/>
        <v>0</v>
      </c>
    </row>
    <row r="344" spans="1:6" s="2" customFormat="1" ht="13.5">
      <c r="A344" s="97">
        <v>511300</v>
      </c>
      <c r="B344" s="12"/>
      <c r="C344" s="13" t="s">
        <v>65</v>
      </c>
      <c r="D344" s="25">
        <f>SUM(D345:D348)</f>
        <v>0</v>
      </c>
      <c r="E344" s="25">
        <f>SUM(E345:E348)</f>
        <v>0</v>
      </c>
      <c r="F344" s="26">
        <f t="shared" si="5"/>
        <v>0</v>
      </c>
    </row>
    <row r="345" spans="1:6" s="2" customFormat="1" ht="13.5">
      <c r="A345" s="101">
        <v>511321</v>
      </c>
      <c r="B345" s="15"/>
      <c r="C345" s="14" t="s">
        <v>278</v>
      </c>
      <c r="D345" s="30"/>
      <c r="E345" s="30"/>
      <c r="F345" s="22">
        <f t="shared" si="5"/>
        <v>0</v>
      </c>
    </row>
    <row r="346" spans="1:6" s="2" customFormat="1" ht="13.5">
      <c r="A346" s="101">
        <v>511323</v>
      </c>
      <c r="B346" s="15"/>
      <c r="C346" s="14" t="s">
        <v>279</v>
      </c>
      <c r="D346" s="30"/>
      <c r="E346" s="30"/>
      <c r="F346" s="22">
        <f t="shared" si="5"/>
        <v>0</v>
      </c>
    </row>
    <row r="347" spans="1:6" ht="25.5">
      <c r="A347" s="104">
        <v>511331</v>
      </c>
      <c r="B347" s="16"/>
      <c r="C347" s="14" t="s">
        <v>280</v>
      </c>
      <c r="D347" s="29"/>
      <c r="E347" s="29"/>
      <c r="F347" s="22">
        <f t="shared" si="5"/>
        <v>0</v>
      </c>
    </row>
    <row r="348" spans="1:6" ht="13.5">
      <c r="A348" s="104">
        <v>511341</v>
      </c>
      <c r="B348" s="16"/>
      <c r="C348" s="35" t="s">
        <v>281</v>
      </c>
      <c r="D348" s="29"/>
      <c r="E348" s="29"/>
      <c r="F348" s="22">
        <f t="shared" si="5"/>
        <v>0</v>
      </c>
    </row>
    <row r="349" spans="1:6" s="2" customFormat="1" ht="13.5">
      <c r="A349" s="97">
        <v>511400</v>
      </c>
      <c r="B349" s="12"/>
      <c r="C349" s="13" t="s">
        <v>185</v>
      </c>
      <c r="D349" s="25">
        <f>SUM(D350:D353)</f>
        <v>0</v>
      </c>
      <c r="E349" s="25">
        <f>SUM(E350:E353)</f>
        <v>0</v>
      </c>
      <c r="F349" s="26">
        <f t="shared" si="5"/>
        <v>0</v>
      </c>
    </row>
    <row r="350" spans="1:6" s="2" customFormat="1" ht="13.5">
      <c r="A350" s="98">
        <v>511411</v>
      </c>
      <c r="B350" s="6"/>
      <c r="C350" s="7" t="s">
        <v>282</v>
      </c>
      <c r="D350" s="19"/>
      <c r="E350" s="19"/>
      <c r="F350" s="22">
        <f>SUM(D350+E350)</f>
        <v>0</v>
      </c>
    </row>
    <row r="351" spans="1:6" ht="13.5">
      <c r="A351" s="104">
        <v>511431</v>
      </c>
      <c r="B351" s="16"/>
      <c r="C351" s="35" t="s">
        <v>283</v>
      </c>
      <c r="D351" s="29"/>
      <c r="E351" s="29"/>
      <c r="F351" s="22">
        <f>SUM(D351+E351)</f>
        <v>0</v>
      </c>
    </row>
    <row r="352" spans="1:6" s="2" customFormat="1" ht="13.5">
      <c r="A352" s="98">
        <v>511441</v>
      </c>
      <c r="B352" s="6"/>
      <c r="C352" s="7" t="s">
        <v>284</v>
      </c>
      <c r="D352" s="19"/>
      <c r="E352" s="19"/>
      <c r="F352" s="22">
        <f>SUM(D352+E352)</f>
        <v>0</v>
      </c>
    </row>
    <row r="353" spans="1:6" ht="13.5">
      <c r="A353" s="104">
        <v>511451</v>
      </c>
      <c r="B353" s="16"/>
      <c r="C353" s="35" t="s">
        <v>285</v>
      </c>
      <c r="D353" s="29"/>
      <c r="E353" s="29"/>
      <c r="F353" s="22">
        <f>SUM(D353+E353)</f>
        <v>0</v>
      </c>
    </row>
    <row r="354" spans="1:6" s="2" customFormat="1">
      <c r="A354" s="96">
        <v>512000</v>
      </c>
      <c r="B354" s="3"/>
      <c r="C354" s="4" t="s">
        <v>41</v>
      </c>
      <c r="D354" s="31">
        <f>SUM(D355+D357+D370)</f>
        <v>0</v>
      </c>
      <c r="E354" s="31">
        <f>SUM(E355+E357+E370)</f>
        <v>60</v>
      </c>
      <c r="F354" s="45">
        <f t="shared" ref="F354:F380" si="6">SUM(D354+E354)</f>
        <v>60</v>
      </c>
    </row>
    <row r="355" spans="1:6" s="2" customFormat="1">
      <c r="A355" s="97">
        <v>512100</v>
      </c>
      <c r="B355" s="12"/>
      <c r="C355" s="13" t="s">
        <v>66</v>
      </c>
      <c r="D355" s="32">
        <f>SUM(D356)</f>
        <v>0</v>
      </c>
      <c r="E355" s="32">
        <f>SUM(E356)</f>
        <v>0</v>
      </c>
      <c r="F355" s="46">
        <f t="shared" si="6"/>
        <v>0</v>
      </c>
    </row>
    <row r="356" spans="1:6" s="2" customFormat="1">
      <c r="A356" s="98">
        <v>512111</v>
      </c>
      <c r="B356" s="6"/>
      <c r="C356" s="7" t="s">
        <v>186</v>
      </c>
      <c r="D356" s="29"/>
      <c r="E356" s="29"/>
      <c r="F356" s="43">
        <f t="shared" si="6"/>
        <v>0</v>
      </c>
    </row>
    <row r="357" spans="1:6" s="2" customFormat="1">
      <c r="A357" s="97">
        <v>512200</v>
      </c>
      <c r="B357" s="12"/>
      <c r="C357" s="13" t="s">
        <v>67</v>
      </c>
      <c r="D357" s="32">
        <f>SUM(D358:D369)</f>
        <v>0</v>
      </c>
      <c r="E357" s="32">
        <f>SUM(E358:E368)</f>
        <v>60</v>
      </c>
      <c r="F357" s="46">
        <f t="shared" si="6"/>
        <v>60</v>
      </c>
    </row>
    <row r="358" spans="1:6" s="2" customFormat="1">
      <c r="A358" s="98">
        <v>512211</v>
      </c>
      <c r="B358" s="6"/>
      <c r="C358" s="7" t="s">
        <v>162</v>
      </c>
      <c r="D358" s="29"/>
      <c r="E358" s="29"/>
      <c r="F358" s="43">
        <f t="shared" si="6"/>
        <v>0</v>
      </c>
    </row>
    <row r="359" spans="1:6" s="2" customFormat="1">
      <c r="A359" s="98">
        <v>512212</v>
      </c>
      <c r="B359" s="6"/>
      <c r="C359" s="7" t="s">
        <v>187</v>
      </c>
      <c r="D359" s="29"/>
      <c r="E359" s="29"/>
      <c r="F359" s="43">
        <f t="shared" si="6"/>
        <v>0</v>
      </c>
    </row>
    <row r="360" spans="1:6" s="2" customFormat="1">
      <c r="A360" s="98">
        <v>512221</v>
      </c>
      <c r="B360" s="6"/>
      <c r="C360" s="7" t="s">
        <v>163</v>
      </c>
      <c r="D360" s="29"/>
      <c r="E360" s="29"/>
      <c r="F360" s="43">
        <f t="shared" si="6"/>
        <v>0</v>
      </c>
    </row>
    <row r="361" spans="1:6" s="2" customFormat="1">
      <c r="A361" s="98">
        <v>512222</v>
      </c>
      <c r="B361" s="6"/>
      <c r="C361" s="7" t="s">
        <v>188</v>
      </c>
      <c r="D361" s="29"/>
      <c r="E361" s="29">
        <v>60</v>
      </c>
      <c r="F361" s="43">
        <f t="shared" si="6"/>
        <v>60</v>
      </c>
    </row>
    <row r="362" spans="1:6" s="2" customFormat="1">
      <c r="A362" s="98">
        <v>512223</v>
      </c>
      <c r="B362" s="6"/>
      <c r="C362" s="7" t="s">
        <v>286</v>
      </c>
      <c r="D362" s="29"/>
      <c r="E362" s="29"/>
      <c r="F362" s="43">
        <f t="shared" si="6"/>
        <v>0</v>
      </c>
    </row>
    <row r="363" spans="1:6" s="2" customFormat="1">
      <c r="A363" s="98">
        <v>512231</v>
      </c>
      <c r="B363" s="6"/>
      <c r="C363" s="7" t="s">
        <v>189</v>
      </c>
      <c r="D363" s="29"/>
      <c r="E363" s="29"/>
      <c r="F363" s="43">
        <f t="shared" si="6"/>
        <v>0</v>
      </c>
    </row>
    <row r="364" spans="1:6" s="2" customFormat="1">
      <c r="A364" s="98">
        <v>512232</v>
      </c>
      <c r="B364" s="6"/>
      <c r="C364" s="7" t="s">
        <v>190</v>
      </c>
      <c r="D364" s="29"/>
      <c r="E364" s="29"/>
      <c r="F364" s="43">
        <f t="shared" si="6"/>
        <v>0</v>
      </c>
    </row>
    <row r="365" spans="1:6" s="2" customFormat="1">
      <c r="A365" s="98">
        <v>512233</v>
      </c>
      <c r="B365" s="6"/>
      <c r="C365" s="7" t="s">
        <v>191</v>
      </c>
      <c r="D365" s="29"/>
      <c r="E365" s="29"/>
      <c r="F365" s="43">
        <f t="shared" si="6"/>
        <v>0</v>
      </c>
    </row>
    <row r="366" spans="1:6" s="2" customFormat="1">
      <c r="A366" s="98">
        <v>512241</v>
      </c>
      <c r="B366" s="6"/>
      <c r="C366" s="7" t="s">
        <v>192</v>
      </c>
      <c r="D366" s="29"/>
      <c r="E366" s="29"/>
      <c r="F366" s="43">
        <f t="shared" si="6"/>
        <v>0</v>
      </c>
    </row>
    <row r="367" spans="1:6" s="2" customFormat="1">
      <c r="A367" s="98">
        <v>512242</v>
      </c>
      <c r="B367" s="6"/>
      <c r="C367" s="7" t="s">
        <v>193</v>
      </c>
      <c r="D367" s="29"/>
      <c r="E367" s="29"/>
      <c r="F367" s="43">
        <f t="shared" si="6"/>
        <v>0</v>
      </c>
    </row>
    <row r="368" spans="1:6" s="2" customFormat="1">
      <c r="A368" s="98">
        <v>512252</v>
      </c>
      <c r="B368" s="6"/>
      <c r="C368" s="7" t="s">
        <v>287</v>
      </c>
      <c r="D368" s="29"/>
      <c r="E368" s="29"/>
      <c r="F368" s="43">
        <f t="shared" si="6"/>
        <v>0</v>
      </c>
    </row>
    <row r="369" spans="1:6" s="2" customFormat="1">
      <c r="A369" s="98">
        <v>512631</v>
      </c>
      <c r="B369" s="6"/>
      <c r="C369" s="7" t="s">
        <v>300</v>
      </c>
      <c r="D369" s="29"/>
      <c r="E369" s="29"/>
      <c r="F369" s="43">
        <f>SUM(D369:E369)</f>
        <v>0</v>
      </c>
    </row>
    <row r="370" spans="1:6" s="2" customFormat="1" ht="25.5">
      <c r="A370" s="97">
        <v>512900</v>
      </c>
      <c r="B370" s="12"/>
      <c r="C370" s="13" t="s">
        <v>68</v>
      </c>
      <c r="D370" s="32">
        <f>SUM(D371:D372)</f>
        <v>0</v>
      </c>
      <c r="E370" s="32">
        <f>SUM(E371:E372)</f>
        <v>0</v>
      </c>
      <c r="F370" s="46">
        <f t="shared" si="6"/>
        <v>0</v>
      </c>
    </row>
    <row r="371" spans="1:6" s="2" customFormat="1">
      <c r="A371" s="98">
        <v>512931</v>
      </c>
      <c r="B371" s="6"/>
      <c r="C371" s="7" t="s">
        <v>288</v>
      </c>
      <c r="D371" s="29"/>
      <c r="E371" s="29"/>
      <c r="F371" s="43">
        <f t="shared" si="6"/>
        <v>0</v>
      </c>
    </row>
    <row r="372" spans="1:6" s="2" customFormat="1">
      <c r="A372" s="98">
        <v>512932</v>
      </c>
      <c r="B372" s="6"/>
      <c r="C372" s="7" t="s">
        <v>289</v>
      </c>
      <c r="D372" s="29"/>
      <c r="E372" s="29"/>
      <c r="F372" s="43">
        <f t="shared" si="6"/>
        <v>0</v>
      </c>
    </row>
    <row r="373" spans="1:6" s="2" customFormat="1">
      <c r="A373" s="96">
        <v>515000</v>
      </c>
      <c r="B373" s="3"/>
      <c r="C373" s="4" t="s">
        <v>81</v>
      </c>
      <c r="D373" s="31">
        <f>SUM(D374)</f>
        <v>0</v>
      </c>
      <c r="E373" s="31">
        <f>SUM(E374)</f>
        <v>0</v>
      </c>
      <c r="F373" s="45">
        <f t="shared" si="6"/>
        <v>0</v>
      </c>
    </row>
    <row r="374" spans="1:6" s="2" customFormat="1">
      <c r="A374" s="97">
        <v>515100</v>
      </c>
      <c r="B374" s="12"/>
      <c r="C374" s="13" t="s">
        <v>81</v>
      </c>
      <c r="D374" s="32">
        <f>SUM(D375:D376)</f>
        <v>0</v>
      </c>
      <c r="E374" s="32">
        <f>SUM(E375:E376)</f>
        <v>0</v>
      </c>
      <c r="F374" s="46">
        <f t="shared" si="6"/>
        <v>0</v>
      </c>
    </row>
    <row r="375" spans="1:6" s="2" customFormat="1">
      <c r="A375" s="98">
        <v>515122</v>
      </c>
      <c r="B375" s="6"/>
      <c r="C375" s="7" t="s">
        <v>306</v>
      </c>
      <c r="D375" s="29"/>
      <c r="E375" s="29"/>
      <c r="F375" s="43">
        <f t="shared" si="6"/>
        <v>0</v>
      </c>
    </row>
    <row r="376" spans="1:6" s="2" customFormat="1">
      <c r="A376" s="98">
        <v>515192</v>
      </c>
      <c r="B376" s="6"/>
      <c r="C376" s="7" t="s">
        <v>194</v>
      </c>
      <c r="D376" s="29"/>
      <c r="E376" s="29"/>
      <c r="F376" s="43">
        <f t="shared" si="6"/>
        <v>0</v>
      </c>
    </row>
    <row r="377" spans="1:6" s="2" customFormat="1">
      <c r="A377" s="94">
        <v>520000</v>
      </c>
      <c r="B377" s="10"/>
      <c r="C377" s="11" t="s">
        <v>290</v>
      </c>
      <c r="D377" s="33">
        <f t="shared" ref="D377:E379" si="7">D378</f>
        <v>0</v>
      </c>
      <c r="E377" s="33">
        <f t="shared" si="7"/>
        <v>0</v>
      </c>
      <c r="F377" s="42">
        <f>D377+E377</f>
        <v>0</v>
      </c>
    </row>
    <row r="378" spans="1:6" s="2" customFormat="1">
      <c r="A378" s="96">
        <v>521000</v>
      </c>
      <c r="B378" s="3"/>
      <c r="C378" s="4" t="s">
        <v>69</v>
      </c>
      <c r="D378" s="31">
        <f t="shared" si="7"/>
        <v>0</v>
      </c>
      <c r="E378" s="31">
        <f t="shared" si="7"/>
        <v>0</v>
      </c>
      <c r="F378" s="45">
        <f t="shared" si="6"/>
        <v>0</v>
      </c>
    </row>
    <row r="379" spans="1:6" s="2" customFormat="1">
      <c r="A379" s="97">
        <v>521100</v>
      </c>
      <c r="B379" s="12"/>
      <c r="C379" s="13" t="s">
        <v>69</v>
      </c>
      <c r="D379" s="32">
        <f t="shared" si="7"/>
        <v>0</v>
      </c>
      <c r="E379" s="32">
        <f t="shared" si="7"/>
        <v>0</v>
      </c>
      <c r="F379" s="46">
        <f>SUM(D379+E379)</f>
        <v>0</v>
      </c>
    </row>
    <row r="380" spans="1:6" s="2" customFormat="1">
      <c r="A380" s="98">
        <v>521111</v>
      </c>
      <c r="B380" s="6"/>
      <c r="C380" s="7" t="s">
        <v>69</v>
      </c>
      <c r="D380" s="29"/>
      <c r="E380" s="29"/>
      <c r="F380" s="43">
        <f t="shared" si="6"/>
        <v>0</v>
      </c>
    </row>
    <row r="381" spans="1:6" s="2" customFormat="1">
      <c r="A381" s="94">
        <v>540000</v>
      </c>
      <c r="B381" s="10"/>
      <c r="C381" s="11" t="s">
        <v>291</v>
      </c>
      <c r="D381" s="33">
        <f t="shared" ref="D381:E383" si="8">D382</f>
        <v>0</v>
      </c>
      <c r="E381" s="33">
        <f t="shared" si="8"/>
        <v>0</v>
      </c>
      <c r="F381" s="42">
        <f>D381+E381</f>
        <v>0</v>
      </c>
    </row>
    <row r="382" spans="1:6" s="2" customFormat="1">
      <c r="A382" s="96">
        <v>541000</v>
      </c>
      <c r="B382" s="3"/>
      <c r="C382" s="4" t="s">
        <v>42</v>
      </c>
      <c r="D382" s="31">
        <f t="shared" si="8"/>
        <v>0</v>
      </c>
      <c r="E382" s="31">
        <f t="shared" si="8"/>
        <v>0</v>
      </c>
      <c r="F382" s="45">
        <f>SUM(D382+E382)</f>
        <v>0</v>
      </c>
    </row>
    <row r="383" spans="1:6" s="2" customFormat="1">
      <c r="A383" s="97">
        <v>541100</v>
      </c>
      <c r="B383" s="12"/>
      <c r="C383" s="13" t="s">
        <v>42</v>
      </c>
      <c r="D383" s="32">
        <f t="shared" si="8"/>
        <v>0</v>
      </c>
      <c r="E383" s="32">
        <f t="shared" si="8"/>
        <v>0</v>
      </c>
      <c r="F383" s="46">
        <f>SUM(D383+E383)</f>
        <v>0</v>
      </c>
    </row>
    <row r="384" spans="1:6" s="2" customFormat="1">
      <c r="A384" s="98">
        <v>541112</v>
      </c>
      <c r="B384" s="6"/>
      <c r="C384" s="7" t="s">
        <v>292</v>
      </c>
      <c r="D384" s="29"/>
      <c r="E384" s="29"/>
      <c r="F384" s="43">
        <f>SUM(D384+E384)</f>
        <v>0</v>
      </c>
    </row>
    <row r="385" spans="1:6" s="2" customFormat="1">
      <c r="A385" s="94">
        <v>610000</v>
      </c>
      <c r="B385" s="10"/>
      <c r="C385" s="11" t="s">
        <v>293</v>
      </c>
      <c r="D385" s="33">
        <f>D386</f>
        <v>0</v>
      </c>
      <c r="E385" s="33">
        <f>E386</f>
        <v>0</v>
      </c>
      <c r="F385" s="42">
        <f>D385+E385</f>
        <v>0</v>
      </c>
    </row>
    <row r="386" spans="1:6" s="2" customFormat="1">
      <c r="A386" s="96">
        <v>612000</v>
      </c>
      <c r="B386" s="3"/>
      <c r="C386" s="4" t="s">
        <v>59</v>
      </c>
      <c r="D386" s="31">
        <f>D387</f>
        <v>0</v>
      </c>
      <c r="E386" s="31">
        <f>E387</f>
        <v>0</v>
      </c>
      <c r="F386" s="45">
        <f>SUM(D386+E386)</f>
        <v>0</v>
      </c>
    </row>
    <row r="387" spans="1:6" s="2" customFormat="1">
      <c r="A387" s="97">
        <v>612300</v>
      </c>
      <c r="B387" s="12"/>
      <c r="C387" s="13" t="s">
        <v>60</v>
      </c>
      <c r="D387" s="32">
        <f>SUM(D388:D389)</f>
        <v>0</v>
      </c>
      <c r="E387" s="32">
        <f>SUM(E388:E389)</f>
        <v>0</v>
      </c>
      <c r="F387" s="46">
        <f>SUM(D387+E387)</f>
        <v>0</v>
      </c>
    </row>
    <row r="388" spans="1:6" s="2" customFormat="1">
      <c r="A388" s="98">
        <v>612331</v>
      </c>
      <c r="B388" s="6"/>
      <c r="C388" s="7" t="s">
        <v>294</v>
      </c>
      <c r="D388" s="29"/>
      <c r="E388" s="29"/>
      <c r="F388" s="43">
        <f>SUM(D388+E388)</f>
        <v>0</v>
      </c>
    </row>
    <row r="389" spans="1:6" s="2" customFormat="1" ht="13.5" thickBot="1">
      <c r="A389" s="105">
        <v>612341</v>
      </c>
      <c r="B389" s="8"/>
      <c r="C389" s="9" t="s">
        <v>295</v>
      </c>
      <c r="D389" s="47"/>
      <c r="E389" s="47"/>
      <c r="F389" s="44">
        <f>SUM(D389+E389)</f>
        <v>0</v>
      </c>
    </row>
    <row r="390" spans="1:6" s="2" customFormat="1">
      <c r="A390" s="89"/>
      <c r="B390" s="89"/>
      <c r="C390" s="88"/>
      <c r="D390" s="90"/>
      <c r="E390" s="90"/>
      <c r="F390" s="90"/>
    </row>
    <row r="392" spans="1:6">
      <c r="A392" s="108"/>
      <c r="B392" s="108"/>
      <c r="C392" s="108"/>
      <c r="D392" s="108"/>
      <c r="E392" s="108"/>
      <c r="F392" s="108"/>
    </row>
    <row r="393" spans="1:6">
      <c r="A393" s="108"/>
      <c r="B393" s="108"/>
      <c r="C393" s="108"/>
      <c r="D393" s="108"/>
      <c r="E393" s="108"/>
      <c r="F393" s="108"/>
    </row>
  </sheetData>
  <mergeCells count="9">
    <mergeCell ref="A7:F7"/>
    <mergeCell ref="A53:F53"/>
    <mergeCell ref="A392:F393"/>
    <mergeCell ref="A1:F1"/>
    <mergeCell ref="A2:F2"/>
    <mergeCell ref="A3:F3"/>
    <mergeCell ref="A4:F4"/>
    <mergeCell ref="A5:F5"/>
    <mergeCell ref="A6:C6"/>
  </mergeCells>
  <phoneticPr fontId="9" type="noConversion"/>
  <pageMargins left="0.7" right="0.7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F393"/>
  <sheetViews>
    <sheetView workbookViewId="0">
      <selection activeCell="A5" sqref="A5:F5"/>
    </sheetView>
  </sheetViews>
  <sheetFormatPr defaultRowHeight="12.75"/>
  <cols>
    <col min="1" max="2" width="9.140625" style="91"/>
    <col min="3" max="3" width="51.140625" style="1" customWidth="1"/>
    <col min="4" max="6" width="9.85546875" style="92" customWidth="1"/>
    <col min="7" max="252" width="9.140625" style="1"/>
    <col min="253" max="253" width="0" style="1" hidden="1" customWidth="1"/>
    <col min="254" max="254" width="0.140625" style="1" customWidth="1"/>
    <col min="255" max="16384" width="9.140625" style="1"/>
  </cols>
  <sheetData>
    <row r="1" spans="1:6" ht="18">
      <c r="A1" s="111" t="s">
        <v>313</v>
      </c>
      <c r="B1" s="111"/>
      <c r="C1" s="111"/>
      <c r="D1" s="111"/>
      <c r="E1" s="111"/>
      <c r="F1" s="111"/>
    </row>
    <row r="2" spans="1:6">
      <c r="A2" s="112" t="s">
        <v>311</v>
      </c>
      <c r="B2" s="112"/>
      <c r="C2" s="112"/>
      <c r="D2" s="112"/>
      <c r="E2" s="112"/>
      <c r="F2" s="112"/>
    </row>
    <row r="3" spans="1:6">
      <c r="A3" s="109" t="s">
        <v>315</v>
      </c>
      <c r="B3" s="109"/>
      <c r="C3" s="109"/>
      <c r="D3" s="109"/>
      <c r="E3" s="109"/>
      <c r="F3" s="109"/>
    </row>
    <row r="4" spans="1:6">
      <c r="A4" s="109"/>
      <c r="B4" s="109"/>
      <c r="C4" s="109"/>
      <c r="D4" s="109"/>
      <c r="E4" s="109"/>
      <c r="F4" s="109"/>
    </row>
    <row r="5" spans="1:6">
      <c r="A5" s="113" t="s">
        <v>316</v>
      </c>
      <c r="B5" s="113"/>
      <c r="C5" s="113"/>
      <c r="D5" s="113"/>
      <c r="E5" s="113"/>
      <c r="F5" s="113"/>
    </row>
    <row r="6" spans="1:6">
      <c r="A6" s="110" t="s">
        <v>317</v>
      </c>
      <c r="B6" s="110"/>
      <c r="C6" s="110"/>
      <c r="D6" s="2"/>
      <c r="E6" s="2"/>
      <c r="F6" s="2"/>
    </row>
    <row r="7" spans="1:6" ht="18.75" thickBot="1">
      <c r="A7" s="111"/>
      <c r="B7" s="111"/>
      <c r="C7" s="111"/>
      <c r="D7" s="111"/>
      <c r="E7" s="111"/>
      <c r="F7" s="111"/>
    </row>
    <row r="8" spans="1:6" ht="49.5">
      <c r="A8" s="53" t="s">
        <v>61</v>
      </c>
      <c r="B8" s="53"/>
      <c r="C8" s="53" t="s">
        <v>296</v>
      </c>
      <c r="D8" s="54" t="s">
        <v>297</v>
      </c>
      <c r="E8" s="54" t="s">
        <v>298</v>
      </c>
      <c r="F8" s="55" t="s">
        <v>70</v>
      </c>
    </row>
    <row r="9" spans="1:6" ht="16.5">
      <c r="A9" s="56">
        <v>1</v>
      </c>
      <c r="B9" s="56">
        <v>2</v>
      </c>
      <c r="C9" s="56">
        <v>3</v>
      </c>
      <c r="D9" s="57">
        <v>4</v>
      </c>
      <c r="E9" s="57">
        <v>5</v>
      </c>
      <c r="F9" s="58">
        <v>6</v>
      </c>
    </row>
    <row r="10" spans="1:6" s="61" customFormat="1" ht="13.5">
      <c r="A10" s="59"/>
      <c r="B10" s="59"/>
      <c r="C10" s="60" t="s">
        <v>195</v>
      </c>
      <c r="D10" s="39">
        <f>SUM(D11+D19+D37+D42+D26+D35+D29+D32+D46+D48+D50)</f>
        <v>8310</v>
      </c>
      <c r="E10" s="39">
        <f>SUM(E11+E19+E37+E42+E26+E35+E29+E32+E46+E48+E50)</f>
        <v>4000</v>
      </c>
      <c r="F10" s="40">
        <f>SUM(D10:E10)</f>
        <v>12310</v>
      </c>
    </row>
    <row r="11" spans="1:6" s="61" customFormat="1" ht="13.5">
      <c r="A11" s="10">
        <v>410000</v>
      </c>
      <c r="B11" s="10"/>
      <c r="C11" s="11" t="s">
        <v>71</v>
      </c>
      <c r="D11" s="23">
        <f>SUM(D12:D18)</f>
        <v>0</v>
      </c>
      <c r="E11" s="23">
        <f>SUM(E12:E18)</f>
        <v>0</v>
      </c>
      <c r="F11" s="24">
        <f>SUM(D11:E11)</f>
        <v>0</v>
      </c>
    </row>
    <row r="12" spans="1:6" s="61" customFormat="1" ht="13.5">
      <c r="A12" s="6">
        <v>411000</v>
      </c>
      <c r="B12" s="6"/>
      <c r="C12" s="7" t="s">
        <v>72</v>
      </c>
      <c r="D12" s="19"/>
      <c r="E12" s="19"/>
      <c r="F12" s="22">
        <f t="shared" ref="F12:F18" si="0">SUM(D12:E12)</f>
        <v>0</v>
      </c>
    </row>
    <row r="13" spans="1:6" s="61" customFormat="1" ht="13.5">
      <c r="A13" s="6">
        <v>412000</v>
      </c>
      <c r="B13" s="6"/>
      <c r="C13" s="7" t="s">
        <v>0</v>
      </c>
      <c r="D13" s="19"/>
      <c r="E13" s="19"/>
      <c r="F13" s="22">
        <f t="shared" si="0"/>
        <v>0</v>
      </c>
    </row>
    <row r="14" spans="1:6" s="61" customFormat="1" ht="13.5">
      <c r="A14" s="6">
        <v>413000</v>
      </c>
      <c r="B14" s="6"/>
      <c r="C14" s="7" t="s">
        <v>299</v>
      </c>
      <c r="D14" s="19"/>
      <c r="E14" s="19"/>
      <c r="F14" s="22">
        <f t="shared" si="0"/>
        <v>0</v>
      </c>
    </row>
    <row r="15" spans="1:6" s="61" customFormat="1" ht="13.5">
      <c r="A15" s="6">
        <v>414000</v>
      </c>
      <c r="B15" s="6"/>
      <c r="C15" s="7" t="s">
        <v>5</v>
      </c>
      <c r="D15" s="19"/>
      <c r="E15" s="19"/>
      <c r="F15" s="22">
        <f t="shared" si="0"/>
        <v>0</v>
      </c>
    </row>
    <row r="16" spans="1:6" s="61" customFormat="1" ht="13.5">
      <c r="A16" s="6">
        <v>415000</v>
      </c>
      <c r="B16" s="6"/>
      <c r="C16" s="7" t="s">
        <v>73</v>
      </c>
      <c r="D16" s="19"/>
      <c r="E16" s="19"/>
      <c r="F16" s="22">
        <f t="shared" si="0"/>
        <v>0</v>
      </c>
    </row>
    <row r="17" spans="1:6" s="61" customFormat="1" ht="13.5">
      <c r="A17" s="6">
        <v>416000</v>
      </c>
      <c r="B17" s="6"/>
      <c r="C17" s="7" t="s">
        <v>74</v>
      </c>
      <c r="D17" s="19"/>
      <c r="E17" s="19"/>
      <c r="F17" s="22">
        <f t="shared" si="0"/>
        <v>0</v>
      </c>
    </row>
    <row r="18" spans="1:6" s="61" customFormat="1" ht="13.5">
      <c r="A18" s="6">
        <v>417000</v>
      </c>
      <c r="B18" s="6"/>
      <c r="C18" s="7" t="s">
        <v>8</v>
      </c>
      <c r="D18" s="19"/>
      <c r="E18" s="19"/>
      <c r="F18" s="22">
        <f t="shared" si="0"/>
        <v>0</v>
      </c>
    </row>
    <row r="19" spans="1:6" s="61" customFormat="1" ht="13.5">
      <c r="A19" s="10">
        <v>420000</v>
      </c>
      <c r="B19" s="10"/>
      <c r="C19" s="11" t="s">
        <v>75</v>
      </c>
      <c r="D19" s="23">
        <f>SUM(D20:D25)</f>
        <v>8310</v>
      </c>
      <c r="E19" s="23">
        <f>SUM(E20:E25)</f>
        <v>4000</v>
      </c>
      <c r="F19" s="24">
        <f>SUM(D19:E19)</f>
        <v>12310</v>
      </c>
    </row>
    <row r="20" spans="1:6" s="61" customFormat="1" ht="13.5">
      <c r="A20" s="6">
        <v>421000</v>
      </c>
      <c r="B20" s="6"/>
      <c r="C20" s="7" t="s">
        <v>9</v>
      </c>
      <c r="D20" s="19"/>
      <c r="E20" s="19"/>
      <c r="F20" s="22">
        <f t="shared" ref="F20:F49" si="1">SUM(D20:E20)</f>
        <v>0</v>
      </c>
    </row>
    <row r="21" spans="1:6" s="61" customFormat="1" ht="13.5">
      <c r="A21" s="6">
        <v>422000</v>
      </c>
      <c r="B21" s="6"/>
      <c r="C21" s="7" t="s">
        <v>16</v>
      </c>
      <c r="D21" s="19"/>
      <c r="E21" s="19"/>
      <c r="F21" s="22">
        <f t="shared" si="1"/>
        <v>0</v>
      </c>
    </row>
    <row r="22" spans="1:6" s="61" customFormat="1" ht="13.5">
      <c r="A22" s="6">
        <v>423000</v>
      </c>
      <c r="B22" s="6"/>
      <c r="C22" s="7" t="s">
        <v>19</v>
      </c>
      <c r="D22" s="19">
        <v>5160</v>
      </c>
      <c r="E22" s="19">
        <v>4000</v>
      </c>
      <c r="F22" s="22">
        <f t="shared" si="1"/>
        <v>9160</v>
      </c>
    </row>
    <row r="23" spans="1:6" s="61" customFormat="1" ht="13.5">
      <c r="A23" s="6">
        <v>424000</v>
      </c>
      <c r="B23" s="6"/>
      <c r="C23" s="7" t="s">
        <v>27</v>
      </c>
      <c r="D23" s="19"/>
      <c r="E23" s="19"/>
      <c r="F23" s="22">
        <f t="shared" si="1"/>
        <v>0</v>
      </c>
    </row>
    <row r="24" spans="1:6" s="61" customFormat="1" ht="13.5">
      <c r="A24" s="6">
        <v>425000</v>
      </c>
      <c r="B24" s="6"/>
      <c r="C24" s="7" t="s">
        <v>76</v>
      </c>
      <c r="D24" s="19"/>
      <c r="E24" s="19"/>
      <c r="F24" s="22">
        <f t="shared" si="1"/>
        <v>0</v>
      </c>
    </row>
    <row r="25" spans="1:6" s="61" customFormat="1" ht="13.5">
      <c r="A25" s="6">
        <v>426000</v>
      </c>
      <c r="B25" s="6"/>
      <c r="C25" s="7" t="s">
        <v>35</v>
      </c>
      <c r="D25" s="19">
        <v>3150</v>
      </c>
      <c r="E25" s="19"/>
      <c r="F25" s="22">
        <f t="shared" si="1"/>
        <v>3150</v>
      </c>
    </row>
    <row r="26" spans="1:6" s="61" customFormat="1" ht="13.5">
      <c r="A26" s="10">
        <v>440000</v>
      </c>
      <c r="B26" s="10"/>
      <c r="C26" s="11" t="s">
        <v>237</v>
      </c>
      <c r="D26" s="23">
        <f>SUM(D27:D28)</f>
        <v>0</v>
      </c>
      <c r="E26" s="23">
        <f>SUM(E27:E28)</f>
        <v>0</v>
      </c>
      <c r="F26" s="24">
        <f t="shared" si="1"/>
        <v>0</v>
      </c>
    </row>
    <row r="27" spans="1:6" s="61" customFormat="1" ht="13.5">
      <c r="A27" s="15">
        <v>442000</v>
      </c>
      <c r="B27" s="15"/>
      <c r="C27" s="14" t="s">
        <v>43</v>
      </c>
      <c r="D27" s="30"/>
      <c r="E27" s="30"/>
      <c r="F27" s="22">
        <f t="shared" si="1"/>
        <v>0</v>
      </c>
    </row>
    <row r="28" spans="1:6" s="61" customFormat="1" ht="13.5">
      <c r="A28" s="15">
        <v>444000</v>
      </c>
      <c r="B28" s="15"/>
      <c r="C28" s="14" t="s">
        <v>45</v>
      </c>
      <c r="D28" s="30"/>
      <c r="E28" s="30"/>
      <c r="F28" s="22">
        <f t="shared" si="1"/>
        <v>0</v>
      </c>
    </row>
    <row r="29" spans="1:6" s="61" customFormat="1" ht="13.5">
      <c r="A29" s="10">
        <v>450000</v>
      </c>
      <c r="B29" s="10"/>
      <c r="C29" s="11" t="s">
        <v>240</v>
      </c>
      <c r="D29" s="23">
        <f>SUM(D30:D31)</f>
        <v>0</v>
      </c>
      <c r="E29" s="23">
        <f>SUM(E30:E31)</f>
        <v>0</v>
      </c>
      <c r="F29" s="24">
        <f t="shared" si="1"/>
        <v>0</v>
      </c>
    </row>
    <row r="30" spans="1:6" s="61" customFormat="1" ht="13.5">
      <c r="A30" s="15">
        <v>451000</v>
      </c>
      <c r="B30" s="62"/>
      <c r="C30" s="14" t="s">
        <v>241</v>
      </c>
      <c r="D30" s="63"/>
      <c r="E30" s="63"/>
      <c r="F30" s="22">
        <f t="shared" si="1"/>
        <v>0</v>
      </c>
    </row>
    <row r="31" spans="1:6" s="61" customFormat="1" ht="13.5">
      <c r="A31" s="15">
        <v>454000</v>
      </c>
      <c r="B31" s="62"/>
      <c r="C31" s="14" t="s">
        <v>248</v>
      </c>
      <c r="D31" s="63"/>
      <c r="E31" s="63"/>
      <c r="F31" s="22">
        <f t="shared" si="1"/>
        <v>0</v>
      </c>
    </row>
    <row r="32" spans="1:6" s="61" customFormat="1" ht="13.5">
      <c r="A32" s="10">
        <v>460000</v>
      </c>
      <c r="B32" s="64"/>
      <c r="C32" s="11" t="s">
        <v>249</v>
      </c>
      <c r="D32" s="33">
        <f>SUM(D33:D34)</f>
        <v>0</v>
      </c>
      <c r="E32" s="33">
        <f>SUM(E33:E34)</f>
        <v>0</v>
      </c>
      <c r="F32" s="24">
        <f t="shared" si="1"/>
        <v>0</v>
      </c>
    </row>
    <row r="33" spans="1:6" s="61" customFormat="1" ht="13.5">
      <c r="A33" s="15">
        <v>463000</v>
      </c>
      <c r="B33" s="62"/>
      <c r="C33" s="14" t="s">
        <v>250</v>
      </c>
      <c r="D33" s="63"/>
      <c r="E33" s="63"/>
      <c r="F33" s="22">
        <f t="shared" si="1"/>
        <v>0</v>
      </c>
    </row>
    <row r="34" spans="1:6" s="61" customFormat="1" ht="13.5">
      <c r="A34" s="15">
        <v>465000</v>
      </c>
      <c r="B34" s="62"/>
      <c r="C34" s="14" t="s">
        <v>257</v>
      </c>
      <c r="D34" s="63"/>
      <c r="E34" s="63"/>
      <c r="F34" s="22">
        <f t="shared" si="1"/>
        <v>0</v>
      </c>
    </row>
    <row r="35" spans="1:6" s="61" customFormat="1" ht="13.5">
      <c r="A35" s="10">
        <v>470000</v>
      </c>
      <c r="B35" s="64"/>
      <c r="C35" s="11" t="s">
        <v>260</v>
      </c>
      <c r="D35" s="33">
        <f>SUM(D36)</f>
        <v>0</v>
      </c>
      <c r="E35" s="33">
        <f>SUM(E36)</f>
        <v>0</v>
      </c>
      <c r="F35" s="24">
        <f t="shared" si="1"/>
        <v>0</v>
      </c>
    </row>
    <row r="36" spans="1:6" s="61" customFormat="1" ht="13.5">
      <c r="A36" s="15">
        <v>472000</v>
      </c>
      <c r="B36" s="62"/>
      <c r="C36" s="14" t="s">
        <v>50</v>
      </c>
      <c r="D36" s="63"/>
      <c r="E36" s="63"/>
      <c r="F36" s="22">
        <f t="shared" si="1"/>
        <v>0</v>
      </c>
    </row>
    <row r="37" spans="1:6" s="61" customFormat="1" ht="13.5">
      <c r="A37" s="10">
        <v>480000</v>
      </c>
      <c r="B37" s="10"/>
      <c r="C37" s="11" t="s">
        <v>77</v>
      </c>
      <c r="D37" s="23">
        <f>SUM(D38:D41)</f>
        <v>0</v>
      </c>
      <c r="E37" s="23">
        <f>SUM(E38:E41)</f>
        <v>0</v>
      </c>
      <c r="F37" s="24">
        <f t="shared" si="1"/>
        <v>0</v>
      </c>
    </row>
    <row r="38" spans="1:6" s="61" customFormat="1" ht="13.5">
      <c r="A38" s="15">
        <v>481000</v>
      </c>
      <c r="B38" s="15"/>
      <c r="C38" s="14" t="s">
        <v>55</v>
      </c>
      <c r="D38" s="30"/>
      <c r="E38" s="30"/>
      <c r="F38" s="22">
        <f t="shared" si="1"/>
        <v>0</v>
      </c>
    </row>
    <row r="39" spans="1:6" s="61" customFormat="1" ht="13.5">
      <c r="A39" s="6">
        <v>482000</v>
      </c>
      <c r="B39" s="6"/>
      <c r="C39" s="7" t="s">
        <v>78</v>
      </c>
      <c r="D39" s="19"/>
      <c r="E39" s="65"/>
      <c r="F39" s="22">
        <f t="shared" si="1"/>
        <v>0</v>
      </c>
    </row>
    <row r="40" spans="1:6" s="61" customFormat="1" ht="13.5">
      <c r="A40" s="6">
        <v>483000</v>
      </c>
      <c r="B40" s="6"/>
      <c r="C40" s="7" t="s">
        <v>79</v>
      </c>
      <c r="D40" s="19"/>
      <c r="E40" s="19"/>
      <c r="F40" s="22">
        <f t="shared" si="1"/>
        <v>0</v>
      </c>
    </row>
    <row r="41" spans="1:6" s="61" customFormat="1" ht="25.5">
      <c r="A41" s="6">
        <v>485000</v>
      </c>
      <c r="B41" s="6"/>
      <c r="C41" s="7" t="s">
        <v>270</v>
      </c>
      <c r="D41" s="19"/>
      <c r="E41" s="19"/>
      <c r="F41" s="22">
        <f t="shared" si="1"/>
        <v>0</v>
      </c>
    </row>
    <row r="42" spans="1:6" s="61" customFormat="1" ht="13.5">
      <c r="A42" s="10">
        <v>510000</v>
      </c>
      <c r="B42" s="10"/>
      <c r="C42" s="11" t="s">
        <v>80</v>
      </c>
      <c r="D42" s="23">
        <f>SUM(D43:D45)</f>
        <v>0</v>
      </c>
      <c r="E42" s="23">
        <f>SUM(E43:E45)</f>
        <v>0</v>
      </c>
      <c r="F42" s="24">
        <f t="shared" si="1"/>
        <v>0</v>
      </c>
    </row>
    <row r="43" spans="1:6" s="61" customFormat="1" ht="13.5">
      <c r="A43" s="6">
        <v>511000</v>
      </c>
      <c r="B43" s="6"/>
      <c r="C43" s="7" t="s">
        <v>40</v>
      </c>
      <c r="D43" s="19"/>
      <c r="E43" s="19"/>
      <c r="F43" s="22">
        <f t="shared" si="1"/>
        <v>0</v>
      </c>
    </row>
    <row r="44" spans="1:6" s="61" customFormat="1" ht="13.5">
      <c r="A44" s="6">
        <v>512000</v>
      </c>
      <c r="B44" s="6"/>
      <c r="C44" s="7" t="s">
        <v>41</v>
      </c>
      <c r="D44" s="19"/>
      <c r="E44" s="19"/>
      <c r="F44" s="22">
        <f t="shared" si="1"/>
        <v>0</v>
      </c>
    </row>
    <row r="45" spans="1:6" s="61" customFormat="1" ht="13.5">
      <c r="A45" s="6">
        <v>515000</v>
      </c>
      <c r="B45" s="6"/>
      <c r="C45" s="7" t="s">
        <v>81</v>
      </c>
      <c r="D45" s="19"/>
      <c r="E45" s="19"/>
      <c r="F45" s="22">
        <f t="shared" si="1"/>
        <v>0</v>
      </c>
    </row>
    <row r="46" spans="1:6" s="61" customFormat="1">
      <c r="A46" s="10">
        <v>520000</v>
      </c>
      <c r="B46" s="10"/>
      <c r="C46" s="11" t="s">
        <v>290</v>
      </c>
      <c r="D46" s="33">
        <f>D47</f>
        <v>0</v>
      </c>
      <c r="E46" s="33">
        <f>E47</f>
        <v>0</v>
      </c>
      <c r="F46" s="42">
        <f t="shared" si="1"/>
        <v>0</v>
      </c>
    </row>
    <row r="47" spans="1:6" s="61" customFormat="1" ht="13.5">
      <c r="A47" s="15">
        <v>521000</v>
      </c>
      <c r="B47" s="15"/>
      <c r="C47" s="14" t="s">
        <v>69</v>
      </c>
      <c r="D47" s="63"/>
      <c r="E47" s="63"/>
      <c r="F47" s="22">
        <f t="shared" si="1"/>
        <v>0</v>
      </c>
    </row>
    <row r="48" spans="1:6" s="61" customFormat="1">
      <c r="A48" s="10">
        <v>540000</v>
      </c>
      <c r="B48" s="10"/>
      <c r="C48" s="11" t="s">
        <v>291</v>
      </c>
      <c r="D48" s="33">
        <f>D49</f>
        <v>0</v>
      </c>
      <c r="E48" s="33">
        <f>E49</f>
        <v>0</v>
      </c>
      <c r="F48" s="42">
        <f t="shared" si="1"/>
        <v>0</v>
      </c>
    </row>
    <row r="49" spans="1:6" s="61" customFormat="1" ht="13.5">
      <c r="A49" s="15">
        <v>541000</v>
      </c>
      <c r="B49" s="15"/>
      <c r="C49" s="14" t="s">
        <v>42</v>
      </c>
      <c r="D49" s="63"/>
      <c r="E49" s="63"/>
      <c r="F49" s="22">
        <f t="shared" si="1"/>
        <v>0</v>
      </c>
    </row>
    <row r="50" spans="1:6" s="61" customFormat="1">
      <c r="A50" s="10">
        <v>610000</v>
      </c>
      <c r="B50" s="10"/>
      <c r="C50" s="11" t="s">
        <v>293</v>
      </c>
      <c r="D50" s="33">
        <f>D51</f>
        <v>0</v>
      </c>
      <c r="E50" s="33">
        <f>E51</f>
        <v>0</v>
      </c>
      <c r="F50" s="42">
        <f>D50+E50</f>
        <v>0</v>
      </c>
    </row>
    <row r="51" spans="1:6" s="61" customFormat="1" ht="13.5" thickBot="1">
      <c r="A51" s="66">
        <v>612000</v>
      </c>
      <c r="B51" s="66"/>
      <c r="C51" s="67" t="s">
        <v>59</v>
      </c>
      <c r="D51" s="68"/>
      <c r="E51" s="68"/>
      <c r="F51" s="69">
        <f>SUM(D51+E51)</f>
        <v>0</v>
      </c>
    </row>
    <row r="52" spans="1:6" s="61" customFormat="1" ht="13.5">
      <c r="A52" s="70"/>
      <c r="B52" s="70"/>
      <c r="C52" s="71"/>
      <c r="D52" s="72"/>
      <c r="E52" s="72"/>
      <c r="F52" s="73"/>
    </row>
    <row r="53" spans="1:6" s="61" customFormat="1" ht="18.75" thickBot="1">
      <c r="A53" s="111"/>
      <c r="B53" s="111"/>
      <c r="C53" s="111"/>
      <c r="D53" s="111"/>
      <c r="E53" s="111"/>
      <c r="F53" s="111"/>
    </row>
    <row r="54" spans="1:6" s="61" customFormat="1" ht="49.5">
      <c r="A54" s="52" t="s">
        <v>61</v>
      </c>
      <c r="B54" s="53" t="s">
        <v>62</v>
      </c>
      <c r="C54" s="53" t="s">
        <v>296</v>
      </c>
      <c r="D54" s="54" t="s">
        <v>297</v>
      </c>
      <c r="E54" s="54" t="s">
        <v>298</v>
      </c>
      <c r="F54" s="55" t="s">
        <v>70</v>
      </c>
    </row>
    <row r="55" spans="1:6" s="61" customFormat="1" ht="16.5">
      <c r="A55" s="74">
        <v>1</v>
      </c>
      <c r="B55" s="75">
        <v>2</v>
      </c>
      <c r="C55" s="75">
        <v>3</v>
      </c>
      <c r="D55" s="57">
        <v>4</v>
      </c>
      <c r="E55" s="57">
        <v>5</v>
      </c>
      <c r="F55" s="58">
        <v>6</v>
      </c>
    </row>
    <row r="56" spans="1:6" s="2" customFormat="1" ht="13.5">
      <c r="A56" s="76"/>
      <c r="B56" s="59"/>
      <c r="C56" s="60" t="s">
        <v>195</v>
      </c>
      <c r="D56" s="39">
        <f>D57+D96+D264+D274+D286+D299+D311+D334+D377+D381+D385</f>
        <v>8310</v>
      </c>
      <c r="E56" s="39">
        <f>E57+E96+E264+E274+E286+E299+E311+E334+E377+E381+E385</f>
        <v>4000</v>
      </c>
      <c r="F56" s="40">
        <f t="shared" ref="F56:F119" si="2">SUM(D56+E56)</f>
        <v>12310</v>
      </c>
    </row>
    <row r="57" spans="1:6" s="2" customFormat="1" ht="13.5">
      <c r="A57" s="36">
        <v>410000</v>
      </c>
      <c r="B57" s="10"/>
      <c r="C57" s="11" t="s">
        <v>71</v>
      </c>
      <c r="D57" s="23">
        <f>SUM(D58+D61+D68+D72+D84+D93+D87)</f>
        <v>0</v>
      </c>
      <c r="E57" s="23">
        <f>SUM(E58+E61+E68+E72+E84+E93+E87)</f>
        <v>0</v>
      </c>
      <c r="F57" s="24">
        <f t="shared" si="2"/>
        <v>0</v>
      </c>
    </row>
    <row r="58" spans="1:6" s="2" customFormat="1" ht="13.5">
      <c r="A58" s="48">
        <v>411000</v>
      </c>
      <c r="B58" s="3"/>
      <c r="C58" s="4" t="s">
        <v>72</v>
      </c>
      <c r="D58" s="20">
        <f>SUM(D59)</f>
        <v>0</v>
      </c>
      <c r="E58" s="20">
        <f>SUM(E59)</f>
        <v>0</v>
      </c>
      <c r="F58" s="21">
        <f t="shared" si="2"/>
        <v>0</v>
      </c>
    </row>
    <row r="59" spans="1:6" s="2" customFormat="1" ht="13.5">
      <c r="A59" s="49">
        <v>411100</v>
      </c>
      <c r="B59" s="12"/>
      <c r="C59" s="13" t="s">
        <v>72</v>
      </c>
      <c r="D59" s="25">
        <f>SUM(D60)</f>
        <v>0</v>
      </c>
      <c r="E59" s="25">
        <f>SUM(E60)</f>
        <v>0</v>
      </c>
      <c r="F59" s="26">
        <f t="shared" si="2"/>
        <v>0</v>
      </c>
    </row>
    <row r="60" spans="1:6" s="2" customFormat="1" ht="13.5">
      <c r="A60" s="37">
        <v>411111</v>
      </c>
      <c r="B60" s="6"/>
      <c r="C60" s="7" t="s">
        <v>72</v>
      </c>
      <c r="D60" s="19"/>
      <c r="E60" s="19"/>
      <c r="F60" s="22">
        <f t="shared" si="2"/>
        <v>0</v>
      </c>
    </row>
    <row r="61" spans="1:6" s="2" customFormat="1" ht="13.5">
      <c r="A61" s="48">
        <v>412000</v>
      </c>
      <c r="B61" s="3"/>
      <c r="C61" s="4" t="s">
        <v>0</v>
      </c>
      <c r="D61" s="20">
        <f>SUM(D62+D64+D66)</f>
        <v>0</v>
      </c>
      <c r="E61" s="20">
        <f>SUM(E62+E64+E66)</f>
        <v>0</v>
      </c>
      <c r="F61" s="21">
        <f t="shared" si="2"/>
        <v>0</v>
      </c>
    </row>
    <row r="62" spans="1:6" s="2" customFormat="1" ht="13.5">
      <c r="A62" s="49">
        <v>412100</v>
      </c>
      <c r="B62" s="12"/>
      <c r="C62" s="13" t="s">
        <v>1</v>
      </c>
      <c r="D62" s="25">
        <f>SUM(D63)</f>
        <v>0</v>
      </c>
      <c r="E62" s="25">
        <f>SUM(E63)</f>
        <v>0</v>
      </c>
      <c r="F62" s="26">
        <f t="shared" si="2"/>
        <v>0</v>
      </c>
    </row>
    <row r="63" spans="1:6" s="2" customFormat="1" ht="13.5">
      <c r="A63" s="37">
        <v>412111</v>
      </c>
      <c r="B63" s="6"/>
      <c r="C63" s="7" t="s">
        <v>1</v>
      </c>
      <c r="D63" s="19"/>
      <c r="E63" s="19"/>
      <c r="F63" s="22">
        <f t="shared" si="2"/>
        <v>0</v>
      </c>
    </row>
    <row r="64" spans="1:6" s="2" customFormat="1" ht="13.5">
      <c r="A64" s="49">
        <v>412200</v>
      </c>
      <c r="B64" s="12"/>
      <c r="C64" s="13" t="s">
        <v>2</v>
      </c>
      <c r="D64" s="25">
        <f>SUM(D65)</f>
        <v>0</v>
      </c>
      <c r="E64" s="25">
        <f>SUM(E65)</f>
        <v>0</v>
      </c>
      <c r="F64" s="26">
        <f t="shared" si="2"/>
        <v>0</v>
      </c>
    </row>
    <row r="65" spans="1:6" s="2" customFormat="1" ht="13.5">
      <c r="A65" s="37">
        <v>412211</v>
      </c>
      <c r="B65" s="6"/>
      <c r="C65" s="7" t="s">
        <v>2</v>
      </c>
      <c r="D65" s="19"/>
      <c r="E65" s="19"/>
      <c r="F65" s="22">
        <f t="shared" si="2"/>
        <v>0</v>
      </c>
    </row>
    <row r="66" spans="1:6" s="2" customFormat="1" ht="13.5">
      <c r="A66" s="49">
        <v>412300</v>
      </c>
      <c r="B66" s="12"/>
      <c r="C66" s="13" t="s">
        <v>3</v>
      </c>
      <c r="D66" s="25">
        <f>SUM(D67)</f>
        <v>0</v>
      </c>
      <c r="E66" s="25">
        <f>SUM(E67)</f>
        <v>0</v>
      </c>
      <c r="F66" s="26">
        <f t="shared" si="2"/>
        <v>0</v>
      </c>
    </row>
    <row r="67" spans="1:6" s="2" customFormat="1" ht="13.5">
      <c r="A67" s="37">
        <v>412311</v>
      </c>
      <c r="B67" s="6"/>
      <c r="C67" s="7" t="s">
        <v>3</v>
      </c>
      <c r="D67" s="19"/>
      <c r="E67" s="19"/>
      <c r="F67" s="22">
        <f t="shared" si="2"/>
        <v>0</v>
      </c>
    </row>
    <row r="68" spans="1:6" s="2" customFormat="1" ht="13.5">
      <c r="A68" s="48">
        <v>413000</v>
      </c>
      <c r="B68" s="3"/>
      <c r="C68" s="4" t="s">
        <v>4</v>
      </c>
      <c r="D68" s="20">
        <f>SUM(D69)</f>
        <v>0</v>
      </c>
      <c r="E68" s="20">
        <f>SUM(E69)</f>
        <v>0</v>
      </c>
      <c r="F68" s="21">
        <f t="shared" si="2"/>
        <v>0</v>
      </c>
    </row>
    <row r="69" spans="1:6" s="2" customFormat="1" ht="13.5">
      <c r="A69" s="49">
        <v>413100</v>
      </c>
      <c r="B69" s="12"/>
      <c r="C69" s="13" t="s">
        <v>4</v>
      </c>
      <c r="D69" s="25">
        <f>SUM(D70:D71)</f>
        <v>0</v>
      </c>
      <c r="E69" s="25">
        <f>SUM(E70:E71)</f>
        <v>0</v>
      </c>
      <c r="F69" s="26">
        <f t="shared" si="2"/>
        <v>0</v>
      </c>
    </row>
    <row r="70" spans="1:6" s="2" customFormat="1" ht="13.5">
      <c r="A70" s="37">
        <v>413142</v>
      </c>
      <c r="B70" s="6"/>
      <c r="C70" s="7" t="s">
        <v>82</v>
      </c>
      <c r="D70" s="19"/>
      <c r="E70" s="19"/>
      <c r="F70" s="22">
        <f t="shared" si="2"/>
        <v>0</v>
      </c>
    </row>
    <row r="71" spans="1:6" s="2" customFormat="1" ht="13.5">
      <c r="A71" s="37">
        <v>413151</v>
      </c>
      <c r="B71" s="6"/>
      <c r="C71" s="7" t="s">
        <v>83</v>
      </c>
      <c r="D71" s="19"/>
      <c r="E71" s="19"/>
      <c r="F71" s="22">
        <f t="shared" si="2"/>
        <v>0</v>
      </c>
    </row>
    <row r="72" spans="1:6" s="2" customFormat="1" ht="13.5">
      <c r="A72" s="48">
        <v>414000</v>
      </c>
      <c r="B72" s="3"/>
      <c r="C72" s="4" t="s">
        <v>5</v>
      </c>
      <c r="D72" s="20">
        <f>SUM(D73+D77+D81)</f>
        <v>0</v>
      </c>
      <c r="E72" s="20">
        <f>SUM(E73+E77+E81)</f>
        <v>0</v>
      </c>
      <c r="F72" s="21">
        <f t="shared" si="2"/>
        <v>0</v>
      </c>
    </row>
    <row r="73" spans="1:6" s="2" customFormat="1" ht="25.5">
      <c r="A73" s="49">
        <v>414100</v>
      </c>
      <c r="B73" s="12"/>
      <c r="C73" s="13" t="s">
        <v>84</v>
      </c>
      <c r="D73" s="25">
        <f>SUM(D74:D76)</f>
        <v>0</v>
      </c>
      <c r="E73" s="25">
        <f>SUM(E74:E76)</f>
        <v>0</v>
      </c>
      <c r="F73" s="26">
        <f t="shared" si="2"/>
        <v>0</v>
      </c>
    </row>
    <row r="74" spans="1:6" s="2" customFormat="1" ht="13.5">
      <c r="A74" s="37">
        <v>414111</v>
      </c>
      <c r="B74" s="6"/>
      <c r="C74" s="7" t="s">
        <v>85</v>
      </c>
      <c r="D74" s="19"/>
      <c r="E74" s="19"/>
      <c r="F74" s="22">
        <f t="shared" si="2"/>
        <v>0</v>
      </c>
    </row>
    <row r="75" spans="1:6" s="2" customFormat="1" ht="13.5">
      <c r="A75" s="37">
        <v>414121</v>
      </c>
      <c r="B75" s="6"/>
      <c r="C75" s="7" t="s">
        <v>86</v>
      </c>
      <c r="D75" s="19"/>
      <c r="E75" s="19"/>
      <c r="F75" s="22">
        <f t="shared" si="2"/>
        <v>0</v>
      </c>
    </row>
    <row r="76" spans="1:6" s="2" customFormat="1" ht="13.5">
      <c r="A76" s="37">
        <v>414131</v>
      </c>
      <c r="B76" s="6"/>
      <c r="C76" s="7" t="s">
        <v>87</v>
      </c>
      <c r="D76" s="19"/>
      <c r="E76" s="19"/>
      <c r="F76" s="22">
        <f t="shared" si="2"/>
        <v>0</v>
      </c>
    </row>
    <row r="77" spans="1:6" s="2" customFormat="1" ht="13.5">
      <c r="A77" s="49">
        <v>414300</v>
      </c>
      <c r="B77" s="12"/>
      <c r="C77" s="13" t="s">
        <v>6</v>
      </c>
      <c r="D77" s="25">
        <f>SUM(D78:D80)</f>
        <v>0</v>
      </c>
      <c r="E77" s="25">
        <f>SUM(E78:E80)</f>
        <v>0</v>
      </c>
      <c r="F77" s="26">
        <f t="shared" si="2"/>
        <v>0</v>
      </c>
    </row>
    <row r="78" spans="1:6" s="2" customFormat="1" ht="13.5">
      <c r="A78" s="37">
        <v>414311</v>
      </c>
      <c r="B78" s="6"/>
      <c r="C78" s="7" t="s">
        <v>88</v>
      </c>
      <c r="D78" s="19"/>
      <c r="E78" s="19"/>
      <c r="F78" s="22">
        <f t="shared" si="2"/>
        <v>0</v>
      </c>
    </row>
    <row r="79" spans="1:6" s="2" customFormat="1" ht="13.5">
      <c r="A79" s="37">
        <v>414312</v>
      </c>
      <c r="B79" s="6"/>
      <c r="C79" s="7" t="s">
        <v>89</v>
      </c>
      <c r="D79" s="19"/>
      <c r="E79" s="19"/>
      <c r="F79" s="22">
        <f t="shared" si="2"/>
        <v>0</v>
      </c>
    </row>
    <row r="80" spans="1:6" s="2" customFormat="1" ht="13.5">
      <c r="A80" s="37">
        <v>414314</v>
      </c>
      <c r="B80" s="6"/>
      <c r="C80" s="7" t="s">
        <v>90</v>
      </c>
      <c r="D80" s="19"/>
      <c r="E80" s="19"/>
      <c r="F80" s="22">
        <f t="shared" si="2"/>
        <v>0</v>
      </c>
    </row>
    <row r="81" spans="1:6" s="2" customFormat="1" ht="25.5">
      <c r="A81" s="49">
        <v>414400</v>
      </c>
      <c r="B81" s="12"/>
      <c r="C81" s="13" t="s">
        <v>7</v>
      </c>
      <c r="D81" s="25">
        <f>SUM(D82:D83)</f>
        <v>0</v>
      </c>
      <c r="E81" s="25">
        <f>SUM(E82:E83)</f>
        <v>0</v>
      </c>
      <c r="F81" s="77">
        <f t="shared" si="2"/>
        <v>0</v>
      </c>
    </row>
    <row r="82" spans="1:6" s="2" customFormat="1" ht="13.5">
      <c r="A82" s="37">
        <v>414411</v>
      </c>
      <c r="B82" s="6"/>
      <c r="C82" s="7" t="s">
        <v>7</v>
      </c>
      <c r="D82" s="19"/>
      <c r="E82" s="19"/>
      <c r="F82" s="22">
        <f t="shared" si="2"/>
        <v>0</v>
      </c>
    </row>
    <row r="83" spans="1:6" s="2" customFormat="1" ht="13.5">
      <c r="A83" s="37">
        <v>414419</v>
      </c>
      <c r="B83" s="6"/>
      <c r="C83" s="7" t="s">
        <v>196</v>
      </c>
      <c r="D83" s="19"/>
      <c r="E83" s="19"/>
      <c r="F83" s="22">
        <f t="shared" si="2"/>
        <v>0</v>
      </c>
    </row>
    <row r="84" spans="1:6" s="2" customFormat="1" ht="13.5">
      <c r="A84" s="48">
        <v>415000</v>
      </c>
      <c r="B84" s="3"/>
      <c r="C84" s="4" t="s">
        <v>73</v>
      </c>
      <c r="D84" s="20">
        <f>SUM(D85)</f>
        <v>0</v>
      </c>
      <c r="E84" s="20">
        <f>SUM(E85)</f>
        <v>0</v>
      </c>
      <c r="F84" s="21">
        <f t="shared" si="2"/>
        <v>0</v>
      </c>
    </row>
    <row r="85" spans="1:6" s="2" customFormat="1" ht="13.5">
      <c r="A85" s="49">
        <v>415100</v>
      </c>
      <c r="B85" s="12"/>
      <c r="C85" s="13" t="s">
        <v>73</v>
      </c>
      <c r="D85" s="25">
        <f>SUM(D86)</f>
        <v>0</v>
      </c>
      <c r="E85" s="25">
        <f>SUM(E86)</f>
        <v>0</v>
      </c>
      <c r="F85" s="26">
        <f t="shared" si="2"/>
        <v>0</v>
      </c>
    </row>
    <row r="86" spans="1:6" s="2" customFormat="1" ht="13.5">
      <c r="A86" s="37">
        <v>415112</v>
      </c>
      <c r="B86" s="6"/>
      <c r="C86" s="7" t="s">
        <v>91</v>
      </c>
      <c r="D86" s="19"/>
      <c r="E86" s="19"/>
      <c r="F86" s="22">
        <f t="shared" si="2"/>
        <v>0</v>
      </c>
    </row>
    <row r="87" spans="1:6" s="2" customFormat="1" ht="13.5">
      <c r="A87" s="48">
        <v>416000</v>
      </c>
      <c r="B87" s="3"/>
      <c r="C87" s="4" t="s">
        <v>74</v>
      </c>
      <c r="D87" s="20">
        <f>SUM(D88)</f>
        <v>0</v>
      </c>
      <c r="E87" s="20">
        <f>SUM(E88)</f>
        <v>0</v>
      </c>
      <c r="F87" s="21">
        <f t="shared" si="2"/>
        <v>0</v>
      </c>
    </row>
    <row r="88" spans="1:6" s="2" customFormat="1" ht="13.5">
      <c r="A88" s="49">
        <v>416100</v>
      </c>
      <c r="B88" s="12"/>
      <c r="C88" s="13" t="s">
        <v>74</v>
      </c>
      <c r="D88" s="25">
        <f>SUM(D89:D92)</f>
        <v>0</v>
      </c>
      <c r="E88" s="25">
        <f>SUM(E89:E92)</f>
        <v>0</v>
      </c>
      <c r="F88" s="26">
        <f t="shared" si="2"/>
        <v>0</v>
      </c>
    </row>
    <row r="89" spans="1:6" s="2" customFormat="1" ht="13.5">
      <c r="A89" s="37">
        <v>416111</v>
      </c>
      <c r="B89" s="6"/>
      <c r="C89" s="7" t="s">
        <v>197</v>
      </c>
      <c r="D89" s="27"/>
      <c r="E89" s="27"/>
      <c r="F89" s="22">
        <f t="shared" si="2"/>
        <v>0</v>
      </c>
    </row>
    <row r="90" spans="1:6" s="2" customFormat="1" ht="13.5">
      <c r="A90" s="37">
        <v>416112</v>
      </c>
      <c r="B90" s="6"/>
      <c r="C90" s="7" t="s">
        <v>92</v>
      </c>
      <c r="D90" s="19"/>
      <c r="E90" s="19"/>
      <c r="F90" s="22">
        <f t="shared" si="2"/>
        <v>0</v>
      </c>
    </row>
    <row r="91" spans="1:6" s="2" customFormat="1" ht="13.5">
      <c r="A91" s="37">
        <v>416121</v>
      </c>
      <c r="B91" s="6"/>
      <c r="C91" s="7" t="s">
        <v>93</v>
      </c>
      <c r="D91" s="19"/>
      <c r="E91" s="19"/>
      <c r="F91" s="22">
        <f t="shared" si="2"/>
        <v>0</v>
      </c>
    </row>
    <row r="92" spans="1:6" s="2" customFormat="1" ht="13.5">
      <c r="A92" s="37">
        <v>416132</v>
      </c>
      <c r="B92" s="6"/>
      <c r="C92" s="7" t="s">
        <v>94</v>
      </c>
      <c r="D92" s="19"/>
      <c r="E92" s="19"/>
      <c r="F92" s="22">
        <f t="shared" si="2"/>
        <v>0</v>
      </c>
    </row>
    <row r="93" spans="1:6" s="2" customFormat="1" ht="13.5">
      <c r="A93" s="48">
        <v>417000</v>
      </c>
      <c r="B93" s="3"/>
      <c r="C93" s="4" t="s">
        <v>8</v>
      </c>
      <c r="D93" s="20">
        <f>D94</f>
        <v>0</v>
      </c>
      <c r="E93" s="20">
        <f>E94</f>
        <v>0</v>
      </c>
      <c r="F93" s="21">
        <f t="shared" si="2"/>
        <v>0</v>
      </c>
    </row>
    <row r="94" spans="1:6" s="2" customFormat="1" ht="13.5">
      <c r="A94" s="78">
        <v>417100</v>
      </c>
      <c r="B94" s="79"/>
      <c r="C94" s="80" t="s">
        <v>8</v>
      </c>
      <c r="D94" s="81">
        <f>D95</f>
        <v>0</v>
      </c>
      <c r="E94" s="81">
        <f>E95</f>
        <v>0</v>
      </c>
      <c r="F94" s="26">
        <f t="shared" si="2"/>
        <v>0</v>
      </c>
    </row>
    <row r="95" spans="1:6" s="2" customFormat="1" ht="13.5">
      <c r="A95" s="37">
        <v>417111</v>
      </c>
      <c r="B95" s="6"/>
      <c r="C95" s="14" t="s">
        <v>8</v>
      </c>
      <c r="D95" s="19"/>
      <c r="E95" s="19"/>
      <c r="F95" s="28">
        <f t="shared" si="2"/>
        <v>0</v>
      </c>
    </row>
    <row r="96" spans="1:6" s="2" customFormat="1" ht="13.5">
      <c r="A96" s="36">
        <v>420000</v>
      </c>
      <c r="B96" s="10"/>
      <c r="C96" s="11" t="s">
        <v>75</v>
      </c>
      <c r="D96" s="23">
        <f>D97+D138+D153+D192+D208+D234</f>
        <v>8310</v>
      </c>
      <c r="E96" s="23">
        <f>E97+E138+E153+E192+E208+E234</f>
        <v>4000</v>
      </c>
      <c r="F96" s="24">
        <f>D96+E96</f>
        <v>12310</v>
      </c>
    </row>
    <row r="97" spans="1:6" s="2" customFormat="1" ht="13.5">
      <c r="A97" s="48">
        <v>421000</v>
      </c>
      <c r="B97" s="3"/>
      <c r="C97" s="4" t="s">
        <v>9</v>
      </c>
      <c r="D97" s="20">
        <f>SUM(D98+D101+D108+D117+D125+D131+D135)</f>
        <v>0</v>
      </c>
      <c r="E97" s="20">
        <f>SUM(E98+E101+E108+E117+E125+E131+E135)</f>
        <v>0</v>
      </c>
      <c r="F97" s="21">
        <f t="shared" si="2"/>
        <v>0</v>
      </c>
    </row>
    <row r="98" spans="1:6" s="2" customFormat="1" ht="13.5">
      <c r="A98" s="49">
        <v>421100</v>
      </c>
      <c r="B98" s="12"/>
      <c r="C98" s="13" t="s">
        <v>10</v>
      </c>
      <c r="D98" s="25">
        <f>SUM(D99:D100)</f>
        <v>0</v>
      </c>
      <c r="E98" s="25">
        <f>SUM(E99:E100)</f>
        <v>0</v>
      </c>
      <c r="F98" s="26">
        <f t="shared" si="2"/>
        <v>0</v>
      </c>
    </row>
    <row r="99" spans="1:6" s="2" customFormat="1" ht="13.5">
      <c r="A99" s="37">
        <v>421111</v>
      </c>
      <c r="B99" s="6"/>
      <c r="C99" s="7" t="s">
        <v>95</v>
      </c>
      <c r="D99" s="19"/>
      <c r="E99" s="19"/>
      <c r="F99" s="22">
        <f t="shared" si="2"/>
        <v>0</v>
      </c>
    </row>
    <row r="100" spans="1:6" s="2" customFormat="1" ht="13.5">
      <c r="A100" s="37">
        <v>421121</v>
      </c>
      <c r="B100" s="6"/>
      <c r="C100" s="7" t="s">
        <v>96</v>
      </c>
      <c r="D100" s="19"/>
      <c r="E100" s="19"/>
      <c r="F100" s="22">
        <f t="shared" si="2"/>
        <v>0</v>
      </c>
    </row>
    <row r="101" spans="1:6" s="2" customFormat="1" ht="13.5">
      <c r="A101" s="49">
        <v>421200</v>
      </c>
      <c r="B101" s="12"/>
      <c r="C101" s="13" t="s">
        <v>11</v>
      </c>
      <c r="D101" s="25">
        <f>SUM(D102:D107)</f>
        <v>0</v>
      </c>
      <c r="E101" s="25">
        <f>SUM(E102:E107)</f>
        <v>0</v>
      </c>
      <c r="F101" s="26">
        <f t="shared" si="2"/>
        <v>0</v>
      </c>
    </row>
    <row r="102" spans="1:6" s="2" customFormat="1" ht="13.5">
      <c r="A102" s="37">
        <v>421211</v>
      </c>
      <c r="B102" s="6"/>
      <c r="C102" s="7" t="s">
        <v>97</v>
      </c>
      <c r="D102" s="19"/>
      <c r="E102" s="19"/>
      <c r="F102" s="22">
        <f t="shared" si="2"/>
        <v>0</v>
      </c>
    </row>
    <row r="103" spans="1:6" s="2" customFormat="1" ht="13.5">
      <c r="A103" s="37">
        <v>421221</v>
      </c>
      <c r="B103" s="6"/>
      <c r="C103" s="7" t="s">
        <v>198</v>
      </c>
      <c r="D103" s="19"/>
      <c r="E103" s="19"/>
      <c r="F103" s="22">
        <f t="shared" si="2"/>
        <v>0</v>
      </c>
    </row>
    <row r="104" spans="1:6" s="2" customFormat="1" ht="13.5">
      <c r="A104" s="37">
        <v>421222</v>
      </c>
      <c r="B104" s="6"/>
      <c r="C104" s="7" t="s">
        <v>98</v>
      </c>
      <c r="D104" s="19"/>
      <c r="E104" s="19"/>
      <c r="F104" s="22">
        <f t="shared" si="2"/>
        <v>0</v>
      </c>
    </row>
    <row r="105" spans="1:6" s="2" customFormat="1" ht="13.5">
      <c r="A105" s="37">
        <v>421223</v>
      </c>
      <c r="B105" s="6"/>
      <c r="C105" s="7" t="s">
        <v>99</v>
      </c>
      <c r="D105" s="19"/>
      <c r="E105" s="19"/>
      <c r="F105" s="22">
        <f t="shared" si="2"/>
        <v>0</v>
      </c>
    </row>
    <row r="106" spans="1:6" s="2" customFormat="1" ht="13.5">
      <c r="A106" s="37">
        <v>421224</v>
      </c>
      <c r="B106" s="6"/>
      <c r="C106" s="7" t="s">
        <v>100</v>
      </c>
      <c r="D106" s="19"/>
      <c r="E106" s="19"/>
      <c r="F106" s="22">
        <f t="shared" si="2"/>
        <v>0</v>
      </c>
    </row>
    <row r="107" spans="1:6" s="2" customFormat="1" ht="13.5">
      <c r="A107" s="37">
        <v>421225</v>
      </c>
      <c r="B107" s="6"/>
      <c r="C107" s="7" t="s">
        <v>101</v>
      </c>
      <c r="D107" s="19"/>
      <c r="E107" s="19"/>
      <c r="F107" s="22">
        <f t="shared" si="2"/>
        <v>0</v>
      </c>
    </row>
    <row r="108" spans="1:6" s="2" customFormat="1" ht="13.5">
      <c r="A108" s="49">
        <v>421300</v>
      </c>
      <c r="B108" s="12"/>
      <c r="C108" s="13" t="s">
        <v>12</v>
      </c>
      <c r="D108" s="25">
        <f>SUM(D109:D116)</f>
        <v>0</v>
      </c>
      <c r="E108" s="25">
        <f>SUM(E109:E116)</f>
        <v>0</v>
      </c>
      <c r="F108" s="26">
        <f t="shared" si="2"/>
        <v>0</v>
      </c>
    </row>
    <row r="109" spans="1:6" s="2" customFormat="1" ht="13.5">
      <c r="A109" s="37">
        <v>421311</v>
      </c>
      <c r="B109" s="6"/>
      <c r="C109" s="7" t="s">
        <v>102</v>
      </c>
      <c r="D109" s="19"/>
      <c r="E109" s="19"/>
      <c r="F109" s="22">
        <f t="shared" si="2"/>
        <v>0</v>
      </c>
    </row>
    <row r="110" spans="1:6" s="2" customFormat="1" ht="13.5">
      <c r="A110" s="37">
        <v>421321</v>
      </c>
      <c r="B110" s="6"/>
      <c r="C110" s="7" t="s">
        <v>103</v>
      </c>
      <c r="D110" s="19"/>
      <c r="E110" s="19"/>
      <c r="F110" s="22">
        <f t="shared" si="2"/>
        <v>0</v>
      </c>
    </row>
    <row r="111" spans="1:6" s="2" customFormat="1" ht="13.5">
      <c r="A111" s="37">
        <v>421322</v>
      </c>
      <c r="B111" s="6"/>
      <c r="C111" s="7" t="s">
        <v>104</v>
      </c>
      <c r="D111" s="19"/>
      <c r="E111" s="19"/>
      <c r="F111" s="22">
        <f t="shared" si="2"/>
        <v>0</v>
      </c>
    </row>
    <row r="112" spans="1:6" s="2" customFormat="1" ht="13.5">
      <c r="A112" s="37">
        <v>421323</v>
      </c>
      <c r="B112" s="6"/>
      <c r="C112" s="7" t="s">
        <v>105</v>
      </c>
      <c r="D112" s="19"/>
      <c r="E112" s="19"/>
      <c r="F112" s="22">
        <f t="shared" si="2"/>
        <v>0</v>
      </c>
    </row>
    <row r="113" spans="1:6" s="2" customFormat="1" ht="13.5">
      <c r="A113" s="37">
        <v>421324</v>
      </c>
      <c r="B113" s="6"/>
      <c r="C113" s="7" t="s">
        <v>106</v>
      </c>
      <c r="D113" s="19"/>
      <c r="E113" s="19"/>
      <c r="F113" s="22">
        <f t="shared" si="2"/>
        <v>0</v>
      </c>
    </row>
    <row r="114" spans="1:6" s="2" customFormat="1" ht="13.5">
      <c r="A114" s="37">
        <v>421325</v>
      </c>
      <c r="B114" s="6"/>
      <c r="C114" s="7" t="s">
        <v>107</v>
      </c>
      <c r="D114" s="19"/>
      <c r="E114" s="19"/>
      <c r="F114" s="22">
        <f t="shared" si="2"/>
        <v>0</v>
      </c>
    </row>
    <row r="115" spans="1:6" s="2" customFormat="1" ht="13.5">
      <c r="A115" s="37">
        <v>421391</v>
      </c>
      <c r="B115" s="6"/>
      <c r="C115" s="7" t="s">
        <v>199</v>
      </c>
      <c r="D115" s="19"/>
      <c r="E115" s="19"/>
      <c r="F115" s="22">
        <f t="shared" si="2"/>
        <v>0</v>
      </c>
    </row>
    <row r="116" spans="1:6" s="2" customFormat="1" ht="13.5">
      <c r="A116" s="37">
        <v>421392</v>
      </c>
      <c r="B116" s="6"/>
      <c r="C116" s="7" t="s">
        <v>200</v>
      </c>
      <c r="D116" s="19"/>
      <c r="E116" s="19"/>
      <c r="F116" s="22">
        <f t="shared" si="2"/>
        <v>0</v>
      </c>
    </row>
    <row r="117" spans="1:6" s="2" customFormat="1" ht="13.5">
      <c r="A117" s="49">
        <v>421400</v>
      </c>
      <c r="B117" s="12"/>
      <c r="C117" s="13" t="s">
        <v>13</v>
      </c>
      <c r="D117" s="25">
        <f>SUM(D118:D124)</f>
        <v>0</v>
      </c>
      <c r="E117" s="25">
        <f>SUM(E118:E124)</f>
        <v>0</v>
      </c>
      <c r="F117" s="26">
        <f t="shared" si="2"/>
        <v>0</v>
      </c>
    </row>
    <row r="118" spans="1:6" s="2" customFormat="1" ht="13.5">
      <c r="A118" s="37">
        <v>421411</v>
      </c>
      <c r="B118" s="6"/>
      <c r="C118" s="7" t="s">
        <v>108</v>
      </c>
      <c r="D118" s="19"/>
      <c r="E118" s="19"/>
      <c r="F118" s="22">
        <f t="shared" si="2"/>
        <v>0</v>
      </c>
    </row>
    <row r="119" spans="1:6" s="2" customFormat="1" ht="13.5">
      <c r="A119" s="37">
        <v>421412</v>
      </c>
      <c r="B119" s="6"/>
      <c r="C119" s="7" t="s">
        <v>109</v>
      </c>
      <c r="D119" s="19"/>
      <c r="E119" s="19"/>
      <c r="F119" s="22">
        <f t="shared" si="2"/>
        <v>0</v>
      </c>
    </row>
    <row r="120" spans="1:6" s="2" customFormat="1" ht="13.5">
      <c r="A120" s="37">
        <v>421414</v>
      </c>
      <c r="B120" s="6"/>
      <c r="C120" s="7" t="s">
        <v>110</v>
      </c>
      <c r="D120" s="19"/>
      <c r="E120" s="19"/>
      <c r="F120" s="22">
        <f t="shared" ref="F120:F183" si="3">SUM(D120+E120)</f>
        <v>0</v>
      </c>
    </row>
    <row r="121" spans="1:6" s="2" customFormat="1" ht="13.5">
      <c r="A121" s="37">
        <v>421419</v>
      </c>
      <c r="B121" s="6"/>
      <c r="C121" s="7" t="s">
        <v>201</v>
      </c>
      <c r="D121" s="19"/>
      <c r="E121" s="19"/>
      <c r="F121" s="22">
        <f t="shared" si="3"/>
        <v>0</v>
      </c>
    </row>
    <row r="122" spans="1:6" s="2" customFormat="1" ht="13.5">
      <c r="A122" s="37">
        <v>421421</v>
      </c>
      <c r="B122" s="6"/>
      <c r="C122" s="7" t="s">
        <v>111</v>
      </c>
      <c r="D122" s="19"/>
      <c r="E122" s="19"/>
      <c r="F122" s="22">
        <f t="shared" si="3"/>
        <v>0</v>
      </c>
    </row>
    <row r="123" spans="1:6" s="2" customFormat="1" ht="13.5">
      <c r="A123" s="37">
        <v>421422</v>
      </c>
      <c r="B123" s="6"/>
      <c r="C123" s="7" t="s">
        <v>112</v>
      </c>
      <c r="D123" s="19"/>
      <c r="E123" s="19"/>
      <c r="F123" s="22">
        <f t="shared" si="3"/>
        <v>0</v>
      </c>
    </row>
    <row r="124" spans="1:6" ht="13.5">
      <c r="A124" s="37">
        <v>421429</v>
      </c>
      <c r="B124" s="6"/>
      <c r="C124" s="7" t="s">
        <v>202</v>
      </c>
      <c r="D124" s="29"/>
      <c r="E124" s="29"/>
      <c r="F124" s="22">
        <f t="shared" si="3"/>
        <v>0</v>
      </c>
    </row>
    <row r="125" spans="1:6" s="2" customFormat="1" ht="13.5">
      <c r="A125" s="49">
        <v>421500</v>
      </c>
      <c r="B125" s="12"/>
      <c r="C125" s="13" t="s">
        <v>14</v>
      </c>
      <c r="D125" s="25">
        <f>SUM(D126:D130)</f>
        <v>0</v>
      </c>
      <c r="E125" s="25">
        <f>SUM(E126:E130)</f>
        <v>0</v>
      </c>
      <c r="F125" s="26">
        <f t="shared" si="3"/>
        <v>0</v>
      </c>
    </row>
    <row r="126" spans="1:6" s="2" customFormat="1" ht="13.5">
      <c r="A126" s="37">
        <v>421511</v>
      </c>
      <c r="B126" s="6"/>
      <c r="C126" s="7" t="s">
        <v>113</v>
      </c>
      <c r="D126" s="19"/>
      <c r="E126" s="19"/>
      <c r="F126" s="22">
        <f t="shared" si="3"/>
        <v>0</v>
      </c>
    </row>
    <row r="127" spans="1:6" s="2" customFormat="1" ht="13.5">
      <c r="A127" s="37">
        <v>421512</v>
      </c>
      <c r="B127" s="6"/>
      <c r="C127" s="7" t="s">
        <v>114</v>
      </c>
      <c r="D127" s="19"/>
      <c r="E127" s="19"/>
      <c r="F127" s="22">
        <f t="shared" si="3"/>
        <v>0</v>
      </c>
    </row>
    <row r="128" spans="1:6" s="2" customFormat="1" ht="13.5">
      <c r="A128" s="37">
        <v>421513</v>
      </c>
      <c r="B128" s="6"/>
      <c r="C128" s="7" t="s">
        <v>203</v>
      </c>
      <c r="D128" s="19"/>
      <c r="E128" s="19"/>
      <c r="F128" s="22">
        <f t="shared" si="3"/>
        <v>0</v>
      </c>
    </row>
    <row r="129" spans="1:6" s="2" customFormat="1" ht="13.5">
      <c r="A129" s="37">
        <v>421519</v>
      </c>
      <c r="B129" s="6"/>
      <c r="C129" s="7" t="s">
        <v>204</v>
      </c>
      <c r="D129" s="19"/>
      <c r="E129" s="19"/>
      <c r="F129" s="22">
        <f t="shared" si="3"/>
        <v>0</v>
      </c>
    </row>
    <row r="130" spans="1:6" s="2" customFormat="1" ht="13.5">
      <c r="A130" s="37">
        <v>421521</v>
      </c>
      <c r="B130" s="6"/>
      <c r="C130" s="7" t="s">
        <v>115</v>
      </c>
      <c r="D130" s="19"/>
      <c r="E130" s="19"/>
      <c r="F130" s="22">
        <f t="shared" si="3"/>
        <v>0</v>
      </c>
    </row>
    <row r="131" spans="1:6" s="2" customFormat="1" ht="13.5">
      <c r="A131" s="49">
        <v>421600</v>
      </c>
      <c r="B131" s="12"/>
      <c r="C131" s="13" t="s">
        <v>15</v>
      </c>
      <c r="D131" s="25">
        <f>SUM(D132:D134)</f>
        <v>0</v>
      </c>
      <c r="E131" s="25">
        <f>SUM(E132:E134)</f>
        <v>0</v>
      </c>
      <c r="F131" s="26">
        <f t="shared" si="3"/>
        <v>0</v>
      </c>
    </row>
    <row r="132" spans="1:6" s="2" customFormat="1" ht="13.5">
      <c r="A132" s="37">
        <v>421611</v>
      </c>
      <c r="B132" s="6"/>
      <c r="C132" s="7" t="s">
        <v>116</v>
      </c>
      <c r="D132" s="19"/>
      <c r="E132" s="19"/>
      <c r="F132" s="22">
        <f t="shared" si="3"/>
        <v>0</v>
      </c>
    </row>
    <row r="133" spans="1:6" s="2" customFormat="1" ht="13.5">
      <c r="A133" s="37">
        <v>421612</v>
      </c>
      <c r="B133" s="6"/>
      <c r="C133" s="7" t="s">
        <v>117</v>
      </c>
      <c r="D133" s="19"/>
      <c r="E133" s="19"/>
      <c r="F133" s="22">
        <f t="shared" si="3"/>
        <v>0</v>
      </c>
    </row>
    <row r="134" spans="1:6" s="2" customFormat="1" ht="13.5">
      <c r="A134" s="37">
        <v>421619</v>
      </c>
      <c r="B134" s="6"/>
      <c r="C134" s="7" t="s">
        <v>118</v>
      </c>
      <c r="D134" s="19"/>
      <c r="E134" s="19"/>
      <c r="F134" s="22">
        <f t="shared" si="3"/>
        <v>0</v>
      </c>
    </row>
    <row r="135" spans="1:6" s="2" customFormat="1" ht="13.5">
      <c r="A135" s="49">
        <v>421900</v>
      </c>
      <c r="B135" s="12"/>
      <c r="C135" s="13" t="s">
        <v>205</v>
      </c>
      <c r="D135" s="25">
        <f>SUM(D136:D137)</f>
        <v>0</v>
      </c>
      <c r="E135" s="25">
        <f>SUM(E136:E137)</f>
        <v>0</v>
      </c>
      <c r="F135" s="26">
        <f t="shared" si="3"/>
        <v>0</v>
      </c>
    </row>
    <row r="136" spans="1:6" s="2" customFormat="1" ht="13.5">
      <c r="A136" s="37">
        <v>421911</v>
      </c>
      <c r="B136" s="6"/>
      <c r="C136" s="7" t="s">
        <v>206</v>
      </c>
      <c r="D136" s="19"/>
      <c r="E136" s="19"/>
      <c r="F136" s="22">
        <f t="shared" si="3"/>
        <v>0</v>
      </c>
    </row>
    <row r="137" spans="1:6" s="2" customFormat="1" ht="13.5">
      <c r="A137" s="37">
        <v>421919</v>
      </c>
      <c r="B137" s="6"/>
      <c r="C137" s="5" t="s">
        <v>301</v>
      </c>
      <c r="D137" s="19"/>
      <c r="E137" s="19"/>
      <c r="F137" s="22">
        <f>SUM(D137+E137)</f>
        <v>0</v>
      </c>
    </row>
    <row r="138" spans="1:6" s="2" customFormat="1" ht="13.5">
      <c r="A138" s="48">
        <v>422000</v>
      </c>
      <c r="B138" s="3"/>
      <c r="C138" s="4" t="s">
        <v>16</v>
      </c>
      <c r="D138" s="20">
        <f>SUM(D139+D146+D151)</f>
        <v>0</v>
      </c>
      <c r="E138" s="20">
        <f>SUM(E139+E146+E151)</f>
        <v>0</v>
      </c>
      <c r="F138" s="21">
        <f t="shared" si="3"/>
        <v>0</v>
      </c>
    </row>
    <row r="139" spans="1:6" s="2" customFormat="1" ht="13.5">
      <c r="A139" s="49">
        <v>422100</v>
      </c>
      <c r="B139" s="12"/>
      <c r="C139" s="13" t="s">
        <v>17</v>
      </c>
      <c r="D139" s="25">
        <f>SUM(D140:D145)</f>
        <v>0</v>
      </c>
      <c r="E139" s="25">
        <f>SUM(E140:E145)</f>
        <v>0</v>
      </c>
      <c r="F139" s="26">
        <f t="shared" si="3"/>
        <v>0</v>
      </c>
    </row>
    <row r="140" spans="1:6" s="2" customFormat="1" ht="13.5">
      <c r="A140" s="37">
        <v>422111</v>
      </c>
      <c r="B140" s="6"/>
      <c r="C140" s="7" t="s">
        <v>119</v>
      </c>
      <c r="D140" s="19"/>
      <c r="E140" s="19"/>
      <c r="F140" s="22">
        <f t="shared" si="3"/>
        <v>0</v>
      </c>
    </row>
    <row r="141" spans="1:6" s="2" customFormat="1" ht="13.5">
      <c r="A141" s="37">
        <v>422121</v>
      </c>
      <c r="B141" s="6"/>
      <c r="C141" s="7" t="s">
        <v>120</v>
      </c>
      <c r="D141" s="19"/>
      <c r="E141" s="19"/>
      <c r="F141" s="22">
        <f t="shared" si="3"/>
        <v>0</v>
      </c>
    </row>
    <row r="142" spans="1:6" s="2" customFormat="1" ht="13.5">
      <c r="A142" s="37">
        <v>422131</v>
      </c>
      <c r="B142" s="6"/>
      <c r="C142" s="7" t="s">
        <v>121</v>
      </c>
      <c r="D142" s="19"/>
      <c r="E142" s="19"/>
      <c r="F142" s="22">
        <f t="shared" si="3"/>
        <v>0</v>
      </c>
    </row>
    <row r="143" spans="1:6" s="2" customFormat="1" ht="13.5">
      <c r="A143" s="37">
        <v>422191</v>
      </c>
      <c r="B143" s="6"/>
      <c r="C143" s="7" t="s">
        <v>122</v>
      </c>
      <c r="D143" s="19"/>
      <c r="E143" s="19"/>
      <c r="F143" s="22">
        <f t="shared" si="3"/>
        <v>0</v>
      </c>
    </row>
    <row r="144" spans="1:6" s="2" customFormat="1" ht="13.5">
      <c r="A144" s="37">
        <v>422192</v>
      </c>
      <c r="B144" s="6"/>
      <c r="C144" s="7" t="s">
        <v>123</v>
      </c>
      <c r="D144" s="19"/>
      <c r="E144" s="19"/>
      <c r="F144" s="22">
        <f t="shared" si="3"/>
        <v>0</v>
      </c>
    </row>
    <row r="145" spans="1:6" s="2" customFormat="1" ht="13.5">
      <c r="A145" s="37">
        <v>422194</v>
      </c>
      <c r="B145" s="6"/>
      <c r="C145" s="7" t="s">
        <v>124</v>
      </c>
      <c r="D145" s="19"/>
      <c r="E145" s="19"/>
      <c r="F145" s="22">
        <f t="shared" si="3"/>
        <v>0</v>
      </c>
    </row>
    <row r="146" spans="1:6" s="2" customFormat="1" ht="13.5">
      <c r="A146" s="49">
        <v>422200</v>
      </c>
      <c r="B146" s="12"/>
      <c r="C146" s="13" t="s">
        <v>125</v>
      </c>
      <c r="D146" s="25">
        <f>SUM(D147:D150)</f>
        <v>0</v>
      </c>
      <c r="E146" s="25">
        <f>SUM(E147:E150)</f>
        <v>0</v>
      </c>
      <c r="F146" s="26">
        <f t="shared" si="3"/>
        <v>0</v>
      </c>
    </row>
    <row r="147" spans="1:6" s="2" customFormat="1" ht="13.5">
      <c r="A147" s="37">
        <v>422211</v>
      </c>
      <c r="B147" s="6"/>
      <c r="C147" s="7" t="s">
        <v>126</v>
      </c>
      <c r="D147" s="19"/>
      <c r="E147" s="19"/>
      <c r="F147" s="22">
        <f>SUM(D147+E147)</f>
        <v>0</v>
      </c>
    </row>
    <row r="148" spans="1:6" s="2" customFormat="1" ht="25.5">
      <c r="A148" s="37">
        <v>422221</v>
      </c>
      <c r="B148" s="7"/>
      <c r="C148" s="7" t="s">
        <v>207</v>
      </c>
      <c r="D148" s="27"/>
      <c r="E148" s="93"/>
      <c r="F148" s="22">
        <f>SUM(D148+E148)</f>
        <v>0</v>
      </c>
    </row>
    <row r="149" spans="1:6" s="2" customFormat="1" ht="13.5">
      <c r="A149" s="41">
        <v>422231</v>
      </c>
      <c r="B149" s="82"/>
      <c r="C149" s="14" t="s">
        <v>208</v>
      </c>
      <c r="D149" s="27"/>
      <c r="E149" s="93"/>
      <c r="F149" s="22">
        <f>SUM(D149+E149)</f>
        <v>0</v>
      </c>
    </row>
    <row r="150" spans="1:6" ht="13.5">
      <c r="A150" s="41">
        <v>422299</v>
      </c>
      <c r="B150" s="16"/>
      <c r="C150" s="14" t="s">
        <v>209</v>
      </c>
      <c r="D150" s="29"/>
      <c r="E150" s="29"/>
      <c r="F150" s="22">
        <f>SUM(D150+E150)</f>
        <v>0</v>
      </c>
    </row>
    <row r="151" spans="1:6" s="2" customFormat="1" ht="13.5">
      <c r="A151" s="49">
        <v>422300</v>
      </c>
      <c r="B151" s="12"/>
      <c r="C151" s="13" t="s">
        <v>18</v>
      </c>
      <c r="D151" s="17">
        <f>SUM(D152)</f>
        <v>0</v>
      </c>
      <c r="E151" s="17">
        <f>SUM(E152)</f>
        <v>0</v>
      </c>
      <c r="F151" s="26">
        <f>SUM(D151+E151)</f>
        <v>0</v>
      </c>
    </row>
    <row r="152" spans="1:6" s="2" customFormat="1" ht="13.5">
      <c r="A152" s="37">
        <v>422391</v>
      </c>
      <c r="B152" s="6"/>
      <c r="C152" s="7" t="s">
        <v>127</v>
      </c>
      <c r="D152" s="18"/>
      <c r="E152" s="19"/>
      <c r="F152" s="22">
        <f t="shared" si="3"/>
        <v>0</v>
      </c>
    </row>
    <row r="153" spans="1:6" s="2" customFormat="1" ht="13.5">
      <c r="A153" s="48">
        <v>423000</v>
      </c>
      <c r="B153" s="3"/>
      <c r="C153" s="4" t="s">
        <v>19</v>
      </c>
      <c r="D153" s="20">
        <f>SUM(D154+D157+D161+D167+D178+D185+D187+D190)</f>
        <v>5160</v>
      </c>
      <c r="E153" s="20">
        <f>SUM(E154+E157+E161+E167+E178+E185+E187+E190)</f>
        <v>4000</v>
      </c>
      <c r="F153" s="21">
        <f t="shared" si="3"/>
        <v>9160</v>
      </c>
    </row>
    <row r="154" spans="1:6" s="2" customFormat="1" ht="13.5">
      <c r="A154" s="49">
        <v>423100</v>
      </c>
      <c r="B154" s="12"/>
      <c r="C154" s="13" t="s">
        <v>20</v>
      </c>
      <c r="D154" s="25">
        <f>SUM(D155:D156)</f>
        <v>0</v>
      </c>
      <c r="E154" s="25">
        <f>SUM(E155:E156)</f>
        <v>0</v>
      </c>
      <c r="F154" s="26">
        <f t="shared" si="3"/>
        <v>0</v>
      </c>
    </row>
    <row r="155" spans="1:6" s="2" customFormat="1" ht="13.5">
      <c r="A155" s="37">
        <v>423111</v>
      </c>
      <c r="B155" s="6"/>
      <c r="C155" s="7" t="s">
        <v>128</v>
      </c>
      <c r="D155" s="19"/>
      <c r="E155" s="19"/>
      <c r="F155" s="22">
        <f t="shared" si="3"/>
        <v>0</v>
      </c>
    </row>
    <row r="156" spans="1:6" s="2" customFormat="1" ht="13.5">
      <c r="A156" s="37">
        <v>423191</v>
      </c>
      <c r="B156" s="6"/>
      <c r="C156" s="7" t="s">
        <v>129</v>
      </c>
      <c r="D156" s="19"/>
      <c r="E156" s="19"/>
      <c r="F156" s="22">
        <f t="shared" si="3"/>
        <v>0</v>
      </c>
    </row>
    <row r="157" spans="1:6" s="2" customFormat="1" ht="13.5">
      <c r="A157" s="49">
        <v>423200</v>
      </c>
      <c r="B157" s="12"/>
      <c r="C157" s="13" t="s">
        <v>21</v>
      </c>
      <c r="D157" s="25">
        <f>SUM(D158:D160)</f>
        <v>0</v>
      </c>
      <c r="E157" s="25">
        <f>SUM(E158:E160)</f>
        <v>0</v>
      </c>
      <c r="F157" s="26">
        <f t="shared" si="3"/>
        <v>0</v>
      </c>
    </row>
    <row r="158" spans="1:6" s="2" customFormat="1" ht="13.5">
      <c r="A158" s="37">
        <v>423211</v>
      </c>
      <c r="B158" s="6"/>
      <c r="C158" s="7" t="s">
        <v>130</v>
      </c>
      <c r="D158" s="19"/>
      <c r="E158" s="19"/>
      <c r="F158" s="22">
        <f t="shared" si="3"/>
        <v>0</v>
      </c>
    </row>
    <row r="159" spans="1:6" s="2" customFormat="1" ht="13.5">
      <c r="A159" s="37">
        <v>423221</v>
      </c>
      <c r="B159" s="6"/>
      <c r="C159" s="7" t="s">
        <v>131</v>
      </c>
      <c r="D159" s="19"/>
      <c r="E159" s="19"/>
      <c r="F159" s="22">
        <f>SUM(D159+E159)</f>
        <v>0</v>
      </c>
    </row>
    <row r="160" spans="1:6" ht="13.5">
      <c r="A160" s="37">
        <v>423291</v>
      </c>
      <c r="B160" s="16"/>
      <c r="C160" s="7" t="s">
        <v>210</v>
      </c>
      <c r="D160" s="29"/>
      <c r="E160" s="29"/>
      <c r="F160" s="22">
        <f>SUM(D160+E160)</f>
        <v>0</v>
      </c>
    </row>
    <row r="161" spans="1:6" s="2" customFormat="1" ht="13.5">
      <c r="A161" s="49">
        <v>423300</v>
      </c>
      <c r="B161" s="12"/>
      <c r="C161" s="13" t="s">
        <v>22</v>
      </c>
      <c r="D161" s="25">
        <f>SUM(D162:D166)</f>
        <v>0</v>
      </c>
      <c r="E161" s="25">
        <f>SUM(E162:E166)</f>
        <v>0</v>
      </c>
      <c r="F161" s="26">
        <f t="shared" si="3"/>
        <v>0</v>
      </c>
    </row>
    <row r="162" spans="1:6" s="2" customFormat="1" ht="13.5">
      <c r="A162" s="41">
        <v>423311</v>
      </c>
      <c r="B162" s="15"/>
      <c r="C162" s="14" t="s">
        <v>22</v>
      </c>
      <c r="D162" s="27"/>
      <c r="E162" s="27"/>
      <c r="F162" s="22">
        <f t="shared" si="3"/>
        <v>0</v>
      </c>
    </row>
    <row r="163" spans="1:6" s="2" customFormat="1" ht="13.5">
      <c r="A163" s="37">
        <v>423321</v>
      </c>
      <c r="B163" s="6"/>
      <c r="C163" s="7" t="s">
        <v>132</v>
      </c>
      <c r="D163" s="19"/>
      <c r="E163" s="19"/>
      <c r="F163" s="22">
        <f t="shared" si="3"/>
        <v>0</v>
      </c>
    </row>
    <row r="164" spans="1:6" s="2" customFormat="1" ht="13.5">
      <c r="A164" s="37">
        <v>423322</v>
      </c>
      <c r="B164" s="6"/>
      <c r="C164" s="7" t="s">
        <v>133</v>
      </c>
      <c r="D164" s="19"/>
      <c r="E164" s="19"/>
      <c r="F164" s="22">
        <f t="shared" si="3"/>
        <v>0</v>
      </c>
    </row>
    <row r="165" spans="1:6" s="2" customFormat="1" ht="13.5">
      <c r="A165" s="37">
        <v>423323</v>
      </c>
      <c r="B165" s="6"/>
      <c r="C165" s="7" t="s">
        <v>134</v>
      </c>
      <c r="D165" s="19"/>
      <c r="E165" s="19"/>
      <c r="F165" s="22">
        <f t="shared" si="3"/>
        <v>0</v>
      </c>
    </row>
    <row r="166" spans="1:6" s="2" customFormat="1" ht="13.5">
      <c r="A166" s="37">
        <v>423391</v>
      </c>
      <c r="B166" s="6"/>
      <c r="C166" s="7" t="s">
        <v>135</v>
      </c>
      <c r="D166" s="19"/>
      <c r="E166" s="19"/>
      <c r="F166" s="22">
        <f t="shared" si="3"/>
        <v>0</v>
      </c>
    </row>
    <row r="167" spans="1:6" s="2" customFormat="1" ht="13.5">
      <c r="A167" s="49">
        <v>423400</v>
      </c>
      <c r="B167" s="12"/>
      <c r="C167" s="13" t="s">
        <v>23</v>
      </c>
      <c r="D167" s="25">
        <f>SUM(D168:D177)</f>
        <v>0</v>
      </c>
      <c r="E167" s="25">
        <f>SUM(E168:E177)</f>
        <v>0</v>
      </c>
      <c r="F167" s="26">
        <f t="shared" si="3"/>
        <v>0</v>
      </c>
    </row>
    <row r="168" spans="1:6" s="2" customFormat="1" ht="13.5">
      <c r="A168" s="37">
        <v>423411</v>
      </c>
      <c r="B168" s="6"/>
      <c r="C168" s="7" t="s">
        <v>136</v>
      </c>
      <c r="D168" s="19"/>
      <c r="E168" s="19"/>
      <c r="F168" s="22">
        <f t="shared" si="3"/>
        <v>0</v>
      </c>
    </row>
    <row r="169" spans="1:6" s="2" customFormat="1" ht="13.5">
      <c r="A169" s="37">
        <v>423412</v>
      </c>
      <c r="B169" s="6"/>
      <c r="C169" s="7" t="s">
        <v>137</v>
      </c>
      <c r="D169" s="19"/>
      <c r="E169" s="19"/>
      <c r="F169" s="22">
        <f t="shared" si="3"/>
        <v>0</v>
      </c>
    </row>
    <row r="170" spans="1:6" s="2" customFormat="1" ht="13.5">
      <c r="A170" s="37">
        <v>423413</v>
      </c>
      <c r="B170" s="6"/>
      <c r="C170" s="7" t="s">
        <v>138</v>
      </c>
      <c r="D170" s="19"/>
      <c r="E170" s="19"/>
      <c r="F170" s="22">
        <f t="shared" si="3"/>
        <v>0</v>
      </c>
    </row>
    <row r="171" spans="1:6" s="2" customFormat="1" ht="13.5">
      <c r="A171" s="37">
        <v>423419</v>
      </c>
      <c r="B171" s="6"/>
      <c r="C171" s="7" t="s">
        <v>211</v>
      </c>
      <c r="D171" s="19"/>
      <c r="E171" s="19"/>
      <c r="F171" s="22">
        <f t="shared" si="3"/>
        <v>0</v>
      </c>
    </row>
    <row r="172" spans="1:6" s="2" customFormat="1" ht="13.5">
      <c r="A172" s="37">
        <v>423421</v>
      </c>
      <c r="B172" s="6"/>
      <c r="C172" s="7" t="s">
        <v>212</v>
      </c>
      <c r="D172" s="19"/>
      <c r="E172" s="19"/>
      <c r="F172" s="22">
        <f t="shared" si="3"/>
        <v>0</v>
      </c>
    </row>
    <row r="173" spans="1:6" s="2" customFormat="1" ht="13.5">
      <c r="A173" s="37">
        <v>423422</v>
      </c>
      <c r="B173" s="6"/>
      <c r="C173" s="7" t="s">
        <v>213</v>
      </c>
      <c r="D173" s="19"/>
      <c r="E173" s="19"/>
      <c r="F173" s="22">
        <f t="shared" si="3"/>
        <v>0</v>
      </c>
    </row>
    <row r="174" spans="1:6" s="2" customFormat="1" ht="13.5">
      <c r="A174" s="37">
        <v>423431</v>
      </c>
      <c r="B174" s="6"/>
      <c r="C174" s="7" t="s">
        <v>139</v>
      </c>
      <c r="D174" s="19"/>
      <c r="E174" s="19"/>
      <c r="F174" s="22">
        <f t="shared" si="3"/>
        <v>0</v>
      </c>
    </row>
    <row r="175" spans="1:6" s="2" customFormat="1" ht="13.5">
      <c r="A175" s="37">
        <v>423432</v>
      </c>
      <c r="B175" s="6"/>
      <c r="C175" s="7" t="s">
        <v>140</v>
      </c>
      <c r="D175" s="19"/>
      <c r="E175" s="19"/>
      <c r="F175" s="22">
        <f t="shared" si="3"/>
        <v>0</v>
      </c>
    </row>
    <row r="176" spans="1:6" s="2" customFormat="1" ht="13.5">
      <c r="A176" s="37">
        <v>423441</v>
      </c>
      <c r="B176" s="6"/>
      <c r="C176" s="7" t="s">
        <v>141</v>
      </c>
      <c r="D176" s="19"/>
      <c r="E176" s="19"/>
      <c r="F176" s="22">
        <f t="shared" si="3"/>
        <v>0</v>
      </c>
    </row>
    <row r="177" spans="1:6" s="2" customFormat="1" ht="13.5">
      <c r="A177" s="51">
        <v>423449</v>
      </c>
      <c r="B177" s="6"/>
      <c r="C177" s="5" t="s">
        <v>302</v>
      </c>
      <c r="D177" s="19"/>
      <c r="E177" s="19"/>
      <c r="F177" s="22">
        <f>SUM(D177+E177)</f>
        <v>0</v>
      </c>
    </row>
    <row r="178" spans="1:6" s="2" customFormat="1" ht="13.5">
      <c r="A178" s="49">
        <v>423500</v>
      </c>
      <c r="B178" s="12"/>
      <c r="C178" s="13" t="s">
        <v>24</v>
      </c>
      <c r="D178" s="25">
        <f>SUM(D179:D184)</f>
        <v>5160</v>
      </c>
      <c r="E178" s="25">
        <f>SUM(E179:E184)</f>
        <v>4000</v>
      </c>
      <c r="F178" s="26">
        <f t="shared" si="3"/>
        <v>9160</v>
      </c>
    </row>
    <row r="179" spans="1:6" s="2" customFormat="1" ht="13.5">
      <c r="A179" s="37">
        <v>423511</v>
      </c>
      <c r="B179" s="82"/>
      <c r="C179" s="7" t="s">
        <v>214</v>
      </c>
      <c r="D179" s="27"/>
      <c r="E179" s="27"/>
      <c r="F179" s="22">
        <f t="shared" si="3"/>
        <v>0</v>
      </c>
    </row>
    <row r="180" spans="1:6" s="2" customFormat="1" ht="13.5">
      <c r="A180" s="37">
        <v>423531</v>
      </c>
      <c r="B180" s="6"/>
      <c r="C180" s="7" t="s">
        <v>142</v>
      </c>
      <c r="D180" s="19"/>
      <c r="E180" s="19"/>
      <c r="F180" s="22">
        <f t="shared" si="3"/>
        <v>0</v>
      </c>
    </row>
    <row r="181" spans="1:6" s="2" customFormat="1" ht="13.5">
      <c r="A181" s="37">
        <v>423539</v>
      </c>
      <c r="B181" s="6"/>
      <c r="C181" s="7" t="s">
        <v>215</v>
      </c>
      <c r="D181" s="19"/>
      <c r="E181" s="19"/>
      <c r="F181" s="22">
        <f t="shared" si="3"/>
        <v>0</v>
      </c>
    </row>
    <row r="182" spans="1:6" s="2" customFormat="1" ht="13.5">
      <c r="A182" s="37">
        <v>423541</v>
      </c>
      <c r="B182" s="6"/>
      <c r="C182" s="7" t="s">
        <v>143</v>
      </c>
      <c r="D182" s="19"/>
      <c r="E182" s="19"/>
      <c r="F182" s="22">
        <f t="shared" si="3"/>
        <v>0</v>
      </c>
    </row>
    <row r="183" spans="1:6" s="2" customFormat="1" ht="13.5">
      <c r="A183" s="37">
        <v>423591</v>
      </c>
      <c r="B183" s="6"/>
      <c r="C183" s="7" t="s">
        <v>144</v>
      </c>
      <c r="D183" s="19"/>
      <c r="E183" s="19"/>
      <c r="F183" s="22">
        <f t="shared" si="3"/>
        <v>0</v>
      </c>
    </row>
    <row r="184" spans="1:6" s="2" customFormat="1" ht="13.5">
      <c r="A184" s="37">
        <v>423599</v>
      </c>
      <c r="B184" s="6"/>
      <c r="C184" s="7" t="s">
        <v>145</v>
      </c>
      <c r="D184" s="19">
        <v>5160</v>
      </c>
      <c r="E184" s="19">
        <v>4000</v>
      </c>
      <c r="F184" s="22">
        <f t="shared" ref="F184:F247" si="4">SUM(D184+E184)</f>
        <v>9160</v>
      </c>
    </row>
    <row r="185" spans="1:6" s="2" customFormat="1" ht="13.5">
      <c r="A185" s="49">
        <v>423600</v>
      </c>
      <c r="B185" s="12"/>
      <c r="C185" s="13" t="s">
        <v>146</v>
      </c>
      <c r="D185" s="25">
        <f>SUM(D186)</f>
        <v>0</v>
      </c>
      <c r="E185" s="25">
        <f>SUM(E186)</f>
        <v>0</v>
      </c>
      <c r="F185" s="26">
        <f t="shared" si="4"/>
        <v>0</v>
      </c>
    </row>
    <row r="186" spans="1:6" s="2" customFormat="1" ht="13.5">
      <c r="A186" s="37">
        <v>423621</v>
      </c>
      <c r="B186" s="6"/>
      <c r="C186" s="7" t="s">
        <v>147</v>
      </c>
      <c r="D186" s="19"/>
      <c r="E186" s="19"/>
      <c r="F186" s="22">
        <f t="shared" si="4"/>
        <v>0</v>
      </c>
    </row>
    <row r="187" spans="1:6" s="2" customFormat="1" ht="13.5">
      <c r="A187" s="49">
        <v>423700</v>
      </c>
      <c r="B187" s="12"/>
      <c r="C187" s="13" t="s">
        <v>25</v>
      </c>
      <c r="D187" s="25">
        <f>SUM(D188:D189)</f>
        <v>0</v>
      </c>
      <c r="E187" s="25">
        <f>SUM(E188:E189)</f>
        <v>0</v>
      </c>
      <c r="F187" s="26">
        <f t="shared" si="4"/>
        <v>0</v>
      </c>
    </row>
    <row r="188" spans="1:6" s="2" customFormat="1" ht="13.5">
      <c r="A188" s="37">
        <v>423711</v>
      </c>
      <c r="B188" s="6"/>
      <c r="C188" s="7" t="s">
        <v>25</v>
      </c>
      <c r="D188" s="19"/>
      <c r="E188" s="19"/>
      <c r="F188" s="22">
        <f t="shared" si="4"/>
        <v>0</v>
      </c>
    </row>
    <row r="189" spans="1:6" s="2" customFormat="1" ht="13.5">
      <c r="A189" s="37">
        <v>423712</v>
      </c>
      <c r="B189" s="6"/>
      <c r="C189" s="7" t="s">
        <v>148</v>
      </c>
      <c r="D189" s="19"/>
      <c r="E189" s="19"/>
      <c r="F189" s="22">
        <f t="shared" si="4"/>
        <v>0</v>
      </c>
    </row>
    <row r="190" spans="1:6" s="2" customFormat="1" ht="13.5">
      <c r="A190" s="49">
        <v>423900</v>
      </c>
      <c r="B190" s="12"/>
      <c r="C190" s="13" t="s">
        <v>26</v>
      </c>
      <c r="D190" s="25">
        <f>SUM(D191)</f>
        <v>0</v>
      </c>
      <c r="E190" s="25">
        <f>SUM(E191)</f>
        <v>0</v>
      </c>
      <c r="F190" s="26">
        <f t="shared" si="4"/>
        <v>0</v>
      </c>
    </row>
    <row r="191" spans="1:6" s="2" customFormat="1" ht="13.5">
      <c r="A191" s="37">
        <v>423911</v>
      </c>
      <c r="B191" s="6"/>
      <c r="C191" s="7" t="s">
        <v>26</v>
      </c>
      <c r="D191" s="19"/>
      <c r="E191" s="19"/>
      <c r="F191" s="22">
        <f t="shared" si="4"/>
        <v>0</v>
      </c>
    </row>
    <row r="192" spans="1:6" s="2" customFormat="1" ht="13.5">
      <c r="A192" s="48">
        <v>424000</v>
      </c>
      <c r="B192" s="3"/>
      <c r="C192" s="4" t="s">
        <v>27</v>
      </c>
      <c r="D192" s="20">
        <f>D193+D197+D201+D203+D206</f>
        <v>0</v>
      </c>
      <c r="E192" s="20">
        <v>0</v>
      </c>
      <c r="F192" s="21">
        <v>0</v>
      </c>
    </row>
    <row r="193" spans="1:6" s="2" customFormat="1" ht="13.5">
      <c r="A193" s="49">
        <v>424200</v>
      </c>
      <c r="B193" s="12"/>
      <c r="C193" s="13" t="s">
        <v>28</v>
      </c>
      <c r="D193" s="25">
        <v>0</v>
      </c>
      <c r="E193" s="25">
        <v>0</v>
      </c>
      <c r="F193" s="26">
        <v>0</v>
      </c>
    </row>
    <row r="194" spans="1:6" s="2" customFormat="1" ht="13.5">
      <c r="A194" s="37">
        <v>424211</v>
      </c>
      <c r="B194" s="7"/>
      <c r="C194" s="7" t="s">
        <v>216</v>
      </c>
      <c r="D194" s="27"/>
      <c r="E194" s="27"/>
      <c r="F194" s="22">
        <f t="shared" si="4"/>
        <v>0</v>
      </c>
    </row>
    <row r="195" spans="1:6" s="2" customFormat="1" ht="13.5">
      <c r="A195" s="37">
        <v>424221</v>
      </c>
      <c r="B195" s="7"/>
      <c r="C195" s="7" t="s">
        <v>217</v>
      </c>
      <c r="D195" s="27">
        <v>0</v>
      </c>
      <c r="E195" s="27">
        <v>0</v>
      </c>
      <c r="F195" s="22">
        <v>0</v>
      </c>
    </row>
    <row r="196" spans="1:6" ht="13.5">
      <c r="A196" s="37">
        <v>424231</v>
      </c>
      <c r="B196" s="7"/>
      <c r="C196" s="7" t="s">
        <v>218</v>
      </c>
      <c r="D196" s="29"/>
      <c r="E196" s="29"/>
      <c r="F196" s="22">
        <f t="shared" si="4"/>
        <v>0</v>
      </c>
    </row>
    <row r="197" spans="1:6" s="2" customFormat="1" ht="13.5">
      <c r="A197" s="49">
        <v>424300</v>
      </c>
      <c r="B197" s="12"/>
      <c r="C197" s="13" t="s">
        <v>29</v>
      </c>
      <c r="D197" s="25">
        <f>SUM(D198:D200)</f>
        <v>0</v>
      </c>
      <c r="E197" s="25">
        <f>SUM(E198:E200)</f>
        <v>0</v>
      </c>
      <c r="F197" s="26">
        <f t="shared" si="4"/>
        <v>0</v>
      </c>
    </row>
    <row r="198" spans="1:6" s="2" customFormat="1" ht="13.5">
      <c r="A198" s="37">
        <v>424311</v>
      </c>
      <c r="B198" s="6"/>
      <c r="C198" s="7" t="s">
        <v>149</v>
      </c>
      <c r="D198" s="19"/>
      <c r="E198" s="19"/>
      <c r="F198" s="22">
        <f>SUM(D198+E198)</f>
        <v>0</v>
      </c>
    </row>
    <row r="199" spans="1:6" s="2" customFormat="1" ht="13.5">
      <c r="A199" s="37">
        <v>424331</v>
      </c>
      <c r="B199" s="82"/>
      <c r="C199" s="7" t="s">
        <v>219</v>
      </c>
      <c r="D199" s="27"/>
      <c r="E199" s="27"/>
      <c r="F199" s="22">
        <f>SUM(D199+E199)</f>
        <v>0</v>
      </c>
    </row>
    <row r="200" spans="1:6" ht="13.5">
      <c r="A200" s="37">
        <v>424351</v>
      </c>
      <c r="B200" s="16"/>
      <c r="C200" s="7" t="s">
        <v>220</v>
      </c>
      <c r="D200" s="29"/>
      <c r="E200" s="29"/>
      <c r="F200" s="22">
        <f>SUM(D200+E200)</f>
        <v>0</v>
      </c>
    </row>
    <row r="201" spans="1:6" ht="25.5">
      <c r="A201" s="49">
        <v>424500</v>
      </c>
      <c r="B201" s="83"/>
      <c r="C201" s="13" t="s">
        <v>30</v>
      </c>
      <c r="D201" s="25">
        <f>D202</f>
        <v>0</v>
      </c>
      <c r="E201" s="25">
        <f>E202</f>
        <v>0</v>
      </c>
      <c r="F201" s="26">
        <f t="shared" si="4"/>
        <v>0</v>
      </c>
    </row>
    <row r="202" spans="1:6" ht="13.5">
      <c r="A202" s="37">
        <v>424511</v>
      </c>
      <c r="B202" s="16"/>
      <c r="C202" s="14" t="s">
        <v>30</v>
      </c>
      <c r="D202" s="29"/>
      <c r="E202" s="29"/>
      <c r="F202" s="22">
        <f>SUM(D202+E202)</f>
        <v>0</v>
      </c>
    </row>
    <row r="203" spans="1:6" s="2" customFormat="1" ht="13.5">
      <c r="A203" s="49">
        <v>424600</v>
      </c>
      <c r="B203" s="12"/>
      <c r="C203" s="13" t="s">
        <v>31</v>
      </c>
      <c r="D203" s="25">
        <f>SUM(D204:D205)</f>
        <v>0</v>
      </c>
      <c r="E203" s="25">
        <f>SUM(E204:E205)</f>
        <v>0</v>
      </c>
      <c r="F203" s="26">
        <f t="shared" si="4"/>
        <v>0</v>
      </c>
    </row>
    <row r="204" spans="1:6" s="2" customFormat="1" ht="13.5">
      <c r="A204" s="37">
        <v>424611</v>
      </c>
      <c r="B204" s="6"/>
      <c r="C204" s="7" t="s">
        <v>150</v>
      </c>
      <c r="D204" s="19"/>
      <c r="E204" s="19"/>
      <c r="F204" s="22">
        <f t="shared" si="4"/>
        <v>0</v>
      </c>
    </row>
    <row r="205" spans="1:6" s="2" customFormat="1" ht="13.5">
      <c r="A205" s="37">
        <v>424631</v>
      </c>
      <c r="B205" s="6"/>
      <c r="C205" s="7" t="s">
        <v>151</v>
      </c>
      <c r="D205" s="19"/>
      <c r="E205" s="19"/>
      <c r="F205" s="22">
        <f t="shared" si="4"/>
        <v>0</v>
      </c>
    </row>
    <row r="206" spans="1:6" s="2" customFormat="1" ht="13.5">
      <c r="A206" s="49">
        <v>424900</v>
      </c>
      <c r="B206" s="12"/>
      <c r="C206" s="13" t="s">
        <v>32</v>
      </c>
      <c r="D206" s="25">
        <f>SUM(D207)</f>
        <v>0</v>
      </c>
      <c r="E206" s="25">
        <f>SUM(E207)</f>
        <v>0</v>
      </c>
      <c r="F206" s="26">
        <f t="shared" si="4"/>
        <v>0</v>
      </c>
    </row>
    <row r="207" spans="1:6" s="2" customFormat="1" ht="13.5">
      <c r="A207" s="37">
        <v>424911</v>
      </c>
      <c r="B207" s="6"/>
      <c r="C207" s="7" t="s">
        <v>32</v>
      </c>
      <c r="D207" s="19"/>
      <c r="E207" s="19"/>
      <c r="F207" s="22">
        <f t="shared" si="4"/>
        <v>0</v>
      </c>
    </row>
    <row r="208" spans="1:6" s="2" customFormat="1" ht="13.5">
      <c r="A208" s="48">
        <v>425000</v>
      </c>
      <c r="B208" s="3"/>
      <c r="C208" s="4" t="s">
        <v>76</v>
      </c>
      <c r="D208" s="20">
        <f>SUM(D209+D219)</f>
        <v>0</v>
      </c>
      <c r="E208" s="20">
        <f>SUM(E209+E219)</f>
        <v>0</v>
      </c>
      <c r="F208" s="21">
        <f t="shared" si="4"/>
        <v>0</v>
      </c>
    </row>
    <row r="209" spans="1:6" s="2" customFormat="1" ht="13.5">
      <c r="A209" s="49">
        <v>425100</v>
      </c>
      <c r="B209" s="12"/>
      <c r="C209" s="13" t="s">
        <v>33</v>
      </c>
      <c r="D209" s="25">
        <f>SUM(D210:D218)</f>
        <v>0</v>
      </c>
      <c r="E209" s="25">
        <f>SUM(E210:E218)</f>
        <v>0</v>
      </c>
      <c r="F209" s="26">
        <f t="shared" si="4"/>
        <v>0</v>
      </c>
    </row>
    <row r="210" spans="1:6" s="2" customFormat="1" ht="13.5">
      <c r="A210" s="37">
        <v>425111</v>
      </c>
      <c r="B210" s="6"/>
      <c r="C210" s="7" t="s">
        <v>152</v>
      </c>
      <c r="D210" s="19"/>
      <c r="E210" s="19"/>
      <c r="F210" s="22">
        <f t="shared" si="4"/>
        <v>0</v>
      </c>
    </row>
    <row r="211" spans="1:6" s="2" customFormat="1" ht="13.5">
      <c r="A211" s="37">
        <v>425112</v>
      </c>
      <c r="B211" s="6"/>
      <c r="C211" s="7" t="s">
        <v>153</v>
      </c>
      <c r="D211" s="19"/>
      <c r="E211" s="19"/>
      <c r="F211" s="22">
        <f t="shared" si="4"/>
        <v>0</v>
      </c>
    </row>
    <row r="212" spans="1:6" s="2" customFormat="1" ht="13.5">
      <c r="A212" s="37">
        <v>425113</v>
      </c>
      <c r="B212" s="6"/>
      <c r="C212" s="7" t="s">
        <v>154</v>
      </c>
      <c r="D212" s="19"/>
      <c r="E212" s="19"/>
      <c r="F212" s="22">
        <f t="shared" si="4"/>
        <v>0</v>
      </c>
    </row>
    <row r="213" spans="1:6" s="2" customFormat="1" ht="13.5">
      <c r="A213" s="37">
        <v>425114</v>
      </c>
      <c r="B213" s="6"/>
      <c r="C213" s="7" t="s">
        <v>155</v>
      </c>
      <c r="D213" s="19"/>
      <c r="E213" s="19"/>
      <c r="F213" s="22">
        <f t="shared" si="4"/>
        <v>0</v>
      </c>
    </row>
    <row r="214" spans="1:6" s="2" customFormat="1" ht="13.5">
      <c r="A214" s="37">
        <v>425115</v>
      </c>
      <c r="B214" s="6"/>
      <c r="C214" s="7" t="s">
        <v>221</v>
      </c>
      <c r="D214" s="19"/>
      <c r="E214" s="19"/>
      <c r="F214" s="22">
        <f t="shared" si="4"/>
        <v>0</v>
      </c>
    </row>
    <row r="215" spans="1:6" s="2" customFormat="1" ht="13.5">
      <c r="A215" s="37">
        <v>425116</v>
      </c>
      <c r="B215" s="6"/>
      <c r="C215" s="7" t="s">
        <v>156</v>
      </c>
      <c r="D215" s="19"/>
      <c r="E215" s="19"/>
      <c r="F215" s="22">
        <f t="shared" si="4"/>
        <v>0</v>
      </c>
    </row>
    <row r="216" spans="1:6" s="2" customFormat="1" ht="13.5">
      <c r="A216" s="37">
        <v>425117</v>
      </c>
      <c r="B216" s="6"/>
      <c r="C216" s="7" t="s">
        <v>157</v>
      </c>
      <c r="D216" s="19"/>
      <c r="E216" s="19"/>
      <c r="F216" s="22">
        <f t="shared" si="4"/>
        <v>0</v>
      </c>
    </row>
    <row r="217" spans="1:6" s="2" customFormat="1" ht="13.5">
      <c r="A217" s="37">
        <v>425118</v>
      </c>
      <c r="B217" s="6"/>
      <c r="C217" s="7" t="s">
        <v>222</v>
      </c>
      <c r="D217" s="19"/>
      <c r="E217" s="19"/>
      <c r="F217" s="22">
        <f t="shared" si="4"/>
        <v>0</v>
      </c>
    </row>
    <row r="218" spans="1:6" s="2" customFormat="1" ht="13.5">
      <c r="A218" s="37">
        <v>425191</v>
      </c>
      <c r="B218" s="6"/>
      <c r="C218" s="7" t="s">
        <v>158</v>
      </c>
      <c r="D218" s="19"/>
      <c r="E218" s="19"/>
      <c r="F218" s="22">
        <f t="shared" si="4"/>
        <v>0</v>
      </c>
    </row>
    <row r="219" spans="1:6" s="2" customFormat="1" ht="13.5">
      <c r="A219" s="49">
        <v>425200</v>
      </c>
      <c r="B219" s="12"/>
      <c r="C219" s="13" t="s">
        <v>34</v>
      </c>
      <c r="D219" s="25">
        <f>SUM(D220:D233)</f>
        <v>0</v>
      </c>
      <c r="E219" s="25">
        <f>SUM(E220:E233)</f>
        <v>0</v>
      </c>
      <c r="F219" s="26">
        <f t="shared" si="4"/>
        <v>0</v>
      </c>
    </row>
    <row r="220" spans="1:6" s="2" customFormat="1" ht="13.5">
      <c r="A220" s="37">
        <v>425211</v>
      </c>
      <c r="B220" s="6"/>
      <c r="C220" s="7" t="s">
        <v>159</v>
      </c>
      <c r="D220" s="19"/>
      <c r="E220" s="19"/>
      <c r="F220" s="22">
        <f t="shared" si="4"/>
        <v>0</v>
      </c>
    </row>
    <row r="221" spans="1:6" s="2" customFormat="1" ht="13.5">
      <c r="A221" s="37">
        <v>425212</v>
      </c>
      <c r="B221" s="6"/>
      <c r="C221" s="7" t="s">
        <v>160</v>
      </c>
      <c r="D221" s="19"/>
      <c r="E221" s="19"/>
      <c r="F221" s="22">
        <f t="shared" si="4"/>
        <v>0</v>
      </c>
    </row>
    <row r="222" spans="1:6" s="2" customFormat="1" ht="13.5">
      <c r="A222" s="37">
        <v>425213</v>
      </c>
      <c r="B222" s="6"/>
      <c r="C222" s="7" t="s">
        <v>161</v>
      </c>
      <c r="D222" s="19"/>
      <c r="E222" s="19"/>
      <c r="F222" s="22">
        <f t="shared" si="4"/>
        <v>0</v>
      </c>
    </row>
    <row r="223" spans="1:6" s="2" customFormat="1" ht="13.5">
      <c r="A223" s="37">
        <v>425219</v>
      </c>
      <c r="B223" s="6"/>
      <c r="C223" s="7" t="s">
        <v>223</v>
      </c>
      <c r="D223" s="19"/>
      <c r="E223" s="19"/>
      <c r="F223" s="22">
        <f t="shared" si="4"/>
        <v>0</v>
      </c>
    </row>
    <row r="224" spans="1:6" s="2" customFormat="1" ht="13.5">
      <c r="A224" s="37">
        <v>425221</v>
      </c>
      <c r="B224" s="6"/>
      <c r="C224" s="7" t="s">
        <v>162</v>
      </c>
      <c r="D224" s="19"/>
      <c r="E224" s="19"/>
      <c r="F224" s="22">
        <f t="shared" si="4"/>
        <v>0</v>
      </c>
    </row>
    <row r="225" spans="1:6" s="2" customFormat="1" ht="13.5">
      <c r="A225" s="37">
        <v>425222</v>
      </c>
      <c r="B225" s="6"/>
      <c r="C225" s="7" t="s">
        <v>163</v>
      </c>
      <c r="D225" s="19"/>
      <c r="E225" s="19"/>
      <c r="F225" s="22">
        <f t="shared" si="4"/>
        <v>0</v>
      </c>
    </row>
    <row r="226" spans="1:6" s="2" customFormat="1" ht="13.5">
      <c r="A226" s="37">
        <v>425223</v>
      </c>
      <c r="B226" s="6"/>
      <c r="C226" s="7" t="s">
        <v>164</v>
      </c>
      <c r="D226" s="19"/>
      <c r="E226" s="19"/>
      <c r="F226" s="22">
        <f t="shared" si="4"/>
        <v>0</v>
      </c>
    </row>
    <row r="227" spans="1:6" s="2" customFormat="1" ht="13.5">
      <c r="A227" s="37">
        <v>425224</v>
      </c>
      <c r="B227" s="6"/>
      <c r="C227" s="7" t="s">
        <v>165</v>
      </c>
      <c r="D227" s="19"/>
      <c r="E227" s="19"/>
      <c r="F227" s="22">
        <f t="shared" si="4"/>
        <v>0</v>
      </c>
    </row>
    <row r="228" spans="1:6" s="2" customFormat="1" ht="13.5">
      <c r="A228" s="37">
        <v>425225</v>
      </c>
      <c r="B228" s="6"/>
      <c r="C228" s="7" t="s">
        <v>224</v>
      </c>
      <c r="D228" s="19"/>
      <c r="E228" s="19"/>
      <c r="F228" s="22">
        <f t="shared" si="4"/>
        <v>0</v>
      </c>
    </row>
    <row r="229" spans="1:6" s="2" customFormat="1" ht="13.5">
      <c r="A229" s="37">
        <v>425226</v>
      </c>
      <c r="B229" s="6"/>
      <c r="C229" s="7" t="s">
        <v>166</v>
      </c>
      <c r="D229" s="19"/>
      <c r="E229" s="19"/>
      <c r="F229" s="22">
        <f t="shared" si="4"/>
        <v>0</v>
      </c>
    </row>
    <row r="230" spans="1:6" s="2" customFormat="1" ht="13.5">
      <c r="A230" s="37">
        <v>425229</v>
      </c>
      <c r="B230" s="6"/>
      <c r="C230" s="7" t="s">
        <v>167</v>
      </c>
      <c r="D230" s="19"/>
      <c r="E230" s="19"/>
      <c r="F230" s="22">
        <f t="shared" si="4"/>
        <v>0</v>
      </c>
    </row>
    <row r="231" spans="1:6" s="2" customFormat="1" ht="13.5">
      <c r="A231" s="37">
        <v>425262</v>
      </c>
      <c r="B231" s="6"/>
      <c r="C231" s="7" t="s">
        <v>303</v>
      </c>
      <c r="D231" s="19"/>
      <c r="E231" s="19"/>
      <c r="F231" s="22"/>
    </row>
    <row r="232" spans="1:6" s="2" customFormat="1" ht="13.5">
      <c r="A232" s="37">
        <v>425281</v>
      </c>
      <c r="B232" s="6"/>
      <c r="C232" s="7" t="s">
        <v>225</v>
      </c>
      <c r="D232" s="19"/>
      <c r="E232" s="19"/>
      <c r="F232" s="22">
        <f t="shared" si="4"/>
        <v>0</v>
      </c>
    </row>
    <row r="233" spans="1:6" ht="25.5">
      <c r="A233" s="37">
        <v>425291</v>
      </c>
      <c r="B233" s="16"/>
      <c r="C233" s="7" t="s">
        <v>226</v>
      </c>
      <c r="D233" s="29"/>
      <c r="E233" s="29"/>
      <c r="F233" s="22">
        <f t="shared" si="4"/>
        <v>0</v>
      </c>
    </row>
    <row r="234" spans="1:6" s="2" customFormat="1" ht="13.5">
      <c r="A234" s="48">
        <v>426000</v>
      </c>
      <c r="B234" s="3"/>
      <c r="C234" s="4" t="s">
        <v>35</v>
      </c>
      <c r="D234" s="20">
        <f>SUM(D235+D244+D251+D253+D259+D241+D249)</f>
        <v>3150</v>
      </c>
      <c r="E234" s="20">
        <f>SUM(E235+E244+E251+E253+E259+E241+E249)</f>
        <v>0</v>
      </c>
      <c r="F234" s="21">
        <f t="shared" si="4"/>
        <v>3150</v>
      </c>
    </row>
    <row r="235" spans="1:6" s="2" customFormat="1" ht="13.5">
      <c r="A235" s="49">
        <v>426100</v>
      </c>
      <c r="B235" s="12"/>
      <c r="C235" s="13" t="s">
        <v>36</v>
      </c>
      <c r="D235" s="25">
        <f>SUM(D236:D240)</f>
        <v>0</v>
      </c>
      <c r="E235" s="25">
        <f>SUM(E236:E240)</f>
        <v>0</v>
      </c>
      <c r="F235" s="26">
        <f t="shared" si="4"/>
        <v>0</v>
      </c>
    </row>
    <row r="236" spans="1:6" s="2" customFormat="1" ht="13.5">
      <c r="A236" s="37">
        <v>426111</v>
      </c>
      <c r="B236" s="6"/>
      <c r="C236" s="7" t="s">
        <v>168</v>
      </c>
      <c r="D236" s="19"/>
      <c r="E236" s="19"/>
      <c r="F236" s="22">
        <f t="shared" si="4"/>
        <v>0</v>
      </c>
    </row>
    <row r="237" spans="1:6" s="2" customFormat="1" ht="13.5">
      <c r="A237" s="37">
        <v>426121</v>
      </c>
      <c r="B237" s="6"/>
      <c r="C237" s="7" t="s">
        <v>169</v>
      </c>
      <c r="D237" s="19"/>
      <c r="E237" s="19"/>
      <c r="F237" s="22">
        <f t="shared" si="4"/>
        <v>0</v>
      </c>
    </row>
    <row r="238" spans="1:6" s="2" customFormat="1" ht="13.5">
      <c r="A238" s="37">
        <v>426123</v>
      </c>
      <c r="B238" s="6"/>
      <c r="C238" s="7" t="s">
        <v>170</v>
      </c>
      <c r="D238" s="19"/>
      <c r="E238" s="19"/>
      <c r="F238" s="22">
        <f t="shared" si="4"/>
        <v>0</v>
      </c>
    </row>
    <row r="239" spans="1:6" s="2" customFormat="1" ht="13.5">
      <c r="A239" s="37">
        <v>426124</v>
      </c>
      <c r="B239" s="6"/>
      <c r="C239" s="7" t="s">
        <v>171</v>
      </c>
      <c r="D239" s="19"/>
      <c r="E239" s="19"/>
      <c r="F239" s="22">
        <f t="shared" si="4"/>
        <v>0</v>
      </c>
    </row>
    <row r="240" spans="1:6" s="2" customFormat="1" ht="13.5">
      <c r="A240" s="37">
        <v>426131</v>
      </c>
      <c r="B240" s="6"/>
      <c r="C240" s="7" t="s">
        <v>172</v>
      </c>
      <c r="D240" s="19"/>
      <c r="E240" s="19"/>
      <c r="F240" s="22">
        <f t="shared" si="4"/>
        <v>0</v>
      </c>
    </row>
    <row r="241" spans="1:6" s="2" customFormat="1" ht="13.5">
      <c r="A241" s="49">
        <v>426300</v>
      </c>
      <c r="B241" s="12"/>
      <c r="C241" s="13" t="s">
        <v>37</v>
      </c>
      <c r="D241" s="25">
        <f>SUM(D242:D243)</f>
        <v>0</v>
      </c>
      <c r="E241" s="25">
        <f>SUM(E242:E243)</f>
        <v>0</v>
      </c>
      <c r="F241" s="26">
        <f t="shared" si="4"/>
        <v>0</v>
      </c>
    </row>
    <row r="242" spans="1:6" s="2" customFormat="1" ht="13.5">
      <c r="A242" s="37">
        <v>426311</v>
      </c>
      <c r="B242" s="6"/>
      <c r="C242" s="7" t="s">
        <v>227</v>
      </c>
      <c r="D242" s="19"/>
      <c r="E242" s="19"/>
      <c r="F242" s="22">
        <f t="shared" si="4"/>
        <v>0</v>
      </c>
    </row>
    <row r="243" spans="1:6" s="2" customFormat="1" ht="13.5">
      <c r="A243" s="37">
        <v>426312</v>
      </c>
      <c r="B243" s="6"/>
      <c r="C243" s="7" t="s">
        <v>228</v>
      </c>
      <c r="D243" s="19"/>
      <c r="E243" s="19"/>
      <c r="F243" s="22">
        <f t="shared" si="4"/>
        <v>0</v>
      </c>
    </row>
    <row r="244" spans="1:6" s="2" customFormat="1" ht="13.5">
      <c r="A244" s="49">
        <v>426400</v>
      </c>
      <c r="B244" s="12"/>
      <c r="C244" s="13" t="s">
        <v>173</v>
      </c>
      <c r="D244" s="25">
        <f>SUM(D245:D248)</f>
        <v>0</v>
      </c>
      <c r="E244" s="25">
        <f>SUM(E245:E248)</f>
        <v>0</v>
      </c>
      <c r="F244" s="26">
        <f t="shared" si="4"/>
        <v>0</v>
      </c>
    </row>
    <row r="245" spans="1:6" s="2" customFormat="1" ht="13.5">
      <c r="A245" s="37">
        <v>426411</v>
      </c>
      <c r="B245" s="6"/>
      <c r="C245" s="7" t="s">
        <v>174</v>
      </c>
      <c r="D245" s="19"/>
      <c r="E245" s="19"/>
      <c r="F245" s="22">
        <f t="shared" si="4"/>
        <v>0</v>
      </c>
    </row>
    <row r="246" spans="1:6" s="2" customFormat="1" ht="13.5">
      <c r="A246" s="37">
        <v>426412</v>
      </c>
      <c r="B246" s="6"/>
      <c r="C246" s="7" t="s">
        <v>175</v>
      </c>
      <c r="D246" s="19"/>
      <c r="E246" s="19"/>
      <c r="F246" s="22">
        <f t="shared" si="4"/>
        <v>0</v>
      </c>
    </row>
    <row r="247" spans="1:6" s="2" customFormat="1" ht="13.5">
      <c r="A247" s="37">
        <v>426413</v>
      </c>
      <c r="B247" s="6"/>
      <c r="C247" s="7" t="s">
        <v>176</v>
      </c>
      <c r="D247" s="19"/>
      <c r="E247" s="19"/>
      <c r="F247" s="22">
        <f t="shared" si="4"/>
        <v>0</v>
      </c>
    </row>
    <row r="248" spans="1:6" s="2" customFormat="1" ht="13.5">
      <c r="A248" s="37">
        <v>426491</v>
      </c>
      <c r="B248" s="6"/>
      <c r="C248" s="7" t="s">
        <v>177</v>
      </c>
      <c r="D248" s="19"/>
      <c r="E248" s="19"/>
      <c r="F248" s="22">
        <f t="shared" ref="F248:F349" si="5">SUM(D248+E248)</f>
        <v>0</v>
      </c>
    </row>
    <row r="249" spans="1:6" s="2" customFormat="1" ht="13.5">
      <c r="A249" s="49">
        <v>426500</v>
      </c>
      <c r="B249" s="79"/>
      <c r="C249" s="13" t="s">
        <v>38</v>
      </c>
      <c r="D249" s="25">
        <f>D250</f>
        <v>0</v>
      </c>
      <c r="E249" s="25">
        <f>E250</f>
        <v>0</v>
      </c>
      <c r="F249" s="26">
        <f t="shared" si="5"/>
        <v>0</v>
      </c>
    </row>
    <row r="250" spans="1:6" s="2" customFormat="1" ht="13.5">
      <c r="A250" s="37">
        <v>426591</v>
      </c>
      <c r="B250" s="6"/>
      <c r="C250" s="14" t="s">
        <v>229</v>
      </c>
      <c r="D250" s="19"/>
      <c r="E250" s="19"/>
      <c r="F250" s="22">
        <f t="shared" si="5"/>
        <v>0</v>
      </c>
    </row>
    <row r="251" spans="1:6" s="2" customFormat="1" ht="13.5">
      <c r="A251" s="49">
        <v>426600</v>
      </c>
      <c r="B251" s="79"/>
      <c r="C251" s="13" t="s">
        <v>304</v>
      </c>
      <c r="D251" s="25">
        <f>D252</f>
        <v>3150</v>
      </c>
      <c r="E251" s="25">
        <f>E252</f>
        <v>0</v>
      </c>
      <c r="F251" s="26">
        <f>SUM(D251+E251)</f>
        <v>3150</v>
      </c>
    </row>
    <row r="252" spans="1:6" s="2" customFormat="1" ht="13.5">
      <c r="A252" s="37">
        <v>426621</v>
      </c>
      <c r="B252" s="6"/>
      <c r="C252" s="14" t="s">
        <v>305</v>
      </c>
      <c r="D252" s="19">
        <v>3150</v>
      </c>
      <c r="E252" s="19"/>
      <c r="F252" s="22">
        <f>SUM(D252+E252)</f>
        <v>3150</v>
      </c>
    </row>
    <row r="253" spans="1:6" s="2" customFormat="1" ht="13.5">
      <c r="A253" s="49">
        <v>426800</v>
      </c>
      <c r="B253" s="12"/>
      <c r="C253" s="13" t="s">
        <v>178</v>
      </c>
      <c r="D253" s="25">
        <f>SUM(D254:D258)</f>
        <v>0</v>
      </c>
      <c r="E253" s="25">
        <f>SUM(E254:E258)</f>
        <v>0</v>
      </c>
      <c r="F253" s="26">
        <f t="shared" si="5"/>
        <v>0</v>
      </c>
    </row>
    <row r="254" spans="1:6" s="2" customFormat="1" ht="13.5">
      <c r="A254" s="37">
        <v>426811</v>
      </c>
      <c r="B254" s="6"/>
      <c r="C254" s="7" t="s">
        <v>179</v>
      </c>
      <c r="D254" s="19"/>
      <c r="E254" s="19"/>
      <c r="F254" s="22">
        <f t="shared" si="5"/>
        <v>0</v>
      </c>
    </row>
    <row r="255" spans="1:6" s="2" customFormat="1" ht="13.5">
      <c r="A255" s="37">
        <v>426812</v>
      </c>
      <c r="B255" s="6"/>
      <c r="C255" s="7" t="s">
        <v>180</v>
      </c>
      <c r="D255" s="19"/>
      <c r="E255" s="19"/>
      <c r="F255" s="22">
        <f t="shared" si="5"/>
        <v>0</v>
      </c>
    </row>
    <row r="256" spans="1:6" s="2" customFormat="1" ht="13.5">
      <c r="A256" s="37">
        <v>426819</v>
      </c>
      <c r="B256" s="6"/>
      <c r="C256" s="7" t="s">
        <v>230</v>
      </c>
      <c r="D256" s="19"/>
      <c r="E256" s="19"/>
      <c r="F256" s="22">
        <f t="shared" si="5"/>
        <v>0</v>
      </c>
    </row>
    <row r="257" spans="1:6" s="2" customFormat="1" ht="13.5">
      <c r="A257" s="37">
        <v>426821</v>
      </c>
      <c r="B257" s="6"/>
      <c r="C257" s="7" t="s">
        <v>231</v>
      </c>
      <c r="D257" s="19"/>
      <c r="E257" s="19"/>
      <c r="F257" s="22">
        <f>SUM(D257+E257)</f>
        <v>0</v>
      </c>
    </row>
    <row r="258" spans="1:6" ht="13.5">
      <c r="A258" s="37">
        <v>426822</v>
      </c>
      <c r="B258" s="16"/>
      <c r="C258" s="7" t="s">
        <v>232</v>
      </c>
      <c r="D258" s="29"/>
      <c r="E258" s="29"/>
      <c r="F258" s="22">
        <f>SUM(D258+E258)</f>
        <v>0</v>
      </c>
    </row>
    <row r="259" spans="1:6" s="2" customFormat="1" ht="13.5">
      <c r="A259" s="49">
        <v>426900</v>
      </c>
      <c r="B259" s="12"/>
      <c r="C259" s="13" t="s">
        <v>39</v>
      </c>
      <c r="D259" s="25">
        <f>SUM(D260:D263)</f>
        <v>0</v>
      </c>
      <c r="E259" s="25">
        <f>SUM(E260:E263)</f>
        <v>0</v>
      </c>
      <c r="F259" s="26">
        <f t="shared" si="5"/>
        <v>0</v>
      </c>
    </row>
    <row r="260" spans="1:6" s="2" customFormat="1" ht="13.5">
      <c r="A260" s="37">
        <v>426911</v>
      </c>
      <c r="B260" s="6"/>
      <c r="C260" s="7" t="s">
        <v>233</v>
      </c>
      <c r="D260" s="19"/>
      <c r="E260" s="19"/>
      <c r="F260" s="22">
        <f>SUM(D260+E260)</f>
        <v>0</v>
      </c>
    </row>
    <row r="261" spans="1:6" s="2" customFormat="1" ht="13.5">
      <c r="A261" s="41">
        <v>426912</v>
      </c>
      <c r="B261" s="15"/>
      <c r="C261" s="14" t="s">
        <v>234</v>
      </c>
      <c r="D261" s="27"/>
      <c r="E261" s="27"/>
      <c r="F261" s="22">
        <f>SUM(D261+E261)</f>
        <v>0</v>
      </c>
    </row>
    <row r="262" spans="1:6" s="2" customFormat="1" ht="13.5">
      <c r="A262" s="41">
        <v>426913</v>
      </c>
      <c r="B262" s="15"/>
      <c r="C262" s="14" t="s">
        <v>235</v>
      </c>
      <c r="D262" s="27"/>
      <c r="E262" s="27"/>
      <c r="F262" s="22">
        <f>SUM(D262+E262)</f>
        <v>0</v>
      </c>
    </row>
    <row r="263" spans="1:6" ht="13.5">
      <c r="A263" s="41">
        <v>426919</v>
      </c>
      <c r="B263" s="16"/>
      <c r="C263" s="14" t="s">
        <v>236</v>
      </c>
      <c r="D263" s="29"/>
      <c r="E263" s="29"/>
      <c r="F263" s="22">
        <f>SUM(D263+E263)</f>
        <v>0</v>
      </c>
    </row>
    <row r="264" spans="1:6" ht="13.5">
      <c r="A264" s="36">
        <v>440000</v>
      </c>
      <c r="B264" s="10"/>
      <c r="C264" s="11" t="s">
        <v>237</v>
      </c>
      <c r="D264" s="23">
        <f>SUM(D265+D269)</f>
        <v>0</v>
      </c>
      <c r="E264" s="23">
        <f>SUM(E265+E269)</f>
        <v>0</v>
      </c>
      <c r="F264" s="24">
        <f t="shared" si="5"/>
        <v>0</v>
      </c>
    </row>
    <row r="265" spans="1:6" ht="13.5">
      <c r="A265" s="48">
        <v>442000</v>
      </c>
      <c r="B265" s="3"/>
      <c r="C265" s="4" t="s">
        <v>43</v>
      </c>
      <c r="D265" s="20">
        <f>D266</f>
        <v>0</v>
      </c>
      <c r="E265" s="20">
        <f>E266</f>
        <v>0</v>
      </c>
      <c r="F265" s="21">
        <f t="shared" si="5"/>
        <v>0</v>
      </c>
    </row>
    <row r="266" spans="1:6" ht="13.5">
      <c r="A266" s="78">
        <v>442300</v>
      </c>
      <c r="B266" s="83"/>
      <c r="C266" s="80" t="s">
        <v>44</v>
      </c>
      <c r="D266" s="25">
        <f>SUM(D267:D268)</f>
        <v>0</v>
      </c>
      <c r="E266" s="25">
        <f>SUM(E267:E268)</f>
        <v>0</v>
      </c>
      <c r="F266" s="26">
        <f t="shared" si="5"/>
        <v>0</v>
      </c>
    </row>
    <row r="267" spans="1:6" ht="13.5">
      <c r="A267" s="41">
        <v>442331</v>
      </c>
      <c r="B267" s="16"/>
      <c r="C267" s="14" t="s">
        <v>238</v>
      </c>
      <c r="D267" s="29"/>
      <c r="E267" s="29"/>
      <c r="F267" s="22">
        <f>SUM(D267+E267)</f>
        <v>0</v>
      </c>
    </row>
    <row r="268" spans="1:6" ht="13.5">
      <c r="A268" s="41">
        <v>442341</v>
      </c>
      <c r="B268" s="16"/>
      <c r="C268" s="14" t="s">
        <v>239</v>
      </c>
      <c r="D268" s="29"/>
      <c r="E268" s="29"/>
      <c r="F268" s="22">
        <f>SUM(D268+E268)</f>
        <v>0</v>
      </c>
    </row>
    <row r="269" spans="1:6" ht="13.5">
      <c r="A269" s="48">
        <v>444000</v>
      </c>
      <c r="B269" s="3"/>
      <c r="C269" s="4" t="s">
        <v>45</v>
      </c>
      <c r="D269" s="20">
        <f>SUM(D270+D272)</f>
        <v>0</v>
      </c>
      <c r="E269" s="20">
        <f>SUM(E270+E272)</f>
        <v>0</v>
      </c>
      <c r="F269" s="21">
        <f t="shared" si="5"/>
        <v>0</v>
      </c>
    </row>
    <row r="270" spans="1:6" ht="13.5">
      <c r="A270" s="49">
        <v>444200</v>
      </c>
      <c r="B270" s="13"/>
      <c r="C270" s="13" t="s">
        <v>46</v>
      </c>
      <c r="D270" s="25">
        <f>D271</f>
        <v>0</v>
      </c>
      <c r="E270" s="25">
        <f>E271</f>
        <v>0</v>
      </c>
      <c r="F270" s="26">
        <f t="shared" si="5"/>
        <v>0</v>
      </c>
    </row>
    <row r="271" spans="1:6" ht="13.5">
      <c r="A271" s="41">
        <v>444211</v>
      </c>
      <c r="B271" s="15"/>
      <c r="C271" s="14" t="s">
        <v>46</v>
      </c>
      <c r="D271" s="30"/>
      <c r="E271" s="30"/>
      <c r="F271" s="22">
        <f t="shared" si="5"/>
        <v>0</v>
      </c>
    </row>
    <row r="272" spans="1:6" ht="13.5">
      <c r="A272" s="49">
        <v>444300</v>
      </c>
      <c r="B272" s="12"/>
      <c r="C272" s="13" t="s">
        <v>47</v>
      </c>
      <c r="D272" s="25">
        <f>D273</f>
        <v>0</v>
      </c>
      <c r="E272" s="25">
        <f>E273</f>
        <v>0</v>
      </c>
      <c r="F272" s="26">
        <f t="shared" si="5"/>
        <v>0</v>
      </c>
    </row>
    <row r="273" spans="1:6" ht="13.5">
      <c r="A273" s="41">
        <v>444311</v>
      </c>
      <c r="B273" s="16"/>
      <c r="C273" s="14" t="s">
        <v>47</v>
      </c>
      <c r="D273" s="29"/>
      <c r="E273" s="29"/>
      <c r="F273" s="22">
        <f t="shared" si="5"/>
        <v>0</v>
      </c>
    </row>
    <row r="274" spans="1:6" ht="13.5">
      <c r="A274" s="36">
        <v>450000</v>
      </c>
      <c r="B274" s="10"/>
      <c r="C274" s="11" t="s">
        <v>240</v>
      </c>
      <c r="D274" s="23">
        <f>SUM(D275+D283)</f>
        <v>0</v>
      </c>
      <c r="E274" s="23">
        <f>SUM(E275+E283)</f>
        <v>0</v>
      </c>
      <c r="F274" s="24">
        <f t="shared" si="5"/>
        <v>0</v>
      </c>
    </row>
    <row r="275" spans="1:6" ht="25.5">
      <c r="A275" s="48">
        <v>451000</v>
      </c>
      <c r="B275" s="84"/>
      <c r="C275" s="4" t="s">
        <v>241</v>
      </c>
      <c r="D275" s="31">
        <f>SUM(D276+D279)</f>
        <v>0</v>
      </c>
      <c r="E275" s="31">
        <f>SUM(E276+E279)</f>
        <v>0</v>
      </c>
      <c r="F275" s="21">
        <f t="shared" si="5"/>
        <v>0</v>
      </c>
    </row>
    <row r="276" spans="1:6" ht="25.5">
      <c r="A276" s="49">
        <v>451100</v>
      </c>
      <c r="B276" s="85"/>
      <c r="C276" s="13" t="s">
        <v>48</v>
      </c>
      <c r="D276" s="25">
        <f>SUM(D277+D278)</f>
        <v>0</v>
      </c>
      <c r="E276" s="25">
        <f>SUM(E277+E278)</f>
        <v>0</v>
      </c>
      <c r="F276" s="26">
        <f t="shared" si="5"/>
        <v>0</v>
      </c>
    </row>
    <row r="277" spans="1:6" ht="13.5">
      <c r="A277" s="41">
        <v>451111</v>
      </c>
      <c r="B277" s="16"/>
      <c r="C277" s="14" t="s">
        <v>242</v>
      </c>
      <c r="D277" s="29"/>
      <c r="E277" s="29"/>
      <c r="F277" s="22">
        <f t="shared" si="5"/>
        <v>0</v>
      </c>
    </row>
    <row r="278" spans="1:6" ht="13.5">
      <c r="A278" s="41">
        <v>451141</v>
      </c>
      <c r="B278" s="16"/>
      <c r="C278" s="14" t="s">
        <v>243</v>
      </c>
      <c r="D278" s="29"/>
      <c r="E278" s="29"/>
      <c r="F278" s="22">
        <f t="shared" si="5"/>
        <v>0</v>
      </c>
    </row>
    <row r="279" spans="1:6" ht="25.5">
      <c r="A279" s="49">
        <v>451200</v>
      </c>
      <c r="B279" s="85"/>
      <c r="C279" s="13" t="s">
        <v>244</v>
      </c>
      <c r="D279" s="25">
        <f>SUM(D280:D282)</f>
        <v>0</v>
      </c>
      <c r="E279" s="25">
        <f>SUM(E280:E282)</f>
        <v>0</v>
      </c>
      <c r="F279" s="26">
        <f t="shared" si="5"/>
        <v>0</v>
      </c>
    </row>
    <row r="280" spans="1:6" ht="13.5">
      <c r="A280" s="41">
        <v>451211</v>
      </c>
      <c r="B280" s="16"/>
      <c r="C280" s="14" t="s">
        <v>245</v>
      </c>
      <c r="D280" s="29"/>
      <c r="E280" s="29"/>
      <c r="F280" s="22">
        <f t="shared" si="5"/>
        <v>0</v>
      </c>
    </row>
    <row r="281" spans="1:6" ht="13.5">
      <c r="A281" s="41">
        <v>451241</v>
      </c>
      <c r="B281" s="16"/>
      <c r="C281" s="14" t="s">
        <v>246</v>
      </c>
      <c r="D281" s="29"/>
      <c r="E281" s="29"/>
      <c r="F281" s="22">
        <f t="shared" si="5"/>
        <v>0</v>
      </c>
    </row>
    <row r="282" spans="1:6" ht="25.5">
      <c r="A282" s="41">
        <v>451291</v>
      </c>
      <c r="B282" s="16"/>
      <c r="C282" s="14" t="s">
        <v>247</v>
      </c>
      <c r="D282" s="29"/>
      <c r="E282" s="29"/>
      <c r="F282" s="22">
        <f t="shared" si="5"/>
        <v>0</v>
      </c>
    </row>
    <row r="283" spans="1:6" ht="13.5">
      <c r="A283" s="48">
        <v>454000</v>
      </c>
      <c r="B283" s="84"/>
      <c r="C283" s="4" t="s">
        <v>248</v>
      </c>
      <c r="D283" s="31">
        <f>D284</f>
        <v>0</v>
      </c>
      <c r="E283" s="31">
        <f>E284</f>
        <v>0</v>
      </c>
      <c r="F283" s="21">
        <f t="shared" si="5"/>
        <v>0</v>
      </c>
    </row>
    <row r="284" spans="1:6" ht="13.5">
      <c r="A284" s="49">
        <v>454100</v>
      </c>
      <c r="B284" s="85"/>
      <c r="C284" s="13" t="s">
        <v>49</v>
      </c>
      <c r="D284" s="32">
        <f>D285</f>
        <v>0</v>
      </c>
      <c r="E284" s="32">
        <f>E285</f>
        <v>0</v>
      </c>
      <c r="F284" s="26">
        <f t="shared" si="5"/>
        <v>0</v>
      </c>
    </row>
    <row r="285" spans="1:6" ht="13.5">
      <c r="A285" s="41">
        <v>454111</v>
      </c>
      <c r="B285" s="16"/>
      <c r="C285" s="14" t="s">
        <v>49</v>
      </c>
      <c r="D285" s="29"/>
      <c r="E285" s="29"/>
      <c r="F285" s="22">
        <f t="shared" si="5"/>
        <v>0</v>
      </c>
    </row>
    <row r="286" spans="1:6" ht="13.5">
      <c r="A286" s="36">
        <v>460000</v>
      </c>
      <c r="B286" s="64"/>
      <c r="C286" s="11" t="s">
        <v>249</v>
      </c>
      <c r="D286" s="33">
        <f>D287+D294</f>
        <v>0</v>
      </c>
      <c r="E286" s="33">
        <f>E287+E294</f>
        <v>0</v>
      </c>
      <c r="F286" s="24">
        <f t="shared" si="5"/>
        <v>0</v>
      </c>
    </row>
    <row r="287" spans="1:6" ht="13.5">
      <c r="A287" s="48">
        <v>463000</v>
      </c>
      <c r="B287" s="86"/>
      <c r="C287" s="4" t="s">
        <v>250</v>
      </c>
      <c r="D287" s="31">
        <f>D288+D291</f>
        <v>0</v>
      </c>
      <c r="E287" s="31">
        <f>E288+E291</f>
        <v>0</v>
      </c>
      <c r="F287" s="21">
        <f t="shared" si="5"/>
        <v>0</v>
      </c>
    </row>
    <row r="288" spans="1:6" ht="13.5">
      <c r="A288" s="49">
        <v>463100</v>
      </c>
      <c r="B288" s="83"/>
      <c r="C288" s="13" t="s">
        <v>251</v>
      </c>
      <c r="D288" s="32">
        <f>SUM(D289:D290)</f>
        <v>0</v>
      </c>
      <c r="E288" s="32">
        <f>SUM(E289:E290)</f>
        <v>0</v>
      </c>
      <c r="F288" s="26">
        <f t="shared" si="5"/>
        <v>0</v>
      </c>
    </row>
    <row r="289" spans="1:6" ht="13.5">
      <c r="A289" s="41">
        <v>463111</v>
      </c>
      <c r="B289" s="16"/>
      <c r="C289" s="14" t="s">
        <v>252</v>
      </c>
      <c r="D289" s="29"/>
      <c r="E289" s="29"/>
      <c r="F289" s="22">
        <f t="shared" si="5"/>
        <v>0</v>
      </c>
    </row>
    <row r="290" spans="1:6" ht="13.5">
      <c r="A290" s="41">
        <v>463141</v>
      </c>
      <c r="B290" s="16"/>
      <c r="C290" s="14" t="s">
        <v>253</v>
      </c>
      <c r="D290" s="29"/>
      <c r="E290" s="29"/>
      <c r="F290" s="22">
        <f t="shared" si="5"/>
        <v>0</v>
      </c>
    </row>
    <row r="291" spans="1:6" ht="13.5">
      <c r="A291" s="49">
        <v>463200</v>
      </c>
      <c r="B291" s="83"/>
      <c r="C291" s="13" t="s">
        <v>254</v>
      </c>
      <c r="D291" s="32">
        <f>SUM(D292:D293)</f>
        <v>0</v>
      </c>
      <c r="E291" s="32">
        <f>SUM(E292:E293)</f>
        <v>0</v>
      </c>
      <c r="F291" s="26">
        <f t="shared" si="5"/>
        <v>0</v>
      </c>
    </row>
    <row r="292" spans="1:6" ht="13.5">
      <c r="A292" s="41">
        <v>463211</v>
      </c>
      <c r="B292" s="16"/>
      <c r="C292" s="14" t="s">
        <v>255</v>
      </c>
      <c r="D292" s="29"/>
      <c r="E292" s="29"/>
      <c r="F292" s="22">
        <f t="shared" si="5"/>
        <v>0</v>
      </c>
    </row>
    <row r="293" spans="1:6" ht="13.5">
      <c r="A293" s="41">
        <v>463241</v>
      </c>
      <c r="B293" s="16"/>
      <c r="C293" s="14" t="s">
        <v>256</v>
      </c>
      <c r="D293" s="29"/>
      <c r="E293" s="29"/>
      <c r="F293" s="22">
        <f t="shared" si="5"/>
        <v>0</v>
      </c>
    </row>
    <row r="294" spans="1:6" ht="13.5">
      <c r="A294" s="48">
        <v>465000</v>
      </c>
      <c r="B294" s="86"/>
      <c r="C294" s="4" t="s">
        <v>257</v>
      </c>
      <c r="D294" s="31">
        <f>D295+D297</f>
        <v>0</v>
      </c>
      <c r="E294" s="31">
        <f>E295+E297</f>
        <v>0</v>
      </c>
      <c r="F294" s="21">
        <f t="shared" si="5"/>
        <v>0</v>
      </c>
    </row>
    <row r="295" spans="1:6" ht="13.5">
      <c r="A295" s="49">
        <v>465100</v>
      </c>
      <c r="B295" s="83"/>
      <c r="C295" s="13" t="s">
        <v>258</v>
      </c>
      <c r="D295" s="32">
        <f>D296</f>
        <v>0</v>
      </c>
      <c r="E295" s="32">
        <f>E296</f>
        <v>0</v>
      </c>
      <c r="F295" s="26">
        <f t="shared" si="5"/>
        <v>0</v>
      </c>
    </row>
    <row r="296" spans="1:6" ht="13.5">
      <c r="A296" s="41">
        <v>465111</v>
      </c>
      <c r="B296" s="16"/>
      <c r="C296" s="87" t="s">
        <v>258</v>
      </c>
      <c r="D296" s="29"/>
      <c r="E296" s="29"/>
      <c r="F296" s="22">
        <v>0</v>
      </c>
    </row>
    <row r="297" spans="1:6" ht="13.5">
      <c r="A297" s="49">
        <v>465200</v>
      </c>
      <c r="B297" s="83"/>
      <c r="C297" s="13" t="s">
        <v>259</v>
      </c>
      <c r="D297" s="32">
        <f>D298</f>
        <v>0</v>
      </c>
      <c r="E297" s="32">
        <f>E298</f>
        <v>0</v>
      </c>
      <c r="F297" s="26">
        <f t="shared" si="5"/>
        <v>0</v>
      </c>
    </row>
    <row r="298" spans="1:6" ht="13.5">
      <c r="A298" s="41">
        <v>465211</v>
      </c>
      <c r="B298" s="62"/>
      <c r="C298" s="14" t="s">
        <v>259</v>
      </c>
      <c r="D298" s="63"/>
      <c r="E298" s="63"/>
      <c r="F298" s="22">
        <v>0</v>
      </c>
    </row>
    <row r="299" spans="1:6" ht="13.5">
      <c r="A299" s="36">
        <v>470000</v>
      </c>
      <c r="B299" s="64"/>
      <c r="C299" s="11" t="s">
        <v>260</v>
      </c>
      <c r="D299" s="33">
        <f>D300</f>
        <v>0</v>
      </c>
      <c r="E299" s="33">
        <f>E300</f>
        <v>0</v>
      </c>
      <c r="F299" s="24">
        <f t="shared" si="5"/>
        <v>0</v>
      </c>
    </row>
    <row r="300" spans="1:6" ht="13.5">
      <c r="A300" s="48">
        <v>472000</v>
      </c>
      <c r="B300" s="86"/>
      <c r="C300" s="4" t="s">
        <v>50</v>
      </c>
      <c r="D300" s="31">
        <f>D301+D304+D306+D309</f>
        <v>0</v>
      </c>
      <c r="E300" s="31">
        <f>E301+E304+E306+E309</f>
        <v>0</v>
      </c>
      <c r="F300" s="21">
        <f t="shared" si="5"/>
        <v>0</v>
      </c>
    </row>
    <row r="301" spans="1:6" ht="13.5">
      <c r="A301" s="49">
        <v>472100</v>
      </c>
      <c r="B301" s="83"/>
      <c r="C301" s="13" t="s">
        <v>51</v>
      </c>
      <c r="D301" s="32">
        <f>SUM(D302:D303)</f>
        <v>0</v>
      </c>
      <c r="E301" s="32">
        <f>SUM(E302:E303)</f>
        <v>0</v>
      </c>
      <c r="F301" s="26">
        <f t="shared" si="5"/>
        <v>0</v>
      </c>
    </row>
    <row r="302" spans="1:6" ht="13.5">
      <c r="A302" s="41">
        <v>472111</v>
      </c>
      <c r="B302" s="62"/>
      <c r="C302" s="14" t="s">
        <v>261</v>
      </c>
      <c r="D302" s="63"/>
      <c r="E302" s="63"/>
      <c r="F302" s="22">
        <v>0</v>
      </c>
    </row>
    <row r="303" spans="1:6" ht="13.5">
      <c r="A303" s="41">
        <v>472131</v>
      </c>
      <c r="B303" s="62"/>
      <c r="C303" s="14" t="s">
        <v>262</v>
      </c>
      <c r="D303" s="63"/>
      <c r="E303" s="63"/>
      <c r="F303" s="22">
        <v>0</v>
      </c>
    </row>
    <row r="304" spans="1:6" ht="13.5">
      <c r="A304" s="49">
        <v>472300</v>
      </c>
      <c r="B304" s="83"/>
      <c r="C304" s="13" t="s">
        <v>52</v>
      </c>
      <c r="D304" s="32">
        <f>D305</f>
        <v>0</v>
      </c>
      <c r="E304" s="32">
        <f>E305</f>
        <v>0</v>
      </c>
      <c r="F304" s="26">
        <f t="shared" si="5"/>
        <v>0</v>
      </c>
    </row>
    <row r="305" spans="1:6" ht="13.5">
      <c r="A305" s="41">
        <v>472311</v>
      </c>
      <c r="B305" s="62"/>
      <c r="C305" s="14" t="s">
        <v>52</v>
      </c>
      <c r="D305" s="63"/>
      <c r="E305" s="63"/>
      <c r="F305" s="22">
        <v>0</v>
      </c>
    </row>
    <row r="306" spans="1:6" ht="13.5">
      <c r="A306" s="49">
        <v>472700</v>
      </c>
      <c r="B306" s="85"/>
      <c r="C306" s="13" t="s">
        <v>53</v>
      </c>
      <c r="D306" s="32">
        <f>SUM(D307:D308)</f>
        <v>0</v>
      </c>
      <c r="E306" s="32">
        <f>SUM(E307:E308)</f>
        <v>0</v>
      </c>
      <c r="F306" s="26">
        <f t="shared" si="5"/>
        <v>0</v>
      </c>
    </row>
    <row r="307" spans="1:6" ht="13.5">
      <c r="A307" s="41">
        <v>472711</v>
      </c>
      <c r="B307" s="62"/>
      <c r="C307" s="14" t="s">
        <v>263</v>
      </c>
      <c r="D307" s="63"/>
      <c r="E307" s="63"/>
      <c r="F307" s="22">
        <v>0</v>
      </c>
    </row>
    <row r="308" spans="1:6" ht="13.5">
      <c r="A308" s="41">
        <v>472715</v>
      </c>
      <c r="B308" s="62"/>
      <c r="C308" s="14" t="s">
        <v>264</v>
      </c>
      <c r="D308" s="63"/>
      <c r="E308" s="63"/>
      <c r="F308" s="22">
        <v>0</v>
      </c>
    </row>
    <row r="309" spans="1:6" ht="13.5">
      <c r="A309" s="49">
        <v>472800</v>
      </c>
      <c r="B309" s="85"/>
      <c r="C309" s="13" t="s">
        <v>54</v>
      </c>
      <c r="D309" s="32">
        <f>D310</f>
        <v>0</v>
      </c>
      <c r="E309" s="32">
        <f>E310</f>
        <v>0</v>
      </c>
      <c r="F309" s="26">
        <f t="shared" si="5"/>
        <v>0</v>
      </c>
    </row>
    <row r="310" spans="1:6" ht="13.5">
      <c r="A310" s="41">
        <v>472811</v>
      </c>
      <c r="B310" s="62"/>
      <c r="C310" s="14" t="s">
        <v>54</v>
      </c>
      <c r="D310" s="63"/>
      <c r="E310" s="63"/>
      <c r="F310" s="22">
        <v>0</v>
      </c>
    </row>
    <row r="311" spans="1:6" s="2" customFormat="1" ht="13.5">
      <c r="A311" s="36">
        <v>480000</v>
      </c>
      <c r="B311" s="10"/>
      <c r="C311" s="11" t="s">
        <v>77</v>
      </c>
      <c r="D311" s="23">
        <f>SUM(D312+D320+D328+D331)</f>
        <v>0</v>
      </c>
      <c r="E311" s="23">
        <f>SUM(E312+E320+E328+E331)</f>
        <v>0</v>
      </c>
      <c r="F311" s="24">
        <f>SUM(D311+E311)</f>
        <v>0</v>
      </c>
    </row>
    <row r="312" spans="1:6" s="2" customFormat="1" ht="13.5">
      <c r="A312" s="48">
        <v>481000</v>
      </c>
      <c r="B312" s="3"/>
      <c r="C312" s="4" t="s">
        <v>55</v>
      </c>
      <c r="D312" s="20">
        <f>D313</f>
        <v>0</v>
      </c>
      <c r="E312" s="20">
        <f>E313</f>
        <v>0</v>
      </c>
      <c r="F312" s="21">
        <f t="shared" si="5"/>
        <v>0</v>
      </c>
    </row>
    <row r="313" spans="1:6" s="2" customFormat="1" ht="13.5">
      <c r="A313" s="49">
        <v>481900</v>
      </c>
      <c r="B313" s="12"/>
      <c r="C313" s="13" t="s">
        <v>56</v>
      </c>
      <c r="D313" s="25">
        <f>SUM(D314:D319)</f>
        <v>0</v>
      </c>
      <c r="E313" s="25">
        <f>SUM(E314:E319)</f>
        <v>0</v>
      </c>
      <c r="F313" s="26">
        <f t="shared" si="5"/>
        <v>0</v>
      </c>
    </row>
    <row r="314" spans="1:6" s="2" customFormat="1" ht="13.5">
      <c r="A314" s="41">
        <v>481931</v>
      </c>
      <c r="B314" s="15"/>
      <c r="C314" s="14" t="s">
        <v>265</v>
      </c>
      <c r="D314" s="30"/>
      <c r="E314" s="30"/>
      <c r="F314" s="34"/>
    </row>
    <row r="315" spans="1:6" s="2" customFormat="1" ht="13.5">
      <c r="A315" s="41">
        <v>481941</v>
      </c>
      <c r="B315" s="15"/>
      <c r="C315" s="14" t="s">
        <v>266</v>
      </c>
      <c r="D315" s="30"/>
      <c r="E315" s="30"/>
      <c r="F315" s="34"/>
    </row>
    <row r="316" spans="1:6" s="2" customFormat="1" ht="13.5">
      <c r="A316" s="41">
        <v>481942</v>
      </c>
      <c r="B316" s="15"/>
      <c r="C316" s="14" t="s">
        <v>267</v>
      </c>
      <c r="D316" s="30"/>
      <c r="E316" s="30"/>
      <c r="F316" s="34"/>
    </row>
    <row r="317" spans="1:6" s="2" customFormat="1" ht="13.5">
      <c r="A317" s="41">
        <v>481961</v>
      </c>
      <c r="B317" s="15"/>
      <c r="C317" s="14" t="s">
        <v>268</v>
      </c>
      <c r="D317" s="30"/>
      <c r="E317" s="30"/>
      <c r="F317" s="34"/>
    </row>
    <row r="318" spans="1:6" s="2" customFormat="1" ht="13.5">
      <c r="A318" s="41">
        <v>481962</v>
      </c>
      <c r="B318" s="15"/>
      <c r="C318" s="14" t="s">
        <v>269</v>
      </c>
      <c r="D318" s="30"/>
      <c r="E318" s="30"/>
      <c r="F318" s="34"/>
    </row>
    <row r="319" spans="1:6" s="2" customFormat="1" ht="13.5">
      <c r="A319" s="41">
        <v>481991</v>
      </c>
      <c r="B319" s="15"/>
      <c r="C319" s="14" t="s">
        <v>56</v>
      </c>
      <c r="D319" s="30"/>
      <c r="E319" s="30"/>
      <c r="F319" s="34"/>
    </row>
    <row r="320" spans="1:6" s="2" customFormat="1" ht="13.5">
      <c r="A320" s="48">
        <v>482000</v>
      </c>
      <c r="B320" s="3"/>
      <c r="C320" s="4" t="s">
        <v>78</v>
      </c>
      <c r="D320" s="20">
        <f>SUM(D325+D321)</f>
        <v>0</v>
      </c>
      <c r="E320" s="20">
        <f>SUM(E325+E321)</f>
        <v>0</v>
      </c>
      <c r="F320" s="21">
        <f t="shared" si="5"/>
        <v>0</v>
      </c>
    </row>
    <row r="321" spans="1:6" s="2" customFormat="1" ht="13.5">
      <c r="A321" s="49">
        <v>482100</v>
      </c>
      <c r="B321" s="12"/>
      <c r="C321" s="13" t="s">
        <v>57</v>
      </c>
      <c r="D321" s="25">
        <f>SUM(D322:D324)</f>
        <v>0</v>
      </c>
      <c r="E321" s="25">
        <f>SUM(E322:E324)</f>
        <v>0</v>
      </c>
      <c r="F321" s="26">
        <f t="shared" si="5"/>
        <v>0</v>
      </c>
    </row>
    <row r="322" spans="1:6" s="2" customFormat="1" ht="13.5">
      <c r="A322" s="37">
        <v>482111</v>
      </c>
      <c r="B322" s="6"/>
      <c r="C322" s="7" t="s">
        <v>181</v>
      </c>
      <c r="D322" s="19"/>
      <c r="E322" s="19"/>
      <c r="F322" s="22">
        <f t="shared" si="5"/>
        <v>0</v>
      </c>
    </row>
    <row r="323" spans="1:6" s="2" customFormat="1" ht="13.5">
      <c r="A323" s="37">
        <v>482131</v>
      </c>
      <c r="B323" s="6"/>
      <c r="C323" s="7" t="s">
        <v>182</v>
      </c>
      <c r="D323" s="19"/>
      <c r="E323" s="19"/>
      <c r="F323" s="22">
        <f t="shared" si="5"/>
        <v>0</v>
      </c>
    </row>
    <row r="324" spans="1:6" s="2" customFormat="1" ht="13.5">
      <c r="A324" s="37">
        <v>482191</v>
      </c>
      <c r="B324" s="6"/>
      <c r="C324" s="7" t="s">
        <v>57</v>
      </c>
      <c r="D324" s="19"/>
      <c r="E324" s="19"/>
      <c r="F324" s="22">
        <f t="shared" si="5"/>
        <v>0</v>
      </c>
    </row>
    <row r="325" spans="1:6" s="2" customFormat="1" ht="13.5">
      <c r="A325" s="49">
        <v>482200</v>
      </c>
      <c r="B325" s="12"/>
      <c r="C325" s="13" t="s">
        <v>58</v>
      </c>
      <c r="D325" s="25">
        <f>SUM(D326:D327)</f>
        <v>0</v>
      </c>
      <c r="E325" s="25">
        <f>SUM(E326:E327)</f>
        <v>0</v>
      </c>
      <c r="F325" s="26">
        <f t="shared" si="5"/>
        <v>0</v>
      </c>
    </row>
    <row r="326" spans="1:6" s="2" customFormat="1" ht="13.5">
      <c r="A326" s="37">
        <v>482211</v>
      </c>
      <c r="B326" s="6"/>
      <c r="C326" s="7" t="s">
        <v>183</v>
      </c>
      <c r="D326" s="19"/>
      <c r="E326" s="19"/>
      <c r="F326" s="22">
        <f t="shared" si="5"/>
        <v>0</v>
      </c>
    </row>
    <row r="327" spans="1:6" s="2" customFormat="1" ht="13.5">
      <c r="A327" s="37">
        <v>482251</v>
      </c>
      <c r="B327" s="6"/>
      <c r="C327" s="7" t="s">
        <v>184</v>
      </c>
      <c r="D327" s="19"/>
      <c r="E327" s="19"/>
      <c r="F327" s="22">
        <f t="shared" si="5"/>
        <v>0</v>
      </c>
    </row>
    <row r="328" spans="1:6" s="2" customFormat="1" ht="13.5">
      <c r="A328" s="48">
        <v>483000</v>
      </c>
      <c r="B328" s="3"/>
      <c r="C328" s="4" t="s">
        <v>79</v>
      </c>
      <c r="D328" s="20">
        <f>SUM(D329)</f>
        <v>0</v>
      </c>
      <c r="E328" s="20">
        <f>SUM(E329)</f>
        <v>0</v>
      </c>
      <c r="F328" s="21">
        <f t="shared" si="5"/>
        <v>0</v>
      </c>
    </row>
    <row r="329" spans="1:6" s="2" customFormat="1" ht="13.5">
      <c r="A329" s="49">
        <v>483100</v>
      </c>
      <c r="B329" s="12"/>
      <c r="C329" s="13" t="s">
        <v>79</v>
      </c>
      <c r="D329" s="25">
        <f>SUM(D330)</f>
        <v>0</v>
      </c>
      <c r="E329" s="25">
        <f>SUM(E330)</f>
        <v>0</v>
      </c>
      <c r="F329" s="26">
        <f t="shared" si="5"/>
        <v>0</v>
      </c>
    </row>
    <row r="330" spans="1:6" s="2" customFormat="1" ht="13.5">
      <c r="A330" s="37">
        <v>483111</v>
      </c>
      <c r="B330" s="6"/>
      <c r="C330" s="7" t="s">
        <v>79</v>
      </c>
      <c r="D330" s="19"/>
      <c r="E330" s="19"/>
      <c r="F330" s="22">
        <f t="shared" si="5"/>
        <v>0</v>
      </c>
    </row>
    <row r="331" spans="1:6" s="2" customFormat="1" ht="25.5">
      <c r="A331" s="48">
        <v>485000</v>
      </c>
      <c r="B331" s="3"/>
      <c r="C331" s="4" t="s">
        <v>270</v>
      </c>
      <c r="D331" s="20">
        <f>D332</f>
        <v>0</v>
      </c>
      <c r="E331" s="20">
        <f>E332</f>
        <v>0</v>
      </c>
      <c r="F331" s="21">
        <f t="shared" si="5"/>
        <v>0</v>
      </c>
    </row>
    <row r="332" spans="1:6" s="2" customFormat="1" ht="25.5">
      <c r="A332" s="49">
        <v>485100</v>
      </c>
      <c r="B332" s="12"/>
      <c r="C332" s="13" t="s">
        <v>270</v>
      </c>
      <c r="D332" s="25">
        <f>D333</f>
        <v>0</v>
      </c>
      <c r="E332" s="25">
        <f>E333</f>
        <v>0</v>
      </c>
      <c r="F332" s="26">
        <f t="shared" si="5"/>
        <v>0</v>
      </c>
    </row>
    <row r="333" spans="1:6" s="2" customFormat="1" ht="13.5">
      <c r="A333" s="37">
        <v>485119</v>
      </c>
      <c r="B333" s="6"/>
      <c r="C333" s="87" t="s">
        <v>271</v>
      </c>
      <c r="D333" s="19"/>
      <c r="E333" s="19"/>
      <c r="F333" s="22">
        <f t="shared" si="5"/>
        <v>0</v>
      </c>
    </row>
    <row r="334" spans="1:6" s="2" customFormat="1" ht="13.5">
      <c r="A334" s="36">
        <v>510000</v>
      </c>
      <c r="B334" s="10"/>
      <c r="C334" s="11" t="s">
        <v>80</v>
      </c>
      <c r="D334" s="23">
        <f>SUM(D335+D354+D373)</f>
        <v>0</v>
      </c>
      <c r="E334" s="23">
        <f>SUM(E335+E354+E373)</f>
        <v>0</v>
      </c>
      <c r="F334" s="24">
        <f t="shared" si="5"/>
        <v>0</v>
      </c>
    </row>
    <row r="335" spans="1:6" s="2" customFormat="1" ht="13.5">
      <c r="A335" s="48">
        <v>511000</v>
      </c>
      <c r="B335" s="3"/>
      <c r="C335" s="4" t="s">
        <v>40</v>
      </c>
      <c r="D335" s="20">
        <f>SUM(D349+D336+D338+D344)</f>
        <v>0</v>
      </c>
      <c r="E335" s="20">
        <f>SUM(E349+E336+E338+E344)</f>
        <v>0</v>
      </c>
      <c r="F335" s="21">
        <f t="shared" si="5"/>
        <v>0</v>
      </c>
    </row>
    <row r="336" spans="1:6" s="2" customFormat="1" ht="13.5">
      <c r="A336" s="49">
        <v>511100</v>
      </c>
      <c r="B336" s="12"/>
      <c r="C336" s="13" t="s">
        <v>63</v>
      </c>
      <c r="D336" s="25">
        <f>D337</f>
        <v>0</v>
      </c>
      <c r="E336" s="25">
        <f>E337</f>
        <v>0</v>
      </c>
      <c r="F336" s="26">
        <f t="shared" si="5"/>
        <v>0</v>
      </c>
    </row>
    <row r="337" spans="1:6" s="2" customFormat="1" ht="13.5">
      <c r="A337" s="41">
        <v>511112</v>
      </c>
      <c r="B337" s="15"/>
      <c r="C337" s="14" t="s">
        <v>272</v>
      </c>
      <c r="D337" s="30"/>
      <c r="E337" s="30"/>
      <c r="F337" s="22">
        <f t="shared" si="5"/>
        <v>0</v>
      </c>
    </row>
    <row r="338" spans="1:6" s="2" customFormat="1" ht="13.5">
      <c r="A338" s="49">
        <v>511200</v>
      </c>
      <c r="B338" s="12"/>
      <c r="C338" s="13" t="s">
        <v>64</v>
      </c>
      <c r="D338" s="25">
        <f>SUM(D339:D343)</f>
        <v>0</v>
      </c>
      <c r="E338" s="25">
        <f>SUM(E339:E343)</f>
        <v>0</v>
      </c>
      <c r="F338" s="26">
        <f t="shared" si="5"/>
        <v>0</v>
      </c>
    </row>
    <row r="339" spans="1:6" s="2" customFormat="1" ht="13.5">
      <c r="A339" s="41">
        <v>511211</v>
      </c>
      <c r="B339" s="15"/>
      <c r="C339" s="14" t="s">
        <v>273</v>
      </c>
      <c r="D339" s="30"/>
      <c r="E339" s="30"/>
      <c r="F339" s="22">
        <f t="shared" si="5"/>
        <v>0</v>
      </c>
    </row>
    <row r="340" spans="1:6" s="2" customFormat="1" ht="13.5">
      <c r="A340" s="41">
        <v>511212</v>
      </c>
      <c r="B340" s="15"/>
      <c r="C340" s="14" t="s">
        <v>274</v>
      </c>
      <c r="D340" s="30"/>
      <c r="E340" s="30"/>
      <c r="F340" s="22">
        <f t="shared" si="5"/>
        <v>0</v>
      </c>
    </row>
    <row r="341" spans="1:6" s="2" customFormat="1" ht="13.5">
      <c r="A341" s="41">
        <v>511222</v>
      </c>
      <c r="B341" s="15"/>
      <c r="C341" s="14" t="s">
        <v>275</v>
      </c>
      <c r="D341" s="30"/>
      <c r="E341" s="30"/>
      <c r="F341" s="22">
        <f t="shared" si="5"/>
        <v>0</v>
      </c>
    </row>
    <row r="342" spans="1:6" s="2" customFormat="1" ht="13.5">
      <c r="A342" s="41">
        <v>511223</v>
      </c>
      <c r="B342" s="15"/>
      <c r="C342" s="14" t="s">
        <v>276</v>
      </c>
      <c r="D342" s="30"/>
      <c r="E342" s="30"/>
      <c r="F342" s="22">
        <f t="shared" si="5"/>
        <v>0</v>
      </c>
    </row>
    <row r="343" spans="1:6" s="2" customFormat="1" ht="13.5">
      <c r="A343" s="41">
        <v>511292</v>
      </c>
      <c r="B343" s="15"/>
      <c r="C343" s="14" t="s">
        <v>277</v>
      </c>
      <c r="D343" s="30"/>
      <c r="E343" s="30"/>
      <c r="F343" s="22">
        <f t="shared" si="5"/>
        <v>0</v>
      </c>
    </row>
    <row r="344" spans="1:6" s="2" customFormat="1" ht="13.5">
      <c r="A344" s="49">
        <v>511300</v>
      </c>
      <c r="B344" s="12"/>
      <c r="C344" s="13" t="s">
        <v>65</v>
      </c>
      <c r="D344" s="25">
        <f>SUM(D345:D348)</f>
        <v>0</v>
      </c>
      <c r="E344" s="25">
        <f>SUM(E345:E348)</f>
        <v>0</v>
      </c>
      <c r="F344" s="26">
        <f t="shared" si="5"/>
        <v>0</v>
      </c>
    </row>
    <row r="345" spans="1:6" s="2" customFormat="1" ht="13.5">
      <c r="A345" s="41">
        <v>511321</v>
      </c>
      <c r="B345" s="15"/>
      <c r="C345" s="14" t="s">
        <v>278</v>
      </c>
      <c r="D345" s="30"/>
      <c r="E345" s="30"/>
      <c r="F345" s="22">
        <f t="shared" si="5"/>
        <v>0</v>
      </c>
    </row>
    <row r="346" spans="1:6" s="2" customFormat="1" ht="13.5">
      <c r="A346" s="41">
        <v>511323</v>
      </c>
      <c r="B346" s="15"/>
      <c r="C346" s="14" t="s">
        <v>279</v>
      </c>
      <c r="D346" s="30"/>
      <c r="E346" s="30"/>
      <c r="F346" s="22">
        <f t="shared" si="5"/>
        <v>0</v>
      </c>
    </row>
    <row r="347" spans="1:6" ht="25.5">
      <c r="A347" s="50">
        <v>511331</v>
      </c>
      <c r="B347" s="16"/>
      <c r="C347" s="14" t="s">
        <v>280</v>
      </c>
      <c r="D347" s="29"/>
      <c r="E347" s="29"/>
      <c r="F347" s="22">
        <f t="shared" si="5"/>
        <v>0</v>
      </c>
    </row>
    <row r="348" spans="1:6" ht="13.5">
      <c r="A348" s="50">
        <v>511341</v>
      </c>
      <c r="B348" s="16"/>
      <c r="C348" s="35" t="s">
        <v>281</v>
      </c>
      <c r="D348" s="29"/>
      <c r="E348" s="29"/>
      <c r="F348" s="22">
        <f t="shared" si="5"/>
        <v>0</v>
      </c>
    </row>
    <row r="349" spans="1:6" s="2" customFormat="1" ht="13.5">
      <c r="A349" s="49">
        <v>511400</v>
      </c>
      <c r="B349" s="12"/>
      <c r="C349" s="13" t="s">
        <v>185</v>
      </c>
      <c r="D349" s="25">
        <f>SUM(D350:D353)</f>
        <v>0</v>
      </c>
      <c r="E349" s="25">
        <f>SUM(E350:E353)</f>
        <v>0</v>
      </c>
      <c r="F349" s="26">
        <f t="shared" si="5"/>
        <v>0</v>
      </c>
    </row>
    <row r="350" spans="1:6" s="2" customFormat="1" ht="13.5">
      <c r="A350" s="37">
        <v>511411</v>
      </c>
      <c r="B350" s="6"/>
      <c r="C350" s="7" t="s">
        <v>282</v>
      </c>
      <c r="D350" s="19"/>
      <c r="E350" s="19"/>
      <c r="F350" s="22">
        <f>SUM(D350+E350)</f>
        <v>0</v>
      </c>
    </row>
    <row r="351" spans="1:6" ht="13.5">
      <c r="A351" s="50">
        <v>511431</v>
      </c>
      <c r="B351" s="16"/>
      <c r="C351" s="35" t="s">
        <v>283</v>
      </c>
      <c r="D351" s="29"/>
      <c r="E351" s="29"/>
      <c r="F351" s="22">
        <f>SUM(D351+E351)</f>
        <v>0</v>
      </c>
    </row>
    <row r="352" spans="1:6" s="2" customFormat="1" ht="13.5">
      <c r="A352" s="37">
        <v>511441</v>
      </c>
      <c r="B352" s="6"/>
      <c r="C352" s="7" t="s">
        <v>284</v>
      </c>
      <c r="D352" s="19"/>
      <c r="E352" s="19"/>
      <c r="F352" s="22">
        <f>SUM(D352+E352)</f>
        <v>0</v>
      </c>
    </row>
    <row r="353" spans="1:6" ht="13.5">
      <c r="A353" s="50">
        <v>511451</v>
      </c>
      <c r="B353" s="16"/>
      <c r="C353" s="35" t="s">
        <v>285</v>
      </c>
      <c r="D353" s="29"/>
      <c r="E353" s="29"/>
      <c r="F353" s="22">
        <f>SUM(D353+E353)</f>
        <v>0</v>
      </c>
    </row>
    <row r="354" spans="1:6" s="2" customFormat="1">
      <c r="A354" s="48">
        <v>512000</v>
      </c>
      <c r="B354" s="3"/>
      <c r="C354" s="4" t="s">
        <v>41</v>
      </c>
      <c r="D354" s="31">
        <f>SUM(D355+D357+D370)</f>
        <v>0</v>
      </c>
      <c r="E354" s="31">
        <f>SUM(E355+E357+E370)</f>
        <v>0</v>
      </c>
      <c r="F354" s="45">
        <f t="shared" ref="F354:F380" si="6">SUM(D354+E354)</f>
        <v>0</v>
      </c>
    </row>
    <row r="355" spans="1:6" s="2" customFormat="1">
      <c r="A355" s="49">
        <v>512100</v>
      </c>
      <c r="B355" s="12"/>
      <c r="C355" s="13" t="s">
        <v>66</v>
      </c>
      <c r="D355" s="32">
        <f>SUM(D356)</f>
        <v>0</v>
      </c>
      <c r="E355" s="32">
        <f>SUM(E356)</f>
        <v>0</v>
      </c>
      <c r="F355" s="46">
        <f t="shared" si="6"/>
        <v>0</v>
      </c>
    </row>
    <row r="356" spans="1:6" s="2" customFormat="1">
      <c r="A356" s="37">
        <v>512111</v>
      </c>
      <c r="B356" s="6"/>
      <c r="C356" s="7" t="s">
        <v>186</v>
      </c>
      <c r="D356" s="29"/>
      <c r="E356" s="29"/>
      <c r="F356" s="43">
        <f t="shared" si="6"/>
        <v>0</v>
      </c>
    </row>
    <row r="357" spans="1:6" s="2" customFormat="1">
      <c r="A357" s="49">
        <v>512200</v>
      </c>
      <c r="B357" s="12"/>
      <c r="C357" s="13" t="s">
        <v>67</v>
      </c>
      <c r="D357" s="32">
        <f>SUM(D358:D369)</f>
        <v>0</v>
      </c>
      <c r="E357" s="32">
        <f>SUM(E358:E368)</f>
        <v>0</v>
      </c>
      <c r="F357" s="46">
        <f t="shared" si="6"/>
        <v>0</v>
      </c>
    </row>
    <row r="358" spans="1:6" s="2" customFormat="1">
      <c r="A358" s="37">
        <v>512211</v>
      </c>
      <c r="B358" s="6"/>
      <c r="C358" s="7" t="s">
        <v>162</v>
      </c>
      <c r="D358" s="29"/>
      <c r="E358" s="29"/>
      <c r="F358" s="43">
        <f t="shared" si="6"/>
        <v>0</v>
      </c>
    </row>
    <row r="359" spans="1:6" s="2" customFormat="1">
      <c r="A359" s="37">
        <v>512212</v>
      </c>
      <c r="B359" s="6"/>
      <c r="C359" s="7" t="s">
        <v>187</v>
      </c>
      <c r="D359" s="29"/>
      <c r="E359" s="29"/>
      <c r="F359" s="43">
        <f t="shared" si="6"/>
        <v>0</v>
      </c>
    </row>
    <row r="360" spans="1:6" s="2" customFormat="1">
      <c r="A360" s="37">
        <v>512221</v>
      </c>
      <c r="B360" s="6"/>
      <c r="C360" s="7" t="s">
        <v>163</v>
      </c>
      <c r="D360" s="29"/>
      <c r="E360" s="29"/>
      <c r="F360" s="43">
        <f t="shared" si="6"/>
        <v>0</v>
      </c>
    </row>
    <row r="361" spans="1:6" s="2" customFormat="1">
      <c r="A361" s="37">
        <v>512222</v>
      </c>
      <c r="B361" s="6"/>
      <c r="C361" s="7" t="s">
        <v>188</v>
      </c>
      <c r="D361" s="29"/>
      <c r="E361" s="29"/>
      <c r="F361" s="43">
        <f t="shared" si="6"/>
        <v>0</v>
      </c>
    </row>
    <row r="362" spans="1:6" s="2" customFormat="1">
      <c r="A362" s="37">
        <v>512223</v>
      </c>
      <c r="B362" s="6"/>
      <c r="C362" s="7" t="s">
        <v>286</v>
      </c>
      <c r="D362" s="29"/>
      <c r="E362" s="29"/>
      <c r="F362" s="43">
        <f t="shared" si="6"/>
        <v>0</v>
      </c>
    </row>
    <row r="363" spans="1:6" s="2" customFormat="1">
      <c r="A363" s="37">
        <v>512231</v>
      </c>
      <c r="B363" s="6"/>
      <c r="C363" s="7" t="s">
        <v>189</v>
      </c>
      <c r="D363" s="29"/>
      <c r="E363" s="29"/>
      <c r="F363" s="43">
        <f t="shared" si="6"/>
        <v>0</v>
      </c>
    </row>
    <row r="364" spans="1:6" s="2" customFormat="1">
      <c r="A364" s="37">
        <v>512232</v>
      </c>
      <c r="B364" s="6"/>
      <c r="C364" s="7" t="s">
        <v>190</v>
      </c>
      <c r="D364" s="29"/>
      <c r="E364" s="29"/>
      <c r="F364" s="43">
        <f t="shared" si="6"/>
        <v>0</v>
      </c>
    </row>
    <row r="365" spans="1:6" s="2" customFormat="1">
      <c r="A365" s="37">
        <v>512233</v>
      </c>
      <c r="B365" s="6"/>
      <c r="C365" s="7" t="s">
        <v>191</v>
      </c>
      <c r="D365" s="29"/>
      <c r="E365" s="29"/>
      <c r="F365" s="43">
        <f t="shared" si="6"/>
        <v>0</v>
      </c>
    </row>
    <row r="366" spans="1:6" s="2" customFormat="1">
      <c r="A366" s="37">
        <v>512241</v>
      </c>
      <c r="B366" s="6"/>
      <c r="C366" s="7" t="s">
        <v>192</v>
      </c>
      <c r="D366" s="29"/>
      <c r="E366" s="29"/>
      <c r="F366" s="43">
        <f t="shared" si="6"/>
        <v>0</v>
      </c>
    </row>
    <row r="367" spans="1:6" s="2" customFormat="1">
      <c r="A367" s="37">
        <v>512242</v>
      </c>
      <c r="B367" s="6"/>
      <c r="C367" s="7" t="s">
        <v>193</v>
      </c>
      <c r="D367" s="29"/>
      <c r="E367" s="29"/>
      <c r="F367" s="43">
        <f t="shared" si="6"/>
        <v>0</v>
      </c>
    </row>
    <row r="368" spans="1:6" s="2" customFormat="1">
      <c r="A368" s="37">
        <v>512252</v>
      </c>
      <c r="B368" s="6"/>
      <c r="C368" s="7" t="s">
        <v>287</v>
      </c>
      <c r="D368" s="29"/>
      <c r="E368" s="29"/>
      <c r="F368" s="43">
        <f t="shared" si="6"/>
        <v>0</v>
      </c>
    </row>
    <row r="369" spans="1:6" s="2" customFormat="1">
      <c r="A369" s="37">
        <v>512631</v>
      </c>
      <c r="B369" s="6"/>
      <c r="C369" s="7" t="s">
        <v>300</v>
      </c>
      <c r="D369" s="29"/>
      <c r="E369" s="29"/>
      <c r="F369" s="43">
        <f>SUM(D369:E369)</f>
        <v>0</v>
      </c>
    </row>
    <row r="370" spans="1:6" s="2" customFormat="1" ht="25.5">
      <c r="A370" s="49">
        <v>512900</v>
      </c>
      <c r="B370" s="12"/>
      <c r="C370" s="13" t="s">
        <v>68</v>
      </c>
      <c r="D370" s="32">
        <f>SUM(D371:D372)</f>
        <v>0</v>
      </c>
      <c r="E370" s="32">
        <f>SUM(E371:E372)</f>
        <v>0</v>
      </c>
      <c r="F370" s="46">
        <f t="shared" si="6"/>
        <v>0</v>
      </c>
    </row>
    <row r="371" spans="1:6" s="2" customFormat="1">
      <c r="A371" s="37">
        <v>512931</v>
      </c>
      <c r="B371" s="6"/>
      <c r="C371" s="7" t="s">
        <v>288</v>
      </c>
      <c r="D371" s="29"/>
      <c r="E371" s="29"/>
      <c r="F371" s="43">
        <f t="shared" si="6"/>
        <v>0</v>
      </c>
    </row>
    <row r="372" spans="1:6" s="2" customFormat="1">
      <c r="A372" s="37">
        <v>512932</v>
      </c>
      <c r="B372" s="6"/>
      <c r="C372" s="7" t="s">
        <v>289</v>
      </c>
      <c r="D372" s="29"/>
      <c r="E372" s="29"/>
      <c r="F372" s="43">
        <f t="shared" si="6"/>
        <v>0</v>
      </c>
    </row>
    <row r="373" spans="1:6" s="2" customFormat="1">
      <c r="A373" s="48">
        <v>515000</v>
      </c>
      <c r="B373" s="3"/>
      <c r="C373" s="4" t="s">
        <v>81</v>
      </c>
      <c r="D373" s="31">
        <f>SUM(D374)</f>
        <v>0</v>
      </c>
      <c r="E373" s="31">
        <f>SUM(E374)</f>
        <v>0</v>
      </c>
      <c r="F373" s="45">
        <f t="shared" si="6"/>
        <v>0</v>
      </c>
    </row>
    <row r="374" spans="1:6" s="2" customFormat="1">
      <c r="A374" s="49">
        <v>515100</v>
      </c>
      <c r="B374" s="12"/>
      <c r="C374" s="13" t="s">
        <v>81</v>
      </c>
      <c r="D374" s="32">
        <f>SUM(D375:D376)</f>
        <v>0</v>
      </c>
      <c r="E374" s="32">
        <f>SUM(E375:E376)</f>
        <v>0</v>
      </c>
      <c r="F374" s="46">
        <f t="shared" si="6"/>
        <v>0</v>
      </c>
    </row>
    <row r="375" spans="1:6" s="2" customFormat="1">
      <c r="A375" s="37">
        <v>515122</v>
      </c>
      <c r="B375" s="6"/>
      <c r="C375" s="7" t="s">
        <v>306</v>
      </c>
      <c r="D375" s="29"/>
      <c r="E375" s="29"/>
      <c r="F375" s="43">
        <f t="shared" si="6"/>
        <v>0</v>
      </c>
    </row>
    <row r="376" spans="1:6" s="2" customFormat="1">
      <c r="A376" s="37">
        <v>515192</v>
      </c>
      <c r="B376" s="6"/>
      <c r="C376" s="7" t="s">
        <v>194</v>
      </c>
      <c r="D376" s="29"/>
      <c r="E376" s="29"/>
      <c r="F376" s="43">
        <f t="shared" si="6"/>
        <v>0</v>
      </c>
    </row>
    <row r="377" spans="1:6" s="2" customFormat="1">
      <c r="A377" s="36">
        <v>520000</v>
      </c>
      <c r="B377" s="10"/>
      <c r="C377" s="11" t="s">
        <v>290</v>
      </c>
      <c r="D377" s="33">
        <f t="shared" ref="D377:E379" si="7">D378</f>
        <v>0</v>
      </c>
      <c r="E377" s="33">
        <f t="shared" si="7"/>
        <v>0</v>
      </c>
      <c r="F377" s="42">
        <f>D377+E377</f>
        <v>0</v>
      </c>
    </row>
    <row r="378" spans="1:6" s="2" customFormat="1">
      <c r="A378" s="48">
        <v>521000</v>
      </c>
      <c r="B378" s="3"/>
      <c r="C378" s="4" t="s">
        <v>69</v>
      </c>
      <c r="D378" s="31">
        <f t="shared" si="7"/>
        <v>0</v>
      </c>
      <c r="E378" s="31">
        <f t="shared" si="7"/>
        <v>0</v>
      </c>
      <c r="F378" s="45">
        <f t="shared" si="6"/>
        <v>0</v>
      </c>
    </row>
    <row r="379" spans="1:6" s="2" customFormat="1">
      <c r="A379" s="49">
        <v>521100</v>
      </c>
      <c r="B379" s="12"/>
      <c r="C379" s="13" t="s">
        <v>69</v>
      </c>
      <c r="D379" s="32">
        <f t="shared" si="7"/>
        <v>0</v>
      </c>
      <c r="E379" s="32">
        <f t="shared" si="7"/>
        <v>0</v>
      </c>
      <c r="F379" s="46">
        <f>SUM(D379+E379)</f>
        <v>0</v>
      </c>
    </row>
    <row r="380" spans="1:6" s="2" customFormat="1">
      <c r="A380" s="37">
        <v>521111</v>
      </c>
      <c r="B380" s="6"/>
      <c r="C380" s="7" t="s">
        <v>69</v>
      </c>
      <c r="D380" s="29"/>
      <c r="E380" s="29"/>
      <c r="F380" s="43">
        <f t="shared" si="6"/>
        <v>0</v>
      </c>
    </row>
    <row r="381" spans="1:6" s="2" customFormat="1">
      <c r="A381" s="36">
        <v>540000</v>
      </c>
      <c r="B381" s="10"/>
      <c r="C381" s="11" t="s">
        <v>291</v>
      </c>
      <c r="D381" s="33">
        <f t="shared" ref="D381:E383" si="8">D382</f>
        <v>0</v>
      </c>
      <c r="E381" s="33">
        <f t="shared" si="8"/>
        <v>0</v>
      </c>
      <c r="F381" s="42">
        <f>D381+E381</f>
        <v>0</v>
      </c>
    </row>
    <row r="382" spans="1:6" s="2" customFormat="1">
      <c r="A382" s="48">
        <v>541000</v>
      </c>
      <c r="B382" s="3"/>
      <c r="C382" s="4" t="s">
        <v>42</v>
      </c>
      <c r="D382" s="31">
        <f t="shared" si="8"/>
        <v>0</v>
      </c>
      <c r="E382" s="31">
        <f t="shared" si="8"/>
        <v>0</v>
      </c>
      <c r="F382" s="45">
        <f>SUM(D382+E382)</f>
        <v>0</v>
      </c>
    </row>
    <row r="383" spans="1:6" s="2" customFormat="1">
      <c r="A383" s="49">
        <v>541100</v>
      </c>
      <c r="B383" s="12"/>
      <c r="C383" s="13" t="s">
        <v>42</v>
      </c>
      <c r="D383" s="32">
        <f t="shared" si="8"/>
        <v>0</v>
      </c>
      <c r="E383" s="32">
        <f t="shared" si="8"/>
        <v>0</v>
      </c>
      <c r="F383" s="46">
        <f>SUM(D383+E383)</f>
        <v>0</v>
      </c>
    </row>
    <row r="384" spans="1:6" s="2" customFormat="1">
      <c r="A384" s="37">
        <v>541112</v>
      </c>
      <c r="B384" s="6"/>
      <c r="C384" s="7" t="s">
        <v>292</v>
      </c>
      <c r="D384" s="29"/>
      <c r="E384" s="29"/>
      <c r="F384" s="43">
        <f>SUM(D384+E384)</f>
        <v>0</v>
      </c>
    </row>
    <row r="385" spans="1:6" s="2" customFormat="1">
      <c r="A385" s="36">
        <v>610000</v>
      </c>
      <c r="B385" s="10"/>
      <c r="C385" s="11" t="s">
        <v>293</v>
      </c>
      <c r="D385" s="33">
        <f>D386</f>
        <v>0</v>
      </c>
      <c r="E385" s="33">
        <f>E386</f>
        <v>0</v>
      </c>
      <c r="F385" s="42">
        <f>D385+E385</f>
        <v>0</v>
      </c>
    </row>
    <row r="386" spans="1:6" s="2" customFormat="1">
      <c r="A386" s="48">
        <v>612000</v>
      </c>
      <c r="B386" s="3"/>
      <c r="C386" s="4" t="s">
        <v>59</v>
      </c>
      <c r="D386" s="31">
        <f>D387</f>
        <v>0</v>
      </c>
      <c r="E386" s="31">
        <f>E387</f>
        <v>0</v>
      </c>
      <c r="F386" s="45">
        <f>SUM(D386+E386)</f>
        <v>0</v>
      </c>
    </row>
    <row r="387" spans="1:6" s="2" customFormat="1">
      <c r="A387" s="49">
        <v>612300</v>
      </c>
      <c r="B387" s="12"/>
      <c r="C387" s="13" t="s">
        <v>60</v>
      </c>
      <c r="D387" s="32">
        <f>SUM(D388:D389)</f>
        <v>0</v>
      </c>
      <c r="E387" s="32">
        <f>SUM(E388:E389)</f>
        <v>0</v>
      </c>
      <c r="F387" s="46">
        <f>SUM(D387+E387)</f>
        <v>0</v>
      </c>
    </row>
    <row r="388" spans="1:6" s="2" customFormat="1">
      <c r="A388" s="37">
        <v>612331</v>
      </c>
      <c r="B388" s="6"/>
      <c r="C388" s="7" t="s">
        <v>294</v>
      </c>
      <c r="D388" s="29"/>
      <c r="E388" s="29"/>
      <c r="F388" s="43">
        <f>SUM(D388+E388)</f>
        <v>0</v>
      </c>
    </row>
    <row r="389" spans="1:6" s="2" customFormat="1" ht="13.5" thickBot="1">
      <c r="A389" s="38">
        <v>612341</v>
      </c>
      <c r="B389" s="8"/>
      <c r="C389" s="9" t="s">
        <v>295</v>
      </c>
      <c r="D389" s="47"/>
      <c r="E389" s="47"/>
      <c r="F389" s="44">
        <f>SUM(D389+E389)</f>
        <v>0</v>
      </c>
    </row>
    <row r="390" spans="1:6" s="2" customFormat="1">
      <c r="A390" s="89"/>
      <c r="B390" s="89"/>
      <c r="C390" s="88"/>
      <c r="D390" s="90"/>
      <c r="E390" s="90"/>
      <c r="F390" s="90"/>
    </row>
    <row r="392" spans="1:6">
      <c r="A392" s="108"/>
      <c r="B392" s="108"/>
      <c r="C392" s="108"/>
      <c r="D392" s="108"/>
      <c r="E392" s="108"/>
      <c r="F392" s="108"/>
    </row>
    <row r="393" spans="1:6">
      <c r="A393" s="108"/>
      <c r="B393" s="108"/>
      <c r="C393" s="108"/>
      <c r="D393" s="108"/>
      <c r="E393" s="108"/>
      <c r="F393" s="108"/>
    </row>
  </sheetData>
  <mergeCells count="9">
    <mergeCell ref="A7:F7"/>
    <mergeCell ref="A53:F53"/>
    <mergeCell ref="A392:F393"/>
    <mergeCell ref="A1:F1"/>
    <mergeCell ref="A2:F2"/>
    <mergeCell ref="A3:F3"/>
    <mergeCell ref="A4:F4"/>
    <mergeCell ref="A5:F5"/>
    <mergeCell ref="A6:C6"/>
  </mergeCells>
  <phoneticPr fontId="9" type="noConversion"/>
  <pageMargins left="0.7" right="0.7" top="0.75" bottom="0.75" header="0.3" footer="0.3"/>
  <pageSetup scale="90" orientation="portrait" r:id="rId1"/>
  <ignoredErrors>
    <ignoredError sqref="F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УКУПНО</vt:lpstr>
      <vt:lpstr>ТЕКУЋИ РАСХОДИ И ИЗДАЦИ</vt:lpstr>
      <vt:lpstr>ПРОГРАМСКЕ АКТИВНОСТИ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s.mitic</cp:lastModifiedBy>
  <cp:lastPrinted>2012-01-12T15:23:30Z</cp:lastPrinted>
  <dcterms:created xsi:type="dcterms:W3CDTF">2002-05-10T07:44:53Z</dcterms:created>
  <dcterms:modified xsi:type="dcterms:W3CDTF">2012-01-13T13:22:53Z</dcterms:modified>
</cp:coreProperties>
</file>