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madkour/Desktop/PhD/Dissertation /EVARA/E-VARA Itterations/4th iteration /likelihood Rating Scale/"/>
    </mc:Choice>
  </mc:AlternateContent>
  <xr:revisionPtr revIDLastSave="0" documentId="13_ncr:1_{376B2A53-D923-D240-AC8B-DCFC8B54F2E5}" xr6:coauthVersionLast="47" xr6:coauthVersionMax="47" xr10:uidLastSave="{00000000-0000-0000-0000-000000000000}"/>
  <bookViews>
    <workbookView xWindow="-34760" yWindow="-21100" windowWidth="27000" windowHeight="18620" xr2:uid="{C754FD01-5E39-8F4B-92BB-AB31EAE6D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10" i="1"/>
  <c r="D9" i="1"/>
  <c r="D7" i="1"/>
  <c r="D6" i="1"/>
  <c r="D5" i="1"/>
  <c r="D4" i="1"/>
  <c r="E10" i="1"/>
  <c r="E9" i="1"/>
  <c r="E8" i="1"/>
  <c r="E7" i="1"/>
  <c r="E6" i="1"/>
  <c r="E5" i="1"/>
  <c r="E4" i="1"/>
  <c r="E3" i="1"/>
  <c r="E11" i="1" l="1"/>
  <c r="D11" i="1"/>
  <c r="E13" i="1" l="1"/>
  <c r="G13" i="1" s="1"/>
</calcChain>
</file>

<file path=xl/sharedStrings.xml><?xml version="1.0" encoding="utf-8"?>
<sst xmlns="http://schemas.openxmlformats.org/spreadsheetml/2006/main" count="44" uniqueCount="36">
  <si>
    <t xml:space="preserve">Question </t>
  </si>
  <si>
    <t xml:space="preserve">Effective (and tested) mitigations and controls have been implemented to prevent/reduce the value violation path. </t>
  </si>
  <si>
    <t>Choices</t>
  </si>
  <si>
    <t xml:space="preserve">Strongly Agree </t>
  </si>
  <si>
    <t xml:space="preserve">Agree </t>
  </si>
  <si>
    <t xml:space="preserve">Slightly Agree </t>
  </si>
  <si>
    <t xml:space="preserve">Disagree </t>
  </si>
  <si>
    <t xml:space="preserve">Strongly Disagree </t>
  </si>
  <si>
    <t>Score</t>
  </si>
  <si>
    <t>N/A</t>
  </si>
  <si>
    <t>Answer</t>
  </si>
  <si>
    <t xml:space="preserve">Slightly Disgree </t>
  </si>
  <si>
    <t>Score:</t>
  </si>
  <si>
    <t>Totals:</t>
  </si>
  <si>
    <t>Score Range</t>
  </si>
  <si>
    <t>Likelihood Reccomendation</t>
  </si>
  <si>
    <t>Very Low</t>
  </si>
  <si>
    <t>Low</t>
  </si>
  <si>
    <t>0-19</t>
  </si>
  <si>
    <t>20-39</t>
  </si>
  <si>
    <t>High</t>
  </si>
  <si>
    <t>40-59</t>
  </si>
  <si>
    <t xml:space="preserve">Reccomendtion: </t>
  </si>
  <si>
    <t xml:space="preserve">Sufficient testing has been done to rule out this value violation path or determine it is at an acceptable level.  </t>
  </si>
  <si>
    <t>Medium</t>
  </si>
  <si>
    <t>N/A (Exclude)</t>
  </si>
  <si>
    <t xml:space="preserve">Unknown </t>
  </si>
  <si>
    <t>60-79</t>
  </si>
  <si>
    <t>80-100</t>
  </si>
  <si>
    <t>Very High</t>
  </si>
  <si>
    <t xml:space="preserve">No similar systems have exhibited violation of this value via the violation path in question. </t>
  </si>
  <si>
    <t xml:space="preserve">The data collection process does not violate the value and does not originate from a source that violates the value with relevance to the violation path. </t>
  </si>
  <si>
    <t xml:space="preserve">The algorithm used does not use methods that introduce value violation with relevance to the violation path. </t>
  </si>
  <si>
    <t>The training data adequately represents all use case groups with respect to the value and relevance to the violation path. (people, environment, infrastructure)</t>
  </si>
  <si>
    <t>The system doest not result in statistically and materially significantly different results for different groups regarding the value violation and path.</t>
  </si>
  <si>
    <t xml:space="preserve">Adequate documentation is being gathered to audit for compliance of this value in the context of the value violation path.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</si>
</sst>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18" xfId="0" applyFont="1" applyBorder="1"/>
    <xf numFmtId="0" fontId="4" fillId="0" borderId="18" xfId="0" applyFont="1" applyBorder="1"/>
    <xf numFmtId="0" fontId="3" fillId="0" borderId="18" xfId="0" applyFont="1" applyBorder="1"/>
    <xf numFmtId="0" fontId="1" fillId="0" borderId="18" xfId="0" applyFont="1" applyBorder="1"/>
    <xf numFmtId="0" fontId="6" fillId="2" borderId="18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color theme="0"/>
      </font>
      <fill>
        <patternFill>
          <bgColor rgb="FFFF12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1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6AA5-4131-7A46-823D-3567E2157329}">
  <dimension ref="A1:G27"/>
  <sheetViews>
    <sheetView tabSelected="1" zoomScale="122" zoomScaleNormal="122" workbookViewId="0">
      <selection activeCell="B9" sqref="B9"/>
    </sheetView>
  </sheetViews>
  <sheetFormatPr baseColWidth="10" defaultRowHeight="16" x14ac:dyDescent="0.2"/>
  <cols>
    <col min="1" max="1" width="6.33203125" style="1" customWidth="1"/>
    <col min="2" max="2" width="68.1640625" customWidth="1"/>
    <col min="3" max="3" width="15.5" customWidth="1"/>
    <col min="4" max="4" width="6.33203125" customWidth="1"/>
    <col min="5" max="5" width="5.33203125" customWidth="1"/>
    <col min="6" max="6" width="14.33203125" customWidth="1"/>
    <col min="7" max="7" width="23.5" customWidth="1"/>
  </cols>
  <sheetData>
    <row r="1" spans="1:7" ht="17" thickBot="1" x14ac:dyDescent="0.25"/>
    <row r="2" spans="1:7" ht="17" x14ac:dyDescent="0.2">
      <c r="B2" s="6" t="s">
        <v>0</v>
      </c>
      <c r="C2" s="13" t="s">
        <v>10</v>
      </c>
      <c r="D2" s="14" t="s">
        <v>8</v>
      </c>
      <c r="E2" s="3" t="s">
        <v>9</v>
      </c>
    </row>
    <row r="3" spans="1:7" ht="38" customHeight="1" x14ac:dyDescent="0.2">
      <c r="A3" s="1">
        <v>1</v>
      </c>
      <c r="B3" s="7" t="s">
        <v>30</v>
      </c>
      <c r="C3" t="s">
        <v>7</v>
      </c>
      <c r="D3" s="15">
        <f>IF(C3=B20,0,IF(C3=B21,1,IF(C3=B22,2,IF(C3=B23,3,IF(C3=B24,4,IF(C3=B25,5,IF(C3=B26,5,IF(C3=B27,0))))))))</f>
        <v>5</v>
      </c>
      <c r="E3" s="4">
        <f>IF(C3 = B27, 1,0)</f>
        <v>0</v>
      </c>
    </row>
    <row r="4" spans="1:7" ht="53" customHeight="1" x14ac:dyDescent="0.2">
      <c r="A4" s="1">
        <v>2</v>
      </c>
      <c r="B4" s="7" t="s">
        <v>31</v>
      </c>
      <c r="C4" t="s">
        <v>6</v>
      </c>
      <c r="D4" s="15">
        <f>IF(C4=B20,0,IF(C4=B21,1,IF(C4=B22,2,IF(C4=B23,3,IF(C4=B24,4,IF(C4=B25,5,IF(C4=B26,5,IF(C4=B27,0))))))))</f>
        <v>4</v>
      </c>
      <c r="E4" s="4">
        <f>IF(C4 = B27, 1,0)</f>
        <v>0</v>
      </c>
    </row>
    <row r="5" spans="1:7" ht="32" customHeight="1" x14ac:dyDescent="0.2">
      <c r="A5" s="1">
        <v>3</v>
      </c>
      <c r="B5" s="7" t="s">
        <v>32</v>
      </c>
      <c r="C5" t="s">
        <v>25</v>
      </c>
      <c r="D5" s="15">
        <f>IF(C5=B20,0,IF(C5=B21,1,IF(C5=B22,2,IF(C5=B23,3,IF(C5=B24,4,IF(C5=B25,5,IF(C5=B26,5,IF(C5=B27,0,IF(C5=B28,0)))))))))</f>
        <v>0</v>
      </c>
      <c r="E5" s="4">
        <f>IF(C5 = B27, 1,0)</f>
        <v>1</v>
      </c>
    </row>
    <row r="6" spans="1:7" ht="53" customHeight="1" x14ac:dyDescent="0.2">
      <c r="A6" s="1">
        <v>4</v>
      </c>
      <c r="B6" s="7" t="s">
        <v>33</v>
      </c>
      <c r="C6" t="s">
        <v>6</v>
      </c>
      <c r="D6" s="15">
        <f>IF(C6=B20,0,IF(C6=B21,1,IF(C6=B22,2,IF(C6=B23,3,IF(C6=B24,4,IF(C6=B25,5,IF(C6=B26,5,IF(C6=B27,0,IF(C6=B28,0)))))))))</f>
        <v>4</v>
      </c>
      <c r="E6" s="4">
        <f>IF(C6 = B27, 1,0)</f>
        <v>0</v>
      </c>
    </row>
    <row r="7" spans="1:7" ht="40" customHeight="1" x14ac:dyDescent="0.2">
      <c r="A7" s="1">
        <v>5</v>
      </c>
      <c r="B7" s="7" t="s">
        <v>23</v>
      </c>
      <c r="C7" t="s">
        <v>6</v>
      </c>
      <c r="D7" s="15">
        <f>IF(C7=B20,0,IF(C7=B21,1,IF(C7=B22,2,IF(C7=B23,3,IF(C7=B24,4,IF(C7=B25,5,IF(C7=B26,5,IF(C7=B27,0,IF(C7=B28,0)))))))))</f>
        <v>4</v>
      </c>
      <c r="E7" s="4">
        <f>IF(C7 = B27, 1,0)</f>
        <v>0</v>
      </c>
    </row>
    <row r="8" spans="1:7" ht="46" customHeight="1" x14ac:dyDescent="0.2">
      <c r="A8" s="1">
        <v>6</v>
      </c>
      <c r="B8" s="7" t="s">
        <v>34</v>
      </c>
      <c r="C8" t="s">
        <v>7</v>
      </c>
      <c r="D8" s="15">
        <f>IF(C8=B20,0,IF(C8=B21,1,IF(C8=B22,2,IF(C8=B23,3,IF(C8=B24,4,IF(C8=B25,5,IF(C8=B26,5,IF(C8=B27,0,IF(C8=B28,0)))))))))</f>
        <v>5</v>
      </c>
      <c r="E8" s="4">
        <f>IF(C8 = B27, 1,0)</f>
        <v>0</v>
      </c>
    </row>
    <row r="9" spans="1:7" ht="40" customHeight="1" x14ac:dyDescent="0.2">
      <c r="A9" s="1">
        <v>7</v>
      </c>
      <c r="B9" s="7" t="s">
        <v>35</v>
      </c>
      <c r="C9" t="s">
        <v>11</v>
      </c>
      <c r="D9" s="15">
        <f>IF(C9=B20,0,IF(C9=B21,1,IF(C9=B22,2,IF(C9=B23,3,IF(C9=B24,4,IF(C9=B25,5,IF(C9=B26,5,IF(C9=B27,0,IF(C9=B28,0)))))))))</f>
        <v>3</v>
      </c>
      <c r="E9" s="4">
        <f>IF(C9 = B27, 1,0)</f>
        <v>0</v>
      </c>
    </row>
    <row r="10" spans="1:7" ht="50" customHeight="1" thickBot="1" x14ac:dyDescent="0.25">
      <c r="A10" s="1">
        <v>8</v>
      </c>
      <c r="B10" s="7" t="s">
        <v>1</v>
      </c>
      <c r="C10" t="s">
        <v>6</v>
      </c>
      <c r="D10" s="16">
        <f>IF(C10=B20,0,IF(C10=B21,1,IF(C10=B22,2,IF(C10=B23,3,IF(C10=B24,4,IF(C10=B25,5,IF(C10=B26,5,IF(C10=B27,0,IF(C10=B28,0)))))))))</f>
        <v>4</v>
      </c>
      <c r="E10" s="5">
        <f>IF(C10 = B27, 1,0)</f>
        <v>0</v>
      </c>
    </row>
    <row r="11" spans="1:7" ht="17" thickBot="1" x14ac:dyDescent="0.25">
      <c r="B11" s="12"/>
      <c r="C11" s="10" t="s">
        <v>13</v>
      </c>
      <c r="D11" s="11">
        <f>SUM(D3:D10)</f>
        <v>29</v>
      </c>
      <c r="E11" s="17">
        <f>SUM(E3:E10)</f>
        <v>1</v>
      </c>
    </row>
    <row r="12" spans="1:7" ht="17" thickBot="1" x14ac:dyDescent="0.25">
      <c r="B12" s="1"/>
    </row>
    <row r="13" spans="1:7" ht="17" thickBot="1" x14ac:dyDescent="0.25">
      <c r="B13" s="1"/>
      <c r="D13" s="9" t="s">
        <v>12</v>
      </c>
      <c r="E13" s="11">
        <f>(D11/(40-(E11*5)))*100</f>
        <v>82.857142857142861</v>
      </c>
      <c r="F13" s="20" t="s">
        <v>22</v>
      </c>
      <c r="G13" s="19" t="str">
        <f>IF(E13&lt;20,G20,IF(E13&lt;40,G21,IF(E13&lt;60,G22,IF(E13&lt;80,G23,IF(E13&lt;101,G24)))))</f>
        <v>Very High</v>
      </c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7" x14ac:dyDescent="0.2">
      <c r="B17" s="1"/>
    </row>
    <row r="18" spans="2:7" x14ac:dyDescent="0.2">
      <c r="B18" s="1"/>
    </row>
    <row r="19" spans="2:7" x14ac:dyDescent="0.2">
      <c r="B19" s="18" t="s">
        <v>2</v>
      </c>
      <c r="F19" s="8" t="s">
        <v>14</v>
      </c>
      <c r="G19" s="8" t="s">
        <v>15</v>
      </c>
    </row>
    <row r="20" spans="2:7" x14ac:dyDescent="0.2">
      <c r="B20" s="2" t="s">
        <v>3</v>
      </c>
      <c r="F20" s="21" t="s">
        <v>18</v>
      </c>
      <c r="G20" s="22" t="s">
        <v>16</v>
      </c>
    </row>
    <row r="21" spans="2:7" x14ac:dyDescent="0.2">
      <c r="B21" s="2" t="s">
        <v>4</v>
      </c>
      <c r="F21" s="21" t="s">
        <v>19</v>
      </c>
      <c r="G21" s="23" t="s">
        <v>17</v>
      </c>
    </row>
    <row r="22" spans="2:7" x14ac:dyDescent="0.2">
      <c r="B22" s="2" t="s">
        <v>5</v>
      </c>
      <c r="F22" s="21" t="s">
        <v>21</v>
      </c>
      <c r="G22" s="24" t="s">
        <v>24</v>
      </c>
    </row>
    <row r="23" spans="2:7" x14ac:dyDescent="0.2">
      <c r="B23" s="2" t="s">
        <v>11</v>
      </c>
      <c r="F23" s="21" t="s">
        <v>27</v>
      </c>
      <c r="G23" s="25" t="s">
        <v>20</v>
      </c>
    </row>
    <row r="24" spans="2:7" x14ac:dyDescent="0.2">
      <c r="B24" s="2" t="s">
        <v>6</v>
      </c>
      <c r="F24" s="21" t="s">
        <v>28</v>
      </c>
      <c r="G24" s="26" t="s">
        <v>29</v>
      </c>
    </row>
    <row r="25" spans="2:7" x14ac:dyDescent="0.2">
      <c r="B25" s="2" t="s">
        <v>7</v>
      </c>
    </row>
    <row r="26" spans="2:7" x14ac:dyDescent="0.2">
      <c r="B26" s="8" t="s">
        <v>26</v>
      </c>
    </row>
    <row r="27" spans="2:7" x14ac:dyDescent="0.2">
      <c r="B27" s="2" t="s">
        <v>25</v>
      </c>
    </row>
  </sheetData>
  <conditionalFormatting sqref="G13">
    <cfRule type="containsText" dxfId="4" priority="1" stopIfTrue="1" operator="containsText" text="Very High">
      <formula>NOT(ISERROR(SEARCH("Very High",G13)))</formula>
    </cfRule>
    <cfRule type="beginsWith" dxfId="3" priority="2" operator="beginsWith" text="Low">
      <formula>LEFT(G13,LEN("Low"))="Low"</formula>
    </cfRule>
    <cfRule type="containsText" dxfId="2" priority="3" operator="containsText" text="Medium">
      <formula>NOT(ISERROR(SEARCH("Medium",G13)))</formula>
    </cfRule>
    <cfRule type="containsText" dxfId="1" priority="4" operator="containsText" text="Very Low">
      <formula>NOT(ISERROR(SEARCH("Very Low",G13)))</formula>
    </cfRule>
    <cfRule type="containsText" dxfId="0" priority="5" operator="containsText" text="High">
      <formula>NOT(ISERROR(SEARCH("High",G13)))</formula>
    </cfRule>
    <cfRule type="colorScale" priority="6">
      <colorScale>
        <cfvo type="formula" val="$G$23"/>
        <cfvo type="formula" val="$G$22"/>
        <cfvo type="formula" val="$G$2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10" xr:uid="{4F977085-EBA5-BC49-B5D3-235AEA4F9838}">
      <formula1>$B$20:$B$27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madkour</dc:creator>
  <cp:lastModifiedBy>nada madkour</cp:lastModifiedBy>
  <dcterms:created xsi:type="dcterms:W3CDTF">2024-01-28T00:19:13Z</dcterms:created>
  <dcterms:modified xsi:type="dcterms:W3CDTF">2024-02-29T18:14:03Z</dcterms:modified>
</cp:coreProperties>
</file>