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eeshani\Desktop\"/>
    </mc:Choice>
  </mc:AlternateContent>
  <bookViews>
    <workbookView xWindow="0" yWindow="0" windowWidth="20490" windowHeight="7755" activeTab="1"/>
  </bookViews>
  <sheets>
    <sheet name="train_station_master_data" sheetId="1" r:id="rId1"/>
    <sheet name="Sheet2" sheetId="3" r:id="rId2"/>
    <sheet name="Sheet3" sheetId="4" r:id="rId3"/>
    <sheet name="Sheet4" sheetId="5" r:id="rId4"/>
  </sheets>
  <definedNames>
    <definedName name="table1">Sheet3!$A$1:$B$54</definedName>
    <definedName name="table2">Sheet3!$G$2:$H$55</definedName>
    <definedName name="table3">Sheet3!$K$2:$L$55</definedName>
  </definedNames>
  <calcPr calcId="0"/>
</workbook>
</file>

<file path=xl/calcChain.xml><?xml version="1.0" encoding="utf-8"?>
<calcChain xmlns="http://schemas.openxmlformats.org/spreadsheetml/2006/main">
  <c r="M5" i="3" l="1"/>
  <c r="M9" i="3"/>
  <c r="M21" i="3"/>
  <c r="M25" i="3"/>
  <c r="M29" i="3"/>
  <c r="M33" i="3"/>
  <c r="M37" i="3"/>
  <c r="M41" i="3"/>
  <c r="M45" i="3"/>
  <c r="M53" i="3"/>
  <c r="A2" i="3"/>
  <c r="G3" i="3" s="1"/>
  <c r="H3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H2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F54" i="3"/>
  <c r="A3" i="3"/>
  <c r="G4" i="3" s="1"/>
  <c r="A4" i="3"/>
  <c r="F3" i="3" s="1"/>
  <c r="A5" i="3"/>
  <c r="F4" i="3" s="1"/>
  <c r="A6" i="3"/>
  <c r="F5" i="3" s="1"/>
  <c r="A7" i="3"/>
  <c r="G8" i="3" s="1"/>
  <c r="A8" i="3"/>
  <c r="F7" i="3" s="1"/>
  <c r="A9" i="3"/>
  <c r="F8" i="3" s="1"/>
  <c r="A10" i="3"/>
  <c r="F9" i="3" s="1"/>
  <c r="D2" i="3"/>
  <c r="D3" i="3"/>
  <c r="D4" i="3"/>
  <c r="D5" i="3"/>
  <c r="D6" i="3"/>
  <c r="D7" i="3"/>
  <c r="D8" i="3"/>
  <c r="D9" i="3"/>
  <c r="D10" i="3"/>
  <c r="A11" i="3"/>
  <c r="G12" i="3" s="1"/>
  <c r="D11" i="3"/>
  <c r="A12" i="3"/>
  <c r="F11" i="3" s="1"/>
  <c r="D12" i="3"/>
  <c r="A13" i="3"/>
  <c r="F12" i="3" s="1"/>
  <c r="D13" i="3"/>
  <c r="A14" i="3"/>
  <c r="F13" i="3" s="1"/>
  <c r="D14" i="3"/>
  <c r="A15" i="3"/>
  <c r="G16" i="3" s="1"/>
  <c r="D15" i="3"/>
  <c r="A16" i="3"/>
  <c r="F15" i="3" s="1"/>
  <c r="D16" i="3"/>
  <c r="A17" i="3"/>
  <c r="F16" i="3" s="1"/>
  <c r="D17" i="3"/>
  <c r="A18" i="3"/>
  <c r="F17" i="3" s="1"/>
  <c r="D18" i="3"/>
  <c r="A19" i="3"/>
  <c r="G20" i="3" s="1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A20" i="3"/>
  <c r="F19" i="3" s="1"/>
  <c r="A21" i="3"/>
  <c r="F20" i="3" s="1"/>
  <c r="A22" i="3"/>
  <c r="F21" i="3" s="1"/>
  <c r="A23" i="3"/>
  <c r="G24" i="3" s="1"/>
  <c r="A24" i="3"/>
  <c r="F23" i="3" s="1"/>
  <c r="A25" i="3"/>
  <c r="F24" i="3" s="1"/>
  <c r="A26" i="3"/>
  <c r="F25" i="3" s="1"/>
  <c r="A27" i="3"/>
  <c r="G28" i="3" s="1"/>
  <c r="A28" i="3"/>
  <c r="F27" i="3" s="1"/>
  <c r="A29" i="3"/>
  <c r="F28" i="3" s="1"/>
  <c r="A30" i="3"/>
  <c r="F29" i="3" s="1"/>
  <c r="A31" i="3"/>
  <c r="G32" i="3" s="1"/>
  <c r="A32" i="3"/>
  <c r="F31" i="3" s="1"/>
  <c r="A33" i="3"/>
  <c r="F32" i="3" s="1"/>
  <c r="A34" i="3"/>
  <c r="F33" i="3" s="1"/>
  <c r="A35" i="3"/>
  <c r="G36" i="3" s="1"/>
  <c r="A36" i="3"/>
  <c r="F35" i="3" s="1"/>
  <c r="A37" i="3"/>
  <c r="F36" i="3" s="1"/>
  <c r="A38" i="3"/>
  <c r="F37" i="3" s="1"/>
  <c r="A39" i="3"/>
  <c r="G40" i="3" s="1"/>
  <c r="A40" i="3"/>
  <c r="F39" i="3" s="1"/>
  <c r="A41" i="3"/>
  <c r="F40" i="3" s="1"/>
  <c r="A42" i="3"/>
  <c r="F41" i="3" s="1"/>
  <c r="A43" i="3"/>
  <c r="G44" i="3" s="1"/>
  <c r="A44" i="3"/>
  <c r="F43" i="3" s="1"/>
  <c r="A45" i="3"/>
  <c r="F44" i="3" s="1"/>
  <c r="A46" i="3"/>
  <c r="F45" i="3" s="1"/>
  <c r="A47" i="3"/>
  <c r="G48" i="3" s="1"/>
  <c r="A48" i="3"/>
  <c r="F47" i="3" s="1"/>
  <c r="A49" i="3"/>
  <c r="F48" i="3" s="1"/>
  <c r="A50" i="3"/>
  <c r="F49" i="3" s="1"/>
  <c r="A51" i="3"/>
  <c r="G52" i="3" s="1"/>
  <c r="A52" i="3"/>
  <c r="F51" i="3" s="1"/>
  <c r="A53" i="3"/>
  <c r="F52" i="3" s="1"/>
  <c r="A54" i="3"/>
  <c r="F53" i="3" s="1"/>
  <c r="J39" i="3" l="1"/>
  <c r="M17" i="3"/>
  <c r="M13" i="3"/>
  <c r="J35" i="3"/>
  <c r="M52" i="3"/>
  <c r="M48" i="3"/>
  <c r="M44" i="3"/>
  <c r="M40" i="3"/>
  <c r="M36" i="3"/>
  <c r="M32" i="3"/>
  <c r="M28" i="3"/>
  <c r="M24" i="3"/>
  <c r="M20" i="3"/>
  <c r="M16" i="3"/>
  <c r="M12" i="3"/>
  <c r="M8" i="3"/>
  <c r="M4" i="3"/>
  <c r="M49" i="3"/>
  <c r="J2" i="3"/>
  <c r="M51" i="3"/>
  <c r="M47" i="3"/>
  <c r="M43" i="3"/>
  <c r="M39" i="3"/>
  <c r="M35" i="3"/>
  <c r="M31" i="3"/>
  <c r="M27" i="3"/>
  <c r="M23" i="3"/>
  <c r="M19" i="3"/>
  <c r="M15" i="3"/>
  <c r="M11" i="3"/>
  <c r="M7" i="3"/>
  <c r="M3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M2" i="3"/>
  <c r="J23" i="3"/>
  <c r="J19" i="3"/>
  <c r="J51" i="3"/>
  <c r="G15" i="3"/>
  <c r="J47" i="3"/>
  <c r="J31" i="3"/>
  <c r="J15" i="3"/>
  <c r="J43" i="3"/>
  <c r="J27" i="3"/>
  <c r="J11" i="3"/>
  <c r="J7" i="3"/>
  <c r="J3" i="3"/>
  <c r="G43" i="3"/>
  <c r="G27" i="3"/>
  <c r="G11" i="3"/>
  <c r="J54" i="3"/>
  <c r="J50" i="3"/>
  <c r="J46" i="3"/>
  <c r="J42" i="3"/>
  <c r="J38" i="3"/>
  <c r="J34" i="3"/>
  <c r="J30" i="3"/>
  <c r="J26" i="3"/>
  <c r="J22" i="3"/>
  <c r="J18" i="3"/>
  <c r="J14" i="3"/>
  <c r="J10" i="3"/>
  <c r="J6" i="3"/>
  <c r="G31" i="3"/>
  <c r="F6" i="3"/>
  <c r="G39" i="3"/>
  <c r="G23" i="3"/>
  <c r="G7" i="3"/>
  <c r="J53" i="3"/>
  <c r="J49" i="3"/>
  <c r="J45" i="3"/>
  <c r="J41" i="3"/>
  <c r="J37" i="3"/>
  <c r="J33" i="3"/>
  <c r="J29" i="3"/>
  <c r="J25" i="3"/>
  <c r="J21" i="3"/>
  <c r="J17" i="3"/>
  <c r="J13" i="3"/>
  <c r="J9" i="3"/>
  <c r="J5" i="3"/>
  <c r="G47" i="3"/>
  <c r="G51" i="3"/>
  <c r="G35" i="3"/>
  <c r="G19" i="3"/>
  <c r="J52" i="3"/>
  <c r="J48" i="3"/>
  <c r="J44" i="3"/>
  <c r="J40" i="3"/>
  <c r="J36" i="3"/>
  <c r="J32" i="3"/>
  <c r="J28" i="3"/>
  <c r="J24" i="3"/>
  <c r="J20" i="3"/>
  <c r="J16" i="3"/>
  <c r="J12" i="3"/>
  <c r="J8" i="3"/>
  <c r="J4" i="3"/>
  <c r="F50" i="3"/>
  <c r="F42" i="3"/>
  <c r="F26" i="3"/>
  <c r="F18" i="3"/>
  <c r="F14" i="3"/>
  <c r="G54" i="3"/>
  <c r="G50" i="3"/>
  <c r="G46" i="3"/>
  <c r="G42" i="3"/>
  <c r="G38" i="3"/>
  <c r="G34" i="3"/>
  <c r="G30" i="3"/>
  <c r="G26" i="3"/>
  <c r="G22" i="3"/>
  <c r="G18" i="3"/>
  <c r="G14" i="3"/>
  <c r="G10" i="3"/>
  <c r="G6" i="3"/>
  <c r="F46" i="3"/>
  <c r="F38" i="3"/>
  <c r="F30" i="3"/>
  <c r="F22" i="3"/>
  <c r="F10" i="3"/>
  <c r="G53" i="3"/>
  <c r="G49" i="3"/>
  <c r="G45" i="3"/>
  <c r="G41" i="3"/>
  <c r="G37" i="3"/>
  <c r="G33" i="3"/>
  <c r="G29" i="3"/>
  <c r="G25" i="3"/>
  <c r="G21" i="3"/>
  <c r="G17" i="3"/>
  <c r="G13" i="3"/>
  <c r="G9" i="3"/>
  <c r="G5" i="3"/>
  <c r="F34" i="3"/>
  <c r="F2" i="3"/>
</calcChain>
</file>

<file path=xl/sharedStrings.xml><?xml version="1.0" encoding="utf-8"?>
<sst xmlns="http://schemas.openxmlformats.org/spreadsheetml/2006/main" count="377" uniqueCount="141">
  <si>
    <t>train_station_id</t>
  </si>
  <si>
    <t>train_station_name</t>
  </si>
  <si>
    <t>geo_location_id</t>
  </si>
  <si>
    <t>latitude</t>
  </si>
  <si>
    <t>longitude</t>
  </si>
  <si>
    <t>train_line_station_id</t>
  </si>
  <si>
    <t>distance_from_end_station</t>
  </si>
  <si>
    <t>distance_from_start_station</t>
  </si>
  <si>
    <t>distance_to_next_station</t>
  </si>
  <si>
    <t>distance_to_previous_station</t>
  </si>
  <si>
    <t>next_station_id</t>
  </si>
  <si>
    <t>previous_station_id</t>
  </si>
  <si>
    <t>train_line_id</t>
  </si>
  <si>
    <t>AWP</t>
  </si>
  <si>
    <t>Alawatupitiya</t>
  </si>
  <si>
    <t>NULL</t>
  </si>
  <si>
    <t>AVD</t>
  </si>
  <si>
    <t>Anawilundawa</t>
  </si>
  <si>
    <t>AKT</t>
  </si>
  <si>
    <t>Arachchikattuwa</t>
  </si>
  <si>
    <t>BGY</t>
  </si>
  <si>
    <t>Bangadeniya</t>
  </si>
  <si>
    <t>BOA</t>
  </si>
  <si>
    <t>Battaluoya</t>
  </si>
  <si>
    <t>BLT</t>
  </si>
  <si>
    <t>Bolawatte</t>
  </si>
  <si>
    <t>BSA</t>
  </si>
  <si>
    <t>Borelessa</t>
  </si>
  <si>
    <t>CHL</t>
  </si>
  <si>
    <t>Chilaw</t>
  </si>
  <si>
    <t>FOT</t>
  </si>
  <si>
    <t>Colombo Fort</t>
  </si>
  <si>
    <t>DAG</t>
  </si>
  <si>
    <t>Dematagoda</t>
  </si>
  <si>
    <t>EDM</t>
  </si>
  <si>
    <t>Enderamulla</t>
  </si>
  <si>
    <t>EPN</t>
  </si>
  <si>
    <t>Erukkalam Pendu</t>
  </si>
  <si>
    <t>IPZ</t>
  </si>
  <si>
    <t>Free Trade Zone</t>
  </si>
  <si>
    <t>HRP</t>
  </si>
  <si>
    <t>Horape</t>
  </si>
  <si>
    <t>HUN</t>
  </si>
  <si>
    <t>Hunupitiya</t>
  </si>
  <si>
    <t>JLA</t>
  </si>
  <si>
    <t>Ja-Ela</t>
  </si>
  <si>
    <t>KYA</t>
  </si>
  <si>
    <t>Kakkapalliya</t>
  </si>
  <si>
    <t>KAN</t>
  </si>
  <si>
    <t>Kandana</t>
  </si>
  <si>
    <t>KAW</t>
  </si>
  <si>
    <t>Kapuwatte</t>
  </si>
  <si>
    <t>KPL</t>
  </si>
  <si>
    <t>Karadipuwal</t>
  </si>
  <si>
    <t>KAT</t>
  </si>
  <si>
    <t>Kattuwa</t>
  </si>
  <si>
    <t>CAK</t>
  </si>
  <si>
    <t>Katunayaka Airport</t>
  </si>
  <si>
    <t>KTK</t>
  </si>
  <si>
    <t>Katunayake</t>
  </si>
  <si>
    <t>KLA</t>
  </si>
  <si>
    <t>Kelaniya</t>
  </si>
  <si>
    <t>KCH</t>
  </si>
  <si>
    <t>Kochchikade</t>
  </si>
  <si>
    <t>KWW</t>
  </si>
  <si>
    <t>Kuda Wawa</t>
  </si>
  <si>
    <t>KUD</t>
  </si>
  <si>
    <t>Kudahakapola</t>
  </si>
  <si>
    <t>KUR</t>
  </si>
  <si>
    <t>Kurana</t>
  </si>
  <si>
    <t>LGM</t>
  </si>
  <si>
    <t>Liyanagemulla</t>
  </si>
  <si>
    <t>LWL</t>
  </si>
  <si>
    <t>Lunuwaila</t>
  </si>
  <si>
    <t>MDP</t>
  </si>
  <si>
    <t>Madampe</t>
  </si>
  <si>
    <t>MKI</t>
  </si>
  <si>
    <t>Madurankuliya</t>
  </si>
  <si>
    <t>MGE</t>
  </si>
  <si>
    <t>Mangalaeliya</t>
  </si>
  <si>
    <t>MNG</t>
  </si>
  <si>
    <t>Manuwangama</t>
  </si>
  <si>
    <t>MDA</t>
  </si>
  <si>
    <t>Maradana</t>
  </si>
  <si>
    <t>MNL</t>
  </si>
  <si>
    <t>Mundal</t>
  </si>
  <si>
    <t>NAT</t>
  </si>
  <si>
    <t>Nattandiya</t>
  </si>
  <si>
    <t>NGB</t>
  </si>
  <si>
    <t>Negombo</t>
  </si>
  <si>
    <t>NPK</t>
  </si>
  <si>
    <t>Nelumpokuna</t>
  </si>
  <si>
    <t>NOR</t>
  </si>
  <si>
    <t>Nooranagar</t>
  </si>
  <si>
    <t>PVI</t>
  </si>
  <si>
    <t>Palavi</t>
  </si>
  <si>
    <t>PRL</t>
  </si>
  <si>
    <t>Peralanda</t>
  </si>
  <si>
    <t>PNV</t>
  </si>
  <si>
    <t>Periyanagavillu</t>
  </si>
  <si>
    <t>PCK</t>
  </si>
  <si>
    <t>Pulachchikulam</t>
  </si>
  <si>
    <t>PTM</t>
  </si>
  <si>
    <t>Puttalam</t>
  </si>
  <si>
    <t>RGM</t>
  </si>
  <si>
    <t>Ragama</t>
  </si>
  <si>
    <t>SWR</t>
  </si>
  <si>
    <t>Sawarana</t>
  </si>
  <si>
    <t>SED</t>
  </si>
  <si>
    <t>Seeduwa</t>
  </si>
  <si>
    <t>TDY</t>
  </si>
  <si>
    <t>Thilladiya</t>
  </si>
  <si>
    <t>TUD</t>
  </si>
  <si>
    <t>Tudella</t>
  </si>
  <si>
    <t>TDR</t>
  </si>
  <si>
    <t>Tummodara</t>
  </si>
  <si>
    <t>WKL</t>
  </si>
  <si>
    <t>Waikkala</t>
  </si>
  <si>
    <t>WHP</t>
  </si>
  <si>
    <t>Walahapitiya</t>
  </si>
  <si>
    <t>WSL</t>
  </si>
  <si>
    <t>Wanawasala</t>
  </si>
  <si>
    <t>contact_number</t>
  </si>
  <si>
    <t>station_code</t>
  </si>
  <si>
    <t>station_id</t>
  </si>
  <si>
    <t>Station</t>
  </si>
  <si>
    <t>Distance in KM - from Fort</t>
  </si>
  <si>
    <t>Telephone No.</t>
  </si>
  <si>
    <t>031-2222271</t>
  </si>
  <si>
    <t>kattuwa</t>
  </si>
  <si>
    <t>031-2277271</t>
  </si>
  <si>
    <t>031-2255271</t>
  </si>
  <si>
    <t>032-2254271</t>
  </si>
  <si>
    <t>Kuda wawa</t>
  </si>
  <si>
    <t>032-2247671</t>
  </si>
  <si>
    <t>032-2222271</t>
  </si>
  <si>
    <t>032-2259570</t>
  </si>
  <si>
    <t>Erukkalam pendu</t>
  </si>
  <si>
    <t>032-2269371</t>
  </si>
  <si>
    <t>032-2265271</t>
  </si>
  <si>
    <t>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</si>
</sst>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25" workbookViewId="0">
      <selection activeCell="H44" sqref="H44"/>
    </sheetView>
  </sheetViews>
  <sheetFormatPr defaultRowHeight="15" x14ac:dyDescent="0.25"/>
  <cols>
    <col min="1" max="1" width="13.42578125" style="3" customWidth="1"/>
    <col min="2" max="2" width="11.5703125" style="3" customWidth="1"/>
    <col min="3" max="3" width="17" style="3" customWidth="1"/>
    <col min="4" max="4" width="21" style="7" customWidth="1"/>
    <col min="5" max="5" width="16.7109375" style="3" customWidth="1"/>
    <col min="6" max="6" width="9.140625" style="3"/>
    <col min="7" max="7" width="11.28515625" style="3" customWidth="1"/>
    <col min="8" max="8" width="11.85546875" style="3" customWidth="1"/>
    <col min="9" max="9" width="10.5703125" style="3" customWidth="1"/>
    <col min="10" max="10" width="12.140625" style="3" customWidth="1"/>
    <col min="11" max="11" width="12.7109375" style="3" customWidth="1"/>
    <col min="12" max="12" width="13.42578125" style="3" customWidth="1"/>
    <col min="13" max="13" width="16.5703125" style="3" customWidth="1"/>
    <col min="14" max="14" width="19.28515625" style="3" customWidth="1"/>
    <col min="15" max="15" width="19.7109375" style="3" customWidth="1"/>
    <col min="16" max="16" width="22.140625" style="3" customWidth="1"/>
  </cols>
  <sheetData>
    <row r="1" spans="1:16" s="5" customFormat="1" ht="45" x14ac:dyDescent="0.25">
      <c r="A1" s="4" t="s">
        <v>124</v>
      </c>
      <c r="B1" s="4" t="s">
        <v>123</v>
      </c>
      <c r="C1" s="4" t="s">
        <v>122</v>
      </c>
      <c r="D1" s="6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0</v>
      </c>
    </row>
    <row r="2" spans="1:16" x14ac:dyDescent="0.25">
      <c r="A2" s="3">
        <v>6</v>
      </c>
      <c r="B2" s="3" t="s">
        <v>13</v>
      </c>
      <c r="C2" s="3">
        <v>0</v>
      </c>
      <c r="D2" s="7" t="s">
        <v>14</v>
      </c>
      <c r="E2" s="3">
        <v>6</v>
      </c>
      <c r="F2" s="3">
        <v>0</v>
      </c>
      <c r="G2" s="3">
        <v>0</v>
      </c>
      <c r="H2" s="3">
        <v>140</v>
      </c>
      <c r="I2" s="3">
        <v>0</v>
      </c>
      <c r="J2" s="3">
        <v>0</v>
      </c>
      <c r="K2" s="3">
        <v>0</v>
      </c>
      <c r="L2" s="3">
        <v>0</v>
      </c>
      <c r="M2" s="3" t="s">
        <v>15</v>
      </c>
      <c r="N2" s="3" t="s">
        <v>15</v>
      </c>
      <c r="O2" s="3">
        <v>3</v>
      </c>
      <c r="P2" s="3">
        <v>6</v>
      </c>
    </row>
    <row r="3" spans="1:16" x14ac:dyDescent="0.25">
      <c r="A3" s="3">
        <v>12</v>
      </c>
      <c r="B3" s="3" t="s">
        <v>16</v>
      </c>
      <c r="C3" s="3">
        <v>0</v>
      </c>
      <c r="D3" s="7" t="s">
        <v>17</v>
      </c>
      <c r="E3" s="3">
        <v>12</v>
      </c>
      <c r="F3" s="3">
        <v>0</v>
      </c>
      <c r="G3" s="3">
        <v>0</v>
      </c>
      <c r="H3" s="3">
        <v>141</v>
      </c>
      <c r="I3" s="3">
        <v>0</v>
      </c>
      <c r="J3" s="3">
        <v>0</v>
      </c>
      <c r="K3" s="3">
        <v>0</v>
      </c>
      <c r="L3" s="3">
        <v>0</v>
      </c>
      <c r="M3" s="3" t="s">
        <v>15</v>
      </c>
      <c r="N3" s="3" t="s">
        <v>15</v>
      </c>
      <c r="O3" s="3">
        <v>3</v>
      </c>
      <c r="P3" s="3">
        <v>12</v>
      </c>
    </row>
    <row r="4" spans="1:16" x14ac:dyDescent="0.25">
      <c r="A4" s="3">
        <v>18</v>
      </c>
      <c r="B4" s="3" t="s">
        <v>18</v>
      </c>
      <c r="C4" s="3">
        <v>0</v>
      </c>
      <c r="D4" s="7" t="s">
        <v>19</v>
      </c>
      <c r="E4" s="3">
        <v>18</v>
      </c>
      <c r="F4" s="3">
        <v>0</v>
      </c>
      <c r="G4" s="3">
        <v>0</v>
      </c>
      <c r="H4" s="3">
        <v>142</v>
      </c>
      <c r="I4" s="3">
        <v>0</v>
      </c>
      <c r="J4" s="3">
        <v>0</v>
      </c>
      <c r="K4" s="3">
        <v>0</v>
      </c>
      <c r="L4" s="3">
        <v>0</v>
      </c>
      <c r="M4" s="3" t="s">
        <v>15</v>
      </c>
      <c r="N4" s="3" t="s">
        <v>15</v>
      </c>
      <c r="O4" s="3">
        <v>3</v>
      </c>
      <c r="P4" s="3">
        <v>18</v>
      </c>
    </row>
    <row r="5" spans="1:16" x14ac:dyDescent="0.25">
      <c r="A5" s="3">
        <v>29</v>
      </c>
      <c r="B5" s="3" t="s">
        <v>20</v>
      </c>
      <c r="C5" s="3">
        <v>0</v>
      </c>
      <c r="D5" s="7" t="s">
        <v>21</v>
      </c>
      <c r="E5" s="3">
        <v>29</v>
      </c>
      <c r="F5" s="3">
        <v>0</v>
      </c>
      <c r="G5" s="3">
        <v>0</v>
      </c>
      <c r="H5" s="3">
        <v>143</v>
      </c>
      <c r="I5" s="3">
        <v>0</v>
      </c>
      <c r="J5" s="3">
        <v>0</v>
      </c>
      <c r="K5" s="3">
        <v>0</v>
      </c>
      <c r="L5" s="3">
        <v>0</v>
      </c>
      <c r="M5" s="3" t="s">
        <v>15</v>
      </c>
      <c r="N5" s="3" t="s">
        <v>15</v>
      </c>
      <c r="O5" s="3">
        <v>3</v>
      </c>
      <c r="P5" s="3">
        <v>29</v>
      </c>
    </row>
    <row r="6" spans="1:16" x14ac:dyDescent="0.25">
      <c r="A6" s="3">
        <v>31</v>
      </c>
      <c r="B6" s="3" t="s">
        <v>22</v>
      </c>
      <c r="C6" s="3">
        <v>0</v>
      </c>
      <c r="D6" s="7" t="s">
        <v>23</v>
      </c>
      <c r="E6" s="3">
        <v>31</v>
      </c>
      <c r="F6" s="3">
        <v>0</v>
      </c>
      <c r="G6" s="3">
        <v>0</v>
      </c>
      <c r="H6" s="3">
        <v>144</v>
      </c>
      <c r="I6" s="3">
        <v>0</v>
      </c>
      <c r="J6" s="3">
        <v>0</v>
      </c>
      <c r="K6" s="3">
        <v>0</v>
      </c>
      <c r="L6" s="3">
        <v>0</v>
      </c>
      <c r="M6" s="3" t="s">
        <v>15</v>
      </c>
      <c r="N6" s="3" t="s">
        <v>15</v>
      </c>
      <c r="O6" s="3">
        <v>3</v>
      </c>
      <c r="P6" s="3">
        <v>31</v>
      </c>
    </row>
    <row r="7" spans="1:16" x14ac:dyDescent="0.25">
      <c r="A7" s="3">
        <v>37</v>
      </c>
      <c r="B7" s="3" t="s">
        <v>24</v>
      </c>
      <c r="C7" s="3">
        <v>0</v>
      </c>
      <c r="D7" s="7" t="s">
        <v>25</v>
      </c>
      <c r="E7" s="3">
        <v>37</v>
      </c>
      <c r="F7" s="3">
        <v>0</v>
      </c>
      <c r="G7" s="3">
        <v>0</v>
      </c>
      <c r="H7" s="3">
        <v>145</v>
      </c>
      <c r="I7" s="3">
        <v>0</v>
      </c>
      <c r="J7" s="3">
        <v>0</v>
      </c>
      <c r="K7" s="3">
        <v>0</v>
      </c>
      <c r="L7" s="3">
        <v>0</v>
      </c>
      <c r="M7" s="3" t="s">
        <v>15</v>
      </c>
      <c r="N7" s="3" t="s">
        <v>15</v>
      </c>
      <c r="O7" s="3">
        <v>3</v>
      </c>
      <c r="P7" s="3">
        <v>37</v>
      </c>
    </row>
    <row r="8" spans="1:16" x14ac:dyDescent="0.25">
      <c r="A8" s="3">
        <v>39</v>
      </c>
      <c r="B8" s="3" t="s">
        <v>26</v>
      </c>
      <c r="C8" s="3">
        <v>0</v>
      </c>
      <c r="D8" s="7" t="s">
        <v>27</v>
      </c>
      <c r="E8" s="3">
        <v>39</v>
      </c>
      <c r="F8" s="3">
        <v>0</v>
      </c>
      <c r="G8" s="3">
        <v>0</v>
      </c>
      <c r="H8" s="3">
        <v>146</v>
      </c>
      <c r="I8" s="3">
        <v>0</v>
      </c>
      <c r="J8" s="3">
        <v>0</v>
      </c>
      <c r="K8" s="3">
        <v>0</v>
      </c>
      <c r="L8" s="3">
        <v>0</v>
      </c>
      <c r="M8" s="3" t="s">
        <v>15</v>
      </c>
      <c r="N8" s="3" t="s">
        <v>15</v>
      </c>
      <c r="O8" s="3">
        <v>3</v>
      </c>
      <c r="P8" s="3">
        <v>39</v>
      </c>
    </row>
    <row r="9" spans="1:16" x14ac:dyDescent="0.25">
      <c r="A9" s="3">
        <v>44</v>
      </c>
      <c r="B9" s="3" t="s">
        <v>28</v>
      </c>
      <c r="C9" s="3">
        <v>0</v>
      </c>
      <c r="D9" s="7" t="s">
        <v>29</v>
      </c>
      <c r="E9" s="3">
        <v>44</v>
      </c>
      <c r="F9" s="3">
        <v>0</v>
      </c>
      <c r="G9" s="3">
        <v>0</v>
      </c>
      <c r="H9" s="3">
        <v>147</v>
      </c>
      <c r="I9" s="3">
        <v>0</v>
      </c>
      <c r="J9" s="3">
        <v>0</v>
      </c>
      <c r="K9" s="3">
        <v>0</v>
      </c>
      <c r="L9" s="3">
        <v>0</v>
      </c>
      <c r="M9" s="3" t="s">
        <v>15</v>
      </c>
      <c r="N9" s="3" t="s">
        <v>15</v>
      </c>
      <c r="O9" s="3">
        <v>3</v>
      </c>
      <c r="P9" s="3">
        <v>44</v>
      </c>
    </row>
    <row r="10" spans="1:16" x14ac:dyDescent="0.25">
      <c r="A10" s="3">
        <v>46</v>
      </c>
      <c r="B10" s="3" t="s">
        <v>30</v>
      </c>
      <c r="C10" s="3">
        <v>0</v>
      </c>
      <c r="D10" s="7" t="s">
        <v>31</v>
      </c>
      <c r="E10" s="3">
        <v>46</v>
      </c>
      <c r="F10" s="3">
        <v>0</v>
      </c>
      <c r="G10" s="3">
        <v>0</v>
      </c>
      <c r="H10" s="3">
        <v>148</v>
      </c>
      <c r="I10" s="3">
        <v>0</v>
      </c>
      <c r="J10" s="3">
        <v>0</v>
      </c>
      <c r="K10" s="3">
        <v>0</v>
      </c>
      <c r="L10" s="3">
        <v>0</v>
      </c>
      <c r="M10" s="3" t="s">
        <v>15</v>
      </c>
      <c r="N10" s="3" t="s">
        <v>15</v>
      </c>
      <c r="O10" s="3">
        <v>3</v>
      </c>
      <c r="P10" s="3">
        <v>46</v>
      </c>
    </row>
    <row r="11" spans="1:16" x14ac:dyDescent="0.25">
      <c r="A11" s="3">
        <v>51</v>
      </c>
      <c r="B11" s="3" t="s">
        <v>32</v>
      </c>
      <c r="C11" s="3">
        <v>0</v>
      </c>
      <c r="D11" s="7" t="s">
        <v>33</v>
      </c>
      <c r="E11" s="3">
        <v>51</v>
      </c>
      <c r="F11" s="3">
        <v>0</v>
      </c>
      <c r="G11" s="3">
        <v>0</v>
      </c>
      <c r="H11" s="3">
        <v>149</v>
      </c>
      <c r="I11" s="3">
        <v>0</v>
      </c>
      <c r="J11" s="3">
        <v>0</v>
      </c>
      <c r="K11" s="3">
        <v>0</v>
      </c>
      <c r="L11" s="3">
        <v>0</v>
      </c>
      <c r="M11" s="3" t="s">
        <v>15</v>
      </c>
      <c r="N11" s="3" t="s">
        <v>15</v>
      </c>
      <c r="O11" s="3">
        <v>3</v>
      </c>
      <c r="P11" s="3">
        <v>51</v>
      </c>
    </row>
    <row r="12" spans="1:16" x14ac:dyDescent="0.25">
      <c r="A12" s="3">
        <v>59</v>
      </c>
      <c r="B12" s="3" t="s">
        <v>34</v>
      </c>
      <c r="C12" s="3">
        <v>0</v>
      </c>
      <c r="D12" s="7" t="s">
        <v>35</v>
      </c>
      <c r="E12" s="3">
        <v>59</v>
      </c>
      <c r="F12" s="3">
        <v>0</v>
      </c>
      <c r="G12" s="3">
        <v>0</v>
      </c>
      <c r="H12" s="3">
        <v>150</v>
      </c>
      <c r="I12" s="3">
        <v>0</v>
      </c>
      <c r="J12" s="3">
        <v>0</v>
      </c>
      <c r="K12" s="3">
        <v>0</v>
      </c>
      <c r="L12" s="3">
        <v>0</v>
      </c>
      <c r="M12" s="3" t="s">
        <v>15</v>
      </c>
      <c r="N12" s="3" t="s">
        <v>15</v>
      </c>
      <c r="O12" s="3">
        <v>3</v>
      </c>
      <c r="P12" s="3">
        <v>59</v>
      </c>
    </row>
    <row r="13" spans="1:16" x14ac:dyDescent="0.25">
      <c r="A13" s="3">
        <v>62</v>
      </c>
      <c r="B13" s="3" t="s">
        <v>36</v>
      </c>
      <c r="C13" s="3">
        <v>0</v>
      </c>
      <c r="D13" s="7" t="s">
        <v>37</v>
      </c>
      <c r="E13" s="3">
        <v>62</v>
      </c>
      <c r="F13" s="3">
        <v>0</v>
      </c>
      <c r="G13" s="3">
        <v>0</v>
      </c>
      <c r="H13" s="3">
        <v>151</v>
      </c>
      <c r="I13" s="3">
        <v>0</v>
      </c>
      <c r="J13" s="3">
        <v>0</v>
      </c>
      <c r="K13" s="3">
        <v>0</v>
      </c>
      <c r="L13" s="3">
        <v>0</v>
      </c>
      <c r="M13" s="3" t="s">
        <v>15</v>
      </c>
      <c r="N13" s="3" t="s">
        <v>15</v>
      </c>
      <c r="O13" s="3">
        <v>3</v>
      </c>
      <c r="P13" s="3">
        <v>62</v>
      </c>
    </row>
    <row r="14" spans="1:16" x14ac:dyDescent="0.25">
      <c r="A14" s="3">
        <v>63</v>
      </c>
      <c r="B14" s="3" t="s">
        <v>38</v>
      </c>
      <c r="C14" s="3">
        <v>0</v>
      </c>
      <c r="D14" s="7" t="s">
        <v>39</v>
      </c>
      <c r="E14" s="3">
        <v>63</v>
      </c>
      <c r="F14" s="3">
        <v>0</v>
      </c>
      <c r="G14" s="3">
        <v>0</v>
      </c>
      <c r="H14" s="3">
        <v>152</v>
      </c>
      <c r="I14" s="3">
        <v>0</v>
      </c>
      <c r="J14" s="3">
        <v>0</v>
      </c>
      <c r="K14" s="3">
        <v>0</v>
      </c>
      <c r="L14" s="3">
        <v>0</v>
      </c>
      <c r="M14" s="3" t="s">
        <v>15</v>
      </c>
      <c r="N14" s="3" t="s">
        <v>15</v>
      </c>
      <c r="O14" s="3">
        <v>3</v>
      </c>
      <c r="P14" s="3">
        <v>63</v>
      </c>
    </row>
    <row r="15" spans="1:16" x14ac:dyDescent="0.25">
      <c r="A15" s="3">
        <v>98</v>
      </c>
      <c r="B15" s="3" t="s">
        <v>40</v>
      </c>
      <c r="C15" s="3">
        <v>0</v>
      </c>
      <c r="D15" s="7" t="s">
        <v>41</v>
      </c>
      <c r="E15" s="3">
        <v>98</v>
      </c>
      <c r="F15" s="3">
        <v>0</v>
      </c>
      <c r="G15" s="3">
        <v>0</v>
      </c>
      <c r="H15" s="3">
        <v>153</v>
      </c>
      <c r="I15" s="3">
        <v>0</v>
      </c>
      <c r="J15" s="3">
        <v>0</v>
      </c>
      <c r="K15" s="3">
        <v>0</v>
      </c>
      <c r="L15" s="3">
        <v>0</v>
      </c>
      <c r="M15" s="3" t="s">
        <v>15</v>
      </c>
      <c r="N15" s="3" t="s">
        <v>15</v>
      </c>
      <c r="O15" s="3">
        <v>3</v>
      </c>
      <c r="P15" s="3">
        <v>98</v>
      </c>
    </row>
    <row r="16" spans="1:16" x14ac:dyDescent="0.25">
      <c r="A16" s="3">
        <v>100</v>
      </c>
      <c r="B16" s="3" t="s">
        <v>42</v>
      </c>
      <c r="C16" s="3">
        <v>0</v>
      </c>
      <c r="D16" s="7" t="s">
        <v>43</v>
      </c>
      <c r="E16" s="3">
        <v>100</v>
      </c>
      <c r="F16" s="3">
        <v>0</v>
      </c>
      <c r="G16" s="3">
        <v>0</v>
      </c>
      <c r="H16" s="3">
        <v>154</v>
      </c>
      <c r="I16" s="3">
        <v>0</v>
      </c>
      <c r="J16" s="3">
        <v>0</v>
      </c>
      <c r="K16" s="3">
        <v>0</v>
      </c>
      <c r="L16" s="3">
        <v>0</v>
      </c>
      <c r="M16" s="3" t="s">
        <v>15</v>
      </c>
      <c r="N16" s="3" t="s">
        <v>15</v>
      </c>
      <c r="O16" s="3">
        <v>3</v>
      </c>
      <c r="P16" s="3">
        <v>100</v>
      </c>
    </row>
    <row r="17" spans="1:16" x14ac:dyDescent="0.25">
      <c r="A17" s="3">
        <v>107</v>
      </c>
      <c r="B17" s="3" t="s">
        <v>44</v>
      </c>
      <c r="C17" s="3">
        <v>0</v>
      </c>
      <c r="D17" s="7" t="s">
        <v>45</v>
      </c>
      <c r="E17" s="3">
        <v>107</v>
      </c>
      <c r="F17" s="3">
        <v>0</v>
      </c>
      <c r="G17" s="3">
        <v>0</v>
      </c>
      <c r="H17" s="3">
        <v>155</v>
      </c>
      <c r="I17" s="3">
        <v>0</v>
      </c>
      <c r="J17" s="3">
        <v>0</v>
      </c>
      <c r="K17" s="3">
        <v>0</v>
      </c>
      <c r="L17" s="3">
        <v>0</v>
      </c>
      <c r="M17" s="3" t="s">
        <v>15</v>
      </c>
      <c r="N17" s="3" t="s">
        <v>15</v>
      </c>
      <c r="O17" s="3">
        <v>3</v>
      </c>
      <c r="P17" s="3">
        <v>107</v>
      </c>
    </row>
    <row r="18" spans="1:16" x14ac:dyDescent="0.25">
      <c r="A18" s="3">
        <v>114</v>
      </c>
      <c r="B18" s="3" t="s">
        <v>46</v>
      </c>
      <c r="C18" s="3">
        <v>0</v>
      </c>
      <c r="D18" s="7" t="s">
        <v>47</v>
      </c>
      <c r="E18" s="3">
        <v>114</v>
      </c>
      <c r="F18" s="3">
        <v>0</v>
      </c>
      <c r="G18" s="3">
        <v>0</v>
      </c>
      <c r="H18" s="3">
        <v>156</v>
      </c>
      <c r="I18" s="3">
        <v>0</v>
      </c>
      <c r="J18" s="3">
        <v>0</v>
      </c>
      <c r="K18" s="3">
        <v>0</v>
      </c>
      <c r="L18" s="3">
        <v>0</v>
      </c>
      <c r="M18" s="3" t="s">
        <v>15</v>
      </c>
      <c r="N18" s="3" t="s">
        <v>15</v>
      </c>
      <c r="O18" s="3">
        <v>3</v>
      </c>
      <c r="P18" s="3">
        <v>114</v>
      </c>
    </row>
    <row r="19" spans="1:16" x14ac:dyDescent="0.25">
      <c r="A19" s="3">
        <v>120</v>
      </c>
      <c r="B19" s="3" t="s">
        <v>48</v>
      </c>
      <c r="C19" s="3">
        <v>0</v>
      </c>
      <c r="D19" s="7" t="s">
        <v>49</v>
      </c>
      <c r="E19" s="3">
        <v>120</v>
      </c>
      <c r="F19" s="3">
        <v>0</v>
      </c>
      <c r="G19" s="3">
        <v>0</v>
      </c>
      <c r="H19" s="3">
        <v>157</v>
      </c>
      <c r="I19" s="3">
        <v>0</v>
      </c>
      <c r="J19" s="3">
        <v>0</v>
      </c>
      <c r="K19" s="3">
        <v>0</v>
      </c>
      <c r="L19" s="3">
        <v>0</v>
      </c>
      <c r="M19" s="3" t="s">
        <v>15</v>
      </c>
      <c r="N19" s="3" t="s">
        <v>15</v>
      </c>
      <c r="O19" s="3">
        <v>3</v>
      </c>
      <c r="P19" s="3">
        <v>120</v>
      </c>
    </row>
    <row r="20" spans="1:16" x14ac:dyDescent="0.25">
      <c r="A20" s="3">
        <v>124</v>
      </c>
      <c r="B20" s="3" t="s">
        <v>50</v>
      </c>
      <c r="C20" s="3">
        <v>0</v>
      </c>
      <c r="D20" s="7" t="s">
        <v>51</v>
      </c>
      <c r="E20" s="3">
        <v>124</v>
      </c>
      <c r="F20" s="3">
        <v>0</v>
      </c>
      <c r="G20" s="3">
        <v>0</v>
      </c>
      <c r="H20" s="3">
        <v>158</v>
      </c>
      <c r="I20" s="3">
        <v>0</v>
      </c>
      <c r="J20" s="3">
        <v>0</v>
      </c>
      <c r="K20" s="3">
        <v>0</v>
      </c>
      <c r="L20" s="3">
        <v>0</v>
      </c>
      <c r="M20" s="3" t="s">
        <v>15</v>
      </c>
      <c r="N20" s="3" t="s">
        <v>15</v>
      </c>
      <c r="O20" s="3">
        <v>3</v>
      </c>
      <c r="P20" s="3">
        <v>124</v>
      </c>
    </row>
    <row r="21" spans="1:16" x14ac:dyDescent="0.25">
      <c r="A21" s="3">
        <v>125</v>
      </c>
      <c r="B21" s="3" t="s">
        <v>52</v>
      </c>
      <c r="C21" s="3">
        <v>0</v>
      </c>
      <c r="D21" s="7" t="s">
        <v>53</v>
      </c>
      <c r="E21" s="3">
        <v>125</v>
      </c>
      <c r="F21" s="3">
        <v>0</v>
      </c>
      <c r="G21" s="3">
        <v>0</v>
      </c>
      <c r="H21" s="3">
        <v>159</v>
      </c>
      <c r="I21" s="3">
        <v>0</v>
      </c>
      <c r="J21" s="3">
        <v>0</v>
      </c>
      <c r="K21" s="3">
        <v>0</v>
      </c>
      <c r="L21" s="3">
        <v>0</v>
      </c>
      <c r="M21" s="3" t="s">
        <v>15</v>
      </c>
      <c r="N21" s="3" t="s">
        <v>15</v>
      </c>
      <c r="O21" s="3">
        <v>3</v>
      </c>
      <c r="P21" s="3">
        <v>125</v>
      </c>
    </row>
    <row r="22" spans="1:16" x14ac:dyDescent="0.25">
      <c r="A22" s="3">
        <v>127</v>
      </c>
      <c r="B22" s="3" t="s">
        <v>54</v>
      </c>
      <c r="C22" s="3">
        <v>0</v>
      </c>
      <c r="D22" s="7" t="s">
        <v>55</v>
      </c>
      <c r="E22" s="3">
        <v>127</v>
      </c>
      <c r="F22" s="3">
        <v>0</v>
      </c>
      <c r="G22" s="3">
        <v>0</v>
      </c>
      <c r="H22" s="3">
        <v>160</v>
      </c>
      <c r="I22" s="3">
        <v>0</v>
      </c>
      <c r="J22" s="3">
        <v>0</v>
      </c>
      <c r="K22" s="3">
        <v>0</v>
      </c>
      <c r="L22" s="3">
        <v>0</v>
      </c>
      <c r="M22" s="3" t="s">
        <v>15</v>
      </c>
      <c r="N22" s="3" t="s">
        <v>15</v>
      </c>
      <c r="O22" s="3">
        <v>3</v>
      </c>
      <c r="P22" s="3">
        <v>127</v>
      </c>
    </row>
    <row r="23" spans="1:16" x14ac:dyDescent="0.25">
      <c r="A23" s="3">
        <v>132</v>
      </c>
      <c r="B23" s="3" t="s">
        <v>56</v>
      </c>
      <c r="C23" s="3">
        <v>0</v>
      </c>
      <c r="D23" s="7" t="s">
        <v>57</v>
      </c>
      <c r="E23" s="3">
        <v>132</v>
      </c>
      <c r="F23" s="3">
        <v>0</v>
      </c>
      <c r="G23" s="3">
        <v>0</v>
      </c>
      <c r="H23" s="3">
        <v>161</v>
      </c>
      <c r="I23" s="3">
        <v>0</v>
      </c>
      <c r="J23" s="3">
        <v>0</v>
      </c>
      <c r="K23" s="3">
        <v>0</v>
      </c>
      <c r="L23" s="3">
        <v>0</v>
      </c>
      <c r="M23" s="3" t="s">
        <v>15</v>
      </c>
      <c r="N23" s="3" t="s">
        <v>15</v>
      </c>
      <c r="O23" s="3">
        <v>3</v>
      </c>
      <c r="P23" s="3">
        <v>132</v>
      </c>
    </row>
    <row r="24" spans="1:16" x14ac:dyDescent="0.25">
      <c r="A24" s="3">
        <v>133</v>
      </c>
      <c r="B24" s="3" t="s">
        <v>58</v>
      </c>
      <c r="C24" s="3">
        <v>0</v>
      </c>
      <c r="D24" s="7" t="s">
        <v>59</v>
      </c>
      <c r="E24" s="3">
        <v>133</v>
      </c>
      <c r="F24" s="3">
        <v>0</v>
      </c>
      <c r="G24" s="3">
        <v>0</v>
      </c>
      <c r="H24" s="3">
        <v>162</v>
      </c>
      <c r="I24" s="3">
        <v>0</v>
      </c>
      <c r="J24" s="3">
        <v>0</v>
      </c>
      <c r="K24" s="3">
        <v>0</v>
      </c>
      <c r="L24" s="3">
        <v>0</v>
      </c>
      <c r="M24" s="3" t="s">
        <v>15</v>
      </c>
      <c r="N24" s="3" t="s">
        <v>15</v>
      </c>
      <c r="O24" s="3">
        <v>3</v>
      </c>
      <c r="P24" s="3">
        <v>133</v>
      </c>
    </row>
    <row r="25" spans="1:16" x14ac:dyDescent="0.25">
      <c r="A25" s="3">
        <v>136</v>
      </c>
      <c r="B25" s="3" t="s">
        <v>60</v>
      </c>
      <c r="C25" s="3">
        <v>0</v>
      </c>
      <c r="D25" s="7" t="s">
        <v>61</v>
      </c>
      <c r="E25" s="3">
        <v>136</v>
      </c>
      <c r="F25" s="3">
        <v>0</v>
      </c>
      <c r="G25" s="3">
        <v>0</v>
      </c>
      <c r="H25" s="3">
        <v>163</v>
      </c>
      <c r="I25" s="3">
        <v>0</v>
      </c>
      <c r="J25" s="3">
        <v>0</v>
      </c>
      <c r="K25" s="3">
        <v>0</v>
      </c>
      <c r="L25" s="3">
        <v>0</v>
      </c>
      <c r="M25" s="3" t="s">
        <v>15</v>
      </c>
      <c r="N25" s="3" t="s">
        <v>15</v>
      </c>
      <c r="O25" s="3">
        <v>3</v>
      </c>
      <c r="P25" s="3">
        <v>136</v>
      </c>
    </row>
    <row r="26" spans="1:16" x14ac:dyDescent="0.25">
      <c r="A26" s="3">
        <v>141</v>
      </c>
      <c r="B26" s="3" t="s">
        <v>62</v>
      </c>
      <c r="C26" s="3">
        <v>0</v>
      </c>
      <c r="D26" s="7" t="s">
        <v>63</v>
      </c>
      <c r="E26" s="3">
        <v>141</v>
      </c>
      <c r="F26" s="3">
        <v>0</v>
      </c>
      <c r="G26" s="3">
        <v>0</v>
      </c>
      <c r="H26" s="3">
        <v>164</v>
      </c>
      <c r="I26" s="3">
        <v>0</v>
      </c>
      <c r="J26" s="3">
        <v>0</v>
      </c>
      <c r="K26" s="3">
        <v>0</v>
      </c>
      <c r="L26" s="3">
        <v>0</v>
      </c>
      <c r="M26" s="3" t="s">
        <v>15</v>
      </c>
      <c r="N26" s="3" t="s">
        <v>15</v>
      </c>
      <c r="O26" s="3">
        <v>3</v>
      </c>
      <c r="P26" s="3">
        <v>141</v>
      </c>
    </row>
    <row r="27" spans="1:16" x14ac:dyDescent="0.25">
      <c r="A27" s="3">
        <v>153</v>
      </c>
      <c r="B27" s="3" t="s">
        <v>64</v>
      </c>
      <c r="C27" s="3">
        <v>0</v>
      </c>
      <c r="D27" s="7" t="s">
        <v>65</v>
      </c>
      <c r="E27" s="3">
        <v>153</v>
      </c>
      <c r="F27" s="3">
        <v>0</v>
      </c>
      <c r="G27" s="3">
        <v>0</v>
      </c>
      <c r="H27" s="3">
        <v>165</v>
      </c>
      <c r="I27" s="3">
        <v>0</v>
      </c>
      <c r="J27" s="3">
        <v>0</v>
      </c>
      <c r="K27" s="3">
        <v>0</v>
      </c>
      <c r="L27" s="3">
        <v>0</v>
      </c>
      <c r="M27" s="3" t="s">
        <v>15</v>
      </c>
      <c r="N27" s="3" t="s">
        <v>15</v>
      </c>
      <c r="O27" s="3">
        <v>3</v>
      </c>
      <c r="P27" s="3">
        <v>153</v>
      </c>
    </row>
    <row r="28" spans="1:16" x14ac:dyDescent="0.25">
      <c r="A28" s="3">
        <v>154</v>
      </c>
      <c r="B28" s="3" t="s">
        <v>66</v>
      </c>
      <c r="C28" s="3">
        <v>0</v>
      </c>
      <c r="D28" s="7" t="s">
        <v>67</v>
      </c>
      <c r="E28" s="3">
        <v>154</v>
      </c>
      <c r="F28" s="3">
        <v>0</v>
      </c>
      <c r="G28" s="3">
        <v>0</v>
      </c>
      <c r="H28" s="3">
        <v>166</v>
      </c>
      <c r="I28" s="3">
        <v>0</v>
      </c>
      <c r="J28" s="3">
        <v>0</v>
      </c>
      <c r="K28" s="3">
        <v>0</v>
      </c>
      <c r="L28" s="3">
        <v>0</v>
      </c>
      <c r="M28" s="3" t="s">
        <v>15</v>
      </c>
      <c r="N28" s="3" t="s">
        <v>15</v>
      </c>
      <c r="O28" s="3">
        <v>3</v>
      </c>
      <c r="P28" s="3">
        <v>154</v>
      </c>
    </row>
    <row r="29" spans="1:16" x14ac:dyDescent="0.25">
      <c r="A29" s="3">
        <v>157</v>
      </c>
      <c r="B29" s="3" t="s">
        <v>68</v>
      </c>
      <c r="C29" s="3">
        <v>0</v>
      </c>
      <c r="D29" s="7" t="s">
        <v>69</v>
      </c>
      <c r="E29" s="3">
        <v>157</v>
      </c>
      <c r="F29" s="3">
        <v>0</v>
      </c>
      <c r="G29" s="3">
        <v>0</v>
      </c>
      <c r="H29" s="3">
        <v>167</v>
      </c>
      <c r="I29" s="3">
        <v>0</v>
      </c>
      <c r="J29" s="3">
        <v>0</v>
      </c>
      <c r="K29" s="3">
        <v>0</v>
      </c>
      <c r="L29" s="3">
        <v>0</v>
      </c>
      <c r="M29" s="3" t="s">
        <v>15</v>
      </c>
      <c r="N29" s="3" t="s">
        <v>15</v>
      </c>
      <c r="O29" s="3">
        <v>3</v>
      </c>
      <c r="P29" s="3">
        <v>157</v>
      </c>
    </row>
    <row r="30" spans="1:16" x14ac:dyDescent="0.25">
      <c r="A30" s="3">
        <v>160</v>
      </c>
      <c r="B30" s="3" t="s">
        <v>70</v>
      </c>
      <c r="C30" s="3">
        <v>0</v>
      </c>
      <c r="D30" s="7" t="s">
        <v>71</v>
      </c>
      <c r="E30" s="3">
        <v>160</v>
      </c>
      <c r="F30" s="3">
        <v>0</v>
      </c>
      <c r="G30" s="3">
        <v>0</v>
      </c>
      <c r="H30" s="3">
        <v>168</v>
      </c>
      <c r="I30" s="3">
        <v>0</v>
      </c>
      <c r="J30" s="3">
        <v>0</v>
      </c>
      <c r="K30" s="3">
        <v>0</v>
      </c>
      <c r="L30" s="3">
        <v>0</v>
      </c>
      <c r="M30" s="3" t="s">
        <v>15</v>
      </c>
      <c r="N30" s="3" t="s">
        <v>15</v>
      </c>
      <c r="O30" s="3">
        <v>3</v>
      </c>
      <c r="P30" s="3">
        <v>160</v>
      </c>
    </row>
    <row r="31" spans="1:16" x14ac:dyDescent="0.25">
      <c r="A31" s="3">
        <v>162</v>
      </c>
      <c r="B31" s="3" t="s">
        <v>72</v>
      </c>
      <c r="C31" s="3">
        <v>0</v>
      </c>
      <c r="D31" s="7" t="s">
        <v>73</v>
      </c>
      <c r="E31" s="3">
        <v>162</v>
      </c>
      <c r="F31" s="3">
        <v>0</v>
      </c>
      <c r="G31" s="3">
        <v>0</v>
      </c>
      <c r="H31" s="3">
        <v>169</v>
      </c>
      <c r="I31" s="3">
        <v>0</v>
      </c>
      <c r="J31" s="3">
        <v>0</v>
      </c>
      <c r="K31" s="3">
        <v>0</v>
      </c>
      <c r="L31" s="3">
        <v>0</v>
      </c>
      <c r="M31" s="3" t="s">
        <v>15</v>
      </c>
      <c r="N31" s="3" t="s">
        <v>15</v>
      </c>
      <c r="O31" s="3">
        <v>3</v>
      </c>
      <c r="P31" s="3">
        <v>162</v>
      </c>
    </row>
    <row r="32" spans="1:16" x14ac:dyDescent="0.25">
      <c r="A32" s="3">
        <v>164</v>
      </c>
      <c r="B32" s="3" t="s">
        <v>74</v>
      </c>
      <c r="C32" s="3">
        <v>0</v>
      </c>
      <c r="D32" s="7" t="s">
        <v>75</v>
      </c>
      <c r="E32" s="3">
        <v>164</v>
      </c>
      <c r="F32" s="3">
        <v>0</v>
      </c>
      <c r="G32" s="3">
        <v>0</v>
      </c>
      <c r="H32" s="3">
        <v>170</v>
      </c>
      <c r="I32" s="3">
        <v>0</v>
      </c>
      <c r="J32" s="3">
        <v>0</v>
      </c>
      <c r="K32" s="3">
        <v>0</v>
      </c>
      <c r="L32" s="3">
        <v>0</v>
      </c>
      <c r="M32" s="3" t="s">
        <v>15</v>
      </c>
      <c r="N32" s="3" t="s">
        <v>15</v>
      </c>
      <c r="O32" s="3">
        <v>3</v>
      </c>
      <c r="P32" s="3">
        <v>164</v>
      </c>
    </row>
    <row r="33" spans="1:16" x14ac:dyDescent="0.25">
      <c r="A33" s="3">
        <v>166</v>
      </c>
      <c r="B33" s="3" t="s">
        <v>76</v>
      </c>
      <c r="C33" s="3">
        <v>0</v>
      </c>
      <c r="D33" s="7" t="s">
        <v>77</v>
      </c>
      <c r="E33" s="3">
        <v>166</v>
      </c>
      <c r="F33" s="3">
        <v>0</v>
      </c>
      <c r="G33" s="3">
        <v>0</v>
      </c>
      <c r="H33" s="3">
        <v>171</v>
      </c>
      <c r="I33" s="3">
        <v>0</v>
      </c>
      <c r="J33" s="3">
        <v>0</v>
      </c>
      <c r="K33" s="3">
        <v>0</v>
      </c>
      <c r="L33" s="3">
        <v>0</v>
      </c>
      <c r="M33" s="3" t="s">
        <v>15</v>
      </c>
      <c r="N33" s="3" t="s">
        <v>15</v>
      </c>
      <c r="O33" s="3">
        <v>3</v>
      </c>
      <c r="P33" s="3">
        <v>166</v>
      </c>
    </row>
    <row r="34" spans="1:16" x14ac:dyDescent="0.25">
      <c r="A34" s="3">
        <v>174</v>
      </c>
      <c r="B34" s="3" t="s">
        <v>78</v>
      </c>
      <c r="C34" s="3">
        <v>0</v>
      </c>
      <c r="D34" s="7" t="s">
        <v>79</v>
      </c>
      <c r="E34" s="3">
        <v>174</v>
      </c>
      <c r="F34" s="3">
        <v>0</v>
      </c>
      <c r="G34" s="3">
        <v>0</v>
      </c>
      <c r="H34" s="3">
        <v>172</v>
      </c>
      <c r="I34" s="3">
        <v>0</v>
      </c>
      <c r="J34" s="3">
        <v>0</v>
      </c>
      <c r="K34" s="3">
        <v>0</v>
      </c>
      <c r="L34" s="3">
        <v>0</v>
      </c>
      <c r="M34" s="3" t="s">
        <v>15</v>
      </c>
      <c r="N34" s="3" t="s">
        <v>15</v>
      </c>
      <c r="O34" s="3">
        <v>3</v>
      </c>
      <c r="P34" s="3">
        <v>174</v>
      </c>
    </row>
    <row r="35" spans="1:16" x14ac:dyDescent="0.25">
      <c r="A35" s="3">
        <v>177</v>
      </c>
      <c r="B35" s="3" t="s">
        <v>80</v>
      </c>
      <c r="C35" s="3">
        <v>0</v>
      </c>
      <c r="D35" s="7" t="s">
        <v>81</v>
      </c>
      <c r="E35" s="3">
        <v>177</v>
      </c>
      <c r="F35" s="3">
        <v>0</v>
      </c>
      <c r="G35" s="3">
        <v>0</v>
      </c>
      <c r="H35" s="3">
        <v>173</v>
      </c>
      <c r="I35" s="3">
        <v>0</v>
      </c>
      <c r="J35" s="3">
        <v>0</v>
      </c>
      <c r="K35" s="3">
        <v>0</v>
      </c>
      <c r="L35" s="3">
        <v>0</v>
      </c>
      <c r="M35" s="3" t="s">
        <v>15</v>
      </c>
      <c r="N35" s="3" t="s">
        <v>15</v>
      </c>
      <c r="O35" s="3">
        <v>3</v>
      </c>
      <c r="P35" s="3">
        <v>177</v>
      </c>
    </row>
    <row r="36" spans="1:16" x14ac:dyDescent="0.25">
      <c r="A36" s="3">
        <v>178</v>
      </c>
      <c r="B36" s="3" t="s">
        <v>82</v>
      </c>
      <c r="C36" s="3">
        <v>0</v>
      </c>
      <c r="D36" s="7" t="s">
        <v>83</v>
      </c>
      <c r="E36" s="3">
        <v>178</v>
      </c>
      <c r="F36" s="3">
        <v>0</v>
      </c>
      <c r="G36" s="3">
        <v>0</v>
      </c>
      <c r="H36" s="3">
        <v>174</v>
      </c>
      <c r="I36" s="3">
        <v>0</v>
      </c>
      <c r="J36" s="3">
        <v>0</v>
      </c>
      <c r="K36" s="3">
        <v>0</v>
      </c>
      <c r="L36" s="3">
        <v>0</v>
      </c>
      <c r="M36" s="3" t="s">
        <v>15</v>
      </c>
      <c r="N36" s="3" t="s">
        <v>15</v>
      </c>
      <c r="O36" s="3">
        <v>3</v>
      </c>
      <c r="P36" s="3">
        <v>178</v>
      </c>
    </row>
    <row r="37" spans="1:16" x14ac:dyDescent="0.25">
      <c r="A37" s="3">
        <v>198</v>
      </c>
      <c r="B37" s="3" t="s">
        <v>84</v>
      </c>
      <c r="C37" s="3">
        <v>0</v>
      </c>
      <c r="D37" s="7" t="s">
        <v>85</v>
      </c>
      <c r="E37" s="3">
        <v>198</v>
      </c>
      <c r="F37" s="3">
        <v>0</v>
      </c>
      <c r="G37" s="3">
        <v>0</v>
      </c>
      <c r="H37" s="3">
        <v>175</v>
      </c>
      <c r="I37" s="3">
        <v>0</v>
      </c>
      <c r="J37" s="3">
        <v>0</v>
      </c>
      <c r="K37" s="3">
        <v>0</v>
      </c>
      <c r="L37" s="3">
        <v>0</v>
      </c>
      <c r="M37" s="3" t="s">
        <v>15</v>
      </c>
      <c r="N37" s="3" t="s">
        <v>15</v>
      </c>
      <c r="O37" s="3">
        <v>3</v>
      </c>
      <c r="P37" s="3">
        <v>198</v>
      </c>
    </row>
    <row r="38" spans="1:16" x14ac:dyDescent="0.25">
      <c r="A38" s="3">
        <v>206</v>
      </c>
      <c r="B38" s="3" t="s">
        <v>86</v>
      </c>
      <c r="C38" s="3">
        <v>0</v>
      </c>
      <c r="D38" s="7" t="s">
        <v>87</v>
      </c>
      <c r="E38" s="3">
        <v>206</v>
      </c>
      <c r="F38" s="3">
        <v>0</v>
      </c>
      <c r="G38" s="3">
        <v>0</v>
      </c>
      <c r="H38" s="3">
        <v>176</v>
      </c>
      <c r="I38" s="3">
        <v>0</v>
      </c>
      <c r="J38" s="3">
        <v>0</v>
      </c>
      <c r="K38" s="3">
        <v>0</v>
      </c>
      <c r="L38" s="3">
        <v>0</v>
      </c>
      <c r="M38" s="3" t="s">
        <v>15</v>
      </c>
      <c r="N38" s="3" t="s">
        <v>15</v>
      </c>
      <c r="O38" s="3">
        <v>3</v>
      </c>
      <c r="P38" s="3">
        <v>206</v>
      </c>
    </row>
    <row r="39" spans="1:16" x14ac:dyDescent="0.25">
      <c r="A39" s="3">
        <v>210</v>
      </c>
      <c r="B39" s="3" t="s">
        <v>88</v>
      </c>
      <c r="C39" s="3">
        <v>0</v>
      </c>
      <c r="D39" s="7" t="s">
        <v>89</v>
      </c>
      <c r="E39" s="3">
        <v>210</v>
      </c>
      <c r="F39" s="3">
        <v>0</v>
      </c>
      <c r="G39" s="3">
        <v>0</v>
      </c>
      <c r="H39" s="3">
        <v>177</v>
      </c>
      <c r="I39" s="3">
        <v>0</v>
      </c>
      <c r="J39" s="3">
        <v>0</v>
      </c>
      <c r="K39" s="3">
        <v>0</v>
      </c>
      <c r="L39" s="3">
        <v>0</v>
      </c>
      <c r="M39" s="3" t="s">
        <v>15</v>
      </c>
      <c r="N39" s="3" t="s">
        <v>15</v>
      </c>
      <c r="O39" s="3">
        <v>3</v>
      </c>
      <c r="P39" s="3">
        <v>210</v>
      </c>
    </row>
    <row r="40" spans="1:16" x14ac:dyDescent="0.25">
      <c r="A40" s="3">
        <v>211</v>
      </c>
      <c r="B40" s="3" t="s">
        <v>90</v>
      </c>
      <c r="C40" s="3">
        <v>0</v>
      </c>
      <c r="D40" s="7" t="s">
        <v>91</v>
      </c>
      <c r="E40" s="3">
        <v>211</v>
      </c>
      <c r="F40" s="3">
        <v>0</v>
      </c>
      <c r="G40" s="3">
        <v>0</v>
      </c>
      <c r="H40" s="3">
        <v>178</v>
      </c>
      <c r="I40" s="3">
        <v>0</v>
      </c>
      <c r="J40" s="3">
        <v>0</v>
      </c>
      <c r="K40" s="3">
        <v>0</v>
      </c>
      <c r="L40" s="3">
        <v>0</v>
      </c>
      <c r="M40" s="3" t="s">
        <v>15</v>
      </c>
      <c r="N40" s="3" t="s">
        <v>15</v>
      </c>
      <c r="O40" s="3">
        <v>3</v>
      </c>
      <c r="P40" s="3">
        <v>211</v>
      </c>
    </row>
    <row r="41" spans="1:16" x14ac:dyDescent="0.25">
      <c r="A41" s="3">
        <v>213</v>
      </c>
      <c r="B41" s="3" t="s">
        <v>92</v>
      </c>
      <c r="C41" s="3">
        <v>0</v>
      </c>
      <c r="D41" s="7" t="s">
        <v>93</v>
      </c>
      <c r="E41" s="3">
        <v>213</v>
      </c>
      <c r="F41" s="3">
        <v>0</v>
      </c>
      <c r="G41" s="3">
        <v>0</v>
      </c>
      <c r="H41" s="3">
        <v>179</v>
      </c>
      <c r="I41" s="3">
        <v>0</v>
      </c>
      <c r="J41" s="3">
        <v>0</v>
      </c>
      <c r="K41" s="3">
        <v>0</v>
      </c>
      <c r="L41" s="3">
        <v>0</v>
      </c>
      <c r="M41" s="3" t="s">
        <v>15</v>
      </c>
      <c r="N41" s="3" t="s">
        <v>15</v>
      </c>
      <c r="O41" s="3">
        <v>3</v>
      </c>
      <c r="P41" s="3">
        <v>213</v>
      </c>
    </row>
    <row r="42" spans="1:16" x14ac:dyDescent="0.25">
      <c r="A42" s="3">
        <v>218</v>
      </c>
      <c r="B42" s="3" t="s">
        <v>94</v>
      </c>
      <c r="C42" s="3">
        <v>0</v>
      </c>
      <c r="D42" s="7" t="s">
        <v>95</v>
      </c>
      <c r="E42" s="3">
        <v>218</v>
      </c>
      <c r="F42" s="3">
        <v>0</v>
      </c>
      <c r="G42" s="3">
        <v>0</v>
      </c>
      <c r="H42" s="3">
        <v>180</v>
      </c>
      <c r="I42" s="3">
        <v>0</v>
      </c>
      <c r="J42" s="3">
        <v>0</v>
      </c>
      <c r="K42" s="3">
        <v>0</v>
      </c>
      <c r="L42" s="3">
        <v>0</v>
      </c>
      <c r="M42" s="3" t="s">
        <v>15</v>
      </c>
      <c r="N42" s="3" t="s">
        <v>15</v>
      </c>
      <c r="O42" s="3">
        <v>3</v>
      </c>
      <c r="P42" s="3">
        <v>218</v>
      </c>
    </row>
    <row r="43" spans="1:16" x14ac:dyDescent="0.25">
      <c r="A43" s="3">
        <v>237</v>
      </c>
      <c r="B43" s="3" t="s">
        <v>96</v>
      </c>
      <c r="C43" s="3">
        <v>0</v>
      </c>
      <c r="D43" s="7" t="s">
        <v>97</v>
      </c>
      <c r="E43" s="3">
        <v>237</v>
      </c>
      <c r="F43" s="3">
        <v>0</v>
      </c>
      <c r="G43" s="3">
        <v>0</v>
      </c>
      <c r="H43" s="3">
        <v>181</v>
      </c>
      <c r="I43" s="3">
        <v>0</v>
      </c>
      <c r="J43" s="3">
        <v>0</v>
      </c>
      <c r="K43" s="3">
        <v>0</v>
      </c>
      <c r="L43" s="3">
        <v>0</v>
      </c>
      <c r="M43" s="3" t="s">
        <v>15</v>
      </c>
      <c r="N43" s="3" t="s">
        <v>15</v>
      </c>
      <c r="O43" s="3">
        <v>3</v>
      </c>
      <c r="P43" s="3">
        <v>237</v>
      </c>
    </row>
    <row r="44" spans="1:16" x14ac:dyDescent="0.25">
      <c r="A44" s="3">
        <v>238</v>
      </c>
      <c r="B44" s="3" t="s">
        <v>98</v>
      </c>
      <c r="C44" s="3">
        <v>0</v>
      </c>
      <c r="D44" s="7" t="s">
        <v>99</v>
      </c>
      <c r="E44" s="3">
        <v>238</v>
      </c>
      <c r="F44" s="3">
        <v>0</v>
      </c>
      <c r="G44" s="3">
        <v>0</v>
      </c>
      <c r="H44" s="3">
        <v>182</v>
      </c>
      <c r="I44" s="3">
        <v>0</v>
      </c>
      <c r="J44" s="3">
        <v>0</v>
      </c>
      <c r="K44" s="3">
        <v>0</v>
      </c>
      <c r="L44" s="3">
        <v>0</v>
      </c>
      <c r="M44" s="3" t="s">
        <v>15</v>
      </c>
      <c r="N44" s="3" t="s">
        <v>15</v>
      </c>
      <c r="O44" s="3">
        <v>3</v>
      </c>
      <c r="P44" s="3">
        <v>238</v>
      </c>
    </row>
    <row r="45" spans="1:16" x14ac:dyDescent="0.25">
      <c r="A45" s="3">
        <v>250</v>
      </c>
      <c r="B45" s="3" t="s">
        <v>100</v>
      </c>
      <c r="C45" s="3">
        <v>0</v>
      </c>
      <c r="D45" s="7" t="s">
        <v>101</v>
      </c>
      <c r="E45" s="3">
        <v>250</v>
      </c>
      <c r="F45" s="3">
        <v>0</v>
      </c>
      <c r="G45" s="3">
        <v>0</v>
      </c>
      <c r="H45" s="3">
        <v>183</v>
      </c>
      <c r="I45" s="3">
        <v>0</v>
      </c>
      <c r="J45" s="3">
        <v>0</v>
      </c>
      <c r="K45" s="3">
        <v>0</v>
      </c>
      <c r="L45" s="3">
        <v>0</v>
      </c>
      <c r="M45" s="3" t="s">
        <v>15</v>
      </c>
      <c r="N45" s="3" t="s">
        <v>15</v>
      </c>
      <c r="O45" s="3">
        <v>3</v>
      </c>
      <c r="P45" s="3">
        <v>250</v>
      </c>
    </row>
    <row r="46" spans="1:16" x14ac:dyDescent="0.25">
      <c r="A46" s="3">
        <v>253</v>
      </c>
      <c r="B46" s="3" t="s">
        <v>102</v>
      </c>
      <c r="C46" s="3">
        <v>0</v>
      </c>
      <c r="D46" s="7" t="s">
        <v>103</v>
      </c>
      <c r="E46" s="3">
        <v>253</v>
      </c>
      <c r="F46" s="3">
        <v>0</v>
      </c>
      <c r="G46" s="3">
        <v>0</v>
      </c>
      <c r="H46" s="3">
        <v>184</v>
      </c>
      <c r="I46" s="3">
        <v>0</v>
      </c>
      <c r="J46" s="3">
        <v>0</v>
      </c>
      <c r="K46" s="3">
        <v>0</v>
      </c>
      <c r="L46" s="3">
        <v>0</v>
      </c>
      <c r="M46" s="3" t="s">
        <v>15</v>
      </c>
      <c r="N46" s="3" t="s">
        <v>15</v>
      </c>
      <c r="O46" s="3">
        <v>3</v>
      </c>
      <c r="P46" s="3">
        <v>253</v>
      </c>
    </row>
    <row r="47" spans="1:16" x14ac:dyDescent="0.25">
      <c r="A47" s="3">
        <v>256</v>
      </c>
      <c r="B47" s="3" t="s">
        <v>104</v>
      </c>
      <c r="C47" s="3">
        <v>0</v>
      </c>
      <c r="D47" s="7" t="s">
        <v>105</v>
      </c>
      <c r="E47" s="3">
        <v>256</v>
      </c>
      <c r="F47" s="3">
        <v>0</v>
      </c>
      <c r="G47" s="3">
        <v>0</v>
      </c>
      <c r="H47" s="3">
        <v>185</v>
      </c>
      <c r="I47" s="3">
        <v>0</v>
      </c>
      <c r="J47" s="3">
        <v>0</v>
      </c>
      <c r="K47" s="3">
        <v>0</v>
      </c>
      <c r="L47" s="3">
        <v>0</v>
      </c>
      <c r="M47" s="3" t="s">
        <v>15</v>
      </c>
      <c r="N47" s="3" t="s">
        <v>15</v>
      </c>
      <c r="O47" s="3">
        <v>3</v>
      </c>
      <c r="P47" s="3">
        <v>256</v>
      </c>
    </row>
    <row r="48" spans="1:16" x14ac:dyDescent="0.25">
      <c r="A48" s="3">
        <v>267</v>
      </c>
      <c r="B48" s="3" t="s">
        <v>106</v>
      </c>
      <c r="C48" s="3">
        <v>0</v>
      </c>
      <c r="D48" s="7" t="s">
        <v>107</v>
      </c>
      <c r="E48" s="3">
        <v>267</v>
      </c>
      <c r="F48" s="3">
        <v>0</v>
      </c>
      <c r="G48" s="3">
        <v>0</v>
      </c>
      <c r="H48" s="3">
        <v>186</v>
      </c>
      <c r="I48" s="3">
        <v>0</v>
      </c>
      <c r="J48" s="3">
        <v>0</v>
      </c>
      <c r="K48" s="3">
        <v>0</v>
      </c>
      <c r="L48" s="3">
        <v>0</v>
      </c>
      <c r="M48" s="3" t="s">
        <v>15</v>
      </c>
      <c r="N48" s="3" t="s">
        <v>15</v>
      </c>
      <c r="O48" s="3">
        <v>3</v>
      </c>
      <c r="P48" s="3">
        <v>267</v>
      </c>
    </row>
    <row r="49" spans="1:16" x14ac:dyDescent="0.25">
      <c r="A49" s="3">
        <v>269</v>
      </c>
      <c r="B49" s="3" t="s">
        <v>108</v>
      </c>
      <c r="C49" s="3">
        <v>0</v>
      </c>
      <c r="D49" s="7" t="s">
        <v>109</v>
      </c>
      <c r="E49" s="3">
        <v>269</v>
      </c>
      <c r="F49" s="3">
        <v>0</v>
      </c>
      <c r="G49" s="3">
        <v>0</v>
      </c>
      <c r="H49" s="3">
        <v>187</v>
      </c>
      <c r="I49" s="3">
        <v>0</v>
      </c>
      <c r="J49" s="3">
        <v>0</v>
      </c>
      <c r="K49" s="3">
        <v>0</v>
      </c>
      <c r="L49" s="3">
        <v>0</v>
      </c>
      <c r="M49" s="3" t="s">
        <v>15</v>
      </c>
      <c r="N49" s="3" t="s">
        <v>15</v>
      </c>
      <c r="O49" s="3">
        <v>3</v>
      </c>
      <c r="P49" s="3">
        <v>269</v>
      </c>
    </row>
    <row r="50" spans="1:16" x14ac:dyDescent="0.25">
      <c r="A50" s="3">
        <v>284</v>
      </c>
      <c r="B50" s="3" t="s">
        <v>110</v>
      </c>
      <c r="C50" s="3">
        <v>0</v>
      </c>
      <c r="D50" s="7" t="s">
        <v>111</v>
      </c>
      <c r="E50" s="3">
        <v>284</v>
      </c>
      <c r="F50" s="3">
        <v>0</v>
      </c>
      <c r="G50" s="3">
        <v>0</v>
      </c>
      <c r="H50" s="3">
        <v>188</v>
      </c>
      <c r="I50" s="3">
        <v>0</v>
      </c>
      <c r="J50" s="3">
        <v>0</v>
      </c>
      <c r="K50" s="3">
        <v>0</v>
      </c>
      <c r="L50" s="3">
        <v>0</v>
      </c>
      <c r="M50" s="3" t="s">
        <v>15</v>
      </c>
      <c r="N50" s="3" t="s">
        <v>15</v>
      </c>
      <c r="O50" s="3">
        <v>3</v>
      </c>
      <c r="P50" s="3">
        <v>284</v>
      </c>
    </row>
    <row r="51" spans="1:16" x14ac:dyDescent="0.25">
      <c r="A51" s="3">
        <v>291</v>
      </c>
      <c r="B51" s="3" t="s">
        <v>112</v>
      </c>
      <c r="C51" s="3">
        <v>0</v>
      </c>
      <c r="D51" s="7" t="s">
        <v>113</v>
      </c>
      <c r="E51" s="3">
        <v>291</v>
      </c>
      <c r="F51" s="3">
        <v>0</v>
      </c>
      <c r="G51" s="3">
        <v>0</v>
      </c>
      <c r="H51" s="3">
        <v>189</v>
      </c>
      <c r="I51" s="3">
        <v>0</v>
      </c>
      <c r="J51" s="3">
        <v>0</v>
      </c>
      <c r="K51" s="3">
        <v>0</v>
      </c>
      <c r="L51" s="3">
        <v>0</v>
      </c>
      <c r="M51" s="3" t="s">
        <v>15</v>
      </c>
      <c r="N51" s="3" t="s">
        <v>15</v>
      </c>
      <c r="O51" s="3">
        <v>3</v>
      </c>
      <c r="P51" s="3">
        <v>291</v>
      </c>
    </row>
    <row r="52" spans="1:16" x14ac:dyDescent="0.25">
      <c r="A52" s="3">
        <v>292</v>
      </c>
      <c r="B52" s="3" t="s">
        <v>114</v>
      </c>
      <c r="C52" s="3">
        <v>0</v>
      </c>
      <c r="D52" s="7" t="s">
        <v>115</v>
      </c>
      <c r="E52" s="3">
        <v>292</v>
      </c>
      <c r="F52" s="3">
        <v>0</v>
      </c>
      <c r="G52" s="3">
        <v>0</v>
      </c>
      <c r="H52" s="3">
        <v>190</v>
      </c>
      <c r="I52" s="3">
        <v>0</v>
      </c>
      <c r="J52" s="3">
        <v>0</v>
      </c>
      <c r="K52" s="3">
        <v>0</v>
      </c>
      <c r="L52" s="3">
        <v>0</v>
      </c>
      <c r="M52" s="3" t="s">
        <v>15</v>
      </c>
      <c r="N52" s="3" t="s">
        <v>15</v>
      </c>
      <c r="O52" s="3">
        <v>3</v>
      </c>
      <c r="P52" s="3">
        <v>292</v>
      </c>
    </row>
    <row r="53" spans="1:16" x14ac:dyDescent="0.25">
      <c r="A53" s="3">
        <v>307</v>
      </c>
      <c r="B53" s="3" t="s">
        <v>116</v>
      </c>
      <c r="C53" s="3">
        <v>0</v>
      </c>
      <c r="D53" s="7" t="s">
        <v>117</v>
      </c>
      <c r="E53" s="3">
        <v>307</v>
      </c>
      <c r="F53" s="3">
        <v>0</v>
      </c>
      <c r="G53" s="3">
        <v>0</v>
      </c>
      <c r="H53" s="3">
        <v>191</v>
      </c>
      <c r="I53" s="3">
        <v>0</v>
      </c>
      <c r="J53" s="3">
        <v>0</v>
      </c>
      <c r="K53" s="3">
        <v>0</v>
      </c>
      <c r="L53" s="3">
        <v>0</v>
      </c>
      <c r="M53" s="3" t="s">
        <v>15</v>
      </c>
      <c r="N53" s="3" t="s">
        <v>15</v>
      </c>
      <c r="O53" s="3">
        <v>3</v>
      </c>
      <c r="P53" s="3">
        <v>307</v>
      </c>
    </row>
    <row r="54" spans="1:16" x14ac:dyDescent="0.25">
      <c r="A54" s="3">
        <v>308</v>
      </c>
      <c r="B54" s="3" t="s">
        <v>118</v>
      </c>
      <c r="C54" s="3">
        <v>0</v>
      </c>
      <c r="D54" s="7" t="s">
        <v>119</v>
      </c>
      <c r="E54" s="3">
        <v>308</v>
      </c>
      <c r="F54" s="3">
        <v>0</v>
      </c>
      <c r="G54" s="3">
        <v>0</v>
      </c>
      <c r="H54" s="3">
        <v>192</v>
      </c>
      <c r="I54" s="3">
        <v>0</v>
      </c>
      <c r="J54" s="3">
        <v>0</v>
      </c>
      <c r="K54" s="3">
        <v>0</v>
      </c>
      <c r="L54" s="3">
        <v>0</v>
      </c>
      <c r="M54" s="3" t="s">
        <v>15</v>
      </c>
      <c r="N54" s="3" t="s">
        <v>15</v>
      </c>
      <c r="O54" s="3">
        <v>3</v>
      </c>
      <c r="P54" s="3">
        <v>308</v>
      </c>
    </row>
    <row r="55" spans="1:16" x14ac:dyDescent="0.25">
      <c r="A55" s="3">
        <v>311</v>
      </c>
      <c r="B55" s="3" t="s">
        <v>120</v>
      </c>
      <c r="C55" s="3">
        <v>0</v>
      </c>
      <c r="D55" s="7" t="s">
        <v>121</v>
      </c>
      <c r="E55" s="3">
        <v>311</v>
      </c>
      <c r="F55" s="3">
        <v>0</v>
      </c>
      <c r="G55" s="3">
        <v>0</v>
      </c>
      <c r="H55" s="3">
        <v>193</v>
      </c>
      <c r="I55" s="3">
        <v>0</v>
      </c>
      <c r="J55" s="3">
        <v>0</v>
      </c>
      <c r="K55" s="3">
        <v>0</v>
      </c>
      <c r="L55" s="3">
        <v>0</v>
      </c>
      <c r="M55" s="3" t="s">
        <v>15</v>
      </c>
      <c r="N55" s="3" t="s">
        <v>15</v>
      </c>
      <c r="O55" s="3">
        <v>3</v>
      </c>
      <c r="P55" s="3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workbookViewId="0">
      <selection activeCell="E3" sqref="E3"/>
    </sheetView>
  </sheetViews>
  <sheetFormatPr defaultRowHeight="15" x14ac:dyDescent="0.25"/>
  <cols>
    <col min="1" max="1" width="9.140625" style="3"/>
    <col min="2" max="2" width="20.140625" customWidth="1"/>
    <col min="3" max="3" width="12.28515625" style="3" customWidth="1"/>
    <col min="4" max="4" width="20.5703125" style="3" customWidth="1"/>
    <col min="5" max="5" width="11.85546875" style="3" customWidth="1"/>
    <col min="6" max="6" width="13.28515625" style="3" customWidth="1"/>
    <col min="7" max="7" width="11.42578125" style="3" customWidth="1"/>
    <col min="8" max="8" width="12.7109375" style="3" customWidth="1"/>
    <col min="9" max="9" width="13.42578125" style="3" customWidth="1"/>
    <col min="11" max="11" width="9.140625" style="3"/>
    <col min="12" max="12" width="11.28515625" style="3" customWidth="1"/>
  </cols>
  <sheetData>
    <row r="1" spans="1:17" s="1" customFormat="1" ht="45" x14ac:dyDescent="0.25">
      <c r="A1" s="2" t="s">
        <v>124</v>
      </c>
      <c r="B1" s="1" t="s">
        <v>125</v>
      </c>
      <c r="C1" s="2" t="s">
        <v>7</v>
      </c>
      <c r="D1" s="2" t="s">
        <v>6</v>
      </c>
      <c r="E1" s="2" t="s">
        <v>127</v>
      </c>
      <c r="F1" s="4" t="s">
        <v>10</v>
      </c>
      <c r="G1" s="4" t="s">
        <v>11</v>
      </c>
      <c r="H1" s="4" t="s">
        <v>8</v>
      </c>
      <c r="I1" s="4" t="s">
        <v>9</v>
      </c>
      <c r="J1" s="1" t="s">
        <v>2</v>
      </c>
      <c r="K1" s="4" t="s">
        <v>3</v>
      </c>
      <c r="L1" s="4" t="s">
        <v>4</v>
      </c>
      <c r="M1" s="1" t="s">
        <v>5</v>
      </c>
    </row>
    <row r="2" spans="1:17" s="1" customFormat="1" x14ac:dyDescent="0.25">
      <c r="A2" s="3">
        <f>VLOOKUP(B2,table1,2,FALSE)</f>
        <v>46</v>
      </c>
      <c r="B2" t="s">
        <v>31</v>
      </c>
      <c r="C2" s="3">
        <v>0</v>
      </c>
      <c r="D2" s="3">
        <f t="shared" ref="D2:D10" si="0">P2-C2</f>
        <v>158.596</v>
      </c>
      <c r="E2" s="3"/>
      <c r="F2" s="3">
        <f>A3</f>
        <v>178</v>
      </c>
      <c r="G2" s="3">
        <v>0</v>
      </c>
      <c r="H2" s="3">
        <f>C3-C2</f>
        <v>1.9</v>
      </c>
      <c r="I2" s="3">
        <v>0</v>
      </c>
      <c r="J2" s="1">
        <f>VLOOKUP(A2,table2,2,FALSE)</f>
        <v>46</v>
      </c>
      <c r="K2" s="3">
        <v>0</v>
      </c>
      <c r="L2" s="3">
        <v>0</v>
      </c>
      <c r="M2" s="1">
        <f>VLOOKUP(A2,table3,2,FALSE)</f>
        <v>148</v>
      </c>
      <c r="P2">
        <v>158.596</v>
      </c>
    </row>
    <row r="3" spans="1:17" s="1" customFormat="1" x14ac:dyDescent="0.25">
      <c r="A3" s="3">
        <f>VLOOKUP(B3,table1,2,FALSE)</f>
        <v>178</v>
      </c>
      <c r="B3" t="s">
        <v>83</v>
      </c>
      <c r="C3" s="3">
        <v>1.9</v>
      </c>
      <c r="D3" s="3">
        <f t="shared" si="0"/>
        <v>156.696</v>
      </c>
      <c r="E3" s="3">
        <v>2695722</v>
      </c>
      <c r="F3" s="3">
        <f t="shared" ref="F3:F53" si="1">A4</f>
        <v>51</v>
      </c>
      <c r="G3" s="3">
        <f>A2</f>
        <v>46</v>
      </c>
      <c r="H3" s="3">
        <f>C4-C3</f>
        <v>1.7680000000000002</v>
      </c>
      <c r="I3" s="3">
        <f>C3-C2</f>
        <v>1.9</v>
      </c>
      <c r="J3" s="1">
        <f>VLOOKUP(A3,table2,2,FALSE)</f>
        <v>178</v>
      </c>
      <c r="K3" s="3">
        <v>0</v>
      </c>
      <c r="L3" s="3">
        <v>0</v>
      </c>
      <c r="M3" s="1">
        <f>VLOOKUP(A3,table3,2,FALSE)</f>
        <v>174</v>
      </c>
      <c r="P3">
        <v>158.596</v>
      </c>
    </row>
    <row r="4" spans="1:17" s="1" customFormat="1" x14ac:dyDescent="0.25">
      <c r="A4" s="3">
        <f>VLOOKUP(B4,table1,2,FALSE)</f>
        <v>51</v>
      </c>
      <c r="B4" t="s">
        <v>33</v>
      </c>
      <c r="C4" s="3">
        <v>3.6680000000000001</v>
      </c>
      <c r="D4" s="3">
        <f t="shared" si="0"/>
        <v>154.928</v>
      </c>
      <c r="E4" s="3"/>
      <c r="F4" s="3">
        <f t="shared" si="1"/>
        <v>136</v>
      </c>
      <c r="G4" s="3">
        <f t="shared" ref="G4:G54" si="2">A3</f>
        <v>178</v>
      </c>
      <c r="H4" s="3">
        <f t="shared" ref="H4:H53" si="3">C5-C4</f>
        <v>3.2050000000000001</v>
      </c>
      <c r="I4" s="3">
        <f t="shared" ref="I4:I54" si="4">C4-C3</f>
        <v>1.7680000000000002</v>
      </c>
      <c r="J4" s="1">
        <f>VLOOKUP(A4,table2,2,FALSE)</f>
        <v>51</v>
      </c>
      <c r="K4" s="3">
        <v>0</v>
      </c>
      <c r="L4" s="3">
        <v>0</v>
      </c>
      <c r="M4" s="1">
        <f>VLOOKUP(A4,table3,2,FALSE)</f>
        <v>149</v>
      </c>
      <c r="P4">
        <v>158.596</v>
      </c>
    </row>
    <row r="5" spans="1:17" s="1" customFormat="1" x14ac:dyDescent="0.25">
      <c r="A5" s="3">
        <f>VLOOKUP(B5,table1,2,FALSE)</f>
        <v>136</v>
      </c>
      <c r="B5" t="s">
        <v>61</v>
      </c>
      <c r="C5" s="3">
        <v>6.8730000000000002</v>
      </c>
      <c r="D5" s="3">
        <f t="shared" si="0"/>
        <v>151.72300000000001</v>
      </c>
      <c r="E5" s="3">
        <v>2911426</v>
      </c>
      <c r="F5" s="3">
        <f t="shared" si="1"/>
        <v>311</v>
      </c>
      <c r="G5" s="3">
        <f t="shared" si="2"/>
        <v>51</v>
      </c>
      <c r="H5" s="3">
        <f t="shared" si="3"/>
        <v>1.8029999999999999</v>
      </c>
      <c r="I5" s="3">
        <f t="shared" si="4"/>
        <v>3.2050000000000001</v>
      </c>
      <c r="J5" s="1">
        <f>VLOOKUP(A5,table2,2,FALSE)</f>
        <v>136</v>
      </c>
      <c r="K5" s="3">
        <v>0</v>
      </c>
      <c r="L5" s="3">
        <v>0</v>
      </c>
      <c r="M5" s="1">
        <f>VLOOKUP(A5,table3,2,FALSE)</f>
        <v>163</v>
      </c>
      <c r="P5">
        <v>158.596</v>
      </c>
    </row>
    <row r="6" spans="1:17" s="1" customFormat="1" x14ac:dyDescent="0.25">
      <c r="A6" s="3">
        <f>VLOOKUP(B6,table1,2,FALSE)</f>
        <v>311</v>
      </c>
      <c r="B6" t="s">
        <v>121</v>
      </c>
      <c r="C6" s="3">
        <v>8.6760000000000002</v>
      </c>
      <c r="D6" s="3">
        <f t="shared" si="0"/>
        <v>149.92000000000002</v>
      </c>
      <c r="E6" s="3"/>
      <c r="F6" s="3">
        <f t="shared" si="1"/>
        <v>100</v>
      </c>
      <c r="G6" s="3">
        <f t="shared" si="2"/>
        <v>136</v>
      </c>
      <c r="H6" s="3">
        <f t="shared" si="3"/>
        <v>1.3499999999999996</v>
      </c>
      <c r="I6" s="3">
        <f t="shared" si="4"/>
        <v>1.8029999999999999</v>
      </c>
      <c r="J6" s="1">
        <f>VLOOKUP(A6,table2,2,FALSE)</f>
        <v>311</v>
      </c>
      <c r="K6" s="3">
        <v>0</v>
      </c>
      <c r="L6" s="3">
        <v>0</v>
      </c>
      <c r="M6" s="1">
        <f>VLOOKUP(A6,table3,2,FALSE)</f>
        <v>193</v>
      </c>
      <c r="P6">
        <v>158.596</v>
      </c>
    </row>
    <row r="7" spans="1:17" s="1" customFormat="1" x14ac:dyDescent="0.25">
      <c r="A7" s="3">
        <f>VLOOKUP(B7,table1,2,FALSE)</f>
        <v>100</v>
      </c>
      <c r="B7" t="s">
        <v>43</v>
      </c>
      <c r="C7" s="3">
        <v>10.026</v>
      </c>
      <c r="D7" s="3">
        <f t="shared" si="0"/>
        <v>148.57</v>
      </c>
      <c r="E7" s="3">
        <v>2932271</v>
      </c>
      <c r="F7" s="3">
        <f t="shared" si="1"/>
        <v>59</v>
      </c>
      <c r="G7" s="3">
        <f t="shared" si="2"/>
        <v>311</v>
      </c>
      <c r="H7" s="3">
        <f t="shared" si="3"/>
        <v>1.673</v>
      </c>
      <c r="I7" s="3">
        <f t="shared" si="4"/>
        <v>1.3499999999999996</v>
      </c>
      <c r="J7" s="1">
        <f>VLOOKUP(A7,table2,2,FALSE)</f>
        <v>100</v>
      </c>
      <c r="K7" s="3">
        <v>0</v>
      </c>
      <c r="L7" s="3">
        <v>0</v>
      </c>
      <c r="M7" s="1">
        <f>VLOOKUP(A7,table3,2,FALSE)</f>
        <v>154</v>
      </c>
      <c r="P7">
        <v>158.596</v>
      </c>
    </row>
    <row r="8" spans="1:17" s="1" customFormat="1" x14ac:dyDescent="0.25">
      <c r="A8" s="3">
        <f>VLOOKUP(B8,table1,2,FALSE)</f>
        <v>59</v>
      </c>
      <c r="B8" t="s">
        <v>35</v>
      </c>
      <c r="C8" s="3">
        <v>11.699</v>
      </c>
      <c r="D8" s="3">
        <f t="shared" si="0"/>
        <v>146.89699999999999</v>
      </c>
      <c r="E8" s="3"/>
      <c r="F8" s="3">
        <f t="shared" si="1"/>
        <v>98</v>
      </c>
      <c r="G8" s="3">
        <f t="shared" si="2"/>
        <v>100</v>
      </c>
      <c r="H8" s="3">
        <f t="shared" si="3"/>
        <v>2.3439999999999994</v>
      </c>
      <c r="I8" s="3">
        <f t="shared" si="4"/>
        <v>1.673</v>
      </c>
      <c r="J8" s="1">
        <f>VLOOKUP(A8,table2,2,FALSE)</f>
        <v>59</v>
      </c>
      <c r="K8" s="3">
        <v>0</v>
      </c>
      <c r="L8" s="3">
        <v>0</v>
      </c>
      <c r="M8" s="1">
        <f>VLOOKUP(A8,table3,2,FALSE)</f>
        <v>150</v>
      </c>
      <c r="P8">
        <v>158.596</v>
      </c>
    </row>
    <row r="9" spans="1:17" s="1" customFormat="1" x14ac:dyDescent="0.25">
      <c r="A9" s="3">
        <f>VLOOKUP(B9,table1,2,FALSE)</f>
        <v>98</v>
      </c>
      <c r="B9" t="s">
        <v>41</v>
      </c>
      <c r="C9" s="3">
        <v>14.042999999999999</v>
      </c>
      <c r="D9" s="3">
        <f t="shared" si="0"/>
        <v>144.553</v>
      </c>
      <c r="E9" s="3"/>
      <c r="F9" s="3">
        <f t="shared" si="1"/>
        <v>256</v>
      </c>
      <c r="G9" s="3">
        <f t="shared" si="2"/>
        <v>59</v>
      </c>
      <c r="H9" s="3">
        <f t="shared" si="3"/>
        <v>1.5030000000000001</v>
      </c>
      <c r="I9" s="3">
        <f t="shared" si="4"/>
        <v>2.3439999999999994</v>
      </c>
      <c r="J9" s="1">
        <f>VLOOKUP(A9,table2,2,FALSE)</f>
        <v>98</v>
      </c>
      <c r="K9" s="3">
        <v>0</v>
      </c>
      <c r="L9" s="3">
        <v>0</v>
      </c>
      <c r="M9" s="1">
        <f>VLOOKUP(A9,table3,2,FALSE)</f>
        <v>153</v>
      </c>
      <c r="P9">
        <v>158.596</v>
      </c>
    </row>
    <row r="10" spans="1:17" s="1" customFormat="1" x14ac:dyDescent="0.25">
      <c r="A10" s="3">
        <f>VLOOKUP(B10,table1,2,FALSE)</f>
        <v>256</v>
      </c>
      <c r="B10" t="s">
        <v>105</v>
      </c>
      <c r="C10" s="3">
        <v>15.545999999999999</v>
      </c>
      <c r="D10" s="3">
        <f t="shared" si="0"/>
        <v>143.05000000000001</v>
      </c>
      <c r="E10" s="3"/>
      <c r="F10" s="3">
        <f t="shared" si="1"/>
        <v>237</v>
      </c>
      <c r="G10" s="3">
        <f t="shared" si="2"/>
        <v>98</v>
      </c>
      <c r="H10" s="3">
        <f t="shared" si="3"/>
        <v>1.5310000000000024</v>
      </c>
      <c r="I10" s="3">
        <f t="shared" si="4"/>
        <v>1.5030000000000001</v>
      </c>
      <c r="J10" s="1">
        <f>VLOOKUP(A10,table2,2,FALSE)</f>
        <v>256</v>
      </c>
      <c r="K10" s="3">
        <v>0</v>
      </c>
      <c r="L10" s="3">
        <v>0</v>
      </c>
      <c r="M10" s="1">
        <f>VLOOKUP(A10,table3,2,FALSE)</f>
        <v>185</v>
      </c>
      <c r="P10">
        <v>158.596</v>
      </c>
    </row>
    <row r="11" spans="1:17" x14ac:dyDescent="0.25">
      <c r="A11" s="3">
        <f>VLOOKUP(B11,table1,2,FALSE)</f>
        <v>237</v>
      </c>
      <c r="B11" t="s">
        <v>97</v>
      </c>
      <c r="C11" s="3">
        <v>17.077000000000002</v>
      </c>
      <c r="D11" s="3">
        <f>P11-C11</f>
        <v>141.51900000000001</v>
      </c>
      <c r="F11" s="3">
        <f t="shared" si="1"/>
        <v>120</v>
      </c>
      <c r="G11" s="3">
        <f t="shared" si="2"/>
        <v>256</v>
      </c>
      <c r="H11" s="3">
        <f t="shared" si="3"/>
        <v>1.7519999999999989</v>
      </c>
      <c r="I11" s="3">
        <f t="shared" si="4"/>
        <v>1.5310000000000024</v>
      </c>
      <c r="J11" s="1">
        <f>VLOOKUP(A11,table2,2,FALSE)</f>
        <v>237</v>
      </c>
      <c r="K11" s="3">
        <v>0</v>
      </c>
      <c r="L11" s="3">
        <v>0</v>
      </c>
      <c r="M11" s="1">
        <f>VLOOKUP(A11,table3,2,FALSE)</f>
        <v>181</v>
      </c>
      <c r="P11">
        <v>158.596</v>
      </c>
    </row>
    <row r="12" spans="1:17" x14ac:dyDescent="0.25">
      <c r="A12" s="3">
        <f>VLOOKUP(B12,table1,2,FALSE)</f>
        <v>120</v>
      </c>
      <c r="B12" t="s">
        <v>49</v>
      </c>
      <c r="C12" s="3">
        <v>18.829000000000001</v>
      </c>
      <c r="D12" s="3">
        <f t="shared" ref="D12:D54" si="5">P12-C12</f>
        <v>139.767</v>
      </c>
      <c r="F12" s="3">
        <f t="shared" si="1"/>
        <v>124</v>
      </c>
      <c r="G12" s="3">
        <f t="shared" si="2"/>
        <v>237</v>
      </c>
      <c r="H12" s="3">
        <f t="shared" si="3"/>
        <v>1.7270000000000003</v>
      </c>
      <c r="I12" s="3">
        <f t="shared" si="4"/>
        <v>1.7519999999999989</v>
      </c>
      <c r="J12" s="1">
        <f>VLOOKUP(A12,table2,2,FALSE)</f>
        <v>120</v>
      </c>
      <c r="K12" s="3">
        <v>0</v>
      </c>
      <c r="L12" s="3">
        <v>0</v>
      </c>
      <c r="M12" s="1">
        <f>VLOOKUP(A12,table3,2,FALSE)</f>
        <v>157</v>
      </c>
      <c r="P12">
        <v>158.596</v>
      </c>
    </row>
    <row r="13" spans="1:17" x14ac:dyDescent="0.25">
      <c r="A13" s="3">
        <f>VLOOKUP(B13,table1,2,FALSE)</f>
        <v>124</v>
      </c>
      <c r="B13" t="s">
        <v>51</v>
      </c>
      <c r="C13" s="3">
        <v>20.556000000000001</v>
      </c>
      <c r="D13" s="3">
        <f t="shared" si="5"/>
        <v>138.04</v>
      </c>
      <c r="F13" s="3">
        <f t="shared" si="1"/>
        <v>107</v>
      </c>
      <c r="G13" s="3">
        <f t="shared" si="2"/>
        <v>120</v>
      </c>
      <c r="H13" s="3">
        <f t="shared" si="3"/>
        <v>1.5969999999999978</v>
      </c>
      <c r="I13" s="3">
        <f t="shared" si="4"/>
        <v>1.7270000000000003</v>
      </c>
      <c r="J13" s="1">
        <f>VLOOKUP(A13,table2,2,FALSE)</f>
        <v>124</v>
      </c>
      <c r="K13" s="3">
        <v>0</v>
      </c>
      <c r="L13" s="3">
        <v>0</v>
      </c>
      <c r="M13" s="1">
        <f>VLOOKUP(A13,table3,2,FALSE)</f>
        <v>158</v>
      </c>
      <c r="P13">
        <v>158.596</v>
      </c>
    </row>
    <row r="14" spans="1:17" x14ac:dyDescent="0.25">
      <c r="A14" s="3">
        <f>VLOOKUP(B14,table1,2,FALSE)</f>
        <v>107</v>
      </c>
      <c r="B14" t="s">
        <v>45</v>
      </c>
      <c r="C14" s="3">
        <v>22.152999999999999</v>
      </c>
      <c r="D14" s="3">
        <f t="shared" si="5"/>
        <v>136.44300000000001</v>
      </c>
      <c r="E14" s="3">
        <v>2236409</v>
      </c>
      <c r="F14" s="3">
        <f t="shared" si="1"/>
        <v>291</v>
      </c>
      <c r="G14" s="3">
        <f t="shared" si="2"/>
        <v>124</v>
      </c>
      <c r="H14" s="3">
        <f t="shared" si="3"/>
        <v>1.7810000000000024</v>
      </c>
      <c r="I14" s="3">
        <f t="shared" si="4"/>
        <v>1.5969999999999978</v>
      </c>
      <c r="J14" s="1">
        <f>VLOOKUP(A14,table2,2,FALSE)</f>
        <v>107</v>
      </c>
      <c r="K14" s="3">
        <v>0</v>
      </c>
      <c r="L14" s="3">
        <v>0</v>
      </c>
      <c r="M14" s="1">
        <f>VLOOKUP(A14,table3,2,FALSE)</f>
        <v>155</v>
      </c>
      <c r="P14">
        <v>158.596</v>
      </c>
    </row>
    <row r="15" spans="1:17" x14ac:dyDescent="0.25">
      <c r="A15" s="3">
        <f>VLOOKUP(B15,table1,2,FALSE)</f>
        <v>291</v>
      </c>
      <c r="B15" t="s">
        <v>113</v>
      </c>
      <c r="C15" s="3">
        <v>23.934000000000001</v>
      </c>
      <c r="D15" s="3">
        <f t="shared" si="5"/>
        <v>134.66200000000001</v>
      </c>
      <c r="F15" s="3">
        <f t="shared" si="1"/>
        <v>154</v>
      </c>
      <c r="G15" s="3">
        <f t="shared" si="2"/>
        <v>107</v>
      </c>
      <c r="H15" s="3">
        <f t="shared" si="3"/>
        <v>1.2459999999999987</v>
      </c>
      <c r="I15" s="3">
        <f t="shared" si="4"/>
        <v>1.7810000000000024</v>
      </c>
      <c r="J15" s="1">
        <f>VLOOKUP(A15,table2,2,FALSE)</f>
        <v>291</v>
      </c>
      <c r="K15" s="3">
        <v>0</v>
      </c>
      <c r="L15" s="3">
        <v>0</v>
      </c>
      <c r="M15" s="1">
        <f>VLOOKUP(A15,table3,2,FALSE)</f>
        <v>189</v>
      </c>
      <c r="P15">
        <v>158.596</v>
      </c>
    </row>
    <row r="16" spans="1:17" x14ac:dyDescent="0.25">
      <c r="A16" s="3">
        <f>VLOOKUP(B16,table1,2,FALSE)</f>
        <v>154</v>
      </c>
      <c r="B16" t="s">
        <v>67</v>
      </c>
      <c r="C16" s="3">
        <v>25.18</v>
      </c>
      <c r="D16" s="3">
        <f t="shared" si="5"/>
        <v>133.416</v>
      </c>
      <c r="F16" s="3">
        <f t="shared" si="1"/>
        <v>6</v>
      </c>
      <c r="G16" s="3">
        <f t="shared" si="2"/>
        <v>291</v>
      </c>
      <c r="H16" s="3">
        <f t="shared" si="3"/>
        <v>1.3230000000000004</v>
      </c>
      <c r="I16" s="3">
        <f t="shared" si="4"/>
        <v>1.2459999999999987</v>
      </c>
      <c r="J16" s="1">
        <f>VLOOKUP(A16,table2,2,FALSE)</f>
        <v>154</v>
      </c>
      <c r="K16" s="3">
        <v>0</v>
      </c>
      <c r="L16" s="3">
        <v>0</v>
      </c>
      <c r="M16" s="1">
        <f>VLOOKUP(A16,table3,2,FALSE)</f>
        <v>166</v>
      </c>
      <c r="P16">
        <v>158.596</v>
      </c>
      <c r="Q16" s="8"/>
    </row>
    <row r="17" spans="1:16" x14ac:dyDescent="0.25">
      <c r="A17" s="3">
        <f>VLOOKUP(B17,table1,2,FALSE)</f>
        <v>6</v>
      </c>
      <c r="B17" t="s">
        <v>14</v>
      </c>
      <c r="C17" s="3">
        <v>26.503</v>
      </c>
      <c r="D17" s="3">
        <f t="shared" si="5"/>
        <v>132.09300000000002</v>
      </c>
      <c r="F17" s="3">
        <f t="shared" si="1"/>
        <v>269</v>
      </c>
      <c r="G17" s="3">
        <f t="shared" si="2"/>
        <v>154</v>
      </c>
      <c r="H17" s="3">
        <f t="shared" si="3"/>
        <v>1.5530000000000008</v>
      </c>
      <c r="I17" s="3">
        <f t="shared" si="4"/>
        <v>1.3230000000000004</v>
      </c>
      <c r="J17" s="1">
        <f>VLOOKUP(A17,table2,2,FALSE)</f>
        <v>6</v>
      </c>
      <c r="K17" s="3">
        <v>0</v>
      </c>
      <c r="L17" s="3">
        <v>0</v>
      </c>
      <c r="M17" s="1">
        <f>VLOOKUP(A17,table3,2,FALSE)</f>
        <v>140</v>
      </c>
      <c r="P17">
        <v>158.596</v>
      </c>
    </row>
    <row r="18" spans="1:16" x14ac:dyDescent="0.25">
      <c r="A18" s="3">
        <f>VLOOKUP(B18,table1,2,FALSE)</f>
        <v>269</v>
      </c>
      <c r="B18" t="s">
        <v>109</v>
      </c>
      <c r="C18" s="3">
        <v>28.056000000000001</v>
      </c>
      <c r="D18" s="3">
        <f t="shared" si="5"/>
        <v>130.54</v>
      </c>
      <c r="E18" s="3">
        <v>2253571</v>
      </c>
      <c r="F18" s="3">
        <f t="shared" si="1"/>
        <v>160</v>
      </c>
      <c r="G18" s="3">
        <f t="shared" si="2"/>
        <v>6</v>
      </c>
      <c r="H18" s="3">
        <f t="shared" si="3"/>
        <v>2.0679999999999978</v>
      </c>
      <c r="I18" s="3">
        <f t="shared" si="4"/>
        <v>1.5530000000000008</v>
      </c>
      <c r="J18" s="1">
        <f>VLOOKUP(A18,table2,2,FALSE)</f>
        <v>269</v>
      </c>
      <c r="K18" s="3">
        <v>0</v>
      </c>
      <c r="L18" s="3">
        <v>0</v>
      </c>
      <c r="M18" s="1">
        <f>VLOOKUP(A18,table3,2,FALSE)</f>
        <v>187</v>
      </c>
      <c r="P18">
        <v>158.596</v>
      </c>
    </row>
    <row r="19" spans="1:16" x14ac:dyDescent="0.25">
      <c r="A19" s="3">
        <f>VLOOKUP(B19,table1,2,FALSE)</f>
        <v>160</v>
      </c>
      <c r="B19" t="s">
        <v>71</v>
      </c>
      <c r="C19" s="3">
        <v>30.123999999999999</v>
      </c>
      <c r="D19" s="3">
        <f t="shared" si="5"/>
        <v>128.47200000000001</v>
      </c>
      <c r="F19" s="3">
        <f t="shared" si="1"/>
        <v>133</v>
      </c>
      <c r="G19" s="3">
        <f t="shared" si="2"/>
        <v>269</v>
      </c>
      <c r="H19" s="3">
        <f t="shared" si="3"/>
        <v>2.323000000000004</v>
      </c>
      <c r="I19" s="3">
        <f t="shared" si="4"/>
        <v>2.0679999999999978</v>
      </c>
      <c r="J19" s="1">
        <f>VLOOKUP(A19,table2,2,FALSE)</f>
        <v>160</v>
      </c>
      <c r="K19" s="3">
        <v>0</v>
      </c>
      <c r="L19" s="3">
        <v>0</v>
      </c>
      <c r="M19" s="1">
        <f>VLOOKUP(A19,table3,2,FALSE)</f>
        <v>168</v>
      </c>
      <c r="P19">
        <v>158.596</v>
      </c>
    </row>
    <row r="20" spans="1:16" x14ac:dyDescent="0.25">
      <c r="A20" s="3">
        <f>VLOOKUP(B20,table1,2,FALSE)</f>
        <v>133</v>
      </c>
      <c r="B20" t="s">
        <v>59</v>
      </c>
      <c r="C20" s="3">
        <v>32.447000000000003</v>
      </c>
      <c r="D20" s="3">
        <f t="shared" si="5"/>
        <v>126.149</v>
      </c>
      <c r="F20" s="3">
        <f t="shared" si="1"/>
        <v>63</v>
      </c>
      <c r="G20" s="3">
        <f t="shared" si="2"/>
        <v>160</v>
      </c>
      <c r="H20" s="3">
        <f t="shared" si="3"/>
        <v>-0.11700000000000443</v>
      </c>
      <c r="I20" s="3">
        <f t="shared" si="4"/>
        <v>2.323000000000004</v>
      </c>
      <c r="J20" s="1">
        <f>VLOOKUP(A20,table2,2,FALSE)</f>
        <v>133</v>
      </c>
      <c r="K20" s="3">
        <v>0</v>
      </c>
      <c r="L20" s="3">
        <v>0</v>
      </c>
      <c r="M20" s="1">
        <f>VLOOKUP(A20,table3,2,FALSE)</f>
        <v>162</v>
      </c>
      <c r="P20">
        <v>158.596</v>
      </c>
    </row>
    <row r="21" spans="1:16" x14ac:dyDescent="0.25">
      <c r="A21" s="3">
        <f>VLOOKUP(B21,table1,2,FALSE)</f>
        <v>63</v>
      </c>
      <c r="B21" t="s">
        <v>39</v>
      </c>
      <c r="C21" s="3">
        <v>32.33</v>
      </c>
      <c r="D21" s="3">
        <f t="shared" si="5"/>
        <v>126.26600000000001</v>
      </c>
      <c r="F21" s="3">
        <f t="shared" si="1"/>
        <v>157</v>
      </c>
      <c r="G21" s="3">
        <f t="shared" si="2"/>
        <v>133</v>
      </c>
      <c r="H21" s="3">
        <f t="shared" si="3"/>
        <v>2.980000000000004</v>
      </c>
      <c r="I21" s="3">
        <f t="shared" si="4"/>
        <v>-0.11700000000000443</v>
      </c>
      <c r="J21" s="1">
        <f>VLOOKUP(A21,table2,2,FALSE)</f>
        <v>63</v>
      </c>
      <c r="K21" s="3">
        <v>0</v>
      </c>
      <c r="L21" s="3">
        <v>0</v>
      </c>
      <c r="M21" s="1">
        <f>VLOOKUP(A21,table3,2,FALSE)</f>
        <v>152</v>
      </c>
      <c r="P21">
        <v>158.596</v>
      </c>
    </row>
    <row r="22" spans="1:16" x14ac:dyDescent="0.25">
      <c r="A22" s="3">
        <f>VLOOKUP(B22,table1,2,FALSE)</f>
        <v>157</v>
      </c>
      <c r="B22" t="s">
        <v>69</v>
      </c>
      <c r="C22" s="3">
        <v>35.31</v>
      </c>
      <c r="D22" s="3">
        <f t="shared" si="5"/>
        <v>123.286</v>
      </c>
      <c r="F22" s="3">
        <f t="shared" si="1"/>
        <v>210</v>
      </c>
      <c r="G22" s="3">
        <f t="shared" si="2"/>
        <v>63</v>
      </c>
      <c r="H22" s="3">
        <f t="shared" si="3"/>
        <v>3.5399999999999991</v>
      </c>
      <c r="I22" s="3">
        <f t="shared" si="4"/>
        <v>2.980000000000004</v>
      </c>
      <c r="J22" s="1">
        <f>VLOOKUP(A22,table2,2,FALSE)</f>
        <v>157</v>
      </c>
      <c r="K22" s="3">
        <v>0</v>
      </c>
      <c r="L22" s="3">
        <v>0</v>
      </c>
      <c r="M22" s="1">
        <f>VLOOKUP(A22,table3,2,FALSE)</f>
        <v>167</v>
      </c>
      <c r="P22">
        <v>158.596</v>
      </c>
    </row>
    <row r="23" spans="1:16" x14ac:dyDescent="0.25">
      <c r="A23" s="3">
        <f>VLOOKUP(B23,table1,2,FALSE)</f>
        <v>210</v>
      </c>
      <c r="B23" t="s">
        <v>89</v>
      </c>
      <c r="C23" s="3">
        <v>38.85</v>
      </c>
      <c r="D23" s="3">
        <f t="shared" si="5"/>
        <v>119.74600000000001</v>
      </c>
      <c r="E23" s="3" t="s">
        <v>128</v>
      </c>
      <c r="F23" s="3">
        <f t="shared" si="1"/>
        <v>127</v>
      </c>
      <c r="G23" s="3">
        <f t="shared" si="2"/>
        <v>157</v>
      </c>
      <c r="H23" s="3">
        <f t="shared" si="3"/>
        <v>3.2879999999999967</v>
      </c>
      <c r="I23" s="3">
        <f t="shared" si="4"/>
        <v>3.5399999999999991</v>
      </c>
      <c r="J23" s="1">
        <f>VLOOKUP(A23,table2,2,FALSE)</f>
        <v>210</v>
      </c>
      <c r="K23" s="3">
        <v>0</v>
      </c>
      <c r="L23" s="3">
        <v>0</v>
      </c>
      <c r="M23" s="1">
        <f>VLOOKUP(A23,table3,2,FALSE)</f>
        <v>177</v>
      </c>
      <c r="P23">
        <v>158.596</v>
      </c>
    </row>
    <row r="24" spans="1:16" x14ac:dyDescent="0.25">
      <c r="A24" s="3">
        <f>VLOOKUP(B24,table1,2,FALSE)</f>
        <v>127</v>
      </c>
      <c r="B24" t="s">
        <v>129</v>
      </c>
      <c r="C24" s="3">
        <v>42.137999999999998</v>
      </c>
      <c r="D24" s="3">
        <f t="shared" si="5"/>
        <v>116.458</v>
      </c>
      <c r="F24" s="3">
        <f t="shared" si="1"/>
        <v>141</v>
      </c>
      <c r="G24" s="3">
        <f t="shared" si="2"/>
        <v>210</v>
      </c>
      <c r="H24" s="3">
        <f t="shared" si="3"/>
        <v>2.9100000000000037</v>
      </c>
      <c r="I24" s="3">
        <f t="shared" si="4"/>
        <v>3.2879999999999967</v>
      </c>
      <c r="J24" s="1">
        <f>VLOOKUP(A24,table2,2,FALSE)</f>
        <v>127</v>
      </c>
      <c r="K24" s="3">
        <v>0</v>
      </c>
      <c r="L24" s="3">
        <v>0</v>
      </c>
      <c r="M24" s="1">
        <f>VLOOKUP(A24,table3,2,FALSE)</f>
        <v>160</v>
      </c>
      <c r="P24">
        <v>158.596</v>
      </c>
    </row>
    <row r="25" spans="1:16" x14ac:dyDescent="0.25">
      <c r="A25" s="3">
        <f>VLOOKUP(B25,table1,2,FALSE)</f>
        <v>141</v>
      </c>
      <c r="B25" t="s">
        <v>63</v>
      </c>
      <c r="C25" s="3">
        <v>45.048000000000002</v>
      </c>
      <c r="D25" s="3">
        <f t="shared" si="5"/>
        <v>113.548</v>
      </c>
      <c r="E25" s="3" t="s">
        <v>130</v>
      </c>
      <c r="F25" s="3">
        <f t="shared" si="1"/>
        <v>307</v>
      </c>
      <c r="G25" s="3">
        <f t="shared" si="2"/>
        <v>127</v>
      </c>
      <c r="H25" s="3">
        <f t="shared" si="3"/>
        <v>1.5970000000000013</v>
      </c>
      <c r="I25" s="3">
        <f t="shared" si="4"/>
        <v>2.9100000000000037</v>
      </c>
      <c r="J25" s="1">
        <f>VLOOKUP(A25,table2,2,FALSE)</f>
        <v>141</v>
      </c>
      <c r="K25" s="3">
        <v>0</v>
      </c>
      <c r="L25" s="3">
        <v>0</v>
      </c>
      <c r="M25" s="1">
        <f>VLOOKUP(A25,table3,2,FALSE)</f>
        <v>164</v>
      </c>
      <c r="P25">
        <v>158.596</v>
      </c>
    </row>
    <row r="26" spans="1:16" x14ac:dyDescent="0.25">
      <c r="A26" s="3">
        <f>VLOOKUP(B26,table1,2,FALSE)</f>
        <v>307</v>
      </c>
      <c r="B26" t="s">
        <v>117</v>
      </c>
      <c r="C26" s="3">
        <v>46.645000000000003</v>
      </c>
      <c r="D26" s="3">
        <f t="shared" si="5"/>
        <v>111.95099999999999</v>
      </c>
      <c r="F26" s="3">
        <f t="shared" si="1"/>
        <v>37</v>
      </c>
      <c r="G26" s="3">
        <f t="shared" si="2"/>
        <v>141</v>
      </c>
      <c r="H26" s="3">
        <f t="shared" si="3"/>
        <v>2.2339999999999947</v>
      </c>
      <c r="I26" s="3">
        <f t="shared" si="4"/>
        <v>1.5970000000000013</v>
      </c>
      <c r="J26" s="1">
        <f>VLOOKUP(A26,table2,2,FALSE)</f>
        <v>307</v>
      </c>
      <c r="K26" s="3">
        <v>0</v>
      </c>
      <c r="L26" s="3">
        <v>0</v>
      </c>
      <c r="M26" s="1">
        <f>VLOOKUP(A26,table3,2,FALSE)</f>
        <v>191</v>
      </c>
      <c r="P26">
        <v>158.596</v>
      </c>
    </row>
    <row r="27" spans="1:16" x14ac:dyDescent="0.25">
      <c r="A27" s="3">
        <f>VLOOKUP(B27,table1,2,FALSE)</f>
        <v>37</v>
      </c>
      <c r="B27" t="s">
        <v>25</v>
      </c>
      <c r="C27" s="3">
        <v>48.878999999999998</v>
      </c>
      <c r="D27" s="3">
        <f t="shared" si="5"/>
        <v>109.71700000000001</v>
      </c>
      <c r="F27" s="3">
        <f t="shared" si="1"/>
        <v>39</v>
      </c>
      <c r="G27" s="3">
        <f t="shared" si="2"/>
        <v>307</v>
      </c>
      <c r="H27" s="3">
        <f t="shared" si="3"/>
        <v>2.4980000000000047</v>
      </c>
      <c r="I27" s="3">
        <f t="shared" si="4"/>
        <v>2.2339999999999947</v>
      </c>
      <c r="J27" s="1">
        <f>VLOOKUP(A27,table2,2,FALSE)</f>
        <v>37</v>
      </c>
      <c r="K27" s="3">
        <v>0</v>
      </c>
      <c r="L27" s="3">
        <v>0</v>
      </c>
      <c r="M27" s="1">
        <f>VLOOKUP(A27,table3,2,FALSE)</f>
        <v>145</v>
      </c>
      <c r="P27">
        <v>158.596</v>
      </c>
    </row>
    <row r="28" spans="1:16" x14ac:dyDescent="0.25">
      <c r="A28" s="3">
        <f>VLOOKUP(B28,table1,2,FALSE)</f>
        <v>39</v>
      </c>
      <c r="B28" t="s">
        <v>27</v>
      </c>
      <c r="C28" s="3">
        <v>51.377000000000002</v>
      </c>
      <c r="D28" s="3">
        <f t="shared" si="5"/>
        <v>107.21899999999999</v>
      </c>
      <c r="F28" s="3">
        <f t="shared" si="1"/>
        <v>162</v>
      </c>
      <c r="G28" s="3">
        <f t="shared" si="2"/>
        <v>37</v>
      </c>
      <c r="H28" s="3">
        <f t="shared" si="3"/>
        <v>2.9769999999999968</v>
      </c>
      <c r="I28" s="3">
        <f t="shared" si="4"/>
        <v>2.4980000000000047</v>
      </c>
      <c r="J28" s="1">
        <f>VLOOKUP(A28,table2,2,FALSE)</f>
        <v>39</v>
      </c>
      <c r="K28" s="3">
        <v>0</v>
      </c>
      <c r="L28" s="3">
        <v>0</v>
      </c>
      <c r="M28" s="1">
        <f>VLOOKUP(A28,table3,2,FALSE)</f>
        <v>146</v>
      </c>
      <c r="P28">
        <v>158.596</v>
      </c>
    </row>
    <row r="29" spans="1:16" x14ac:dyDescent="0.25">
      <c r="A29" s="3">
        <f>VLOOKUP(B29,table1,2,FALSE)</f>
        <v>162</v>
      </c>
      <c r="B29" t="s">
        <v>73</v>
      </c>
      <c r="C29" s="3">
        <v>54.353999999999999</v>
      </c>
      <c r="D29" s="3">
        <f t="shared" si="5"/>
        <v>104.242</v>
      </c>
      <c r="E29" s="3" t="s">
        <v>131</v>
      </c>
      <c r="F29" s="3">
        <f t="shared" si="1"/>
        <v>292</v>
      </c>
      <c r="G29" s="3">
        <f t="shared" si="2"/>
        <v>39</v>
      </c>
      <c r="H29" s="3">
        <f t="shared" si="3"/>
        <v>4.9669999999999987</v>
      </c>
      <c r="I29" s="3">
        <f t="shared" si="4"/>
        <v>2.9769999999999968</v>
      </c>
      <c r="J29" s="1">
        <f>VLOOKUP(A29,table2,2,FALSE)</f>
        <v>162</v>
      </c>
      <c r="K29" s="3">
        <v>0</v>
      </c>
      <c r="L29" s="3">
        <v>0</v>
      </c>
      <c r="M29" s="1">
        <f>VLOOKUP(A29,table3,2,FALSE)</f>
        <v>169</v>
      </c>
      <c r="P29">
        <v>158.596</v>
      </c>
    </row>
    <row r="30" spans="1:16" x14ac:dyDescent="0.25">
      <c r="A30" s="3">
        <f>VLOOKUP(B30,table1,2,FALSE)</f>
        <v>292</v>
      </c>
      <c r="B30" t="s">
        <v>115</v>
      </c>
      <c r="C30" s="3">
        <v>59.320999999999998</v>
      </c>
      <c r="D30" s="3">
        <f t="shared" si="5"/>
        <v>99.275000000000006</v>
      </c>
      <c r="F30" s="3">
        <f t="shared" si="1"/>
        <v>206</v>
      </c>
      <c r="G30" s="3">
        <f t="shared" si="2"/>
        <v>162</v>
      </c>
      <c r="H30" s="3">
        <f t="shared" si="3"/>
        <v>2.875</v>
      </c>
      <c r="I30" s="3">
        <f t="shared" si="4"/>
        <v>4.9669999999999987</v>
      </c>
      <c r="J30" s="1">
        <f>VLOOKUP(A30,table2,2,FALSE)</f>
        <v>292</v>
      </c>
      <c r="K30" s="3">
        <v>0</v>
      </c>
      <c r="L30" s="3">
        <v>0</v>
      </c>
      <c r="M30" s="1">
        <f>VLOOKUP(A30,table3,2,FALSE)</f>
        <v>190</v>
      </c>
      <c r="P30">
        <v>158.596</v>
      </c>
    </row>
    <row r="31" spans="1:16" x14ac:dyDescent="0.25">
      <c r="A31" s="3">
        <f>VLOOKUP(B31,table1,2,FALSE)</f>
        <v>206</v>
      </c>
      <c r="B31" t="s">
        <v>87</v>
      </c>
      <c r="C31" s="3">
        <v>62.195999999999998</v>
      </c>
      <c r="D31" s="3">
        <f t="shared" si="5"/>
        <v>96.4</v>
      </c>
      <c r="E31" s="3" t="s">
        <v>132</v>
      </c>
      <c r="F31" s="3">
        <f t="shared" si="1"/>
        <v>308</v>
      </c>
      <c r="G31" s="3">
        <f t="shared" si="2"/>
        <v>292</v>
      </c>
      <c r="H31" s="3">
        <f t="shared" si="3"/>
        <v>2.9609999999999985</v>
      </c>
      <c r="I31" s="3">
        <f t="shared" si="4"/>
        <v>2.875</v>
      </c>
      <c r="J31" s="1">
        <f>VLOOKUP(A31,table2,2,FALSE)</f>
        <v>206</v>
      </c>
      <c r="K31" s="3">
        <v>0</v>
      </c>
      <c r="L31" s="3">
        <v>0</v>
      </c>
      <c r="M31" s="1">
        <f>VLOOKUP(A31,table3,2,FALSE)</f>
        <v>176</v>
      </c>
      <c r="P31">
        <v>158.596</v>
      </c>
    </row>
    <row r="32" spans="1:16" x14ac:dyDescent="0.25">
      <c r="A32" s="3">
        <f>VLOOKUP(B32,table1,2,FALSE)</f>
        <v>308</v>
      </c>
      <c r="B32" t="s">
        <v>119</v>
      </c>
      <c r="C32" s="3">
        <v>65.156999999999996</v>
      </c>
      <c r="D32" s="3">
        <f t="shared" si="5"/>
        <v>93.439000000000007</v>
      </c>
      <c r="F32" s="3">
        <f t="shared" si="1"/>
        <v>153</v>
      </c>
      <c r="G32" s="3">
        <f t="shared" si="2"/>
        <v>206</v>
      </c>
      <c r="H32" s="3">
        <f t="shared" si="3"/>
        <v>2.6240000000000094</v>
      </c>
      <c r="I32" s="3">
        <f t="shared" si="4"/>
        <v>2.9609999999999985</v>
      </c>
      <c r="J32" s="1">
        <f>VLOOKUP(A32,table2,2,FALSE)</f>
        <v>308</v>
      </c>
      <c r="K32" s="3">
        <v>0</v>
      </c>
      <c r="L32" s="3">
        <v>0</v>
      </c>
      <c r="M32" s="1">
        <f>VLOOKUP(A32,table3,2,FALSE)</f>
        <v>192</v>
      </c>
      <c r="P32">
        <v>158.596</v>
      </c>
    </row>
    <row r="33" spans="1:16" x14ac:dyDescent="0.25">
      <c r="A33" s="3">
        <f>VLOOKUP(B33,table1,2,FALSE)</f>
        <v>153</v>
      </c>
      <c r="B33" t="s">
        <v>133</v>
      </c>
      <c r="C33" s="3">
        <v>67.781000000000006</v>
      </c>
      <c r="D33" s="3">
        <f t="shared" si="5"/>
        <v>90.814999999999998</v>
      </c>
      <c r="F33" s="3">
        <f t="shared" si="1"/>
        <v>211</v>
      </c>
      <c r="G33" s="3">
        <f t="shared" si="2"/>
        <v>308</v>
      </c>
      <c r="H33" s="3">
        <f t="shared" si="3"/>
        <v>2.9099999999999966</v>
      </c>
      <c r="I33" s="3">
        <f t="shared" si="4"/>
        <v>2.6240000000000094</v>
      </c>
      <c r="J33" s="1">
        <f>VLOOKUP(A33,table2,2,FALSE)</f>
        <v>153</v>
      </c>
      <c r="K33" s="3">
        <v>0</v>
      </c>
      <c r="L33" s="3">
        <v>0</v>
      </c>
      <c r="M33" s="1">
        <f>VLOOKUP(A33,table3,2,FALSE)</f>
        <v>165</v>
      </c>
      <c r="P33">
        <v>158.596</v>
      </c>
    </row>
    <row r="34" spans="1:16" x14ac:dyDescent="0.25">
      <c r="A34" s="3">
        <f>VLOOKUP(B34,table1,2,FALSE)</f>
        <v>211</v>
      </c>
      <c r="B34" t="s">
        <v>91</v>
      </c>
      <c r="C34" s="3">
        <v>70.691000000000003</v>
      </c>
      <c r="D34" s="3">
        <f t="shared" si="5"/>
        <v>87.905000000000001</v>
      </c>
      <c r="F34" s="3">
        <f t="shared" si="1"/>
        <v>164</v>
      </c>
      <c r="G34" s="3">
        <f t="shared" si="2"/>
        <v>153</v>
      </c>
      <c r="H34" s="3">
        <f t="shared" si="3"/>
        <v>1.3049999999999926</v>
      </c>
      <c r="I34" s="3">
        <f t="shared" si="4"/>
        <v>2.9099999999999966</v>
      </c>
      <c r="J34" s="1">
        <f>VLOOKUP(A34,table2,2,FALSE)</f>
        <v>211</v>
      </c>
      <c r="K34" s="3">
        <v>0</v>
      </c>
      <c r="L34" s="3">
        <v>0</v>
      </c>
      <c r="M34" s="1">
        <f>VLOOKUP(A34,table3,2,FALSE)</f>
        <v>178</v>
      </c>
      <c r="P34">
        <v>158.596</v>
      </c>
    </row>
    <row r="35" spans="1:16" x14ac:dyDescent="0.25">
      <c r="A35" s="3">
        <f>VLOOKUP(B35,table1,2,FALSE)</f>
        <v>164</v>
      </c>
      <c r="B35" t="s">
        <v>75</v>
      </c>
      <c r="C35" s="3">
        <v>71.995999999999995</v>
      </c>
      <c r="D35" s="3">
        <f t="shared" si="5"/>
        <v>86.600000000000009</v>
      </c>
      <c r="E35" s="3" t="s">
        <v>134</v>
      </c>
      <c r="F35" s="3">
        <f t="shared" si="1"/>
        <v>114</v>
      </c>
      <c r="G35" s="3">
        <f t="shared" si="2"/>
        <v>211</v>
      </c>
      <c r="H35" s="3">
        <f t="shared" si="3"/>
        <v>4.4260000000000019</v>
      </c>
      <c r="I35" s="3">
        <f t="shared" si="4"/>
        <v>1.3049999999999926</v>
      </c>
      <c r="J35" s="1">
        <f>VLOOKUP(A35,table2,2,FALSE)</f>
        <v>164</v>
      </c>
      <c r="K35" s="3">
        <v>0</v>
      </c>
      <c r="L35" s="3">
        <v>0</v>
      </c>
      <c r="M35" s="1">
        <f>VLOOKUP(A35,table3,2,FALSE)</f>
        <v>170</v>
      </c>
      <c r="P35">
        <v>158.596</v>
      </c>
    </row>
    <row r="36" spans="1:16" x14ac:dyDescent="0.25">
      <c r="A36" s="3">
        <f>VLOOKUP(B36,table1,2,FALSE)</f>
        <v>114</v>
      </c>
      <c r="B36" t="s">
        <v>47</v>
      </c>
      <c r="C36" s="3">
        <v>76.421999999999997</v>
      </c>
      <c r="D36" s="3">
        <f t="shared" si="5"/>
        <v>82.174000000000007</v>
      </c>
      <c r="F36" s="3">
        <f t="shared" si="1"/>
        <v>267</v>
      </c>
      <c r="G36" s="3">
        <f t="shared" si="2"/>
        <v>164</v>
      </c>
      <c r="H36" s="3">
        <f t="shared" si="3"/>
        <v>3.2360000000000042</v>
      </c>
      <c r="I36" s="3">
        <f t="shared" si="4"/>
        <v>4.4260000000000019</v>
      </c>
      <c r="J36" s="1">
        <f>VLOOKUP(A36,table2,2,FALSE)</f>
        <v>114</v>
      </c>
      <c r="K36" s="3">
        <v>0</v>
      </c>
      <c r="L36" s="3">
        <v>0</v>
      </c>
      <c r="M36" s="1">
        <f>VLOOKUP(A36,table3,2,FALSE)</f>
        <v>156</v>
      </c>
      <c r="P36">
        <v>158.596</v>
      </c>
    </row>
    <row r="37" spans="1:16" x14ac:dyDescent="0.25">
      <c r="A37" s="3">
        <f>VLOOKUP(B37,table1,2,FALSE)</f>
        <v>267</v>
      </c>
      <c r="B37" t="s">
        <v>107</v>
      </c>
      <c r="C37" s="3">
        <v>79.658000000000001</v>
      </c>
      <c r="D37" s="3">
        <f t="shared" si="5"/>
        <v>78.938000000000002</v>
      </c>
      <c r="F37" s="3">
        <f t="shared" si="1"/>
        <v>44</v>
      </c>
      <c r="G37" s="3">
        <f t="shared" si="2"/>
        <v>114</v>
      </c>
      <c r="H37" s="3">
        <f t="shared" si="3"/>
        <v>2.804000000000002</v>
      </c>
      <c r="I37" s="3">
        <f t="shared" si="4"/>
        <v>3.2360000000000042</v>
      </c>
      <c r="J37" s="1">
        <f>VLOOKUP(A37,table2,2,FALSE)</f>
        <v>267</v>
      </c>
      <c r="K37" s="3">
        <v>0</v>
      </c>
      <c r="L37" s="3">
        <v>0</v>
      </c>
      <c r="M37" s="1">
        <f>VLOOKUP(A37,table3,2,FALSE)</f>
        <v>186</v>
      </c>
      <c r="P37">
        <v>158.596</v>
      </c>
    </row>
    <row r="38" spans="1:16" x14ac:dyDescent="0.25">
      <c r="A38" s="3">
        <f>VLOOKUP(B38,table1,2,FALSE)</f>
        <v>44</v>
      </c>
      <c r="B38" t="s">
        <v>29</v>
      </c>
      <c r="C38" s="3">
        <v>82.462000000000003</v>
      </c>
      <c r="D38" s="3">
        <f t="shared" si="5"/>
        <v>76.134</v>
      </c>
      <c r="E38" s="3" t="s">
        <v>135</v>
      </c>
      <c r="F38" s="3">
        <f t="shared" si="1"/>
        <v>177</v>
      </c>
      <c r="G38" s="3">
        <f t="shared" si="2"/>
        <v>267</v>
      </c>
      <c r="H38" s="3">
        <f t="shared" si="3"/>
        <v>6.3780000000000001</v>
      </c>
      <c r="I38" s="3">
        <f t="shared" si="4"/>
        <v>2.804000000000002</v>
      </c>
      <c r="J38" s="1">
        <f>VLOOKUP(A38,table2,2,FALSE)</f>
        <v>44</v>
      </c>
      <c r="K38" s="3">
        <v>0</v>
      </c>
      <c r="L38" s="3">
        <v>0</v>
      </c>
      <c r="M38" s="1">
        <f>VLOOKUP(A38,table3,2,FALSE)</f>
        <v>147</v>
      </c>
      <c r="P38">
        <v>158.596</v>
      </c>
    </row>
    <row r="39" spans="1:16" x14ac:dyDescent="0.25">
      <c r="A39" s="3">
        <f>VLOOKUP(B39,table1,2,FALSE)</f>
        <v>177</v>
      </c>
      <c r="B39" t="s">
        <v>81</v>
      </c>
      <c r="C39" s="3">
        <v>88.84</v>
      </c>
      <c r="D39" s="3">
        <f t="shared" si="5"/>
        <v>69.756</v>
      </c>
      <c r="F39" s="3">
        <f t="shared" si="1"/>
        <v>29</v>
      </c>
      <c r="G39" s="3">
        <f t="shared" si="2"/>
        <v>44</v>
      </c>
      <c r="H39" s="3">
        <f t="shared" si="3"/>
        <v>2.8529999999999944</v>
      </c>
      <c r="I39" s="3">
        <f t="shared" si="4"/>
        <v>6.3780000000000001</v>
      </c>
      <c r="J39" s="1">
        <f>VLOOKUP(A39,table2,2,FALSE)</f>
        <v>177</v>
      </c>
      <c r="K39" s="3">
        <v>0</v>
      </c>
      <c r="L39" s="3">
        <v>0</v>
      </c>
      <c r="M39" s="1">
        <f>VLOOKUP(A39,table3,2,FALSE)</f>
        <v>173</v>
      </c>
      <c r="P39">
        <v>158.596</v>
      </c>
    </row>
    <row r="40" spans="1:16" x14ac:dyDescent="0.25">
      <c r="A40" s="3">
        <f>VLOOKUP(B40,table1,2,FALSE)</f>
        <v>29</v>
      </c>
      <c r="B40" t="s">
        <v>21</v>
      </c>
      <c r="C40" s="3">
        <v>91.692999999999998</v>
      </c>
      <c r="D40" s="3">
        <f t="shared" si="5"/>
        <v>66.903000000000006</v>
      </c>
      <c r="E40" s="3" t="s">
        <v>136</v>
      </c>
      <c r="F40" s="3">
        <f t="shared" si="1"/>
        <v>18</v>
      </c>
      <c r="G40" s="3">
        <f t="shared" si="2"/>
        <v>177</v>
      </c>
      <c r="H40" s="3">
        <f t="shared" si="3"/>
        <v>4.487000000000009</v>
      </c>
      <c r="I40" s="3">
        <f t="shared" si="4"/>
        <v>2.8529999999999944</v>
      </c>
      <c r="J40" s="1">
        <f>VLOOKUP(A40,table2,2,FALSE)</f>
        <v>29</v>
      </c>
      <c r="K40" s="3">
        <v>0</v>
      </c>
      <c r="L40" s="3">
        <v>0</v>
      </c>
      <c r="M40" s="1">
        <f>VLOOKUP(A40,table3,2,FALSE)</f>
        <v>143</v>
      </c>
      <c r="P40">
        <v>158.596</v>
      </c>
    </row>
    <row r="41" spans="1:16" x14ac:dyDescent="0.25">
      <c r="A41" s="3">
        <f>VLOOKUP(B41,table1,2,FALSE)</f>
        <v>18</v>
      </c>
      <c r="B41" t="s">
        <v>19</v>
      </c>
      <c r="C41" s="3">
        <v>96.18</v>
      </c>
      <c r="D41" s="3">
        <f t="shared" si="5"/>
        <v>62.415999999999997</v>
      </c>
      <c r="F41" s="3">
        <f t="shared" si="1"/>
        <v>12</v>
      </c>
      <c r="G41" s="3">
        <f t="shared" si="2"/>
        <v>29</v>
      </c>
      <c r="H41" s="3">
        <f t="shared" si="3"/>
        <v>3.519999999999996</v>
      </c>
      <c r="I41" s="3">
        <f t="shared" si="4"/>
        <v>4.487000000000009</v>
      </c>
      <c r="J41" s="1">
        <f>VLOOKUP(A41,table2,2,FALSE)</f>
        <v>18</v>
      </c>
      <c r="K41" s="3">
        <v>0</v>
      </c>
      <c r="L41" s="3">
        <v>0</v>
      </c>
      <c r="M41" s="1">
        <f>VLOOKUP(A41,table3,2,FALSE)</f>
        <v>142</v>
      </c>
      <c r="P41">
        <v>158.596</v>
      </c>
    </row>
    <row r="42" spans="1:16" x14ac:dyDescent="0.25">
      <c r="A42" s="3">
        <f>VLOOKUP(B42,table1,2,FALSE)</f>
        <v>12</v>
      </c>
      <c r="B42" t="s">
        <v>17</v>
      </c>
      <c r="C42" s="3">
        <v>99.7</v>
      </c>
      <c r="D42" s="3">
        <f t="shared" si="5"/>
        <v>58.896000000000001</v>
      </c>
      <c r="F42" s="3">
        <f t="shared" si="1"/>
        <v>31</v>
      </c>
      <c r="G42" s="3">
        <f t="shared" si="2"/>
        <v>18</v>
      </c>
      <c r="H42" s="3">
        <f t="shared" si="3"/>
        <v>2.2259999999999991</v>
      </c>
      <c r="I42" s="3">
        <f t="shared" si="4"/>
        <v>3.519999999999996</v>
      </c>
      <c r="J42" s="1">
        <f>VLOOKUP(A42,table2,2,FALSE)</f>
        <v>12</v>
      </c>
      <c r="K42" s="3">
        <v>0</v>
      </c>
      <c r="L42" s="3">
        <v>0</v>
      </c>
      <c r="M42" s="1">
        <f>VLOOKUP(A42,table3,2,FALSE)</f>
        <v>141</v>
      </c>
      <c r="P42">
        <v>158.596</v>
      </c>
    </row>
    <row r="43" spans="1:16" x14ac:dyDescent="0.25">
      <c r="A43" s="3">
        <f>VLOOKUP(B43,table1,2,FALSE)</f>
        <v>31</v>
      </c>
      <c r="B43" t="s">
        <v>23</v>
      </c>
      <c r="C43" s="3">
        <v>101.926</v>
      </c>
      <c r="D43" s="3">
        <f t="shared" si="5"/>
        <v>56.67</v>
      </c>
      <c r="F43" s="3">
        <f t="shared" si="1"/>
        <v>250</v>
      </c>
      <c r="G43" s="3">
        <f t="shared" si="2"/>
        <v>12</v>
      </c>
      <c r="H43" s="3">
        <f t="shared" si="3"/>
        <v>3.3919999999999959</v>
      </c>
      <c r="I43" s="3">
        <f t="shared" si="4"/>
        <v>2.2259999999999991</v>
      </c>
      <c r="J43" s="1">
        <f>VLOOKUP(A43,table2,2,FALSE)</f>
        <v>31</v>
      </c>
      <c r="K43" s="3">
        <v>0</v>
      </c>
      <c r="L43" s="3">
        <v>0</v>
      </c>
      <c r="M43" s="1">
        <f>VLOOKUP(A43,table3,2,FALSE)</f>
        <v>144</v>
      </c>
      <c r="P43">
        <v>158.596</v>
      </c>
    </row>
    <row r="44" spans="1:16" x14ac:dyDescent="0.25">
      <c r="A44" s="3">
        <f>VLOOKUP(B44,table1,2,FALSE)</f>
        <v>250</v>
      </c>
      <c r="B44" t="s">
        <v>101</v>
      </c>
      <c r="C44" s="3">
        <v>105.318</v>
      </c>
      <c r="D44" s="3">
        <f t="shared" si="5"/>
        <v>53.278000000000006</v>
      </c>
      <c r="F44" s="3">
        <f t="shared" si="1"/>
        <v>198</v>
      </c>
      <c r="G44" s="3">
        <f t="shared" si="2"/>
        <v>31</v>
      </c>
      <c r="H44" s="3">
        <f t="shared" si="3"/>
        <v>4.453000000000003</v>
      </c>
      <c r="I44" s="3">
        <f t="shared" si="4"/>
        <v>3.3919999999999959</v>
      </c>
      <c r="J44" s="1">
        <f>VLOOKUP(A44,table2,2,FALSE)</f>
        <v>250</v>
      </c>
      <c r="K44" s="3">
        <v>0</v>
      </c>
      <c r="L44" s="3">
        <v>0</v>
      </c>
      <c r="M44" s="1">
        <f>VLOOKUP(A44,table3,2,FALSE)</f>
        <v>183</v>
      </c>
      <c r="P44">
        <v>158.596</v>
      </c>
    </row>
    <row r="45" spans="1:16" x14ac:dyDescent="0.25">
      <c r="A45" s="3">
        <f>VLOOKUP(B45,table1,2,FALSE)</f>
        <v>198</v>
      </c>
      <c r="B45" t="s">
        <v>85</v>
      </c>
      <c r="C45" s="3">
        <v>109.771</v>
      </c>
      <c r="D45" s="3">
        <f t="shared" si="5"/>
        <v>48.825000000000003</v>
      </c>
      <c r="F45" s="3">
        <f t="shared" si="1"/>
        <v>174</v>
      </c>
      <c r="G45" s="3">
        <f t="shared" si="2"/>
        <v>250</v>
      </c>
      <c r="H45" s="3">
        <f t="shared" si="3"/>
        <v>6.9560000000000031</v>
      </c>
      <c r="I45" s="3">
        <f t="shared" si="4"/>
        <v>4.453000000000003</v>
      </c>
      <c r="J45" s="1">
        <f>VLOOKUP(A45,table2,2,FALSE)</f>
        <v>198</v>
      </c>
      <c r="K45" s="3">
        <v>0</v>
      </c>
      <c r="L45" s="3">
        <v>0</v>
      </c>
      <c r="M45" s="1">
        <f>VLOOKUP(A45,table3,2,FALSE)</f>
        <v>175</v>
      </c>
      <c r="P45">
        <v>158.596</v>
      </c>
    </row>
    <row r="46" spans="1:16" x14ac:dyDescent="0.25">
      <c r="A46" s="3">
        <f>VLOOKUP(B46,table1,2,FALSE)</f>
        <v>174</v>
      </c>
      <c r="B46" t="s">
        <v>79</v>
      </c>
      <c r="C46" s="3">
        <v>116.727</v>
      </c>
      <c r="D46" s="3">
        <f t="shared" si="5"/>
        <v>41.869</v>
      </c>
      <c r="F46" s="3">
        <f t="shared" si="1"/>
        <v>166</v>
      </c>
      <c r="G46" s="3">
        <f t="shared" si="2"/>
        <v>198</v>
      </c>
      <c r="H46" s="3">
        <f t="shared" si="3"/>
        <v>4.9440000000000026</v>
      </c>
      <c r="I46" s="3">
        <f t="shared" si="4"/>
        <v>6.9560000000000031</v>
      </c>
      <c r="J46" s="1">
        <f>VLOOKUP(A46,table2,2,FALSE)</f>
        <v>174</v>
      </c>
      <c r="K46" s="3">
        <v>0</v>
      </c>
      <c r="L46" s="3">
        <v>0</v>
      </c>
      <c r="M46" s="1">
        <f>VLOOKUP(A46,table3,2,FALSE)</f>
        <v>172</v>
      </c>
      <c r="P46">
        <v>158.596</v>
      </c>
    </row>
    <row r="47" spans="1:16" x14ac:dyDescent="0.25">
      <c r="A47" s="3">
        <f>VLOOKUP(B47,table1,2,FALSE)</f>
        <v>166</v>
      </c>
      <c r="B47" t="s">
        <v>77</v>
      </c>
      <c r="C47" s="3">
        <v>121.67100000000001</v>
      </c>
      <c r="D47" s="3">
        <f t="shared" si="5"/>
        <v>36.924999999999997</v>
      </c>
      <c r="F47" s="3">
        <f t="shared" si="1"/>
        <v>62</v>
      </c>
      <c r="G47" s="3">
        <f t="shared" si="2"/>
        <v>174</v>
      </c>
      <c r="H47" s="3">
        <f t="shared" si="3"/>
        <v>7.2289999999999992</v>
      </c>
      <c r="I47" s="3">
        <f t="shared" si="4"/>
        <v>4.9440000000000026</v>
      </c>
      <c r="J47" s="1">
        <f>VLOOKUP(A47,table2,2,FALSE)</f>
        <v>166</v>
      </c>
      <c r="K47" s="3">
        <v>0</v>
      </c>
      <c r="L47" s="3">
        <v>0</v>
      </c>
      <c r="M47" s="1">
        <f>VLOOKUP(A47,table3,2,FALSE)</f>
        <v>171</v>
      </c>
      <c r="P47">
        <v>158.596</v>
      </c>
    </row>
    <row r="48" spans="1:16" x14ac:dyDescent="0.25">
      <c r="A48" s="3">
        <f>VLOOKUP(B48,table1,2,FALSE)</f>
        <v>62</v>
      </c>
      <c r="B48" t="s">
        <v>137</v>
      </c>
      <c r="C48" s="3">
        <v>128.9</v>
      </c>
      <c r="D48" s="3">
        <f t="shared" si="5"/>
        <v>29.695999999999998</v>
      </c>
      <c r="F48" s="3">
        <f t="shared" si="1"/>
        <v>218</v>
      </c>
      <c r="G48" s="3">
        <f t="shared" si="2"/>
        <v>166</v>
      </c>
      <c r="H48" s="3">
        <f t="shared" si="3"/>
        <v>1.5649999999999977</v>
      </c>
      <c r="I48" s="3">
        <f t="shared" si="4"/>
        <v>7.2289999999999992</v>
      </c>
      <c r="J48" s="1">
        <f>VLOOKUP(A48,table2,2,FALSE)</f>
        <v>62</v>
      </c>
      <c r="K48" s="3">
        <v>0</v>
      </c>
      <c r="L48" s="3">
        <v>0</v>
      </c>
      <c r="M48" s="1">
        <f>VLOOKUP(A48,table3,2,FALSE)</f>
        <v>151</v>
      </c>
      <c r="P48">
        <v>158.596</v>
      </c>
    </row>
    <row r="49" spans="1:16" x14ac:dyDescent="0.25">
      <c r="A49" s="3">
        <f>VLOOKUP(B49,table1,2,FALSE)</f>
        <v>218</v>
      </c>
      <c r="B49" t="s">
        <v>95</v>
      </c>
      <c r="C49" s="3">
        <v>130.465</v>
      </c>
      <c r="D49" s="3">
        <f t="shared" si="5"/>
        <v>28.131</v>
      </c>
      <c r="E49" s="3" t="s">
        <v>138</v>
      </c>
      <c r="F49" s="3">
        <f t="shared" si="1"/>
        <v>284</v>
      </c>
      <c r="G49" s="3">
        <f t="shared" si="2"/>
        <v>62</v>
      </c>
      <c r="H49" s="3">
        <f t="shared" si="3"/>
        <v>1.7990000000000066</v>
      </c>
      <c r="I49" s="3">
        <f t="shared" si="4"/>
        <v>1.5649999999999977</v>
      </c>
      <c r="J49" s="1">
        <f>VLOOKUP(A49,table2,2,FALSE)</f>
        <v>218</v>
      </c>
      <c r="K49" s="3">
        <v>0</v>
      </c>
      <c r="L49" s="3">
        <v>0</v>
      </c>
      <c r="M49" s="1">
        <f>VLOOKUP(A49,table3,2,FALSE)</f>
        <v>180</v>
      </c>
      <c r="P49">
        <v>158.596</v>
      </c>
    </row>
    <row r="50" spans="1:16" x14ac:dyDescent="0.25">
      <c r="A50" s="3">
        <f>VLOOKUP(B50,table1,2,FALSE)</f>
        <v>284</v>
      </c>
      <c r="B50" t="s">
        <v>111</v>
      </c>
      <c r="C50" s="3">
        <v>132.26400000000001</v>
      </c>
      <c r="D50" s="3">
        <f t="shared" si="5"/>
        <v>26.331999999999994</v>
      </c>
      <c r="F50" s="3">
        <f t="shared" si="1"/>
        <v>253</v>
      </c>
      <c r="G50" s="3">
        <f t="shared" si="2"/>
        <v>218</v>
      </c>
      <c r="H50" s="3">
        <f t="shared" si="3"/>
        <v>2.8549999999999898</v>
      </c>
      <c r="I50" s="3">
        <f t="shared" si="4"/>
        <v>1.7990000000000066</v>
      </c>
      <c r="J50" s="1">
        <f>VLOOKUP(A50,table2,2,FALSE)</f>
        <v>284</v>
      </c>
      <c r="K50" s="3">
        <v>0</v>
      </c>
      <c r="L50" s="3">
        <v>0</v>
      </c>
      <c r="M50" s="1">
        <f>VLOOKUP(A50,table3,2,FALSE)</f>
        <v>188</v>
      </c>
      <c r="P50">
        <v>158.596</v>
      </c>
    </row>
    <row r="51" spans="1:16" x14ac:dyDescent="0.25">
      <c r="A51" s="3">
        <f>VLOOKUP(B51,table1,2,FALSE)</f>
        <v>253</v>
      </c>
      <c r="B51" t="s">
        <v>103</v>
      </c>
      <c r="C51" s="3">
        <v>135.119</v>
      </c>
      <c r="D51" s="3">
        <f t="shared" si="5"/>
        <v>23.477000000000004</v>
      </c>
      <c r="E51" s="3" t="s">
        <v>139</v>
      </c>
      <c r="F51" s="3">
        <f t="shared" si="1"/>
        <v>213</v>
      </c>
      <c r="G51" s="3">
        <f t="shared" si="2"/>
        <v>284</v>
      </c>
      <c r="H51" s="3">
        <f t="shared" si="3"/>
        <v>3.9759999999999991</v>
      </c>
      <c r="I51" s="3">
        <f t="shared" si="4"/>
        <v>2.8549999999999898</v>
      </c>
      <c r="J51" s="1">
        <f>VLOOKUP(A51,table2,2,FALSE)</f>
        <v>253</v>
      </c>
      <c r="K51" s="3">
        <v>0</v>
      </c>
      <c r="L51" s="3">
        <v>0</v>
      </c>
      <c r="M51" s="1">
        <f>VLOOKUP(A51,table3,2,FALSE)</f>
        <v>184</v>
      </c>
      <c r="P51">
        <v>158.596</v>
      </c>
    </row>
    <row r="52" spans="1:16" x14ac:dyDescent="0.25">
      <c r="A52" s="3">
        <f>VLOOKUP(B52,table1,2,FALSE)</f>
        <v>213</v>
      </c>
      <c r="B52" t="s">
        <v>93</v>
      </c>
      <c r="C52" s="3">
        <v>139.095</v>
      </c>
      <c r="D52" s="3">
        <f t="shared" si="5"/>
        <v>19.501000000000005</v>
      </c>
      <c r="F52" s="3">
        <f t="shared" si="1"/>
        <v>125</v>
      </c>
      <c r="G52" s="3">
        <f t="shared" si="2"/>
        <v>253</v>
      </c>
      <c r="H52" s="3">
        <f t="shared" si="3"/>
        <v>8.7079999999999984</v>
      </c>
      <c r="I52" s="3">
        <f t="shared" si="4"/>
        <v>3.9759999999999991</v>
      </c>
      <c r="J52" s="1">
        <f>VLOOKUP(A52,table2,2,FALSE)</f>
        <v>213</v>
      </c>
      <c r="K52" s="3">
        <v>0</v>
      </c>
      <c r="L52" s="3">
        <v>0</v>
      </c>
      <c r="M52" s="1">
        <f>VLOOKUP(A52,table3,2,FALSE)</f>
        <v>179</v>
      </c>
      <c r="P52">
        <v>158.596</v>
      </c>
    </row>
    <row r="53" spans="1:16" x14ac:dyDescent="0.25">
      <c r="A53" s="3">
        <f>VLOOKUP(B53,table1,2,FALSE)</f>
        <v>125</v>
      </c>
      <c r="B53" t="s">
        <v>53</v>
      </c>
      <c r="C53" s="3">
        <v>147.803</v>
      </c>
      <c r="D53" s="3">
        <f t="shared" si="5"/>
        <v>10.793000000000006</v>
      </c>
      <c r="F53" s="3">
        <f t="shared" si="1"/>
        <v>238</v>
      </c>
      <c r="G53" s="3">
        <f t="shared" si="2"/>
        <v>213</v>
      </c>
      <c r="H53" s="3">
        <f t="shared" si="3"/>
        <v>10.793000000000006</v>
      </c>
      <c r="I53" s="3">
        <f t="shared" si="4"/>
        <v>8.7079999999999984</v>
      </c>
      <c r="J53" s="1">
        <f>VLOOKUP(A53,table2,2,FALSE)</f>
        <v>125</v>
      </c>
      <c r="K53" s="3">
        <v>0</v>
      </c>
      <c r="L53" s="3">
        <v>0</v>
      </c>
      <c r="M53" s="1">
        <f>VLOOKUP(A53,table3,2,FALSE)</f>
        <v>159</v>
      </c>
      <c r="P53">
        <v>158.596</v>
      </c>
    </row>
    <row r="54" spans="1:16" x14ac:dyDescent="0.25">
      <c r="A54" s="3">
        <f>VLOOKUP(B54,table1,2,FALSE)</f>
        <v>238</v>
      </c>
      <c r="B54" t="s">
        <v>99</v>
      </c>
      <c r="C54" s="3">
        <v>158.596</v>
      </c>
      <c r="D54" s="3">
        <f t="shared" si="5"/>
        <v>0</v>
      </c>
      <c r="F54" s="3" t="e">
        <f>#REF!</f>
        <v>#REF!</v>
      </c>
      <c r="G54" s="3">
        <f t="shared" si="2"/>
        <v>125</v>
      </c>
      <c r="H54" s="3">
        <v>0</v>
      </c>
      <c r="I54" s="3">
        <f t="shared" si="4"/>
        <v>10.793000000000006</v>
      </c>
      <c r="J54" s="1">
        <f>VLOOKUP(A54,table2,2,FALSE)</f>
        <v>238</v>
      </c>
      <c r="K54" s="3">
        <v>0</v>
      </c>
      <c r="L54" s="3">
        <v>0</v>
      </c>
      <c r="M54" s="1">
        <f>VLOOKUP(A54,table3,2,FALSE)</f>
        <v>182</v>
      </c>
      <c r="P54">
        <v>158.596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E1" workbookViewId="0">
      <selection activeCell="L1" sqref="L1"/>
    </sheetView>
  </sheetViews>
  <sheetFormatPr defaultRowHeight="15" x14ac:dyDescent="0.25"/>
  <cols>
    <col min="1" max="1" width="21" style="7" customWidth="1"/>
    <col min="2" max="2" width="13.42578125" style="3" customWidth="1"/>
    <col min="7" max="7" width="12.140625" style="3" customWidth="1"/>
    <col min="8" max="8" width="16.5703125" style="3" customWidth="1"/>
    <col min="11" max="11" width="13.42578125" style="3" customWidth="1"/>
    <col min="12" max="12" width="11.85546875" style="3" customWidth="1"/>
  </cols>
  <sheetData>
    <row r="1" spans="1:12" ht="30" x14ac:dyDescent="0.25">
      <c r="A1" s="7" t="s">
        <v>14</v>
      </c>
      <c r="B1" s="3">
        <v>6</v>
      </c>
      <c r="G1" s="3" t="s">
        <v>124</v>
      </c>
      <c r="H1" s="3" t="s">
        <v>2</v>
      </c>
      <c r="K1" s="4" t="s">
        <v>124</v>
      </c>
      <c r="L1" s="4" t="s">
        <v>5</v>
      </c>
    </row>
    <row r="2" spans="1:12" x14ac:dyDescent="0.25">
      <c r="A2" s="7" t="s">
        <v>17</v>
      </c>
      <c r="B2" s="3">
        <v>12</v>
      </c>
      <c r="G2" s="3">
        <v>6</v>
      </c>
      <c r="H2" s="3">
        <v>6</v>
      </c>
      <c r="K2" s="3">
        <v>6</v>
      </c>
      <c r="L2" s="3">
        <v>140</v>
      </c>
    </row>
    <row r="3" spans="1:12" x14ac:dyDescent="0.25">
      <c r="A3" s="7" t="s">
        <v>19</v>
      </c>
      <c r="B3" s="3">
        <v>18</v>
      </c>
      <c r="G3" s="3">
        <v>12</v>
      </c>
      <c r="H3" s="3">
        <v>12</v>
      </c>
      <c r="K3" s="3">
        <v>12</v>
      </c>
      <c r="L3" s="3">
        <v>141</v>
      </c>
    </row>
    <row r="4" spans="1:12" x14ac:dyDescent="0.25">
      <c r="A4" s="7" t="s">
        <v>21</v>
      </c>
      <c r="B4" s="3">
        <v>29</v>
      </c>
      <c r="G4" s="3">
        <v>18</v>
      </c>
      <c r="H4" s="3">
        <v>18</v>
      </c>
      <c r="K4" s="3">
        <v>18</v>
      </c>
      <c r="L4" s="3">
        <v>142</v>
      </c>
    </row>
    <row r="5" spans="1:12" x14ac:dyDescent="0.25">
      <c r="A5" s="7" t="s">
        <v>23</v>
      </c>
      <c r="B5" s="3">
        <v>31</v>
      </c>
      <c r="G5" s="3">
        <v>29</v>
      </c>
      <c r="H5" s="3">
        <v>29</v>
      </c>
      <c r="K5" s="3">
        <v>29</v>
      </c>
      <c r="L5" s="3">
        <v>143</v>
      </c>
    </row>
    <row r="6" spans="1:12" x14ac:dyDescent="0.25">
      <c r="A6" s="7" t="s">
        <v>25</v>
      </c>
      <c r="B6" s="3">
        <v>37</v>
      </c>
      <c r="G6" s="3">
        <v>31</v>
      </c>
      <c r="H6" s="3">
        <v>31</v>
      </c>
      <c r="K6" s="3">
        <v>31</v>
      </c>
      <c r="L6" s="3">
        <v>144</v>
      </c>
    </row>
    <row r="7" spans="1:12" x14ac:dyDescent="0.25">
      <c r="A7" s="7" t="s">
        <v>27</v>
      </c>
      <c r="B7" s="3">
        <v>39</v>
      </c>
      <c r="G7" s="3">
        <v>37</v>
      </c>
      <c r="H7" s="3">
        <v>37</v>
      </c>
      <c r="K7" s="3">
        <v>37</v>
      </c>
      <c r="L7" s="3">
        <v>145</v>
      </c>
    </row>
    <row r="8" spans="1:12" x14ac:dyDescent="0.25">
      <c r="A8" s="7" t="s">
        <v>29</v>
      </c>
      <c r="B8" s="3">
        <v>44</v>
      </c>
      <c r="G8" s="3">
        <v>39</v>
      </c>
      <c r="H8" s="3">
        <v>39</v>
      </c>
      <c r="K8" s="3">
        <v>39</v>
      </c>
      <c r="L8" s="3">
        <v>146</v>
      </c>
    </row>
    <row r="9" spans="1:12" x14ac:dyDescent="0.25">
      <c r="A9" s="7" t="s">
        <v>31</v>
      </c>
      <c r="B9" s="3">
        <v>46</v>
      </c>
      <c r="G9" s="3">
        <v>44</v>
      </c>
      <c r="H9" s="3">
        <v>44</v>
      </c>
      <c r="K9" s="3">
        <v>44</v>
      </c>
      <c r="L9" s="3">
        <v>147</v>
      </c>
    </row>
    <row r="10" spans="1:12" x14ac:dyDescent="0.25">
      <c r="A10" s="7" t="s">
        <v>33</v>
      </c>
      <c r="B10" s="3">
        <v>51</v>
      </c>
      <c r="G10" s="3">
        <v>46</v>
      </c>
      <c r="H10" s="3">
        <v>46</v>
      </c>
      <c r="K10" s="3">
        <v>46</v>
      </c>
      <c r="L10" s="3">
        <v>148</v>
      </c>
    </row>
    <row r="11" spans="1:12" x14ac:dyDescent="0.25">
      <c r="A11" s="7" t="s">
        <v>35</v>
      </c>
      <c r="B11" s="3">
        <v>59</v>
      </c>
      <c r="G11" s="3">
        <v>51</v>
      </c>
      <c r="H11" s="3">
        <v>51</v>
      </c>
      <c r="K11" s="3">
        <v>51</v>
      </c>
      <c r="L11" s="3">
        <v>149</v>
      </c>
    </row>
    <row r="12" spans="1:12" x14ac:dyDescent="0.25">
      <c r="A12" s="7" t="s">
        <v>37</v>
      </c>
      <c r="B12" s="3">
        <v>62</v>
      </c>
      <c r="G12" s="3">
        <v>59</v>
      </c>
      <c r="H12" s="3">
        <v>59</v>
      </c>
      <c r="K12" s="3">
        <v>59</v>
      </c>
      <c r="L12" s="3">
        <v>150</v>
      </c>
    </row>
    <row r="13" spans="1:12" x14ac:dyDescent="0.25">
      <c r="A13" s="7" t="s">
        <v>39</v>
      </c>
      <c r="B13" s="3">
        <v>63</v>
      </c>
      <c r="G13" s="3">
        <v>62</v>
      </c>
      <c r="H13" s="3">
        <v>62</v>
      </c>
      <c r="K13" s="3">
        <v>62</v>
      </c>
      <c r="L13" s="3">
        <v>151</v>
      </c>
    </row>
    <row r="14" spans="1:12" x14ac:dyDescent="0.25">
      <c r="A14" s="7" t="s">
        <v>41</v>
      </c>
      <c r="B14" s="3">
        <v>98</v>
      </c>
      <c r="G14" s="3">
        <v>63</v>
      </c>
      <c r="H14" s="3">
        <v>63</v>
      </c>
      <c r="K14" s="3">
        <v>63</v>
      </c>
      <c r="L14" s="3">
        <v>152</v>
      </c>
    </row>
    <row r="15" spans="1:12" x14ac:dyDescent="0.25">
      <c r="A15" s="7" t="s">
        <v>43</v>
      </c>
      <c r="B15" s="3">
        <v>100</v>
      </c>
      <c r="G15" s="3">
        <v>98</v>
      </c>
      <c r="H15" s="3">
        <v>98</v>
      </c>
      <c r="K15" s="3">
        <v>98</v>
      </c>
      <c r="L15" s="3">
        <v>153</v>
      </c>
    </row>
    <row r="16" spans="1:12" x14ac:dyDescent="0.25">
      <c r="A16" s="7" t="s">
        <v>45</v>
      </c>
      <c r="B16" s="3">
        <v>107</v>
      </c>
      <c r="G16" s="3">
        <v>100</v>
      </c>
      <c r="H16" s="3">
        <v>100</v>
      </c>
      <c r="K16" s="3">
        <v>100</v>
      </c>
      <c r="L16" s="3">
        <v>154</v>
      </c>
    </row>
    <row r="17" spans="1:12" x14ac:dyDescent="0.25">
      <c r="A17" s="7" t="s">
        <v>47</v>
      </c>
      <c r="B17" s="3">
        <v>114</v>
      </c>
      <c r="G17" s="3">
        <v>107</v>
      </c>
      <c r="H17" s="3">
        <v>107</v>
      </c>
      <c r="K17" s="3">
        <v>107</v>
      </c>
      <c r="L17" s="3">
        <v>155</v>
      </c>
    </row>
    <row r="18" spans="1:12" x14ac:dyDescent="0.25">
      <c r="A18" s="7" t="s">
        <v>49</v>
      </c>
      <c r="B18" s="3">
        <v>120</v>
      </c>
      <c r="G18" s="3">
        <v>114</v>
      </c>
      <c r="H18" s="3">
        <v>114</v>
      </c>
      <c r="K18" s="3">
        <v>114</v>
      </c>
      <c r="L18" s="3">
        <v>156</v>
      </c>
    </row>
    <row r="19" spans="1:12" x14ac:dyDescent="0.25">
      <c r="A19" s="7" t="s">
        <v>51</v>
      </c>
      <c r="B19" s="3">
        <v>124</v>
      </c>
      <c r="G19" s="3">
        <v>120</v>
      </c>
      <c r="H19" s="3">
        <v>120</v>
      </c>
      <c r="K19" s="3">
        <v>120</v>
      </c>
      <c r="L19" s="3">
        <v>157</v>
      </c>
    </row>
    <row r="20" spans="1:12" x14ac:dyDescent="0.25">
      <c r="A20" s="7" t="s">
        <v>53</v>
      </c>
      <c r="B20" s="3">
        <v>125</v>
      </c>
      <c r="G20" s="3">
        <v>124</v>
      </c>
      <c r="H20" s="3">
        <v>124</v>
      </c>
      <c r="K20" s="3">
        <v>124</v>
      </c>
      <c r="L20" s="3">
        <v>158</v>
      </c>
    </row>
    <row r="21" spans="1:12" x14ac:dyDescent="0.25">
      <c r="A21" s="7" t="s">
        <v>55</v>
      </c>
      <c r="B21" s="3">
        <v>127</v>
      </c>
      <c r="G21" s="3">
        <v>125</v>
      </c>
      <c r="H21" s="3">
        <v>125</v>
      </c>
      <c r="K21" s="3">
        <v>125</v>
      </c>
      <c r="L21" s="3">
        <v>159</v>
      </c>
    </row>
    <row r="22" spans="1:12" x14ac:dyDescent="0.25">
      <c r="A22" s="7" t="s">
        <v>57</v>
      </c>
      <c r="B22" s="3">
        <v>132</v>
      </c>
      <c r="G22" s="3">
        <v>127</v>
      </c>
      <c r="H22" s="3">
        <v>127</v>
      </c>
      <c r="K22" s="3">
        <v>127</v>
      </c>
      <c r="L22" s="3">
        <v>160</v>
      </c>
    </row>
    <row r="23" spans="1:12" x14ac:dyDescent="0.25">
      <c r="A23" s="7" t="s">
        <v>59</v>
      </c>
      <c r="B23" s="3">
        <v>133</v>
      </c>
      <c r="G23" s="3">
        <v>132</v>
      </c>
      <c r="H23" s="3">
        <v>132</v>
      </c>
      <c r="K23" s="3">
        <v>132</v>
      </c>
      <c r="L23" s="3">
        <v>161</v>
      </c>
    </row>
    <row r="24" spans="1:12" x14ac:dyDescent="0.25">
      <c r="A24" s="7" t="s">
        <v>61</v>
      </c>
      <c r="B24" s="3">
        <v>136</v>
      </c>
      <c r="G24" s="3">
        <v>133</v>
      </c>
      <c r="H24" s="3">
        <v>133</v>
      </c>
      <c r="K24" s="3">
        <v>133</v>
      </c>
      <c r="L24" s="3">
        <v>162</v>
      </c>
    </row>
    <row r="25" spans="1:12" x14ac:dyDescent="0.25">
      <c r="A25" s="7" t="s">
        <v>63</v>
      </c>
      <c r="B25" s="3">
        <v>141</v>
      </c>
      <c r="G25" s="3">
        <v>136</v>
      </c>
      <c r="H25" s="3">
        <v>136</v>
      </c>
      <c r="K25" s="3">
        <v>136</v>
      </c>
      <c r="L25" s="3">
        <v>163</v>
      </c>
    </row>
    <row r="26" spans="1:12" x14ac:dyDescent="0.25">
      <c r="A26" s="7" t="s">
        <v>65</v>
      </c>
      <c r="B26" s="3">
        <v>153</v>
      </c>
      <c r="G26" s="3">
        <v>141</v>
      </c>
      <c r="H26" s="3">
        <v>141</v>
      </c>
      <c r="K26" s="3">
        <v>141</v>
      </c>
      <c r="L26" s="3">
        <v>164</v>
      </c>
    </row>
    <row r="27" spans="1:12" x14ac:dyDescent="0.25">
      <c r="A27" s="7" t="s">
        <v>67</v>
      </c>
      <c r="B27" s="3">
        <v>154</v>
      </c>
      <c r="G27" s="3">
        <v>153</v>
      </c>
      <c r="H27" s="3">
        <v>153</v>
      </c>
      <c r="K27" s="3">
        <v>153</v>
      </c>
      <c r="L27" s="3">
        <v>165</v>
      </c>
    </row>
    <row r="28" spans="1:12" x14ac:dyDescent="0.25">
      <c r="A28" s="7" t="s">
        <v>69</v>
      </c>
      <c r="B28" s="3">
        <v>157</v>
      </c>
      <c r="G28" s="3">
        <v>154</v>
      </c>
      <c r="H28" s="3">
        <v>154</v>
      </c>
      <c r="K28" s="3">
        <v>154</v>
      </c>
      <c r="L28" s="3">
        <v>166</v>
      </c>
    </row>
    <row r="29" spans="1:12" x14ac:dyDescent="0.25">
      <c r="A29" s="7" t="s">
        <v>71</v>
      </c>
      <c r="B29" s="3">
        <v>160</v>
      </c>
      <c r="G29" s="3">
        <v>157</v>
      </c>
      <c r="H29" s="3">
        <v>157</v>
      </c>
      <c r="K29" s="3">
        <v>157</v>
      </c>
      <c r="L29" s="3">
        <v>167</v>
      </c>
    </row>
    <row r="30" spans="1:12" x14ac:dyDescent="0.25">
      <c r="A30" s="7" t="s">
        <v>73</v>
      </c>
      <c r="B30" s="3">
        <v>162</v>
      </c>
      <c r="G30" s="3">
        <v>160</v>
      </c>
      <c r="H30" s="3">
        <v>160</v>
      </c>
      <c r="K30" s="3">
        <v>160</v>
      </c>
      <c r="L30" s="3">
        <v>168</v>
      </c>
    </row>
    <row r="31" spans="1:12" x14ac:dyDescent="0.25">
      <c r="A31" s="7" t="s">
        <v>75</v>
      </c>
      <c r="B31" s="3">
        <v>164</v>
      </c>
      <c r="G31" s="3">
        <v>162</v>
      </c>
      <c r="H31" s="3">
        <v>162</v>
      </c>
      <c r="K31" s="3">
        <v>162</v>
      </c>
      <c r="L31" s="3">
        <v>169</v>
      </c>
    </row>
    <row r="32" spans="1:12" x14ac:dyDescent="0.25">
      <c r="A32" s="7" t="s">
        <v>77</v>
      </c>
      <c r="B32" s="3">
        <v>166</v>
      </c>
      <c r="G32" s="3">
        <v>164</v>
      </c>
      <c r="H32" s="3">
        <v>164</v>
      </c>
      <c r="K32" s="3">
        <v>164</v>
      </c>
      <c r="L32" s="3">
        <v>170</v>
      </c>
    </row>
    <row r="33" spans="1:12" x14ac:dyDescent="0.25">
      <c r="A33" s="7" t="s">
        <v>79</v>
      </c>
      <c r="B33" s="3">
        <v>174</v>
      </c>
      <c r="G33" s="3">
        <v>166</v>
      </c>
      <c r="H33" s="3">
        <v>166</v>
      </c>
      <c r="K33" s="3">
        <v>166</v>
      </c>
      <c r="L33" s="3">
        <v>171</v>
      </c>
    </row>
    <row r="34" spans="1:12" x14ac:dyDescent="0.25">
      <c r="A34" s="7" t="s">
        <v>81</v>
      </c>
      <c r="B34" s="3">
        <v>177</v>
      </c>
      <c r="G34" s="3">
        <v>174</v>
      </c>
      <c r="H34" s="3">
        <v>174</v>
      </c>
      <c r="K34" s="3">
        <v>174</v>
      </c>
      <c r="L34" s="3">
        <v>172</v>
      </c>
    </row>
    <row r="35" spans="1:12" x14ac:dyDescent="0.25">
      <c r="A35" s="7" t="s">
        <v>83</v>
      </c>
      <c r="B35" s="3">
        <v>178</v>
      </c>
      <c r="G35" s="3">
        <v>177</v>
      </c>
      <c r="H35" s="3">
        <v>177</v>
      </c>
      <c r="K35" s="3">
        <v>177</v>
      </c>
      <c r="L35" s="3">
        <v>173</v>
      </c>
    </row>
    <row r="36" spans="1:12" x14ac:dyDescent="0.25">
      <c r="A36" s="7" t="s">
        <v>85</v>
      </c>
      <c r="B36" s="3">
        <v>198</v>
      </c>
      <c r="G36" s="3">
        <v>178</v>
      </c>
      <c r="H36" s="3">
        <v>178</v>
      </c>
      <c r="K36" s="3">
        <v>178</v>
      </c>
      <c r="L36" s="3">
        <v>174</v>
      </c>
    </row>
    <row r="37" spans="1:12" x14ac:dyDescent="0.25">
      <c r="A37" s="7" t="s">
        <v>87</v>
      </c>
      <c r="B37" s="3">
        <v>206</v>
      </c>
      <c r="G37" s="3">
        <v>198</v>
      </c>
      <c r="H37" s="3">
        <v>198</v>
      </c>
      <c r="K37" s="3">
        <v>198</v>
      </c>
      <c r="L37" s="3">
        <v>175</v>
      </c>
    </row>
    <row r="38" spans="1:12" x14ac:dyDescent="0.25">
      <c r="A38" s="7" t="s">
        <v>89</v>
      </c>
      <c r="B38" s="3">
        <v>210</v>
      </c>
      <c r="G38" s="3">
        <v>206</v>
      </c>
      <c r="H38" s="3">
        <v>206</v>
      </c>
      <c r="K38" s="3">
        <v>206</v>
      </c>
      <c r="L38" s="3">
        <v>176</v>
      </c>
    </row>
    <row r="39" spans="1:12" x14ac:dyDescent="0.25">
      <c r="A39" s="7" t="s">
        <v>91</v>
      </c>
      <c r="B39" s="3">
        <v>211</v>
      </c>
      <c r="G39" s="3">
        <v>210</v>
      </c>
      <c r="H39" s="3">
        <v>210</v>
      </c>
      <c r="K39" s="3">
        <v>210</v>
      </c>
      <c r="L39" s="3">
        <v>177</v>
      </c>
    </row>
    <row r="40" spans="1:12" x14ac:dyDescent="0.25">
      <c r="A40" s="7" t="s">
        <v>93</v>
      </c>
      <c r="B40" s="3">
        <v>213</v>
      </c>
      <c r="G40" s="3">
        <v>211</v>
      </c>
      <c r="H40" s="3">
        <v>211</v>
      </c>
      <c r="K40" s="3">
        <v>211</v>
      </c>
      <c r="L40" s="3">
        <v>178</v>
      </c>
    </row>
    <row r="41" spans="1:12" x14ac:dyDescent="0.25">
      <c r="A41" s="7" t="s">
        <v>95</v>
      </c>
      <c r="B41" s="3">
        <v>218</v>
      </c>
      <c r="G41" s="3">
        <v>213</v>
      </c>
      <c r="H41" s="3">
        <v>213</v>
      </c>
      <c r="K41" s="3">
        <v>213</v>
      </c>
      <c r="L41" s="3">
        <v>179</v>
      </c>
    </row>
    <row r="42" spans="1:12" x14ac:dyDescent="0.25">
      <c r="A42" s="7" t="s">
        <v>97</v>
      </c>
      <c r="B42" s="3">
        <v>237</v>
      </c>
      <c r="G42" s="3">
        <v>218</v>
      </c>
      <c r="H42" s="3">
        <v>218</v>
      </c>
      <c r="K42" s="3">
        <v>218</v>
      </c>
      <c r="L42" s="3">
        <v>180</v>
      </c>
    </row>
    <row r="43" spans="1:12" x14ac:dyDescent="0.25">
      <c r="A43" s="7" t="s">
        <v>99</v>
      </c>
      <c r="B43" s="3">
        <v>238</v>
      </c>
      <c r="G43" s="3">
        <v>237</v>
      </c>
      <c r="H43" s="3">
        <v>237</v>
      </c>
      <c r="K43" s="3">
        <v>237</v>
      </c>
      <c r="L43" s="3">
        <v>181</v>
      </c>
    </row>
    <row r="44" spans="1:12" x14ac:dyDescent="0.25">
      <c r="A44" s="7" t="s">
        <v>101</v>
      </c>
      <c r="B44" s="3">
        <v>250</v>
      </c>
      <c r="G44" s="3">
        <v>238</v>
      </c>
      <c r="H44" s="3">
        <v>238</v>
      </c>
      <c r="K44" s="3">
        <v>238</v>
      </c>
      <c r="L44" s="3">
        <v>182</v>
      </c>
    </row>
    <row r="45" spans="1:12" x14ac:dyDescent="0.25">
      <c r="A45" s="7" t="s">
        <v>103</v>
      </c>
      <c r="B45" s="3">
        <v>253</v>
      </c>
      <c r="G45" s="3">
        <v>250</v>
      </c>
      <c r="H45" s="3">
        <v>250</v>
      </c>
      <c r="K45" s="3">
        <v>250</v>
      </c>
      <c r="L45" s="3">
        <v>183</v>
      </c>
    </row>
    <row r="46" spans="1:12" x14ac:dyDescent="0.25">
      <c r="A46" s="7" t="s">
        <v>105</v>
      </c>
      <c r="B46" s="3">
        <v>256</v>
      </c>
      <c r="G46" s="3">
        <v>253</v>
      </c>
      <c r="H46" s="3">
        <v>253</v>
      </c>
      <c r="K46" s="3">
        <v>253</v>
      </c>
      <c r="L46" s="3">
        <v>184</v>
      </c>
    </row>
    <row r="47" spans="1:12" x14ac:dyDescent="0.25">
      <c r="A47" s="7" t="s">
        <v>107</v>
      </c>
      <c r="B47" s="3">
        <v>267</v>
      </c>
      <c r="G47" s="3">
        <v>256</v>
      </c>
      <c r="H47" s="3">
        <v>256</v>
      </c>
      <c r="K47" s="3">
        <v>256</v>
      </c>
      <c r="L47" s="3">
        <v>185</v>
      </c>
    </row>
    <row r="48" spans="1:12" x14ac:dyDescent="0.25">
      <c r="A48" s="7" t="s">
        <v>109</v>
      </c>
      <c r="B48" s="3">
        <v>269</v>
      </c>
      <c r="G48" s="3">
        <v>267</v>
      </c>
      <c r="H48" s="3">
        <v>267</v>
      </c>
      <c r="K48" s="3">
        <v>267</v>
      </c>
      <c r="L48" s="3">
        <v>186</v>
      </c>
    </row>
    <row r="49" spans="1:12" x14ac:dyDescent="0.25">
      <c r="A49" s="7" t="s">
        <v>111</v>
      </c>
      <c r="B49" s="3">
        <v>284</v>
      </c>
      <c r="G49" s="3">
        <v>269</v>
      </c>
      <c r="H49" s="3">
        <v>269</v>
      </c>
      <c r="K49" s="3">
        <v>269</v>
      </c>
      <c r="L49" s="3">
        <v>187</v>
      </c>
    </row>
    <row r="50" spans="1:12" x14ac:dyDescent="0.25">
      <c r="A50" s="7" t="s">
        <v>113</v>
      </c>
      <c r="B50" s="3">
        <v>291</v>
      </c>
      <c r="G50" s="3">
        <v>284</v>
      </c>
      <c r="H50" s="3">
        <v>284</v>
      </c>
      <c r="K50" s="3">
        <v>284</v>
      </c>
      <c r="L50" s="3">
        <v>188</v>
      </c>
    </row>
    <row r="51" spans="1:12" x14ac:dyDescent="0.25">
      <c r="A51" s="7" t="s">
        <v>115</v>
      </c>
      <c r="B51" s="3">
        <v>292</v>
      </c>
      <c r="G51" s="3">
        <v>291</v>
      </c>
      <c r="H51" s="3">
        <v>291</v>
      </c>
      <c r="K51" s="3">
        <v>291</v>
      </c>
      <c r="L51" s="3">
        <v>189</v>
      </c>
    </row>
    <row r="52" spans="1:12" x14ac:dyDescent="0.25">
      <c r="A52" s="7" t="s">
        <v>117</v>
      </c>
      <c r="B52" s="3">
        <v>307</v>
      </c>
      <c r="G52" s="3">
        <v>292</v>
      </c>
      <c r="H52" s="3">
        <v>292</v>
      </c>
      <c r="K52" s="3">
        <v>292</v>
      </c>
      <c r="L52" s="3">
        <v>190</v>
      </c>
    </row>
    <row r="53" spans="1:12" x14ac:dyDescent="0.25">
      <c r="A53" s="7" t="s">
        <v>119</v>
      </c>
      <c r="B53" s="3">
        <v>308</v>
      </c>
      <c r="G53" s="3">
        <v>307</v>
      </c>
      <c r="H53" s="3">
        <v>307</v>
      </c>
      <c r="K53" s="3">
        <v>307</v>
      </c>
      <c r="L53" s="3">
        <v>191</v>
      </c>
    </row>
    <row r="54" spans="1:12" x14ac:dyDescent="0.25">
      <c r="A54" s="7" t="s">
        <v>121</v>
      </c>
      <c r="B54" s="3">
        <v>311</v>
      </c>
      <c r="G54" s="3">
        <v>308</v>
      </c>
      <c r="H54" s="3">
        <v>308</v>
      </c>
      <c r="K54" s="3">
        <v>308</v>
      </c>
      <c r="L54" s="3">
        <v>192</v>
      </c>
    </row>
    <row r="55" spans="1:12" x14ac:dyDescent="0.25">
      <c r="G55" s="3">
        <v>311</v>
      </c>
      <c r="H55" s="3">
        <v>311</v>
      </c>
      <c r="K55" s="3">
        <v>311</v>
      </c>
      <c r="L55" s="3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:C10"/>
    </sheetView>
  </sheetViews>
  <sheetFormatPr defaultRowHeight="15" x14ac:dyDescent="0.25"/>
  <cols>
    <col min="1" max="1" width="18.5703125" customWidth="1"/>
    <col min="2" max="2" width="14.42578125" customWidth="1"/>
  </cols>
  <sheetData>
    <row r="1" spans="1:3" x14ac:dyDescent="0.25">
      <c r="A1" t="s">
        <v>125</v>
      </c>
      <c r="B1" t="s">
        <v>126</v>
      </c>
      <c r="C1" t="s">
        <v>127</v>
      </c>
    </row>
    <row r="2" spans="1:3" x14ac:dyDescent="0.25">
      <c r="A2" t="s">
        <v>140</v>
      </c>
      <c r="B2">
        <v>0</v>
      </c>
    </row>
    <row r="3" spans="1:3" x14ac:dyDescent="0.25">
      <c r="A3" t="s">
        <v>83</v>
      </c>
      <c r="B3">
        <v>1.9</v>
      </c>
      <c r="C3">
        <v>2695722</v>
      </c>
    </row>
    <row r="4" spans="1:3" x14ac:dyDescent="0.25">
      <c r="A4" t="s">
        <v>33</v>
      </c>
      <c r="B4">
        <v>3.6680000000000001</v>
      </c>
    </row>
    <row r="5" spans="1:3" x14ac:dyDescent="0.25">
      <c r="A5" t="s">
        <v>61</v>
      </c>
      <c r="B5">
        <v>6.8730000000000002</v>
      </c>
      <c r="C5">
        <v>2911426</v>
      </c>
    </row>
    <row r="6" spans="1:3" x14ac:dyDescent="0.25">
      <c r="A6" t="s">
        <v>121</v>
      </c>
      <c r="B6">
        <v>8.6760000000000002</v>
      </c>
    </row>
    <row r="7" spans="1:3" x14ac:dyDescent="0.25">
      <c r="A7" t="s">
        <v>43</v>
      </c>
      <c r="B7">
        <v>10.026</v>
      </c>
      <c r="C7">
        <v>2932271</v>
      </c>
    </row>
    <row r="8" spans="1:3" x14ac:dyDescent="0.25">
      <c r="A8" t="s">
        <v>35</v>
      </c>
      <c r="B8">
        <v>11.699</v>
      </c>
    </row>
    <row r="9" spans="1:3" x14ac:dyDescent="0.25">
      <c r="A9" t="s">
        <v>41</v>
      </c>
      <c r="B9">
        <v>14.042999999999999</v>
      </c>
    </row>
    <row r="10" spans="1:3" x14ac:dyDescent="0.25">
      <c r="A10" t="s">
        <v>105</v>
      </c>
      <c r="B10">
        <v>15.545999999999999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train_station_master_data</vt:lpstr>
      <vt:lpstr>Sheet2</vt:lpstr>
      <vt:lpstr>Sheet3</vt:lpstr>
      <vt:lpstr>Sheet4</vt:lpstr>
      <vt:lpstr>table1</vt:lpstr>
      <vt:lpstr>table2</vt:lpstr>
      <vt:lpstr>table3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nadeeshani</dc:creator>
  <cp:lastModifiedBy>nadeeshani</cp:lastModifiedBy>
  <dcterms:created xsi:type="dcterms:W3CDTF">2016-03-20T12:54:35Z</dcterms:created>
  <dcterms:modified xsi:type="dcterms:W3CDTF">2016-03-20T16:40:33Z</dcterms:modified>
</cp:coreProperties>
</file>