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r\Documents\"/>
    </mc:Choice>
  </mc:AlternateContent>
  <xr:revisionPtr revIDLastSave="0" documentId="13_ncr:1_{E812F898-B515-4D2A-8811-87A55329CE0A}" xr6:coauthVersionLast="28" xr6:coauthVersionMax="28" xr10:uidLastSave="{00000000-0000-0000-0000-000000000000}"/>
  <bookViews>
    <workbookView xWindow="0" yWindow="0" windowWidth="19200" windowHeight="10488" activeTab="4" xr2:uid="{864C98A9-7ECD-4626-B1CC-4AD5F0B0DD16}"/>
  </bookViews>
  <sheets>
    <sheet name="Sheet1" sheetId="1" r:id="rId1"/>
    <sheet name="Sheet2" sheetId="2" r:id="rId2"/>
    <sheet name="Results " sheetId="3" r:id="rId3"/>
    <sheet name="gem5" sheetId="4" r:id="rId4"/>
    <sheet name="uarch" sheetId="6" r:id="rId5"/>
    <sheet name="dhry" sheetId="5" r:id="rId6"/>
    <sheet name="mcpat" sheetId="10" r:id="rId7"/>
    <sheet name="Sheet7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0" l="1"/>
  <c r="C17" i="10"/>
  <c r="D17" i="10"/>
  <c r="E17" i="10"/>
  <c r="F17" i="10"/>
  <c r="G17" i="10"/>
  <c r="H17" i="10"/>
  <c r="I17" i="10"/>
  <c r="J17" i="10"/>
  <c r="K17" i="10"/>
  <c r="L17" i="10"/>
  <c r="C16" i="10"/>
  <c r="D16" i="10"/>
  <c r="E16" i="10"/>
  <c r="F16" i="10"/>
  <c r="G16" i="10"/>
  <c r="H16" i="10"/>
  <c r="I16" i="10"/>
  <c r="J16" i="10"/>
  <c r="K16" i="10"/>
  <c r="L16" i="10"/>
  <c r="B16" i="10"/>
  <c r="M8" i="10"/>
  <c r="B7" i="10"/>
  <c r="C7" i="10"/>
  <c r="D7" i="10"/>
  <c r="E7" i="10"/>
  <c r="F7" i="10"/>
  <c r="G7" i="10"/>
  <c r="H7" i="10"/>
  <c r="I7" i="10"/>
  <c r="J7" i="10"/>
  <c r="K7" i="10"/>
  <c r="L7" i="10"/>
  <c r="M5" i="10"/>
  <c r="M4" i="10"/>
  <c r="K33" i="5"/>
  <c r="K32" i="5"/>
  <c r="G30" i="5"/>
  <c r="U56" i="6"/>
  <c r="R56" i="6"/>
  <c r="P56" i="6"/>
  <c r="Q56" i="6"/>
  <c r="S56" i="6"/>
  <c r="T56" i="6"/>
  <c r="V56" i="6"/>
  <c r="W56" i="6"/>
  <c r="X56" i="6"/>
  <c r="Y56" i="6"/>
  <c r="O56" i="6"/>
  <c r="M76" i="5"/>
  <c r="M75" i="5"/>
  <c r="Y95" i="6"/>
  <c r="P95" i="6"/>
  <c r="Q95" i="6"/>
  <c r="R95" i="6"/>
  <c r="S95" i="6"/>
  <c r="T95" i="6"/>
  <c r="U95" i="6"/>
  <c r="V95" i="6"/>
  <c r="W95" i="6"/>
  <c r="X95" i="6"/>
  <c r="O95" i="6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422" i="9"/>
  <c r="AC423" i="9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C464" i="9"/>
  <c r="AC465" i="9"/>
  <c r="AC466" i="9"/>
  <c r="AC467" i="9"/>
  <c r="AC468" i="9"/>
  <c r="AC469" i="9"/>
  <c r="AC470" i="9"/>
  <c r="AC471" i="9"/>
  <c r="AC472" i="9"/>
  <c r="AC473" i="9"/>
  <c r="AC474" i="9"/>
  <c r="AC475" i="9"/>
  <c r="AC476" i="9"/>
  <c r="AC477" i="9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501" i="9"/>
  <c r="AC502" i="9"/>
  <c r="AC503" i="9"/>
  <c r="AC504" i="9"/>
  <c r="AC505" i="9"/>
  <c r="AC506" i="9"/>
  <c r="AC507" i="9"/>
  <c r="AC508" i="9"/>
  <c r="AC509" i="9"/>
  <c r="AC510" i="9"/>
  <c r="AC511" i="9"/>
  <c r="AC512" i="9"/>
  <c r="AC513" i="9"/>
  <c r="AC514" i="9"/>
  <c r="AC515" i="9"/>
  <c r="AC516" i="9"/>
  <c r="AC517" i="9"/>
  <c r="AC518" i="9"/>
  <c r="AC519" i="9"/>
  <c r="AC520" i="9"/>
  <c r="AC521" i="9"/>
  <c r="AC522" i="9"/>
  <c r="AC523" i="9"/>
  <c r="AC524" i="9"/>
  <c r="AC525" i="9"/>
  <c r="AC526" i="9"/>
  <c r="AC527" i="9"/>
  <c r="AC528" i="9"/>
  <c r="AC529" i="9"/>
  <c r="AC530" i="9"/>
  <c r="AC531" i="9"/>
  <c r="AC532" i="9"/>
  <c r="AC533" i="9"/>
  <c r="AC534" i="9"/>
  <c r="AC535" i="9"/>
  <c r="AC536" i="9"/>
  <c r="AC537" i="9"/>
  <c r="AC538" i="9"/>
  <c r="AC539" i="9"/>
  <c r="AC540" i="9"/>
  <c r="AC541" i="9"/>
  <c r="AC542" i="9"/>
  <c r="AC543" i="9"/>
  <c r="AC544" i="9"/>
  <c r="AC545" i="9"/>
  <c r="AC546" i="9"/>
  <c r="AC547" i="9"/>
  <c r="AC548" i="9"/>
  <c r="AC549" i="9"/>
  <c r="AC550" i="9"/>
  <c r="AC551" i="9"/>
  <c r="AC552" i="9"/>
  <c r="AC553" i="9"/>
  <c r="AC554" i="9"/>
  <c r="AC555" i="9"/>
  <c r="AC556" i="9"/>
  <c r="AC557" i="9"/>
  <c r="AC558" i="9"/>
  <c r="AC559" i="9"/>
  <c r="AC560" i="9"/>
  <c r="AC561" i="9"/>
  <c r="AC562" i="9"/>
  <c r="AC563" i="9"/>
  <c r="AC564" i="9"/>
  <c r="AC565" i="9"/>
  <c r="AC566" i="9"/>
  <c r="AC567" i="9"/>
  <c r="AC568" i="9"/>
  <c r="AC569" i="9"/>
  <c r="AC570" i="9"/>
  <c r="AC571" i="9"/>
  <c r="AC572" i="9"/>
  <c r="AC573" i="9"/>
  <c r="AC574" i="9"/>
  <c r="AC575" i="9"/>
  <c r="AC576" i="9"/>
  <c r="AC577" i="9"/>
  <c r="AC578" i="9"/>
  <c r="AC579" i="9"/>
  <c r="AC580" i="9"/>
  <c r="AC581" i="9"/>
  <c r="AC582" i="9"/>
  <c r="AC583" i="9"/>
  <c r="AC584" i="9"/>
  <c r="AC585" i="9"/>
  <c r="AC586" i="9"/>
  <c r="AC587" i="9"/>
  <c r="AC588" i="9"/>
  <c r="AC589" i="9"/>
  <c r="AC590" i="9"/>
  <c r="AC591" i="9"/>
  <c r="AC592" i="9"/>
  <c r="AC593" i="9"/>
  <c r="AC594" i="9"/>
  <c r="AC595" i="9"/>
  <c r="AC596" i="9"/>
  <c r="AC597" i="9"/>
  <c r="AC598" i="9"/>
  <c r="AC599" i="9"/>
  <c r="AC600" i="9"/>
  <c r="AC601" i="9"/>
  <c r="AC602" i="9"/>
  <c r="AC603" i="9"/>
  <c r="AC604" i="9"/>
  <c r="AC605" i="9"/>
  <c r="AC606" i="9"/>
  <c r="AC607" i="9"/>
  <c r="AC608" i="9"/>
  <c r="AC609" i="9"/>
  <c r="AC610" i="9"/>
  <c r="AC611" i="9"/>
  <c r="AC612" i="9"/>
  <c r="AC613" i="9"/>
  <c r="AC614" i="9"/>
  <c r="AC615" i="9"/>
  <c r="AC616" i="9"/>
  <c r="AC617" i="9"/>
  <c r="AC618" i="9"/>
  <c r="AC619" i="9"/>
  <c r="AC620" i="9"/>
  <c r="AC621" i="9"/>
  <c r="AC622" i="9"/>
  <c r="AC623" i="9"/>
  <c r="AC624" i="9"/>
  <c r="AC625" i="9"/>
  <c r="AC626" i="9"/>
  <c r="AC627" i="9"/>
  <c r="AC628" i="9"/>
  <c r="AC629" i="9"/>
  <c r="AC630" i="9"/>
  <c r="AC631" i="9"/>
  <c r="AC632" i="9"/>
  <c r="AC633" i="9"/>
  <c r="AC634" i="9"/>
  <c r="AC635" i="9"/>
  <c r="AC636" i="9"/>
  <c r="AC637" i="9"/>
  <c r="AC638" i="9"/>
  <c r="AC639" i="9"/>
  <c r="AC640" i="9"/>
  <c r="AC641" i="9"/>
  <c r="AC642" i="9"/>
  <c r="AC643" i="9"/>
  <c r="AC644" i="9"/>
  <c r="AC645" i="9"/>
  <c r="AC646" i="9"/>
  <c r="AC647" i="9"/>
  <c r="AC648" i="9"/>
  <c r="AC649" i="9"/>
  <c r="AC650" i="9"/>
  <c r="AC651" i="9"/>
  <c r="AC652" i="9"/>
  <c r="AC653" i="9"/>
  <c r="AC654" i="9"/>
  <c r="AC655" i="9"/>
  <c r="AC656" i="9"/>
  <c r="AC657" i="9"/>
  <c r="AC658" i="9"/>
  <c r="AC659" i="9"/>
  <c r="AC660" i="9"/>
  <c r="AC661" i="9"/>
  <c r="AC662" i="9"/>
  <c r="AC663" i="9"/>
  <c r="AC664" i="9"/>
  <c r="AC665" i="9"/>
  <c r="AC666" i="9"/>
  <c r="AC667" i="9"/>
  <c r="AC668" i="9"/>
  <c r="AC669" i="9"/>
  <c r="AC670" i="9"/>
  <c r="AC671" i="9"/>
  <c r="AC672" i="9"/>
  <c r="AC673" i="9"/>
  <c r="AC674" i="9"/>
  <c r="AC675" i="9"/>
  <c r="AC676" i="9"/>
  <c r="AC677" i="9"/>
  <c r="AC678" i="9"/>
  <c r="AC679" i="9"/>
  <c r="AC680" i="9"/>
  <c r="AC681" i="9"/>
  <c r="AC682" i="9"/>
  <c r="AC683" i="9"/>
  <c r="AC684" i="9"/>
  <c r="AC685" i="9"/>
  <c r="AC686" i="9"/>
  <c r="AC687" i="9"/>
  <c r="AC688" i="9"/>
  <c r="AC689" i="9"/>
  <c r="AC690" i="9"/>
  <c r="AC691" i="9"/>
  <c r="AC692" i="9"/>
  <c r="AC693" i="9"/>
  <c r="AC694" i="9"/>
  <c r="AC695" i="9"/>
  <c r="AC696" i="9"/>
  <c r="AC697" i="9"/>
  <c r="AC698" i="9"/>
  <c r="AC699" i="9"/>
  <c r="AC700" i="9"/>
  <c r="AC328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57" i="9"/>
  <c r="AC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1" i="9"/>
  <c r="N46" i="6"/>
  <c r="N42" i="6"/>
  <c r="D24" i="6"/>
  <c r="E24" i="6"/>
  <c r="F24" i="6"/>
  <c r="G24" i="6"/>
  <c r="H24" i="6"/>
  <c r="I24" i="6"/>
  <c r="J24" i="6"/>
  <c r="K24" i="6"/>
  <c r="L24" i="6"/>
  <c r="M24" i="6"/>
  <c r="C24" i="6"/>
  <c r="U41" i="4"/>
  <c r="V41" i="4"/>
  <c r="W41" i="4"/>
  <c r="X41" i="4"/>
  <c r="Y41" i="4"/>
  <c r="Z41" i="4"/>
  <c r="AA41" i="4"/>
  <c r="AB41" i="4"/>
  <c r="AC41" i="4"/>
  <c r="AD41" i="4"/>
  <c r="T41" i="4"/>
  <c r="T34" i="4"/>
  <c r="U34" i="4"/>
  <c r="V34" i="4"/>
  <c r="W34" i="4"/>
  <c r="X34" i="4"/>
  <c r="Y34" i="4"/>
  <c r="Z34" i="4"/>
  <c r="AA34" i="4"/>
  <c r="AB34" i="4"/>
  <c r="AC34" i="4"/>
  <c r="AD34" i="4"/>
  <c r="T36" i="4"/>
  <c r="U36" i="4"/>
  <c r="V36" i="4"/>
  <c r="W36" i="4"/>
  <c r="X36" i="4"/>
  <c r="Y36" i="4"/>
  <c r="Z36" i="4"/>
  <c r="AA36" i="4"/>
  <c r="AB36" i="4"/>
  <c r="AC36" i="4"/>
  <c r="AD36" i="4"/>
  <c r="T38" i="4"/>
  <c r="U38" i="4"/>
  <c r="V38" i="4"/>
  <c r="W38" i="4"/>
  <c r="X38" i="4"/>
  <c r="Y38" i="4"/>
  <c r="Z38" i="4"/>
  <c r="AA38" i="4"/>
  <c r="AB38" i="4"/>
  <c r="AC38" i="4"/>
  <c r="AD38" i="4"/>
  <c r="U32" i="4"/>
  <c r="V32" i="4"/>
  <c r="W32" i="4"/>
  <c r="X32" i="4"/>
  <c r="Y32" i="4"/>
  <c r="Z32" i="4"/>
  <c r="AA32" i="4"/>
  <c r="AB32" i="4"/>
  <c r="AC32" i="4"/>
  <c r="AD32" i="4"/>
  <c r="T32" i="4"/>
  <c r="M72" i="5"/>
  <c r="M73" i="5"/>
  <c r="M74" i="5"/>
  <c r="M77" i="5"/>
  <c r="M71" i="5"/>
  <c r="M67" i="5"/>
  <c r="M68" i="5"/>
  <c r="M69" i="5"/>
  <c r="J57" i="5"/>
  <c r="J58" i="5"/>
  <c r="J59" i="5"/>
  <c r="J60" i="5"/>
  <c r="J61" i="5"/>
  <c r="J56" i="5"/>
  <c r="K29" i="5"/>
  <c r="K30" i="5"/>
  <c r="K31" i="5"/>
  <c r="K34" i="5"/>
  <c r="K28" i="5"/>
  <c r="G29" i="5"/>
  <c r="G31" i="5"/>
  <c r="G32" i="5"/>
  <c r="G28" i="5"/>
  <c r="H14" i="5"/>
  <c r="H15" i="5"/>
  <c r="H16" i="5"/>
  <c r="H17" i="5"/>
  <c r="H18" i="5"/>
  <c r="H13" i="5"/>
  <c r="Z56" i="6" l="1"/>
  <c r="M16" i="10"/>
  <c r="M17" i="10"/>
  <c r="M7" i="10"/>
  <c r="AE12" i="4"/>
  <c r="AE14" i="4"/>
  <c r="AE16" i="4"/>
  <c r="AE10" i="4"/>
  <c r="P61" i="3" l="1"/>
  <c r="P62" i="3"/>
  <c r="P63" i="3"/>
  <c r="P64" i="3"/>
  <c r="P65" i="3"/>
  <c r="P60" i="3"/>
  <c r="E61" i="3"/>
  <c r="F61" i="3"/>
  <c r="G61" i="3"/>
  <c r="H61" i="3"/>
  <c r="I61" i="3"/>
  <c r="J61" i="3"/>
  <c r="K61" i="3"/>
  <c r="L61" i="3"/>
  <c r="M61" i="3"/>
  <c r="N61" i="3"/>
  <c r="O61" i="3"/>
  <c r="E62" i="3"/>
  <c r="F62" i="3"/>
  <c r="G62" i="3"/>
  <c r="H62" i="3"/>
  <c r="I62" i="3"/>
  <c r="J62" i="3"/>
  <c r="K62" i="3"/>
  <c r="L62" i="3"/>
  <c r="M62" i="3"/>
  <c r="N62" i="3"/>
  <c r="O62" i="3"/>
  <c r="E63" i="3"/>
  <c r="F63" i="3"/>
  <c r="G63" i="3"/>
  <c r="H63" i="3"/>
  <c r="I63" i="3"/>
  <c r="J63" i="3"/>
  <c r="K63" i="3"/>
  <c r="L63" i="3"/>
  <c r="M63" i="3"/>
  <c r="N63" i="3"/>
  <c r="O63" i="3"/>
  <c r="E64" i="3"/>
  <c r="F64" i="3"/>
  <c r="G64" i="3"/>
  <c r="H64" i="3"/>
  <c r="I64" i="3"/>
  <c r="J64" i="3"/>
  <c r="K64" i="3"/>
  <c r="L64" i="3"/>
  <c r="M64" i="3"/>
  <c r="N64" i="3"/>
  <c r="O64" i="3"/>
  <c r="E65" i="3"/>
  <c r="F65" i="3"/>
  <c r="G65" i="3"/>
  <c r="H65" i="3"/>
  <c r="I65" i="3"/>
  <c r="J65" i="3"/>
  <c r="K65" i="3"/>
  <c r="L65" i="3"/>
  <c r="M65" i="3"/>
  <c r="N65" i="3"/>
  <c r="O65" i="3"/>
  <c r="F60" i="3"/>
  <c r="G60" i="3"/>
  <c r="H60" i="3"/>
  <c r="I60" i="3"/>
  <c r="J60" i="3"/>
  <c r="K60" i="3"/>
  <c r="L60" i="3"/>
  <c r="M60" i="3"/>
  <c r="N60" i="3"/>
  <c r="O60" i="3"/>
  <c r="P50" i="3"/>
  <c r="P52" i="3"/>
  <c r="P53" i="3"/>
  <c r="P54" i="3"/>
  <c r="P49" i="3"/>
  <c r="E50" i="3"/>
  <c r="F50" i="3"/>
  <c r="G50" i="3"/>
  <c r="H50" i="3"/>
  <c r="I50" i="3"/>
  <c r="J50" i="3"/>
  <c r="K50" i="3"/>
  <c r="L50" i="3"/>
  <c r="M50" i="3"/>
  <c r="N50" i="3"/>
  <c r="O50" i="3"/>
  <c r="E51" i="3"/>
  <c r="F51" i="3"/>
  <c r="G51" i="3"/>
  <c r="H51" i="3"/>
  <c r="I51" i="3"/>
  <c r="J51" i="3"/>
  <c r="P51" i="3" s="1"/>
  <c r="K51" i="3"/>
  <c r="L51" i="3"/>
  <c r="M51" i="3"/>
  <c r="N51" i="3"/>
  <c r="O51" i="3"/>
  <c r="E52" i="3"/>
  <c r="F52" i="3"/>
  <c r="G52" i="3"/>
  <c r="H52" i="3"/>
  <c r="I52" i="3"/>
  <c r="J52" i="3"/>
  <c r="K52" i="3"/>
  <c r="L52" i="3"/>
  <c r="M52" i="3"/>
  <c r="N52" i="3"/>
  <c r="O52" i="3"/>
  <c r="E53" i="3"/>
  <c r="F53" i="3"/>
  <c r="G53" i="3"/>
  <c r="H53" i="3"/>
  <c r="I53" i="3"/>
  <c r="J53" i="3"/>
  <c r="K53" i="3"/>
  <c r="L53" i="3"/>
  <c r="M53" i="3"/>
  <c r="N53" i="3"/>
  <c r="O53" i="3"/>
  <c r="E54" i="3"/>
  <c r="F54" i="3"/>
  <c r="G54" i="3"/>
  <c r="H54" i="3"/>
  <c r="I54" i="3"/>
  <c r="J54" i="3"/>
  <c r="K54" i="3"/>
  <c r="L54" i="3"/>
  <c r="M54" i="3"/>
  <c r="N54" i="3"/>
  <c r="O54" i="3"/>
  <c r="F49" i="3"/>
  <c r="G49" i="3"/>
  <c r="H49" i="3"/>
  <c r="I49" i="3"/>
  <c r="J49" i="3"/>
  <c r="K49" i="3"/>
  <c r="L49" i="3"/>
  <c r="M49" i="3"/>
  <c r="N49" i="3"/>
  <c r="O49" i="3"/>
  <c r="P40" i="3"/>
  <c r="P41" i="3"/>
  <c r="P42" i="3"/>
  <c r="P43" i="3"/>
  <c r="P44" i="3"/>
  <c r="P39" i="3"/>
  <c r="E40" i="3"/>
  <c r="F40" i="3"/>
  <c r="G40" i="3"/>
  <c r="H40" i="3"/>
  <c r="I40" i="3"/>
  <c r="J40" i="3"/>
  <c r="K40" i="3"/>
  <c r="L40" i="3"/>
  <c r="M40" i="3"/>
  <c r="N40" i="3"/>
  <c r="O40" i="3"/>
  <c r="E41" i="3"/>
  <c r="F41" i="3"/>
  <c r="G41" i="3"/>
  <c r="H41" i="3"/>
  <c r="I41" i="3"/>
  <c r="J41" i="3"/>
  <c r="K41" i="3"/>
  <c r="L41" i="3"/>
  <c r="M41" i="3"/>
  <c r="N41" i="3"/>
  <c r="O41" i="3"/>
  <c r="E42" i="3"/>
  <c r="F42" i="3"/>
  <c r="G42" i="3"/>
  <c r="H42" i="3"/>
  <c r="I42" i="3"/>
  <c r="J42" i="3"/>
  <c r="K42" i="3"/>
  <c r="L42" i="3"/>
  <c r="M42" i="3"/>
  <c r="N42" i="3"/>
  <c r="O42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F39" i="3"/>
  <c r="G39" i="3"/>
  <c r="H39" i="3"/>
  <c r="I39" i="3"/>
  <c r="J39" i="3"/>
  <c r="K39" i="3"/>
  <c r="L39" i="3"/>
  <c r="M39" i="3"/>
  <c r="N39" i="3"/>
  <c r="O39" i="3"/>
  <c r="N14" i="4"/>
  <c r="N15" i="4"/>
  <c r="N16" i="4"/>
  <c r="N13" i="4"/>
  <c r="D16" i="4"/>
  <c r="E16" i="4"/>
  <c r="F16" i="4"/>
  <c r="G16" i="4"/>
  <c r="H16" i="4"/>
  <c r="I16" i="4"/>
  <c r="J16" i="4"/>
  <c r="K16" i="4"/>
  <c r="L16" i="4"/>
  <c r="M16" i="4"/>
  <c r="D15" i="4"/>
  <c r="E15" i="4"/>
  <c r="F15" i="4"/>
  <c r="G15" i="4"/>
  <c r="H15" i="4"/>
  <c r="I15" i="4"/>
  <c r="J15" i="4"/>
  <c r="K15" i="4"/>
  <c r="L15" i="4"/>
  <c r="M15" i="4"/>
  <c r="D14" i="4"/>
  <c r="E14" i="4"/>
  <c r="F14" i="4"/>
  <c r="G14" i="4"/>
  <c r="H14" i="4"/>
  <c r="I14" i="4"/>
  <c r="J14" i="4"/>
  <c r="K14" i="4"/>
  <c r="L14" i="4"/>
  <c r="M14" i="4"/>
  <c r="D13" i="4"/>
  <c r="E13" i="4"/>
  <c r="F13" i="4"/>
  <c r="G13" i="4"/>
  <c r="H13" i="4"/>
  <c r="I13" i="4"/>
  <c r="J13" i="4"/>
  <c r="K13" i="4"/>
  <c r="L13" i="4"/>
  <c r="M13" i="4"/>
  <c r="C16" i="4"/>
  <c r="C15" i="4"/>
  <c r="C14" i="4"/>
  <c r="C13" i="4"/>
  <c r="E60" i="3" l="1"/>
  <c r="P4" i="3"/>
  <c r="P5" i="3"/>
  <c r="P6" i="3"/>
  <c r="P7" i="3"/>
  <c r="P8" i="3"/>
  <c r="P3" i="3"/>
  <c r="E49" i="3"/>
  <c r="P25" i="3"/>
  <c r="P26" i="3"/>
  <c r="P27" i="3"/>
  <c r="P28" i="3"/>
  <c r="P29" i="3"/>
  <c r="P30" i="3"/>
  <c r="E39" i="3"/>
  <c r="P16" i="3"/>
  <c r="P17" i="3"/>
  <c r="P18" i="3"/>
  <c r="P19" i="3"/>
  <c r="P20" i="3"/>
  <c r="P15" i="3"/>
  <c r="I15" i="2"/>
  <c r="I16" i="2"/>
  <c r="I17" i="2"/>
  <c r="I18" i="2"/>
  <c r="I19" i="2"/>
  <c r="I14" i="2"/>
  <c r="I37" i="2"/>
  <c r="I38" i="2"/>
  <c r="I39" i="2"/>
  <c r="I40" i="2"/>
  <c r="I41" i="2"/>
  <c r="I36" i="2"/>
  <c r="F40" i="2"/>
  <c r="G40" i="2"/>
  <c r="H40" i="2"/>
  <c r="F41" i="2"/>
  <c r="G41" i="2"/>
  <c r="H41" i="2"/>
  <c r="E41" i="2"/>
  <c r="F36" i="2"/>
  <c r="G36" i="2"/>
  <c r="H36" i="2"/>
  <c r="F37" i="2"/>
  <c r="G37" i="2"/>
  <c r="H37" i="2"/>
  <c r="F38" i="2"/>
  <c r="G38" i="2"/>
  <c r="H38" i="2"/>
  <c r="F39" i="2"/>
  <c r="G39" i="2"/>
  <c r="H39" i="2"/>
  <c r="E37" i="2"/>
  <c r="E38" i="2"/>
  <c r="E39" i="2"/>
  <c r="E40" i="2"/>
  <c r="E36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E15" i="2"/>
  <c r="E16" i="2"/>
  <c r="E17" i="2"/>
  <c r="E18" i="2"/>
  <c r="E19" i="2"/>
  <c r="E14" i="2"/>
  <c r="L13" i="1"/>
  <c r="L10" i="1"/>
  <c r="L11" i="1"/>
  <c r="L12" i="1"/>
  <c r="L14" i="1"/>
  <c r="L9" i="1"/>
  <c r="L2" i="1"/>
  <c r="L3" i="1"/>
  <c r="L4" i="1"/>
  <c r="L5" i="1"/>
  <c r="L6" i="1"/>
  <c r="L1" i="1"/>
</calcChain>
</file>

<file path=xl/sharedStrings.xml><?xml version="1.0" encoding="utf-8"?>
<sst xmlns="http://schemas.openxmlformats.org/spreadsheetml/2006/main" count="4834" uniqueCount="1402">
  <si>
    <t>riscv32</t>
  </si>
  <si>
    <t>riscv64</t>
  </si>
  <si>
    <t>arm32</t>
  </si>
  <si>
    <t>arm64</t>
  </si>
  <si>
    <t>mips32</t>
  </si>
  <si>
    <t>mips64</t>
  </si>
  <si>
    <t>helloWorld</t>
  </si>
  <si>
    <t>BasicMathSmall</t>
  </si>
  <si>
    <t>BasicMathLarge</t>
  </si>
  <si>
    <t>Bitcount</t>
  </si>
  <si>
    <t>Avg</t>
  </si>
  <si>
    <t>qsort</t>
  </si>
  <si>
    <t>susan</t>
  </si>
  <si>
    <t>DYNAMIC</t>
  </si>
  <si>
    <t>basicmath</t>
  </si>
  <si>
    <t>bitcount</t>
  </si>
  <si>
    <t>dijkstra</t>
  </si>
  <si>
    <t>blowfish</t>
  </si>
  <si>
    <t>rijndael</t>
  </si>
  <si>
    <t>sha</t>
  </si>
  <si>
    <t xml:space="preserve">sha </t>
  </si>
  <si>
    <t>adpcm</t>
  </si>
  <si>
    <t>crc32</t>
  </si>
  <si>
    <t>fft</t>
  </si>
  <si>
    <t>avg</t>
  </si>
  <si>
    <t>NORMALIZED</t>
  </si>
  <si>
    <t>Dyn</t>
  </si>
  <si>
    <t>qSTAT</t>
  </si>
  <si>
    <t xml:space="preserve">NORMALIZED </t>
  </si>
  <si>
    <t>CODE SIZe</t>
  </si>
  <si>
    <t>STAT</t>
  </si>
  <si>
    <t>Code Size</t>
  </si>
  <si>
    <t>tot Cycles</t>
  </si>
  <si>
    <t>ARM-O</t>
  </si>
  <si>
    <t>ARM-I</t>
  </si>
  <si>
    <t>RISCV-I</t>
  </si>
  <si>
    <t>RISCV-O</t>
  </si>
  <si>
    <t>BLOWFISH!!!!!!</t>
  </si>
  <si>
    <t>ARM-OoO</t>
  </si>
  <si>
    <t>RISCV-OoO</t>
  </si>
  <si>
    <t>ARM-In</t>
  </si>
  <si>
    <t>RISCV-In</t>
  </si>
  <si>
    <t>totCycles</t>
  </si>
  <si>
    <t>totInst</t>
  </si>
  <si>
    <t>Measured in QEMU (DMIPS/MHZ)</t>
  </si>
  <si>
    <t>Reported (DMIPS/MHZ)</t>
  </si>
  <si>
    <t>MIPS32</t>
  </si>
  <si>
    <t>1604975.4/4561172 = 0.352</t>
  </si>
  <si>
    <t>3.5 (MIPS proAptiv)</t>
  </si>
  <si>
    <t>MIPS64</t>
  </si>
  <si>
    <t>1393121/4561172=0.305</t>
  </si>
  <si>
    <t>3 (I-Class I6400)</t>
  </si>
  <si>
    <t>ARM32</t>
  </si>
  <si>
    <t>1200210.0/4561172=0.263</t>
  </si>
  <si>
    <t>2.55 (Cortex-a7)</t>
  </si>
  <si>
    <t>ARM64</t>
  </si>
  <si>
    <t>2024291.5/4561172=0.444</t>
  </si>
  <si>
    <t>4.6-4.7 (Cortex a57,a72)</t>
  </si>
  <si>
    <t>RISCV32</t>
  </si>
  <si>
    <t>2113048/4561172=0.463</t>
  </si>
  <si>
    <t>1.61 (SiFive E31)</t>
  </si>
  <si>
    <t>RISCV64</t>
  </si>
  <si>
    <t>2167141/4561172=0.475</t>
  </si>
  <si>
    <t>1.7 (SiFive E51)</t>
  </si>
  <si>
    <t>totCycle</t>
  </si>
  <si>
    <t>Xtensa</t>
  </si>
  <si>
    <t>Measured in QEMU</t>
  </si>
  <si>
    <t>Reported</t>
  </si>
  <si>
    <t>,,,,,,,,,,,,,,,,,,,,,,,,,,,,,,,,,,,,,,,,,,,,,,,,,,,,,,,,,,,,,,,,,,,,,,,,,,,,,,,,,,,,,,,,,,</t>
  </si>
  <si>
    <t xml:space="preserve"> # Number of read requests accepted (TO DRAM)</t>
  </si>
  <si>
    <t xml:space="preserve"> # Total bandwidth to/from this memory (bytes/s)</t>
  </si>
  <si>
    <t>,,,,,,,,,,,,,,,,,,,,,,,,,,,,,,,,,,,,,,,,,</t>
  </si>
  <si>
    <t>#</t>
  </si>
  <si>
    <t># Cumulative time (in ticks) in various power states</t>
  </si>
  <si>
    <t>nan</t>
  </si>
  <si>
    <t>Cumulative time (in ticks) in various power states</t>
  </si>
  <si>
    <t>::total</t>
  </si>
  <si>
    <t>system.cpu.workload.numSyscalls</t>
  </si>
  <si>
    <t>Number of system calls</t>
  </si>
  <si>
    <t>system.cpu.numCycles</t>
  </si>
  <si>
    <t>number of cpu cycles simulated</t>
  </si>
  <si>
    <t>system.cpu.numWorkItemsStarted</t>
  </si>
  <si>
    <t>number of work items this cpu started</t>
  </si>
  <si>
    <t>system.cpu.numWorkItemsCompleted</t>
  </si>
  <si>
    <t>number of work items this cpu completed</t>
  </si>
  <si>
    <t>system.cpu.fetch.icacheStallCycles</t>
  </si>
  <si>
    <t>Number of cycles fetch is stalled on an Icache miss</t>
  </si>
  <si>
    <t>system.cpu.fetch.Insts</t>
  </si>
  <si>
    <t>Number of instructions fetch has processed</t>
  </si>
  <si>
    <t>system.cpu.fetch.Branches</t>
  </si>
  <si>
    <t>Number of branches that fetch encountered</t>
  </si>
  <si>
    <t>system.cpu.fetch.predictedBranches</t>
  </si>
  <si>
    <t>Number of branches that fetch has predicted taken</t>
  </si>
  <si>
    <t>system.cpu.fetch.Cycles</t>
  </si>
  <si>
    <t>Number of cycles fetch has run and was not squashing or blocked</t>
  </si>
  <si>
    <t>system.cpu.fetch.SquashCycles</t>
  </si>
  <si>
    <t>Number of cycles fetch has spent squashing</t>
  </si>
  <si>
    <t>system.cpu.fetch.MiscStallCycles</t>
  </si>
  <si>
    <t>Number of cycles fetch has spent waiting on interrupts, or bad addresses, or out of MSHRs</t>
  </si>
  <si>
    <t># Number of stall cycles due to full MSHR</t>
  </si>
  <si>
    <t>system.cpu.fetch.CacheLines</t>
  </si>
  <si>
    <t>Number of cache lines fetched</t>
  </si>
  <si>
    <t>system.cpu.fetch.IcacheSquashes</t>
  </si>
  <si>
    <t>Number of outstanding Icache misses that were squashed</t>
  </si>
  <si>
    <t>system.cpu.fetch.rateDist::samples</t>
  </si>
  <si>
    <t>Number of instructions fetched each cycle (Total)</t>
  </si>
  <si>
    <t>system.cpu.fetch.rateDist::mean</t>
  </si>
  <si>
    <t>system.cpu.fetch.rateDist::stdev</t>
  </si>
  <si>
    <t>system.cpu.fetch.rateDist::underflows</t>
  </si>
  <si>
    <t>system.cpu.fetch.rateDist::0</t>
  </si>
  <si>
    <t>system.cpu.fetch.rateDist::1</t>
  </si>
  <si>
    <t>system.cpu.fetch.rateDist::2</t>
  </si>
  <si>
    <t>system.cpu.fetch.rateDist::3</t>
  </si>
  <si>
    <t>system.cpu.fetch.rateDist::4</t>
  </si>
  <si>
    <t>system.cpu.fetch.rateDist::5</t>
  </si>
  <si>
    <t>system.cpu.fetch.rateDist::6</t>
  </si>
  <si>
    <t>system.cpu.fetch.rateDist::7</t>
  </si>
  <si>
    <t>system.cpu.fetch.rateDist::8</t>
  </si>
  <si>
    <t>system.cpu.fetch.rateDist::overflows</t>
  </si>
  <si>
    <t>system.cpu.fetch.rateDist::min_value</t>
  </si>
  <si>
    <t>system.cpu.fetch.rateDist::max_value</t>
  </si>
  <si>
    <t>system.cpu.fetch.rateDist::total</t>
  </si>
  <si>
    <t>system.cpu.fetch.branchRate</t>
  </si>
  <si>
    <t>Number of branch fetches per cycle</t>
  </si>
  <si>
    <t>system.cpu.fetch.rate</t>
  </si>
  <si>
    <t>Number of inst fetches per cycle</t>
  </si>
  <si>
    <t>system.cpu.decode.IdleCycles</t>
  </si>
  <si>
    <t>Number of cycles decode is idle</t>
  </si>
  <si>
    <t>system.cpu.decode.BlockedCycles</t>
  </si>
  <si>
    <t>Number of cycles decode is blocked</t>
  </si>
  <si>
    <t>system.cpu.decode.RunCycles</t>
  </si>
  <si>
    <t>Number of cycles decode is running</t>
  </si>
  <si>
    <t>system.cpu.decode.UnblockCycles</t>
  </si>
  <si>
    <t>Number of cycles decode is unblocking</t>
  </si>
  <si>
    <t>system.cpu.decode.SquashCycles</t>
  </si>
  <si>
    <t>Number of cycles decode is squashing</t>
  </si>
  <si>
    <t>system.cpu.decode.BranchResolved</t>
  </si>
  <si>
    <t>Number of times decode resolved a branch</t>
  </si>
  <si>
    <t>system.cpu.decode.BranchMispred</t>
  </si>
  <si>
    <t>Number of times decode detected a branch misprediction</t>
  </si>
  <si>
    <t>system.cpu.decode.DecodedInsts</t>
  </si>
  <si>
    <t>Number of instructions handled by decode</t>
  </si>
  <si>
    <t>system.cpu.decode.SquashedInsts</t>
  </si>
  <si>
    <t>Number of squashed instructions handled by decode</t>
  </si>
  <si>
    <t>system.cpu.rename.SquashCycles</t>
  </si>
  <si>
    <t>Number of cycles rename is squashing</t>
  </si>
  <si>
    <t>system.cpu.rename.IdleCycles</t>
  </si>
  <si>
    <t>Number of cycles rename is idle</t>
  </si>
  <si>
    <t>system.cpu.rename.BlockCycles</t>
  </si>
  <si>
    <t>Number of cycles rename is blocking</t>
  </si>
  <si>
    <t>system.cpu.rename.serializeStallCycles</t>
  </si>
  <si>
    <t>count of cycles rename stalled for serializing inst</t>
  </si>
  <si>
    <t>system.cpu.rename.RunCycles</t>
  </si>
  <si>
    <t>Number of cycles rename is running</t>
  </si>
  <si>
    <t>system.cpu.rename.UnblockCycles</t>
  </si>
  <si>
    <t>Number of cycles rename is unblocking</t>
  </si>
  <si>
    <t>system.cpu.rename.RenamedInsts</t>
  </si>
  <si>
    <t>Number of instructions processed by rename</t>
  </si>
  <si>
    <t>system.cpu.rename.ROBFullEvents</t>
  </si>
  <si>
    <t>Number of times rename has blocked due to ROB full</t>
  </si>
  <si>
    <t>system.cpu.rename.IQFullEvents</t>
  </si>
  <si>
    <t>Number of times rename has blocked due to IQ full</t>
  </si>
  <si>
    <t>system.cpu.rename.SQFullEvents</t>
  </si>
  <si>
    <t>Number of times rename has blocked due to SQ full</t>
  </si>
  <si>
    <t>system.cpu.rename.RenamedOperands</t>
  </si>
  <si>
    <t>Number of destination operands rename has renamed</t>
  </si>
  <si>
    <t>system.cpu.rename.RenameLookups</t>
  </si>
  <si>
    <t>Number of register rename lookups that rename has made</t>
  </si>
  <si>
    <t>system.cpu.rename.int_rename_lookups</t>
  </si>
  <si>
    <t>Number of integer rename lookups</t>
  </si>
  <si>
    <t>system.cpu.rename.vec_rename_lookups</t>
  </si>
  <si>
    <t>Number of vector rename lookups</t>
  </si>
  <si>
    <t>system.cpu.rename.CommittedMaps</t>
  </si>
  <si>
    <t>Number of HB maps that are committed</t>
  </si>
  <si>
    <t>system.cpu.rename.UndoneMaps</t>
  </si>
  <si>
    <t>Number of HB maps that are undone due to squashing</t>
  </si>
  <si>
    <t>system.cpu.rename.serializingInsts</t>
  </si>
  <si>
    <t>count of serializing insts renamed</t>
  </si>
  <si>
    <t>system.cpu.rename.tempSerializingInsts</t>
  </si>
  <si>
    <t>count of temporary serializing insts renamed</t>
  </si>
  <si>
    <t>system.cpu.rename.skidInsts</t>
  </si>
  <si>
    <t>count of insts added to the skid buffer</t>
  </si>
  <si>
    <t>system.cpu.memDep0.insertedLoads</t>
  </si>
  <si>
    <t>Number of loads inserted to the mem dependence unit.</t>
  </si>
  <si>
    <t>system.cpu.memDep0.insertedStores</t>
  </si>
  <si>
    <t>Number of stores inserted to the mem dependence unit.</t>
  </si>
  <si>
    <t>system.cpu.memDep0.conflictingLoads</t>
  </si>
  <si>
    <t>Number of conflicting loads.</t>
  </si>
  <si>
    <t>system.cpu.memDep0.conflictingStores</t>
  </si>
  <si>
    <t>Number of conflicting stores.</t>
  </si>
  <si>
    <t>system.cpu.iq.iqInstsAdded</t>
  </si>
  <si>
    <t>Number of instructions added to the IQ (excludes non-spec)</t>
  </si>
  <si>
    <t>system.cpu.iq.iqNonSpecInstsAdded</t>
  </si>
  <si>
    <t>Number of non-speculative instructions added to the IQ</t>
  </si>
  <si>
    <t>system.cpu.iq.iqInstsIssued</t>
  </si>
  <si>
    <t>Number of instructions issued</t>
  </si>
  <si>
    <t>system.cpu.iq.iqSquashedInstsIssued</t>
  </si>
  <si>
    <t>Number of squashed instructions issued</t>
  </si>
  <si>
    <t>system.cpu.iq.iqSquashedInstsExamined</t>
  </si>
  <si>
    <t>Number of squashed instructions iterated over during squash; mainly for profiling</t>
  </si>
  <si>
    <t>system.cpu.iq.iqSquashedOperandsExamined</t>
  </si>
  <si>
    <t>Number of squashed operands that are examined and possibly removed from graph</t>
  </si>
  <si>
    <t>system.cpu.iq.iqSquashedNonSpecRemoved</t>
  </si>
  <si>
    <t>Number of squashed non-spec instructions that were removed</t>
  </si>
  <si>
    <t>system.cpu.iq.issued_per_cycle::samples</t>
  </si>
  <si>
    <t>Number of insts issued each cycle</t>
  </si>
  <si>
    <t>system.cpu.iq.issued_per_cycle::mean</t>
  </si>
  <si>
    <t>system.cpu.iq.issued_per_cycle::stdev</t>
  </si>
  <si>
    <t># Number of insts issued each cycle</t>
  </si>
  <si>
    <t>system.cpu.iq.issued_per_cycle::0</t>
  </si>
  <si>
    <t>system.cpu.iq.issued_per_cycle::1</t>
  </si>
  <si>
    <t>system.cpu.iq.issued_per_cycle::2</t>
  </si>
  <si>
    <t>system.cpu.iq.issued_per_cycle::3</t>
  </si>
  <si>
    <t>system.cpu.iq.issued_per_cycle::4</t>
  </si>
  <si>
    <t>system.cpu.iq.issued_per_cycle::5</t>
  </si>
  <si>
    <t>system.cpu.iq.issued_per_cycle::6</t>
  </si>
  <si>
    <t>system.cpu.iq.issued_per_cycle::7</t>
  </si>
  <si>
    <t>system.cpu.iq.issued_per_cycle::8</t>
  </si>
  <si>
    <t>system.cpu.iq.issued_per_cycle::total</t>
  </si>
  <si>
    <t>system.cpu.iq.fu_full::No_OpClass</t>
  </si>
  <si>
    <t>attempts to use FU when none available</t>
  </si>
  <si>
    <t>system.cpu.iq.fu_full::IntAlu</t>
  </si>
  <si>
    <t>system.cpu.iq.fu_full::IntMult</t>
  </si>
  <si>
    <t>system.cpu.iq.fu_full::IntDiv</t>
  </si>
  <si>
    <t>system.cpu.iq.fu_full::FloatAdd</t>
  </si>
  <si>
    <t>system.cpu.iq.fu_full::FloatCmp</t>
  </si>
  <si>
    <t>system.cpu.iq.fu_full::FloatCvt</t>
  </si>
  <si>
    <t>system.cpu.iq.fu_full::FloatMult</t>
  </si>
  <si>
    <t>system.cpu.iq.fu_full::FloatMultAcc</t>
  </si>
  <si>
    <t>system.cpu.iq.fu_full::FloatDiv</t>
  </si>
  <si>
    <t>system.cpu.iq.fu_full::FloatMisc</t>
  </si>
  <si>
    <t>system.cpu.iq.fu_full::FloatSqrt</t>
  </si>
  <si>
    <t>system.cpu.iq.fu_full::SimdAdd</t>
  </si>
  <si>
    <t>system.cpu.iq.fu_full::SimdAddAcc</t>
  </si>
  <si>
    <t>system.cpu.iq.fu_full::SimdAlu</t>
  </si>
  <si>
    <t>system.cpu.iq.fu_full::SimdCmp</t>
  </si>
  <si>
    <t>system.cpu.iq.fu_full::SimdCvt</t>
  </si>
  <si>
    <t>system.cpu.iq.fu_full::SimdMisc</t>
  </si>
  <si>
    <t>system.cpu.iq.fu_full::SimdMult</t>
  </si>
  <si>
    <t>system.cpu.iq.fu_full::SimdMultAcc</t>
  </si>
  <si>
    <t>system.cpu.iq.fu_full::SimdShift</t>
  </si>
  <si>
    <t>system.cpu.iq.fu_full::SimdShiftAcc</t>
  </si>
  <si>
    <t>system.cpu.iq.fu_full::SimdSqrt</t>
  </si>
  <si>
    <t>system.cpu.iq.fu_full::SimdFloatAdd</t>
  </si>
  <si>
    <t>system.cpu.iq.fu_full::SimdFloatAlu</t>
  </si>
  <si>
    <t>system.cpu.iq.fu_full::SimdFloatCmp</t>
  </si>
  <si>
    <t>system.cpu.iq.fu_full::SimdFloatCvt</t>
  </si>
  <si>
    <t>system.cpu.iq.fu_full::SimdFloatDiv</t>
  </si>
  <si>
    <t>system.cpu.iq.fu_full::SimdFloatMisc</t>
  </si>
  <si>
    <t>system.cpu.iq.fu_full::SimdFloatMult</t>
  </si>
  <si>
    <t>system.cpu.iq.fu_full::SimdFloatMultAcc</t>
  </si>
  <si>
    <t>system.cpu.iq.fu_full::SimdFloatSqrt</t>
  </si>
  <si>
    <t>system.cpu.iq.fu_full::MemRead</t>
  </si>
  <si>
    <t>system.cpu.iq.fu_full::MemWrite</t>
  </si>
  <si>
    <t>system.cpu.iq.fu_full::FloatMemRead</t>
  </si>
  <si>
    <t>system.cpu.iq.fu_full::FloatMemWrite</t>
  </si>
  <si>
    <t>system.cpu.iq.fu_full::IprAccess</t>
  </si>
  <si>
    <t>system.cpu.iq.fu_full::InstPrefetch</t>
  </si>
  <si>
    <t>system.cpu.iq.FU_type_0::No_OpClass</t>
  </si>
  <si>
    <t>Type of FU issued</t>
  </si>
  <si>
    <t>system.cpu.iq.FU_type_0::IntAlu</t>
  </si>
  <si>
    <t>system.cpu.iq.FU_type_0::IntMult</t>
  </si>
  <si>
    <t>system.cpu.iq.FU_type_0::IntDiv</t>
  </si>
  <si>
    <t>system.cpu.iq.FU_type_0::FloatAdd</t>
  </si>
  <si>
    <t>system.cpu.iq.FU_type_0::FloatCmp</t>
  </si>
  <si>
    <t>system.cpu.iq.FU_type_0::FloatCvt</t>
  </si>
  <si>
    <t>system.cpu.iq.FU_type_0::FloatMult</t>
  </si>
  <si>
    <t>system.cpu.iq.FU_type_0::FloatMultAcc</t>
  </si>
  <si>
    <t>system.cpu.iq.FU_type_0::FloatDiv</t>
  </si>
  <si>
    <t>system.cpu.iq.FU_type_0::FloatMisc</t>
  </si>
  <si>
    <t>system.cpu.iq.FU_type_0::FloatSqrt</t>
  </si>
  <si>
    <t>system.cpu.iq.FU_type_0::SimdAdd</t>
  </si>
  <si>
    <t>system.cpu.iq.FU_type_0::SimdAddAcc</t>
  </si>
  <si>
    <t>system.cpu.iq.FU_type_0::SimdAlu</t>
  </si>
  <si>
    <t>system.cpu.iq.FU_type_0::SimdCmp</t>
  </si>
  <si>
    <t>system.cpu.iq.FU_type_0::SimdCvt</t>
  </si>
  <si>
    <t>system.cpu.iq.FU_type_0::SimdMisc</t>
  </si>
  <si>
    <t>system.cpu.iq.FU_type_0::SimdMult</t>
  </si>
  <si>
    <t>system.cpu.iq.FU_type_0::SimdMultAcc</t>
  </si>
  <si>
    <t>system.cpu.iq.FU_type_0::SimdShift</t>
  </si>
  <si>
    <t>system.cpu.iq.FU_type_0::SimdShiftAcc</t>
  </si>
  <si>
    <t>system.cpu.iq.FU_type_0::SimdSqrt</t>
  </si>
  <si>
    <t>system.cpu.iq.FU_type_0::SimdFloatAdd</t>
  </si>
  <si>
    <t>system.cpu.iq.FU_type_0::SimdFloatAlu</t>
  </si>
  <si>
    <t>system.cpu.iq.FU_type_0::SimdFloatCmp</t>
  </si>
  <si>
    <t>system.cpu.iq.FU_type_0::SimdFloatCvt</t>
  </si>
  <si>
    <t>system.cpu.iq.FU_type_0::SimdFloatDiv</t>
  </si>
  <si>
    <t>system.cpu.iq.FU_type_0::SimdFloatMisc</t>
  </si>
  <si>
    <t>system.cpu.iq.FU_type_0::SimdFloatMult</t>
  </si>
  <si>
    <t># Type of FU issued</t>
  </si>
  <si>
    <t>system.cpu.iq.FU_type_0::SimdFloatSqrt</t>
  </si>
  <si>
    <t>system.cpu.iq.FU_type_0::MemRead</t>
  </si>
  <si>
    <t>system.cpu.iq.FU_type_0::MemWrite</t>
  </si>
  <si>
    <t>system.cpu.iq.FU_type_0::FloatMemRead</t>
  </si>
  <si>
    <t>system.cpu.iq.FU_type_0::FloatMemWrite</t>
  </si>
  <si>
    <t>system.cpu.iq.FU_type_0::IprAccess</t>
  </si>
  <si>
    <t>system.cpu.iq.FU_type_0::InstPrefetch</t>
  </si>
  <si>
    <t>system.cpu.iq.FU_type_0::total</t>
  </si>
  <si>
    <t>system.cpu.iq.rate</t>
  </si>
  <si>
    <t>Inst issue rate</t>
  </si>
  <si>
    <t>system.cpu.iq.fu_busy_cnt</t>
  </si>
  <si>
    <t>FU busy when requested</t>
  </si>
  <si>
    <t>system.cpu.iq.fu_busy_rate</t>
  </si>
  <si>
    <t>FU busy rate (busy events/executed inst)</t>
  </si>
  <si>
    <t>system.cpu.iq.int_inst_queue_reads</t>
  </si>
  <si>
    <t>Number of integer instruction queue reads</t>
  </si>
  <si>
    <t>system.cpu.iq.int_inst_queue_writes</t>
  </si>
  <si>
    <t>Number of integer instruction queue writes</t>
  </si>
  <si>
    <t># Number of integer instruction queue wakeup accesses</t>
  </si>
  <si>
    <t>system.cpu.iq.fp_inst_queue_reads</t>
  </si>
  <si>
    <t>Number of floating instruction queue reads</t>
  </si>
  <si>
    <t>system.cpu.iq.fp_inst_queue_writes</t>
  </si>
  <si>
    <t>Number of floating instruction queue writes</t>
  </si>
  <si>
    <t># Number of floating instruction queue wakeup accesses</t>
  </si>
  <si>
    <t>system.cpu.iq.vec_inst_queue_reads</t>
  </si>
  <si>
    <t>Number of vector instruction queue reads</t>
  </si>
  <si>
    <t>system.cpu.iq.vec_inst_queue_writes</t>
  </si>
  <si>
    <t>Number of vector instruction queue writes</t>
  </si>
  <si>
    <t># Number of vector instruction queue wakeup accesses</t>
  </si>
  <si>
    <t>system.cpu.iq.int_alu_accesses</t>
  </si>
  <si>
    <t>Number of integer alu accesses</t>
  </si>
  <si>
    <t>system.cpu.iq.fp_alu_accesses</t>
  </si>
  <si>
    <t>Number of floating point alu accesses</t>
  </si>
  <si>
    <t>system.cpu.iq.vec_alu_accesses</t>
  </si>
  <si>
    <t>Number of vector alu accesses</t>
  </si>
  <si>
    <t>system.cpu.iew.lsq.thread0.forwLoads</t>
  </si>
  <si>
    <t>Number of loads that had data forwarded from stores</t>
  </si>
  <si>
    <t>system.cpu.iew.lsq.thread0.invAddrLoads</t>
  </si>
  <si>
    <t>Number of loads ignored due to an invalid address</t>
  </si>
  <si>
    <t>system.cpu.iew.lsq.thread0.squashedLoads</t>
  </si>
  <si>
    <t>Number of loads squashed</t>
  </si>
  <si>
    <t># Number of memory responses ignored because the instruction is squashed</t>
  </si>
  <si>
    <t># Number of memory ordering violations</t>
  </si>
  <si>
    <t># Number of stores squashed</t>
  </si>
  <si>
    <t>system.cpu.iew.lsq.thread0.invAddrSwpfs</t>
  </si>
  <si>
    <t>Number of software prefetches ignored due to an invalid address</t>
  </si>
  <si>
    <t>system.cpu.iew.lsq.thread0.blockedLoads</t>
  </si>
  <si>
    <t>Number of blocked loads due to partial load-store forwarding</t>
  </si>
  <si>
    <t># Number of loads that were rescheduled</t>
  </si>
  <si>
    <t>system.cpu.iew.lsq.thread0.cacheBlocked</t>
  </si>
  <si>
    <t>Number of times an access to memory failed due to the cache being blocked</t>
  </si>
  <si>
    <t>system.cpu.iew.iewIdleCycles</t>
  </si>
  <si>
    <t>Number of cycles IEW is idle</t>
  </si>
  <si>
    <t>system.cpu.iew.iewSquashCycles</t>
  </si>
  <si>
    <t>Number of cycles IEW is squashing</t>
  </si>
  <si>
    <t>system.cpu.iew.iewBlockCycles</t>
  </si>
  <si>
    <t>Number of cycles IEW is blocking</t>
  </si>
  <si>
    <t>system.cpu.iew.iewUnblockCycles</t>
  </si>
  <si>
    <t>Number of cycles IEW is unblocking</t>
  </si>
  <si>
    <t>system.cpu.iew.iewDispatchedInsts</t>
  </si>
  <si>
    <t>Number of instructions dispatched to IQ</t>
  </si>
  <si>
    <t>system.cpu.iew.iewDispSquashedInsts</t>
  </si>
  <si>
    <t>Number of squashed instructions skipped by dispatch</t>
  </si>
  <si>
    <t>system.cpu.iew.iewDispLoadInsts</t>
  </si>
  <si>
    <t>Number of dispatched load instructions</t>
  </si>
  <si>
    <t>system.cpu.iew.iewDispStoreInsts</t>
  </si>
  <si>
    <t>Number of dispatched store instructions</t>
  </si>
  <si>
    <t>system.cpu.iew.iewDispNonSpecInsts</t>
  </si>
  <si>
    <t>Number of dispatched non-speculative instructions</t>
  </si>
  <si>
    <t>system.cpu.iew.iewIQFullEvents</t>
  </si>
  <si>
    <t>Number of times the IQ has become full, causing a stall</t>
  </si>
  <si>
    <t>system.cpu.iew.iewLSQFullEvents</t>
  </si>
  <si>
    <t>Number of times the LSQ has become full, causing a stall</t>
  </si>
  <si>
    <t>system.cpu.iew.memOrderViolationEvents</t>
  </si>
  <si>
    <t>Number of memory order violations</t>
  </si>
  <si>
    <t>system.cpu.iew.predictedTakenIncorrect</t>
  </si>
  <si>
    <t>Number of branches that were predicted taken incorrectly</t>
  </si>
  <si>
    <t># Number of branches that were predicted not taken incorrectly</t>
  </si>
  <si>
    <t>system.cpu.iew.branchMispredicts</t>
  </si>
  <si>
    <t>Number of branch mispredicts detected at execute</t>
  </si>
  <si>
    <t>system.cpu.iew.iewExecutedInsts</t>
  </si>
  <si>
    <t>Number of executed instructions</t>
  </si>
  <si>
    <t>system.cpu.iew.iewExecLoadInsts</t>
  </si>
  <si>
    <t>Number of load instructions executed</t>
  </si>
  <si>
    <t>system.cpu.iew.iewExecSquashedInsts</t>
  </si>
  <si>
    <t>Number of squashed instructions skipped in execute</t>
  </si>
  <si>
    <t>system.cpu.iew.exec_swp</t>
  </si>
  <si>
    <t>number of swp insts executed</t>
  </si>
  <si>
    <t>system.cpu.iew.exec_nop</t>
  </si>
  <si>
    <t>number of nop insts executed</t>
  </si>
  <si>
    <t>system.cpu.iew.exec_refs</t>
  </si>
  <si>
    <t>number of memory reference insts executed</t>
  </si>
  <si>
    <t>system.cpu.iew.exec_branches</t>
  </si>
  <si>
    <t>Number of branches executed</t>
  </si>
  <si>
    <t>system.cpu.iew.exec_stores</t>
  </si>
  <si>
    <t>Number of stores executed</t>
  </si>
  <si>
    <t>system.cpu.iew.exec_rate</t>
  </si>
  <si>
    <t>Inst execution rate</t>
  </si>
  <si>
    <t>system.cpu.iew.wb_sent</t>
  </si>
  <si>
    <t>cumulative count of insts sent to commit</t>
  </si>
  <si>
    <t>system.cpu.iew.wb_count</t>
  </si>
  <si>
    <t>cumulative count of insts written-back</t>
  </si>
  <si>
    <t>system.cpu.iew.wb_producers</t>
  </si>
  <si>
    <t>num instructions producing a value</t>
  </si>
  <si>
    <t>system.cpu.iew.wb_consumers</t>
  </si>
  <si>
    <t>num instructions consuming a value</t>
  </si>
  <si>
    <t>system.cpu.iew.wb_rate</t>
  </si>
  <si>
    <t>insts written-back per cycle</t>
  </si>
  <si>
    <t>system.cpu.iew.wb_fanout</t>
  </si>
  <si>
    <t>average fanout of values written-back</t>
  </si>
  <si>
    <t>system.cpu.commit.commitSquashedInsts</t>
  </si>
  <si>
    <t>The number of squashed insts skipped by commit</t>
  </si>
  <si>
    <t>system.cpu.commit.commitNonSpecStalls</t>
  </si>
  <si>
    <t>The number of times commit has been forced to stall to communicate backwards</t>
  </si>
  <si>
    <t>system.cpu.commit.branchMispredicts</t>
  </si>
  <si>
    <t>The number of times a branch was mispredicted</t>
  </si>
  <si>
    <t># Number of insts commited each cycle</t>
  </si>
  <si>
    <t>0.00% # Number of insts commited each cycle</t>
  </si>
  <si>
    <t>system.cpu.commit.committed_per_cycle::0</t>
  </si>
  <si>
    <t>Number of insts commited each cycle</t>
  </si>
  <si>
    <t>system.cpu.commit.committed_per_cycle::1</t>
  </si>
  <si>
    <t>system.cpu.commit.committed_per_cycle::2</t>
  </si>
  <si>
    <t>system.cpu.commit.committed_per_cycle::3</t>
  </si>
  <si>
    <t>system.cpu.commit.committed_per_cycle::4</t>
  </si>
  <si>
    <t>system.cpu.commit.committed_per_cycle::5</t>
  </si>
  <si>
    <t>system.cpu.commit.committed_per_cycle::6</t>
  </si>
  <si>
    <t>system.cpu.commit.committed_per_cycle::7</t>
  </si>
  <si>
    <t>system.cpu.commit.committed_per_cycle::8</t>
  </si>
  <si>
    <t>00.00% # Number of insts commited each cycle</t>
  </si>
  <si>
    <t>system.cpu.commit.committedInsts</t>
  </si>
  <si>
    <t>Number of instructions committed</t>
  </si>
  <si>
    <t>system.cpu.commit.committedOps</t>
  </si>
  <si>
    <t>Number of ops (including micro ops) committed</t>
  </si>
  <si>
    <t>system.cpu.commit.swp_count</t>
  </si>
  <si>
    <t>Number of s/w prefetches committed</t>
  </si>
  <si>
    <t>system.cpu.commit.refs</t>
  </si>
  <si>
    <t>Number of memory references committed</t>
  </si>
  <si>
    <t>system.cpu.commit.loads</t>
  </si>
  <si>
    <t>Number of loads committed</t>
  </si>
  <si>
    <t>system.cpu.commit.membars</t>
  </si>
  <si>
    <t>Number of memory barriers committed</t>
  </si>
  <si>
    <t>system.cpu.commit.branches</t>
  </si>
  <si>
    <t>Number of branches committed</t>
  </si>
  <si>
    <t>system.cpu.commit.vec_insts</t>
  </si>
  <si>
    <t>Number of committed Vector instructions.</t>
  </si>
  <si>
    <t>system.cpu.commit.fp_insts</t>
  </si>
  <si>
    <t>Number of committed floating point instructions.</t>
  </si>
  <si>
    <t>system.cpu.commit.int_insts</t>
  </si>
  <si>
    <t>Number of committed integer instructions.</t>
  </si>
  <si>
    <t>system.cpu.commit.function_calls</t>
  </si>
  <si>
    <t>Number of function calls committed.</t>
  </si>
  <si>
    <t>system.cpu.commit.op_class_0::No_OpClass</t>
  </si>
  <si>
    <t>Class of committed instruction</t>
  </si>
  <si>
    <t>system.cpu.commit.op_class_0::IntAlu</t>
  </si>
  <si>
    <t>system.cpu.commit.op_class_0::IntMult</t>
  </si>
  <si>
    <t>system.cpu.commit.op_class_0::IntDiv</t>
  </si>
  <si>
    <t>system.cpu.commit.op_class_0::FloatAdd</t>
  </si>
  <si>
    <t>system.cpu.commit.op_class_0::FloatCmp</t>
  </si>
  <si>
    <t>system.cpu.commit.op_class_0::FloatCvt</t>
  </si>
  <si>
    <t>system.cpu.commit.op_class_0::FloatMult</t>
  </si>
  <si>
    <t># Class of committed instruction</t>
  </si>
  <si>
    <t>system.cpu.commit.op_class_0::FloatDiv</t>
  </si>
  <si>
    <t>system.cpu.commit.op_class_0::FloatMisc</t>
  </si>
  <si>
    <t>system.cpu.commit.op_class_0::FloatSqrt</t>
  </si>
  <si>
    <t>system.cpu.commit.op_class_0::SimdAdd</t>
  </si>
  <si>
    <t>system.cpu.commit.op_class_0::SimdAddAcc</t>
  </si>
  <si>
    <t>system.cpu.commit.op_class_0::SimdAlu</t>
  </si>
  <si>
    <t>system.cpu.commit.op_class_0::SimdCmp</t>
  </si>
  <si>
    <t>system.cpu.commit.op_class_0::SimdCvt</t>
  </si>
  <si>
    <t>system.cpu.commit.op_class_0::SimdMisc</t>
  </si>
  <si>
    <t>system.cpu.commit.op_class_0::SimdMult</t>
  </si>
  <si>
    <t>system.cpu.commit.op_class_0::SimdShift</t>
  </si>
  <si>
    <t>system.cpu.commit.op_class_0::SimdSqrt</t>
  </si>
  <si>
    <t>% # Class of committed instruction</t>
  </si>
  <si>
    <t>.08% # Class of committed instruction</t>
  </si>
  <si>
    <t>system.cpu.commit.op_class_0::MemRead</t>
  </si>
  <si>
    <t>system.cpu.commit.op_class_0::MemWrite</t>
  </si>
  <si>
    <t>system.cpu.commit.op_class_0::IprAccess</t>
  </si>
  <si>
    <t>system.cpu.commit.op_class_0::total</t>
  </si>
  <si>
    <t>system.cpu.commit.bw_lim_events</t>
  </si>
  <si>
    <t>number cycles where commit BW limit reached</t>
  </si>
  <si>
    <t>system.cpu.rob.rob_reads</t>
  </si>
  <si>
    <t>The number of ROB reads</t>
  </si>
  <si>
    <t>system.cpu.rob.rob_writes</t>
  </si>
  <si>
    <t>The number of ROB writes</t>
  </si>
  <si>
    <t>system.cpu.timesIdled</t>
  </si>
  <si>
    <t>Number of times that the entire CPU went into an idle state and unscheduled itself</t>
  </si>
  <si>
    <t>system.cpu.idleCycles</t>
  </si>
  <si>
    <t>Total number of cycles that the CPU has spent unscheduled due to idling</t>
  </si>
  <si>
    <t>system.cpu.committedInsts</t>
  </si>
  <si>
    <t>Number of Instructions Simulated</t>
  </si>
  <si>
    <t>system.cpu.committedOps</t>
  </si>
  <si>
    <t>Number of Ops (including micro ops) Simulated</t>
  </si>
  <si>
    <t>system.cpu.cpi</t>
  </si>
  <si>
    <t>CPI: Cycles Per Instruction</t>
  </si>
  <si>
    <t>system.cpu.cpi_total</t>
  </si>
  <si>
    <t>CPI: Total CPI of All Threads</t>
  </si>
  <si>
    <t>system.cpu.ipc</t>
  </si>
  <si>
    <t>IPC: Instructions Per Cycle</t>
  </si>
  <si>
    <t>system.cpu.ipc_total</t>
  </si>
  <si>
    <t>IPC: Total IPC of All Threads</t>
  </si>
  <si>
    <t>system.cpu.int_regfile_reads</t>
  </si>
  <si>
    <t>number of integer regfile reads</t>
  </si>
  <si>
    <t>system.cpu.int_regfile_writes</t>
  </si>
  <si>
    <t>number of integer regfile writes</t>
  </si>
  <si>
    <t>system.cpu.vec_regfile_reads</t>
  </si>
  <si>
    <t>number of vector regfile reads</t>
  </si>
  <si>
    <t>system.cpu.vec_regfile_writes</t>
  </si>
  <si>
    <t>number of vector regfile writes</t>
  </si>
  <si>
    <t>system.cpu.cc_regfile_reads</t>
  </si>
  <si>
    <t>number of cc regfile reads</t>
  </si>
  <si>
    <t>system.cpu.cc_regfile_writes</t>
  </si>
  <si>
    <t>number of cc regfile writes</t>
  </si>
  <si>
    <t>system.cpu.misc_regfile_reads</t>
  </si>
  <si>
    <t>number of misc regfile reads</t>
  </si>
  <si>
    <t>system.cpu.misc_regfile_writes</t>
  </si>
  <si>
    <t>number of misc regfile writes</t>
  </si>
  <si>
    <t>system.cpu.dcache.tags.tagsinuse</t>
  </si>
  <si>
    <t>Cycle average of tags in use</t>
  </si>
  <si>
    <t>system.cpu.dcache.tags.total_refs</t>
  </si>
  <si>
    <t>Total number of references to valid blocks.</t>
  </si>
  <si>
    <t>system.cpu.dcache.tags.sampled_refs</t>
  </si>
  <si>
    <t>Sample count of references to valid blocks.</t>
  </si>
  <si>
    <t>Average number of references to valid blocks.</t>
  </si>
  <si>
    <t>system.cpu.dcache.tags.warmup_cycle</t>
  </si>
  <si>
    <t>Cycle when the warmup percentage was hit.</t>
  </si>
  <si>
    <t># Average occupied blocks per requestor</t>
  </si>
  <si>
    <t># Average percentage of cache occupancy</t>
  </si>
  <si>
    <t># Occupied blocks per task id</t>
  </si>
  <si>
    <t># Percentage of cache occupancy per task id</t>
  </si>
  <si>
    <t>system.cpu.dcache.tags.tag_accesses</t>
  </si>
  <si>
    <t>Number of tag accesses</t>
  </si>
  <si>
    <t>system.cpu.dcache.tags.data_accesses</t>
  </si>
  <si>
    <t>Number of data accesses</t>
  </si>
  <si>
    <t>system.cpu.dcache.ReadReq_hits::cpu.data</t>
  </si>
  <si>
    <t>number of ReadReq hits</t>
  </si>
  <si>
    <t>system.cpu.dcache.ReadReq_hits::total</t>
  </si>
  <si>
    <t># number of WriteReq hits</t>
  </si>
  <si>
    <t>system.cpu.dcache.WriteReq_hits::total</t>
  </si>
  <si>
    <t>number of WriteReq hits</t>
  </si>
  <si>
    <t># number of SoftPFReq hits</t>
  </si>
  <si>
    <t>system.cpu.dcache.SoftPFReq_hits::total</t>
  </si>
  <si>
    <t>number of SoftPFReq hits</t>
  </si>
  <si>
    <t># number of LoadLockedReq hits</t>
  </si>
  <si>
    <t># number of StoreCondReq hits</t>
  </si>
  <si>
    <t>system.cpu.dcache.demand_hits::cpu.data</t>
  </si>
  <si>
    <t>number of demand (read+write) hits</t>
  </si>
  <si>
    <t>system.cpu.dcache.demand_hits::total</t>
  </si>
  <si>
    <t>system.cpu.dcache.overall_hits::cpu.data</t>
  </si>
  <si>
    <t>number of overall hits</t>
  </si>
  <si>
    <t>system.cpu.dcache.overall_hits::total</t>
  </si>
  <si>
    <t># number of ReadReq misses</t>
  </si>
  <si>
    <t>system.cpu.dcache.ReadReq_misses::total</t>
  </si>
  <si>
    <t>number of ReadReq misses</t>
  </si>
  <si>
    <t># number of WriteReq misses</t>
  </si>
  <si>
    <t>system.cpu.dcache.WriteReq_misses::total</t>
  </si>
  <si>
    <t>number of WriteReq misses</t>
  </si>
  <si>
    <t># number of SoftPFReq misses</t>
  </si>
  <si>
    <t># number of LoadLockedReq misses</t>
  </si>
  <si>
    <t># number of demand (read+write) misses</t>
  </si>
  <si>
    <t>system.cpu.dcache.demand_misses::total</t>
  </si>
  <si>
    <t>number of demand (read+write) misses</t>
  </si>
  <si>
    <t># number of overall misses</t>
  </si>
  <si>
    <t>system.cpu.dcache.overall_misses::total</t>
  </si>
  <si>
    <t>number of overall misses</t>
  </si>
  <si>
    <t># number of ReadReq miss cycles</t>
  </si>
  <si>
    <t># number of WriteReq miss cycles</t>
  </si>
  <si>
    <t># number of LoadLockedReq miss cycles</t>
  </si>
  <si>
    <t># number of demand (read+write) miss cycles</t>
  </si>
  <si>
    <t># number of overall miss cycles</t>
  </si>
  <si>
    <t># number of ReadReq accesses(hits+misses)</t>
  </si>
  <si>
    <t># number of WriteReq accesses(hits+misses)</t>
  </si>
  <si>
    <t># number of SoftPFReq accesses(hits+misses)</t>
  </si>
  <si>
    <t># number of LoadLockedReq accesses(hits+misses)</t>
  </si>
  <si>
    <t># number of StoreCondReq accesses(hits+misses)</t>
  </si>
  <si>
    <t># number of demand (read+write) accesses</t>
  </si>
  <si>
    <t>system.cpu.dcache.demand_accesses::total</t>
  </si>
  <si>
    <t>number of demand (read+write) accesses</t>
  </si>
  <si>
    <t># number of overall (read+write) accesses</t>
  </si>
  <si>
    <t># miss rate for ReadReq accesses</t>
  </si>
  <si>
    <t># miss rate for WriteReq accesses</t>
  </si>
  <si>
    <t># miss rate for SoftPFReq accesses</t>
  </si>
  <si>
    <t># miss rate for LoadLockedReq accesses</t>
  </si>
  <si>
    <t># miss rate for demand accesses</t>
  </si>
  <si>
    <t># miss rate for overall accesses</t>
  </si>
  <si>
    <t># average ReadReq miss latency</t>
  </si>
  <si>
    <t># average WriteReq miss latency</t>
  </si>
  <si>
    <t># average LoadLockedReq miss latency</t>
  </si>
  <si>
    <t># average overall miss latency</t>
  </si>
  <si>
    <t># number of cycles access was blocked</t>
  </si>
  <si>
    <t>system.cpu.dcache.blocked::no_mshrs</t>
  </si>
  <si>
    <t>number of cycles access was blocked</t>
  </si>
  <si>
    <t>system.cpu.dcache.blocked::no_targets</t>
  </si>
  <si>
    <t># average number of cycles each access was blocked</t>
  </si>
  <si>
    <t>system.cpu.dcache.writebacks::writebacks</t>
  </si>
  <si>
    <t>number of writebacks</t>
  </si>
  <si>
    <t>system.cpu.dcache.writebacks::total</t>
  </si>
  <si>
    <t># number of ReadReq MSHR hits</t>
  </si>
  <si>
    <t># number of WriteReq MSHR hits</t>
  </si>
  <si>
    <t># number of LoadLockedReq MSHR hits</t>
  </si>
  <si>
    <t># number of demand (read+write) MSHR hits</t>
  </si>
  <si>
    <t># number of overall MSHR hits</t>
  </si>
  <si>
    <t># number of ReadReq MSHR misses</t>
  </si>
  <si>
    <t># number of WriteReq MSHR misses</t>
  </si>
  <si>
    <t># number of SoftPFReq MSHR misses</t>
  </si>
  <si>
    <t># number of LoadLockedReq MSHR misses</t>
  </si>
  <si>
    <t># number of demand (read+write) MSHR misses</t>
  </si>
  <si>
    <t># number of overall MSHR misses</t>
  </si>
  <si>
    <t># number of ReadReq MSHR miss cycles</t>
  </si>
  <si>
    <t># number of WriteReq MSHR miss cycles</t>
  </si>
  <si>
    <t># number of SoftPFReq MSHR miss cycles</t>
  </si>
  <si>
    <t># number of LoadLockedReq MSHR miss cycles</t>
  </si>
  <si>
    <t># number of demand (read+write) MSHR miss cycles</t>
  </si>
  <si>
    <t># number of overall MSHR miss cycles</t>
  </si>
  <si>
    <t># mshr miss rate for ReadReq accesses</t>
  </si>
  <si>
    <t># mshr miss rate for WriteReq accesses</t>
  </si>
  <si>
    <t># mshr miss rate for SoftPFReq accesses</t>
  </si>
  <si>
    <t># mshr miss rate for LoadLockedReq accesses</t>
  </si>
  <si>
    <t># mshr miss rate for demand accesses</t>
  </si>
  <si>
    <t># mshr miss rate for overall accesses</t>
  </si>
  <si>
    <t># average ReadReq mshr miss latency</t>
  </si>
  <si>
    <t># average WriteReq mshr miss latency</t>
  </si>
  <si>
    <t># average SoftPFReq mshr miss latency</t>
  </si>
  <si>
    <t># average LoadLockedReq mshr miss latency</t>
  </si>
  <si>
    <t># average overall mshr miss latency</t>
  </si>
  <si>
    <t>system.cpu.dcache.replacements</t>
  </si>
  <si>
    <t>number of replacements</t>
  </si>
  <si>
    <t>system.cpu.icache.tags.tagsinuse</t>
  </si>
  <si>
    <t>system.cpu.icache.tags.total_refs</t>
  </si>
  <si>
    <t>system.cpu.icache.tags.sampled_refs</t>
  </si>
  <si>
    <t>system.cpu.icache.tags.avg_refs</t>
  </si>
  <si>
    <t>system.cpu.icache.tags.warmup_cycle</t>
  </si>
  <si>
    <t>system.cpu.icache.tags.tag_accesses</t>
  </si>
  <si>
    <t>system.cpu.icache.tags.data_accesses</t>
  </si>
  <si>
    <t>system.cpu.icache.ReadReq_hits::cpu.inst</t>
  </si>
  <si>
    <t>system.cpu.icache.ReadReq_hits::total</t>
  </si>
  <si>
    <t>system.cpu.icache.demand_hits::cpu.inst</t>
  </si>
  <si>
    <t>system.cpu.icache.demand_hits::total</t>
  </si>
  <si>
    <t>system.cpu.icache.overall_hits::cpu.inst</t>
  </si>
  <si>
    <t>system.cpu.icache.overall_hits::total</t>
  </si>
  <si>
    <t>system.cpu.icache.ReadReq_misses::total</t>
  </si>
  <si>
    <t>system.cpu.icache.demand_misses::total</t>
  </si>
  <si>
    <t>system.cpu.icache.overall_misses::total</t>
  </si>
  <si>
    <t>system.cpu.icache.demand_accesses::total</t>
  </si>
  <si>
    <t>system.cpu.icache.blocked::no_mshrs</t>
  </si>
  <si>
    <t>system.cpu.icache.blocked::no_targets</t>
  </si>
  <si>
    <t>system.cpu.icache.writebacks::writebacks</t>
  </si>
  <si>
    <t>system.cpu.icache.writebacks::total</t>
  </si>
  <si>
    <t>system.cpu.icache.replacements</t>
  </si>
  <si>
    <t>system.l2.tags.total_refs</t>
  </si>
  <si>
    <t>system.l2.tags.sampled_refs</t>
  </si>
  <si>
    <t>system.l2.tags.avg_refs</t>
  </si>
  <si>
    <t>system.l2.tags.warmup_cycle</t>
  </si>
  <si>
    <t>system.l2.tags.occ_blocks::cpu.inst</t>
  </si>
  <si>
    <t>Average occupied blocks per requestor</t>
  </si>
  <si>
    <t>system.l2.tags.occ_percent::cpu.inst</t>
  </si>
  <si>
    <t>Average percentage of cache occupancy</t>
  </si>
  <si>
    <t>system.l2.tags.occ_percent::cpu.data</t>
  </si>
  <si>
    <t>system.l2.tags.occ_percent::total</t>
  </si>
  <si>
    <t>system.l2.tags.occ_task_id_blocks::1024</t>
  </si>
  <si>
    <t>Occupied blocks per task id</t>
  </si>
  <si>
    <t>system.l2.tags.occ_task_id_percent::1024</t>
  </si>
  <si>
    <t>Percentage of cache occupancy per task id</t>
  </si>
  <si>
    <t>system.l2.tags.tag_accesses</t>
  </si>
  <si>
    <t>system.l2.tags.data_accesses</t>
  </si>
  <si>
    <t># number of WritebackDirty hits</t>
  </si>
  <si>
    <t>system.l2.WritebackDirty_hits::total</t>
  </si>
  <si>
    <t>number of WritebackDirty hits</t>
  </si>
  <si>
    <t># number of WritebackClean hits</t>
  </si>
  <si>
    <t>system.l2.WritebackClean_hits::total</t>
  </si>
  <si>
    <t>number of WritebackClean hits</t>
  </si>
  <si>
    <t>system.l2.ReadExReq_hits::cpu.data</t>
  </si>
  <si>
    <t>number of ReadExReq hits</t>
  </si>
  <si>
    <t>system.l2.ReadExReq_hits::total</t>
  </si>
  <si>
    <t>system.l2.ReadCleanReq_hits::cpu.inst</t>
  </si>
  <si>
    <t>number of ReadCleanReq hits</t>
  </si>
  <si>
    <t>system.l2.ReadCleanReq_hits::total</t>
  </si>
  <si>
    <t>system.l2.ReadSharedReq_hits::cpu.data</t>
  </si>
  <si>
    <t>number of ReadSharedReq hits</t>
  </si>
  <si>
    <t>system.l2.ReadSharedReq_hits::total</t>
  </si>
  <si>
    <t>system.l2.demand_hits::cpu.inst</t>
  </si>
  <si>
    <t>system.l2.demand_hits::cpu.data</t>
  </si>
  <si>
    <t>system.l2.demand_hits::total</t>
  </si>
  <si>
    <t>system.l2.overall_hits::cpu.inst</t>
  </si>
  <si>
    <t>system.l2.overall_hits::cpu.data</t>
  </si>
  <si>
    <t>system.l2.overall_hits::total</t>
  </si>
  <si>
    <t>system.l2.ReadExReq_misses::cpu.data</t>
  </si>
  <si>
    <t>number of ReadExReq misses</t>
  </si>
  <si>
    <t>system.l2.ReadExReq_misses::total</t>
  </si>
  <si>
    <t>system.l2.ReadCleanReq_misses::cpu.inst</t>
  </si>
  <si>
    <t>number of ReadCleanReq misses</t>
  </si>
  <si>
    <t>system.l2.ReadCleanReq_misses::total</t>
  </si>
  <si>
    <t>system.l2.ReadSharedReq_misses::cpu.data</t>
  </si>
  <si>
    <t>number of ReadSharedReq misses</t>
  </si>
  <si>
    <t>system.l2.ReadSharedReq_misses::total</t>
  </si>
  <si>
    <t>system.l2.demand_misses::cpu.inst</t>
  </si>
  <si>
    <t>system.l2.demand_misses::cpu.data</t>
  </si>
  <si>
    <t>system.l2.demand_misses::total</t>
  </si>
  <si>
    <t>system.l2.overall_misses::cpu.inst</t>
  </si>
  <si>
    <t>system.l2.overall_misses::cpu.data</t>
  </si>
  <si>
    <t>system.l2.overall_misses::total</t>
  </si>
  <si>
    <t># number of ReadExReq miss cycles</t>
  </si>
  <si>
    <t>system.l2.ReadExReq_miss_latency::total</t>
  </si>
  <si>
    <t>number of ReadExReq miss cycles</t>
  </si>
  <si>
    <t># number of ReadCleanReq miss cycles</t>
  </si>
  <si>
    <t># number of ReadSharedReq miss cycles</t>
  </si>
  <si>
    <t>system.l2.demand_miss_latency::cpu.inst</t>
  </si>
  <si>
    <t>number of demand (read+write) miss cycles</t>
  </si>
  <si>
    <t>system.l2.demand_miss_latency::cpu.data</t>
  </si>
  <si>
    <t>system.l2.demand_miss_latency::total</t>
  </si>
  <si>
    <t>system.l2.overall_miss_latency::cpu.inst</t>
  </si>
  <si>
    <t>number of overall miss cycles</t>
  </si>
  <si>
    <t>system.l2.overall_miss_latency::cpu.data</t>
  </si>
  <si>
    <t>system.l2.overall_miss_latency::total</t>
  </si>
  <si>
    <t># number of WritebackDirty accesses(hits+misses)</t>
  </si>
  <si>
    <t>system.l2.WritebackDirty_accesses::total</t>
  </si>
  <si>
    <t>number of WritebackDirty accesses(hits+misses)</t>
  </si>
  <si>
    <t># number of WritebackClean accesses(hits+misses)</t>
  </si>
  <si>
    <t>system.l2.WritebackClean_accesses::total</t>
  </si>
  <si>
    <t>number of WritebackClean accesses(hits+misses)</t>
  </si>
  <si>
    <t>system.l2.ReadExReq_accesses::cpu.data</t>
  </si>
  <si>
    <t>number of ReadExReq accesses(hits+misses)</t>
  </si>
  <si>
    <t>system.l2.ReadExReq_accesses::total</t>
  </si>
  <si>
    <t># number of ReadCleanReq accesses(hits+misses)</t>
  </si>
  <si>
    <t>system.l2.ReadCleanReq_accesses::total</t>
  </si>
  <si>
    <t>number of ReadCleanReq accesses(hits+misses)</t>
  </si>
  <si>
    <t># number of ReadSharedReq accesses(hits+misses)</t>
  </si>
  <si>
    <t>system.l2.ReadSharedReq_accesses::total</t>
  </si>
  <si>
    <t>number of ReadSharedReq accesses(hits+misses)</t>
  </si>
  <si>
    <t>system.l2.demand_accesses::cpu.inst</t>
  </si>
  <si>
    <t>system.l2.demand_accesses::cpu.data</t>
  </si>
  <si>
    <t>system.l2.demand_accesses::total</t>
  </si>
  <si>
    <t>system.l2.overall_accesses::cpu.inst</t>
  </si>
  <si>
    <t>number of overall (read+write) accesses</t>
  </si>
  <si>
    <t>system.l2.overall_accesses::cpu.data</t>
  </si>
  <si>
    <t>system.l2.overall_accesses::total</t>
  </si>
  <si>
    <t>system.l2.ReadExReq_miss_rate::cpu.data</t>
  </si>
  <si>
    <t>miss rate for ReadExReq accesses</t>
  </si>
  <si>
    <t>system.l2.ReadExReq_miss_rate::total</t>
  </si>
  <si>
    <t># miss rate for ReadCleanReq accesses</t>
  </si>
  <si>
    <t>system.l2.ReadCleanReq_miss_rate::total</t>
  </si>
  <si>
    <t>miss rate for ReadCleanReq accesses</t>
  </si>
  <si>
    <t># miss rate for ReadSharedReq accesses</t>
  </si>
  <si>
    <t>system.l2.ReadSharedReq_miss_rate::total</t>
  </si>
  <si>
    <t>miss rate for ReadSharedReq accesses</t>
  </si>
  <si>
    <t>system.l2.demand_miss_rate::cpu.inst</t>
  </si>
  <si>
    <t>miss rate for demand accesses</t>
  </si>
  <si>
    <t>system.l2.demand_miss_rate::cpu.data</t>
  </si>
  <si>
    <t>system.l2.demand_miss_rate::total</t>
  </si>
  <si>
    <t>system.l2.overall_miss_rate::cpu.inst</t>
  </si>
  <si>
    <t>miss rate for overall accesses</t>
  </si>
  <si>
    <t>system.l2.overall_miss_rate::cpu.data</t>
  </si>
  <si>
    <t>system.l2.overall_miss_rate::total</t>
  </si>
  <si>
    <t># average ReadExReq miss latency</t>
  </si>
  <si>
    <t># average ReadCleanReq miss latency</t>
  </si>
  <si>
    <t># average ReadSharedReq miss latency</t>
  </si>
  <si>
    <t>system.l2.blocked_cycles::no_mshrs</t>
  </si>
  <si>
    <t>system.l2.blocked_cycles::no_targets</t>
  </si>
  <si>
    <t>system.l2.blocked::no_mshrs</t>
  </si>
  <si>
    <t>system.l2.blocked::no_targets</t>
  </si>
  <si>
    <t>system.l2.avg_blocked_cycles::no_mshrs</t>
  </si>
  <si>
    <t>average number of cycles each access was blocked</t>
  </si>
  <si>
    <t>system.l2.avg_blocked_cycles::no_targets</t>
  </si>
  <si>
    <t># number of ReadCleanReq MSHR hits</t>
  </si>
  <si>
    <t>system.l2.ReadCleanReq_mshr_hits::total</t>
  </si>
  <si>
    <t>number of ReadCleanReq MSHR hits</t>
  </si>
  <si>
    <t># number of ReadSharedReq MSHR hits</t>
  </si>
  <si>
    <t>system.l2.ReadSharedReq_mshr_hits::total</t>
  </si>
  <si>
    <t>number of ReadSharedReq MSHR hits</t>
  </si>
  <si>
    <t>system.l2.demand_mshr_hits::cpu.inst</t>
  </si>
  <si>
    <t>number of demand (read+write) MSHR hits</t>
  </si>
  <si>
    <t>system.l2.demand_mshr_hits::cpu.data</t>
  </si>
  <si>
    <t>system.l2.demand_mshr_hits::total</t>
  </si>
  <si>
    <t>system.l2.overall_mshr_hits::cpu.inst</t>
  </si>
  <si>
    <t>number of overall MSHR hits</t>
  </si>
  <si>
    <t>system.l2.overall_mshr_hits::cpu.data</t>
  </si>
  <si>
    <t>system.l2.overall_mshr_hits::total</t>
  </si>
  <si>
    <t># number of ReadExReq MSHR misses</t>
  </si>
  <si>
    <t>system.l2.ReadExReq_mshr_misses::total</t>
  </si>
  <si>
    <t>number of ReadExReq MSHR misses</t>
  </si>
  <si>
    <t># number of ReadCleanReq MSHR misses</t>
  </si>
  <si>
    <t># number of ReadSharedReq MSHR misses</t>
  </si>
  <si>
    <t>system.l2.demand_mshr_misses::cpu.inst</t>
  </si>
  <si>
    <t>number of demand (read+write) MSHR misses</t>
  </si>
  <si>
    <t>system.l2.demand_mshr_misses::cpu.data</t>
  </si>
  <si>
    <t>system.l2.demand_mshr_misses::total</t>
  </si>
  <si>
    <t>system.l2.overall_mshr_misses::cpu.inst</t>
  </si>
  <si>
    <t>number of overall MSHR misses</t>
  </si>
  <si>
    <t>system.l2.overall_mshr_misses::cpu.data</t>
  </si>
  <si>
    <t>system.l2.overall_mshr_misses::total</t>
  </si>
  <si>
    <t># number of ReadExReq MSHR miss cycles</t>
  </si>
  <si>
    <t># number of ReadCleanReq MSHR miss cycles</t>
  </si>
  <si>
    <t># number of ReadSharedReq MSHR miss cycles</t>
  </si>
  <si>
    <t># mshr miss rate for ReadExReq accesses</t>
  </si>
  <si>
    <t># mshr miss rate for ReadCleanReq accesses</t>
  </si>
  <si>
    <t># mshr miss rate for ReadSharedReq accesses</t>
  </si>
  <si>
    <t>system.l2.demand_mshr_miss_rate::total</t>
  </si>
  <si>
    <t>mshr miss rate for demand accesses</t>
  </si>
  <si>
    <t>system.l2.overall_mshr_miss_rate::total</t>
  </si>
  <si>
    <t>mshr miss rate for overall accesses</t>
  </si>
  <si>
    <t># average ReadExReq mshr miss latency</t>
  </si>
  <si>
    <t># average ReadCleanReq mshr miss latency</t>
  </si>
  <si>
    <t># average ReadSharedReq mshr miss latency</t>
  </si>
  <si>
    <t>system.l2.replacements</t>
  </si>
  <si>
    <t>system.cpu.rename.LQFullEvents</t>
  </si>
  <si>
    <t>Number of times rename has blocked due to LQ full</t>
  </si>
  <si>
    <t>system.cpu.rename.fp_rename_lookups</t>
  </si>
  <si>
    <t>Number of floating rename lookups</t>
  </si>
  <si>
    <t>.72% # Class of committed instruction</t>
  </si>
  <si>
    <t>system.cpu.fp_regfile_reads</t>
  </si>
  <si>
    <t>number of floating regfile reads</t>
  </si>
  <si>
    <t>system.cpu.fp_regfile_writes</t>
  </si>
  <si>
    <t>number of floating regfile writes</t>
  </si>
  <si>
    <t># Number of times decode detected a branch misprediction</t>
  </si>
  <si>
    <t># Number of indirect predictor lookups.</t>
  </si>
  <si>
    <t>4-wide</t>
  </si>
  <si>
    <t>system.cpu.pwrStateResidencyTicks::ON     7</t>
  </si>
  <si>
    <t>system.cpu.fetch.IcacheWaitRetryStallCycles</t>
  </si>
  <si>
    <t>system.cpu.iq.issued_per_cycle::underflows</t>
  </si>
  <si>
    <t>%</t>
  </si>
  <si>
    <t>system.cpu.iq.issued_per_cycle::overflows</t>
  </si>
  <si>
    <t>system.cpu.iq.issued_per_cycle::min_value</t>
  </si>
  <si>
    <t>system.cpu.iq.issued_per_cycle::max_value</t>
  </si>
  <si>
    <t>system.cpu.iq.FU_type_0::SimdFloatMultAcc</t>
  </si>
  <si>
    <t>system.cpu.iq.int_inst_queue_wakeup_accesse</t>
  </si>
  <si>
    <t>s    249253772</t>
  </si>
  <si>
    <t>system.cpu.iq.fp_inst_queue_wakeup_accesses</t>
  </si>
  <si>
    <t>system.cpu.iq.vec_inst_queue_wakeup_accesse</t>
  </si>
  <si>
    <t>s     30007341</t>
  </si>
  <si>
    <t>system.cpu.iew.lsq.thread0.ignoredResponses</t>
  </si>
  <si>
    <t>system.cpu.iew.lsq.thread0.memOrderViolatio</t>
  </si>
  <si>
    <t>n          138</t>
  </si>
  <si>
    <t>system.cpu.iew.lsq.thread0.squashedStores</t>
  </si>
  <si>
    <t>system.cpu.iew.lsq.thread0.rescheduledLoads</t>
  </si>
  <si>
    <t>system.cpu.iew.predictedNotTakenIncorrect</t>
  </si>
  <si>
    <t>system.cpu.commit.committed_per_cycle::samp</t>
  </si>
  <si>
    <t>les    1410496</t>
  </si>
  <si>
    <t>system.cpu.commit.committed_per_cycle::mean</t>
  </si>
  <si>
    <t>system.cpu.commit.committed_per_cycle::stde</t>
  </si>
  <si>
    <t>v     2.540975</t>
  </si>
  <si>
    <t>system.cpu.commit.committed_per_cycle::unde</t>
  </si>
  <si>
    <t>rflows</t>
  </si>
  <si>
    <t>system.cpu.commit.committed_per_cycle::over</t>
  </si>
  <si>
    <t>flows</t>
  </si>
  <si>
    <t>system.cpu.commit.committed_per_cycle::min_</t>
  </si>
  <si>
    <t>value</t>
  </si>
  <si>
    <t>system.cpu.commit.committed_per_cycle::max_</t>
  </si>
  <si>
    <t>system.cpu.commit.committed_per_cycle::tota</t>
  </si>
  <si>
    <t>l    141049613</t>
  </si>
  <si>
    <t>system.cpu.commit.op_class_0::FloatMultAcc</t>
  </si>
  <si>
    <t>system.cpu.commit.op_class_0::SimdMultAcc</t>
  </si>
  <si>
    <t>system.cpu.commit.op_class_0::SimdShiftAcc</t>
  </si>
  <si>
    <t>system.cpu.commit.op_class_0::SimdFloatAdd</t>
  </si>
  <si>
    <t>system.cpu.commit.op_class_0::SimdFloatAlu</t>
  </si>
  <si>
    <t>system.cpu.commit.op_class_0::SimdFloatCmp</t>
  </si>
  <si>
    <t>system.cpu.commit.op_class_0::SimdFloatCvt</t>
  </si>
  <si>
    <t>system.cpu.commit.op_class_0::SimdFloatDiv</t>
  </si>
  <si>
    <t>system.cpu.commit.op_class_0::SimdFloatMisc</t>
  </si>
  <si>
    <t>system.cpu.commit.op_class_0::SimdFloatMult</t>
  </si>
  <si>
    <t>Acc</t>
  </si>
  <si>
    <t>0      0</t>
  </si>
  <si>
    <t>.00%     9</t>
  </si>
  <si>
    <t>system.cpu.commit.op_class_0::SimdFloatSqrt</t>
  </si>
  <si>
    <t>system.cpu.commit.op_class_0::FloatMemRead</t>
  </si>
  <si>
    <t>system.cpu.commit.op_class_0::FloatMemWrite</t>
  </si>
  <si>
    <t>system.cpu.commit.op_class_0::InstPrefetch</t>
  </si>
  <si>
    <t>system.cpu.dcache.tags.pwrStateResidencyTic</t>
  </si>
  <si>
    <t>ks::UNDEFINED</t>
  </si>
  <si>
    <t>system.cpu.dcache.tags.avg_refs           1</t>
  </si>
  <si>
    <t>system.cpu.dcache.tags.occ_blocks::cpu.data</t>
  </si>
  <si>
    <t>system.cpu.dcache.tags.occ_percent::cpu.dat</t>
  </si>
  <si>
    <t>a     0.937298</t>
  </si>
  <si>
    <t>system.cpu.dcache.tags.occ_percent::total</t>
  </si>
  <si>
    <t>system.cpu.dcache.tags.occ_task_id_blocks::</t>
  </si>
  <si>
    <t>system.cpu.dcache.tags.age_task_id_blocks_1</t>
  </si>
  <si>
    <t>024::0</t>
  </si>
  <si>
    <t>024::1</t>
  </si>
  <si>
    <t>024::3</t>
  </si>
  <si>
    <t>024::4</t>
  </si>
  <si>
    <t>system.cpu.dcache.tags.occ_task_id_percent:</t>
  </si>
  <si>
    <t>:1024     0.97</t>
  </si>
  <si>
    <t>system.cpu.dcache.pwrStateResidencyTicks::U</t>
  </si>
  <si>
    <t>NDEFINED  7285</t>
  </si>
  <si>
    <t>system.cpu.dcache.WriteReq_hits::cpu.data</t>
  </si>
  <si>
    <t>system.cpu.dcache.SoftPFReq_hits::cpu.data</t>
  </si>
  <si>
    <t>system.cpu.dcache.LoadLockedReq_hits::cpu.d</t>
  </si>
  <si>
    <t>ata</t>
  </si>
  <si>
    <t>system.cpu.dcache.LoadLockedReq_hits::total</t>
  </si>
  <si>
    <t>system.cpu.dcache.StoreCondReq_hits::cpu.da</t>
  </si>
  <si>
    <t>ta           6</t>
  </si>
  <si>
    <t>system.cpu.dcache.StoreCondReq_hits::total</t>
  </si>
  <si>
    <t>system.cpu.dcache.ReadReq_misses::cpu.data</t>
  </si>
  <si>
    <t>system.cpu.dcache.WriteReq_misses::cpu.data</t>
  </si>
  <si>
    <t>system.cpu.dcache.SoftPFReq_misses::cpu.dat</t>
  </si>
  <si>
    <t>a           16</t>
  </si>
  <si>
    <t>system.cpu.dcache.SoftPFReq_misses::total</t>
  </si>
  <si>
    <t>system.cpu.dcache.LoadLockedReq_misses::cpu</t>
  </si>
  <si>
    <t>.data</t>
  </si>
  <si>
    <t>system.cpu.dcache.LoadLockedReq_misses::tot</t>
  </si>
  <si>
    <t>al</t>
  </si>
  <si>
    <t>system.cpu.dcache.demand_misses::cpu.data</t>
  </si>
  <si>
    <t>system.cpu.dcache.overall_misses::cpu.data</t>
  </si>
  <si>
    <t>system.cpu.dcache.ReadReq_miss_latency::cpu</t>
  </si>
  <si>
    <t>.data    90918</t>
  </si>
  <si>
    <t>system.cpu.dcache.ReadReq_miss_latency::tot</t>
  </si>
  <si>
    <t>al    90918050</t>
  </si>
  <si>
    <t>system.cpu.dcache.WriteReq_miss_latency::cp</t>
  </si>
  <si>
    <t>u.data     397</t>
  </si>
  <si>
    <t>system.cpu.dcache.WriteReq_miss_latency::to</t>
  </si>
  <si>
    <t>tal     397284</t>
  </si>
  <si>
    <t>system.cpu.dcache.LoadLockedReq_miss_latenc</t>
  </si>
  <si>
    <t>y::cpu.data</t>
  </si>
  <si>
    <t>y::total</t>
  </si>
  <si>
    <t>system.cpu.dcache.demand_miss_latency::cpu.</t>
  </si>
  <si>
    <t>data    948908</t>
  </si>
  <si>
    <t>system.cpu.dcache.demand_miss_latency::tota</t>
  </si>
  <si>
    <t>l    948908976</t>
  </si>
  <si>
    <t>system.cpu.dcache.overall_miss_latency::cpu</t>
  </si>
  <si>
    <t>.data    94890</t>
  </si>
  <si>
    <t>system.cpu.dcache.overall_miss_latency::tot</t>
  </si>
  <si>
    <t>al    94890897</t>
  </si>
  <si>
    <t>system.cpu.dcache.ReadReq_accesses::cpu.dat</t>
  </si>
  <si>
    <t>a      6373101</t>
  </si>
  <si>
    <t>system.cpu.dcache.ReadReq_accesses::total</t>
  </si>
  <si>
    <t>system.cpu.dcache.WriteReq_accesses::cpu.da</t>
  </si>
  <si>
    <t>ta      675074</t>
  </si>
  <si>
    <t>system.cpu.dcache.WriteReq_accesses::total</t>
  </si>
  <si>
    <t>system.cpu.dcache.SoftPFReq_accesses::cpu.d</t>
  </si>
  <si>
    <t>ata          1</t>
  </si>
  <si>
    <t>system.cpu.dcache.SoftPFReq_accesses::total</t>
  </si>
  <si>
    <t>system.cpu.dcache.LoadLockedReq_accesses::c</t>
  </si>
  <si>
    <t>pu.data</t>
  </si>
  <si>
    <t>system.cpu.dcache.LoadLockedReq_accesses::t</t>
  </si>
  <si>
    <t>otal</t>
  </si>
  <si>
    <t>system.cpu.dcache.StoreCondReq_accesses::cp</t>
  </si>
  <si>
    <t>u.data</t>
  </si>
  <si>
    <t>system.cpu.dcache.StoreCondReq_accesses::to</t>
  </si>
  <si>
    <t>tal</t>
  </si>
  <si>
    <t>system.cpu.dcache.demand_accesses::cpu.data</t>
  </si>
  <si>
    <t>system.cpu.dcache.overall_accesses::cpu.dat</t>
  </si>
  <si>
    <t>a     13123955</t>
  </si>
  <si>
    <t>system.cpu.dcache.overall_accesses::total</t>
  </si>
  <si>
    <t>system.cpu.dcache.ReadReq_miss_rate::cpu.da</t>
  </si>
  <si>
    <t>ta     0.00271</t>
  </si>
  <si>
    <t>system.cpu.dcache.ReadReq_miss_rate::total</t>
  </si>
  <si>
    <t>system.cpu.dcache.WriteReq_miss_rate::cpu.d</t>
  </si>
  <si>
    <t>ata     0.0000</t>
  </si>
  <si>
    <t>system.cpu.dcache.WriteReq_miss_rate::total</t>
  </si>
  <si>
    <t>system.cpu.dcache.SoftPFReq_miss_rate::cpu.</t>
  </si>
  <si>
    <t>data     0.150</t>
  </si>
  <si>
    <t>system.cpu.dcache.SoftPFReq_miss_rate::tota</t>
  </si>
  <si>
    <t>l     0.150943</t>
  </si>
  <si>
    <t>system.cpu.dcache.LoadLockedReq_miss_rate::</t>
  </si>
  <si>
    <t>cpu.data     0</t>
  </si>
  <si>
    <t>total     0.05</t>
  </si>
  <si>
    <t>system.cpu.dcache.demand_miss_rate::cpu.dat</t>
  </si>
  <si>
    <t>a     0.001362</t>
  </si>
  <si>
    <t>system.cpu.dcache.demand_miss_rate::total</t>
  </si>
  <si>
    <t>system.cpu.dcache.overall_miss_rate::cpu.da</t>
  </si>
  <si>
    <t>ta     0.00136</t>
  </si>
  <si>
    <t>system.cpu.dcache.overall_miss_rate::total</t>
  </si>
  <si>
    <t>system.cpu.dcache.ReadReq_avg_miss_latency:</t>
  </si>
  <si>
    <t>:cpu.data 5252</t>
  </si>
  <si>
    <t>:total 52526.4</t>
  </si>
  <si>
    <t>system.cpu.dcache.WriteReq_avg_miss_latency</t>
  </si>
  <si>
    <t>::cpu.data 709</t>
  </si>
  <si>
    <t>::total 70943.</t>
  </si>
  <si>
    <t>system.cpu.dcache.LoadLockedReq_avg_miss_la</t>
  </si>
  <si>
    <t>tency::cpu.dat</t>
  </si>
  <si>
    <t>a</t>
  </si>
  <si>
    <t>tency::total</t>
  </si>
  <si>
    <t>system.cpu.dcache.demand_avg_miss_latency::</t>
  </si>
  <si>
    <t>cpu.data 53103</t>
  </si>
  <si>
    <t>total 53103.64</t>
  </si>
  <si>
    <t>system.cpu.dcache.overall_avg_miss_latency:</t>
  </si>
  <si>
    <t>:cpu.data 5305</t>
  </si>
  <si>
    <t>:total 53056.1</t>
  </si>
  <si>
    <t>system.cpu.dcache.blocked_cycles::no_mshrs</t>
  </si>
  <si>
    <t>system.cpu.dcache.blocked_cycles::no_target</t>
  </si>
  <si>
    <t>s           20</t>
  </si>
  <si>
    <t>system.cpu.dcache.avg_blocked_cycles::no_ms</t>
  </si>
  <si>
    <t>hrs    56.9056</t>
  </si>
  <si>
    <t>system.cpu.dcache.avg_blocked_cycles::no_ta</t>
  </si>
  <si>
    <t>rgets</t>
  </si>
  <si>
    <t>system.cpu.dcache.ReadReq_mshr_hits::cpu.da</t>
  </si>
  <si>
    <t>ta        1059</t>
  </si>
  <si>
    <t>system.cpu.dcache.ReadReq_mshr_hits::total</t>
  </si>
  <si>
    <t>system.cpu.dcache.WriteReq_mshr_hits::cpu.d</t>
  </si>
  <si>
    <t>ata          4</t>
  </si>
  <si>
    <t>system.cpu.dcache.WriteReq_mshr_hits::total</t>
  </si>
  <si>
    <t>system.cpu.dcache.LoadLockedReq_mshr_hits::</t>
  </si>
  <si>
    <t>cpu.data</t>
  </si>
  <si>
    <t>total</t>
  </si>
  <si>
    <t>system.cpu.dcache.demand_mshr_hits::cpu.dat</t>
  </si>
  <si>
    <t>a        11020</t>
  </si>
  <si>
    <t>system.cpu.dcache.demand_mshr_hits::total</t>
  </si>
  <si>
    <t>system.cpu.dcache.overall_mshr_hits::cpu.da</t>
  </si>
  <si>
    <t>ta        1102</t>
  </si>
  <si>
    <t>system.cpu.dcache.overall_mshr_hits::total</t>
  </si>
  <si>
    <t>system.cpu.dcache.ReadReq_mshr_misses::cpu.</t>
  </si>
  <si>
    <t>data         6</t>
  </si>
  <si>
    <t>system.cpu.dcache.ReadReq_mshr_misses::tota</t>
  </si>
  <si>
    <t>l         6716</t>
  </si>
  <si>
    <t>system.cpu.dcache.WriteReq_mshr_misses::cpu</t>
  </si>
  <si>
    <t>system.cpu.dcache.WriteReq_mshr_misses::tot</t>
  </si>
  <si>
    <t>al          13</t>
  </si>
  <si>
    <t>system.cpu.dcache.SoftPFReq_mshr_misses::cp</t>
  </si>
  <si>
    <t>system.cpu.dcache.SoftPFReq_mshr_misses::to</t>
  </si>
  <si>
    <t>system.cpu.dcache.LoadLockedReq_mshr_misses</t>
  </si>
  <si>
    <t>::cpu.data</t>
  </si>
  <si>
    <t>system.cpu.dcache.demand_mshr_misses::cpu.d</t>
  </si>
  <si>
    <t>ata         68</t>
  </si>
  <si>
    <t>system.cpu.dcache.demand_mshr_misses::total</t>
  </si>
  <si>
    <t>system.cpu.dcache.overall_mshr_misses::cpu.</t>
  </si>
  <si>
    <t>system.cpu.dcache.overall_mshr_misses::tota</t>
  </si>
  <si>
    <t>l         6862</t>
  </si>
  <si>
    <t>system.cpu.dcache.ReadReq_mshr_miss_latency</t>
  </si>
  <si>
    <t>::total    315</t>
  </si>
  <si>
    <t>system.cpu.dcache.WriteReq_mshr_miss_latenc</t>
  </si>
  <si>
    <t>y::total     1</t>
  </si>
  <si>
    <t>system.cpu.dcache.SoftPFReq_mshr_miss_laten</t>
  </si>
  <si>
    <t>cy::cpu.data</t>
  </si>
  <si>
    <t>cy::total</t>
  </si>
  <si>
    <t>system.cpu.dcache.LoadLockedReq_mshr_miss_l</t>
  </si>
  <si>
    <t>atency::cpu.da</t>
  </si>
  <si>
    <t>ta</t>
  </si>
  <si>
    <t>atency::total</t>
  </si>
  <si>
    <t>system.cpu.dcache.demand_mshr_miss_latency:</t>
  </si>
  <si>
    <t>:cpu.data    3</t>
  </si>
  <si>
    <t>:total    3266</t>
  </si>
  <si>
    <t>system.cpu.dcache.overall_mshr_miss_latency</t>
  </si>
  <si>
    <t>::total    327</t>
  </si>
  <si>
    <t>system.cpu.dcache.ReadReq_mshr_miss_rate::c</t>
  </si>
  <si>
    <t>pu.data     0.</t>
  </si>
  <si>
    <t>system.cpu.dcache.ReadReq_mshr_miss_rate::t</t>
  </si>
  <si>
    <t>otal     0.001</t>
  </si>
  <si>
    <t>system.cpu.dcache.WriteReq_mshr_miss_rate::</t>
  </si>
  <si>
    <t>total     0.00</t>
  </si>
  <si>
    <t>system.cpu.dcache.SoftPFReq_mshr_miss_rate:</t>
  </si>
  <si>
    <t>:cpu.data</t>
  </si>
  <si>
    <t>:total     0.1</t>
  </si>
  <si>
    <t>system.cpu.dcache.LoadLockedReq_mshr_miss_r</t>
  </si>
  <si>
    <t>ate::cpu.data</t>
  </si>
  <si>
    <t>ate::total</t>
  </si>
  <si>
    <t>system.cpu.dcache.demand_mshr_miss_rate::cp</t>
  </si>
  <si>
    <t>u.data     0.0</t>
  </si>
  <si>
    <t>system.cpu.dcache.demand_mshr_miss_rate::to</t>
  </si>
  <si>
    <t>tal     0.0005</t>
  </si>
  <si>
    <t>system.cpu.dcache.overall_mshr_miss_rate::c</t>
  </si>
  <si>
    <t>system.cpu.dcache.overall_mshr_miss_rate::t</t>
  </si>
  <si>
    <t>otal     0.000</t>
  </si>
  <si>
    <t>system.cpu.dcache.ReadReq_avg_mshr_miss_lat</t>
  </si>
  <si>
    <t>ency::cpu.data</t>
  </si>
  <si>
    <t>ency::total 46</t>
  </si>
  <si>
    <t>system.cpu.dcache.WriteReq_avg_mshr_miss_la</t>
  </si>
  <si>
    <t>a 83229.3</t>
  </si>
  <si>
    <t>tency::total 8</t>
  </si>
  <si>
    <t>system.cpu.dcache.SoftPFReq_avg_mshr_miss_l</t>
  </si>
  <si>
    <t>ta 64384.</t>
  </si>
  <si>
    <t>system.cpu.dcache.LoadLockedReq_avg_mshr_mi</t>
  </si>
  <si>
    <t>ss_latency::cp</t>
  </si>
  <si>
    <t>ss_latency::to</t>
  </si>
  <si>
    <t>system.cpu.dcache.demand_avg_mshr_miss_late</t>
  </si>
  <si>
    <t>ncy::cpu.data</t>
  </si>
  <si>
    <t>ncy::total 476</t>
  </si>
  <si>
    <t>system.cpu.dcache.overall_avg_mshr_miss_lat</t>
  </si>
  <si>
    <t>ency::total 47</t>
  </si>
  <si>
    <t>system.cpu.icache.tags.pwrStateResidencyTic</t>
  </si>
  <si>
    <t>system.cpu.icache.tags.occ_blocks::cpu.inst</t>
  </si>
  <si>
    <t>system.cpu.icache.tags.occ_percent::cpu.ins</t>
  </si>
  <si>
    <t>t     0.936864</t>
  </si>
  <si>
    <t>system.cpu.icache.tags.occ_percent::total</t>
  </si>
  <si>
    <t>system.cpu.icache.tags.occ_task_id_blocks::</t>
  </si>
  <si>
    <t>system.cpu.icache.tags.age_task_id_blocks_1</t>
  </si>
  <si>
    <t>system.cpu.icache.tags.occ_task_id_percent:</t>
  </si>
  <si>
    <t>:1024     0.96</t>
  </si>
  <si>
    <t>system.cpu.icache.pwrStateResidencyTicks::U</t>
  </si>
  <si>
    <t>system.cpu.icache.ReadReq_misses::cpu.inst</t>
  </si>
  <si>
    <t>system.cpu.icache.demand_misses::cpu.inst</t>
  </si>
  <si>
    <t>system.cpu.icache.overall_misses::cpu.inst</t>
  </si>
  <si>
    <t>system.cpu.icache.ReadReq_miss_latency::cpu</t>
  </si>
  <si>
    <t>.inst   704245</t>
  </si>
  <si>
    <t>system.cpu.icache.ReadReq_miss_latency::tot</t>
  </si>
  <si>
    <t>al   704245799</t>
  </si>
  <si>
    <t>system.cpu.icache.demand_miss_latency::cpu.</t>
  </si>
  <si>
    <t>inst   7042457</t>
  </si>
  <si>
    <t>system.cpu.icache.demand_miss_latency::tota</t>
  </si>
  <si>
    <t>l   7042457999</t>
  </si>
  <si>
    <t>system.cpu.icache.overall_miss_latency::cpu</t>
  </si>
  <si>
    <t>system.cpu.icache.overall_miss_latency::tot</t>
  </si>
  <si>
    <t>system.cpu.icache.ReadReq_accesses::cpu.ins</t>
  </si>
  <si>
    <t>t     34198564</t>
  </si>
  <si>
    <t>system.cpu.icache.ReadReq_accesses::total</t>
  </si>
  <si>
    <t>system.cpu.icache.demand_accesses::cpu.inst</t>
  </si>
  <si>
    <t>system.cpu.icache.overall_accesses::cpu.ins</t>
  </si>
  <si>
    <t>system.cpu.icache.overall_accesses::total</t>
  </si>
  <si>
    <t>system.cpu.icache.ReadReq_miss_rate::cpu.in</t>
  </si>
  <si>
    <t>st     0.01596</t>
  </si>
  <si>
    <t>system.cpu.icache.ReadReq_miss_rate::total</t>
  </si>
  <si>
    <t>system.cpu.icache.demand_miss_rate::cpu.ins</t>
  </si>
  <si>
    <t>t     0.015969</t>
  </si>
  <si>
    <t>system.cpu.icache.demand_miss_rate::total</t>
  </si>
  <si>
    <t>system.cpu.icache.overall_miss_rate::cpu.in</t>
  </si>
  <si>
    <t>system.cpu.icache.overall_miss_rate::total</t>
  </si>
  <si>
    <t>system.cpu.icache.ReadReq_avg_miss_latency:</t>
  </si>
  <si>
    <t>:cpu.inst 1289</t>
  </si>
  <si>
    <t>:total 12895.8</t>
  </si>
  <si>
    <t>system.cpu.icache.demand_avg_miss_latency::</t>
  </si>
  <si>
    <t>cpu.inst 12895</t>
  </si>
  <si>
    <t>total 12895.86</t>
  </si>
  <si>
    <t>system.cpu.icache.overall_avg_miss_latency:</t>
  </si>
  <si>
    <t>system.cpu.icache.blocked_cycles::no_mshrs</t>
  </si>
  <si>
    <t>system.cpu.icache.blocked_cycles::no_target</t>
  </si>
  <si>
    <t>s            0</t>
  </si>
  <si>
    <t>system.cpu.icache.avg_blocked_cycles::no_ms</t>
  </si>
  <si>
    <t>hrs    67.1000</t>
  </si>
  <si>
    <t>system.cpu.icache.avg_blocked_cycles::no_ta</t>
  </si>
  <si>
    <t>system.cpu.icache.ReadReq_mshr_hits::cpu.in</t>
  </si>
  <si>
    <t>st        1973</t>
  </si>
  <si>
    <t>system.cpu.icache.ReadReq_mshr_hits::total</t>
  </si>
  <si>
    <t>system.cpu.icache.demand_mshr_hits::cpu.ins</t>
  </si>
  <si>
    <t>t        19737</t>
  </si>
  <si>
    <t>system.cpu.icache.demand_mshr_hits::total</t>
  </si>
  <si>
    <t>system.cpu.icache.overall_mshr_hits::cpu.in</t>
  </si>
  <si>
    <t>system.cpu.icache.overall_mshr_hits::total</t>
  </si>
  <si>
    <t>system.cpu.icache.ReadReq_mshr_misses::cpu.</t>
  </si>
  <si>
    <t>inst       526</t>
  </si>
  <si>
    <t>system.cpu.icache.ReadReq_mshr_misses::tota</t>
  </si>
  <si>
    <t>l       526365</t>
  </si>
  <si>
    <t>system.cpu.icache.demand_mshr_misses::cpu.i</t>
  </si>
  <si>
    <t>nst       5263</t>
  </si>
  <si>
    <t>system.cpu.icache.demand_mshr_misses::total</t>
  </si>
  <si>
    <t>system.cpu.icache.overall_mshr_misses::cpu.</t>
  </si>
  <si>
    <t>system.cpu.icache.overall_mshr_misses::tota</t>
  </si>
  <si>
    <t>system.cpu.icache.ReadReq_mshr_miss_latency</t>
  </si>
  <si>
    <t>::cpu.inst   6</t>
  </si>
  <si>
    <t>::total   6401</t>
  </si>
  <si>
    <t>system.cpu.icache.demand_mshr_miss_latency:</t>
  </si>
  <si>
    <t>:cpu.inst   64</t>
  </si>
  <si>
    <t>:total   64014</t>
  </si>
  <si>
    <t>system.cpu.icache.overall_mshr_miss_latency</t>
  </si>
  <si>
    <t>system.cpu.icache.ReadReq_mshr_miss_rate::c</t>
  </si>
  <si>
    <t>pu.inst     0.</t>
  </si>
  <si>
    <t>system.cpu.icache.ReadReq_mshr_miss_rate::t</t>
  </si>
  <si>
    <t>otal     0.015</t>
  </si>
  <si>
    <t>system.cpu.icache.demand_mshr_miss_rate::cp</t>
  </si>
  <si>
    <t>u.inst     0.0</t>
  </si>
  <si>
    <t>system.cpu.icache.demand_mshr_miss_rate::to</t>
  </si>
  <si>
    <t>tal     0.0153</t>
  </si>
  <si>
    <t>system.cpu.icache.overall_mshr_miss_rate::c</t>
  </si>
  <si>
    <t>system.cpu.icache.overall_mshr_miss_rate::t</t>
  </si>
  <si>
    <t>system.cpu.icache.ReadReq_avg_mshr_miss_lat</t>
  </si>
  <si>
    <t>ency::cpu.inst</t>
  </si>
  <si>
    <t>ency::total 12</t>
  </si>
  <si>
    <t>system.cpu.icache.demand_avg_mshr_miss_late</t>
  </si>
  <si>
    <t>ncy::cpu.inst</t>
  </si>
  <si>
    <t>ncy::total 121</t>
  </si>
  <si>
    <t>system.cpu.icache.overall_avg_mshr_miss_lat</t>
  </si>
  <si>
    <t>system.l2.tags.pwrStateResidencyTicks::UNDE</t>
  </si>
  <si>
    <t>FINED  7285861</t>
  </si>
  <si>
    <t>system.l2.tags.tagsinuse                  2</t>
  </si>
  <si>
    <t>system.l2.tags.occ_blocks::cpu.data       1</t>
  </si>
  <si>
    <t>system.l2.tags.age_task_id_blocks_1024::0</t>
  </si>
  <si>
    <t>system.l2.tags.age_task_id_blocks_1024::1</t>
  </si>
  <si>
    <t>system.l2.tags.age_task_id_blocks_1024::3</t>
  </si>
  <si>
    <t>system.l2.tags.age_task_id_blocks_1024::4</t>
  </si>
  <si>
    <t>system.l2.pwrStateResidencyTicks::UNDEFINED</t>
  </si>
  <si>
    <t>system.l2.WritebackDirty_hits::writebacks</t>
  </si>
  <si>
    <t>system.l2.WritebackClean_hits::writebacks</t>
  </si>
  <si>
    <t>system.l2.ReadExReq_miss_latency::cpu.data</t>
  </si>
  <si>
    <t>system.l2.ReadCleanReq_miss_latency::cpu.in</t>
  </si>
  <si>
    <t>st     9369750</t>
  </si>
  <si>
    <t>system.l2.ReadCleanReq_miss_latency::total</t>
  </si>
  <si>
    <t>system.l2.ReadSharedReq_miss_latency::cpu.d</t>
  </si>
  <si>
    <t>ata    2492685</t>
  </si>
  <si>
    <t>system.l2.ReadSharedReq_miss_latency::total</t>
  </si>
  <si>
    <t>system.l2.WritebackDirty_accesses::writebac</t>
  </si>
  <si>
    <t>ks          14</t>
  </si>
  <si>
    <t>system.l2.WritebackClean_accesses::writebac</t>
  </si>
  <si>
    <t>ks       52585</t>
  </si>
  <si>
    <t>system.l2.ReadCleanReq_accesses::cpu.inst</t>
  </si>
  <si>
    <t>system.l2.ReadSharedReq_accesses::cpu.data</t>
  </si>
  <si>
    <t>system.l2.ReadCleanReq_miss_rate::cpu.inst</t>
  </si>
  <si>
    <t>system.l2.ReadSharedReq_miss_rate::cpu.data</t>
  </si>
  <si>
    <t>system.l2.ReadExReq_avg_miss_latency::cpu.d</t>
  </si>
  <si>
    <t>ata 94194.6902</t>
  </si>
  <si>
    <t>system.l2.ReadExReq_avg_miss_latency::total</t>
  </si>
  <si>
    <t>system.l2.ReadCleanReq_avg_miss_latency::cp</t>
  </si>
  <si>
    <t>u.inst 100211.</t>
  </si>
  <si>
    <t>system.l2.ReadCleanReq_avg_miss_latency::to</t>
  </si>
  <si>
    <t>tal 100211.229</t>
  </si>
  <si>
    <t>system.l2.ReadSharedReq_avg_miss_latency::c</t>
  </si>
  <si>
    <t>pu.data 179458</t>
  </si>
  <si>
    <t>system.l2.ReadSharedReq_avg_miss_latency::t</t>
  </si>
  <si>
    <t>otal 179458.96</t>
  </si>
  <si>
    <t>system.l2.demand_avg_miss_latency::cpu.inst</t>
  </si>
  <si>
    <t>system.l2.demand_avg_miss_latency::cpu.data</t>
  </si>
  <si>
    <t>system.l2.demand_avg_miss_latency::total 14</t>
  </si>
  <si>
    <t>system.l2.overall_avg_miss_latency::cpu.ins</t>
  </si>
  <si>
    <t>t 100211.22994</t>
  </si>
  <si>
    <t>system.l2.overall_avg_miss_latency::cpu.dat</t>
  </si>
  <si>
    <t>a 173044.27430</t>
  </si>
  <si>
    <t>system.l2.overall_avg_miss_latency::total 1</t>
  </si>
  <si>
    <t>system.l2.ReadCleanReq_mshr_hits::cpu.inst</t>
  </si>
  <si>
    <t>system.l2.ReadSharedReq_mshr_hits::cpu.data</t>
  </si>
  <si>
    <t>system.l2.ReadExReq_mshr_misses::cpu.data</t>
  </si>
  <si>
    <t>system.l2.ReadCleanReq_mshr_misses::cpu.ins</t>
  </si>
  <si>
    <t>t          934</t>
  </si>
  <si>
    <t>system.l2.ReadCleanReq_mshr_misses::total</t>
  </si>
  <si>
    <t>system.l2.ReadSharedReq_mshr_misses::cpu.da</t>
  </si>
  <si>
    <t>ta         138</t>
  </si>
  <si>
    <t>system.l2.ReadSharedReq_mshr_misses::total</t>
  </si>
  <si>
    <t>system.l2.ReadExReq_mshr_miss_latency::cpu.</t>
  </si>
  <si>
    <t>data      9514</t>
  </si>
  <si>
    <t>system.l2.ReadExReq_mshr_miss_latency::tota</t>
  </si>
  <si>
    <t>l      9514000</t>
  </si>
  <si>
    <t>system.l2.ReadCleanReq_mshr_miss_latency::c</t>
  </si>
  <si>
    <t>pu.inst     84</t>
  </si>
  <si>
    <t>system.l2.ReadCleanReq_mshr_miss_latency::t</t>
  </si>
  <si>
    <t>otal     84335</t>
  </si>
  <si>
    <t>system.l2.ReadSharedReq_mshr_miss_latency::</t>
  </si>
  <si>
    <t>cpu.data    23</t>
  </si>
  <si>
    <t>total    23522</t>
  </si>
  <si>
    <t>system.l2.demand_mshr_miss_latency::cpu.ins</t>
  </si>
  <si>
    <t>t     84335500</t>
  </si>
  <si>
    <t>system.l2.demand_mshr_miss_latency::cpu.dat</t>
  </si>
  <si>
    <t>a    244737000</t>
  </si>
  <si>
    <t>system.l2.demand_mshr_miss_latency::total</t>
  </si>
  <si>
    <t>system.l2.overall_mshr_miss_latency::cpu.in</t>
  </si>
  <si>
    <t>st     8433550</t>
  </si>
  <si>
    <t>system.l2.overall_mshr_miss_latency::cpu.da</t>
  </si>
  <si>
    <t>ta    24473700</t>
  </si>
  <si>
    <t>system.l2.overall_mshr_miss_latency::total</t>
  </si>
  <si>
    <t>system.l2.ReadExReq_mshr_miss_rate::cpu.dat</t>
  </si>
  <si>
    <t>a     0.849624</t>
  </si>
  <si>
    <t>system.l2.ReadExReq_mshr_miss_rate::total</t>
  </si>
  <si>
    <t>system.l2.ReadCleanReq_mshr_miss_rate::cpu.</t>
  </si>
  <si>
    <t>inst     0.001</t>
  </si>
  <si>
    <t>system.l2.ReadCleanReq_mshr_miss_rate::tota</t>
  </si>
  <si>
    <t>l     0.001774</t>
  </si>
  <si>
    <t>system.l2.ReadSharedReq_mshr_miss_rate::cpu</t>
  </si>
  <si>
    <t>.data     0.20</t>
  </si>
  <si>
    <t>system.l2.ReadSharedReq_mshr_miss_rate::tot</t>
  </si>
  <si>
    <t>al     0.20609</t>
  </si>
  <si>
    <t>system.l2.demand_mshr_miss_rate::cpu.inst</t>
  </si>
  <si>
    <t>system.l2.demand_mshr_miss_rate::cpu.data</t>
  </si>
  <si>
    <t>system.l2.overall_mshr_miss_rate::cpu.inst</t>
  </si>
  <si>
    <t>system.l2.overall_mshr_miss_rate::cpu.data</t>
  </si>
  <si>
    <t>system.l2.ReadExReq_avg_mshr_miss_latency::</t>
  </si>
  <si>
    <t>cpu.data 84194</t>
  </si>
  <si>
    <t>total 84194.69</t>
  </si>
  <si>
    <t>system.l2.ReadCleanReq_avg_mshr_miss_latenc</t>
  </si>
  <si>
    <t>y::cpu.inst 90</t>
  </si>
  <si>
    <t>y::total 90294</t>
  </si>
  <si>
    <t>system.l2.ReadSharedReq_avg_mshr_miss_laten</t>
  </si>
  <si>
    <t>cy::cpu.data 1</t>
  </si>
  <si>
    <t>cy::total 1695</t>
  </si>
  <si>
    <t>system.l2.demand_avg_mshr_miss_latency::cpu</t>
  </si>
  <si>
    <t>.inst 90294.96</t>
  </si>
  <si>
    <t>.data       16</t>
  </si>
  <si>
    <t>system.l2.demand_avg_mshr_miss_latency::tot</t>
  </si>
  <si>
    <t>al 135198.2333</t>
  </si>
  <si>
    <t>system.l2.overall_avg_mshr_miss_latency::cp</t>
  </si>
  <si>
    <t>u.inst 90294.9</t>
  </si>
  <si>
    <t>u.data       1</t>
  </si>
  <si>
    <t>system.l2.overall_avg_mshr_miss_latency::to</t>
  </si>
  <si>
    <t>tal 135198.233</t>
  </si>
  <si>
    <t>system.cpu.pwrStateResidencyTicks::ON    13</t>
  </si>
  <si>
    <t>s    334387420</t>
  </si>
  <si>
    <t>n           46</t>
  </si>
  <si>
    <t>les    2676756</t>
  </si>
  <si>
    <t>v     1.686864</t>
  </si>
  <si>
    <t>l    267675639</t>
  </si>
  <si>
    <t>.00%     8</t>
  </si>
  <si>
    <t>system.cpu.dcache.tags.avg_refs          11</t>
  </si>
  <si>
    <t>a     0.942894</t>
  </si>
  <si>
    <t>1024         1</t>
  </si>
  <si>
    <t>:1024     0.98</t>
  </si>
  <si>
    <t>NDEFINED 13630</t>
  </si>
  <si>
    <t>ta           3</t>
  </si>
  <si>
    <t>.data    95686</t>
  </si>
  <si>
    <t>al    95686100</t>
  </si>
  <si>
    <t>u.data     368</t>
  </si>
  <si>
    <t>tal     368184</t>
  </si>
  <si>
    <t>data    993679</t>
  </si>
  <si>
    <t>l    993679467</t>
  </si>
  <si>
    <t>.data    99367</t>
  </si>
  <si>
    <t>al    99367946</t>
  </si>
  <si>
    <t>a     19222384</t>
  </si>
  <si>
    <t>ta     1599731</t>
  </si>
  <si>
    <t>a     35219701</t>
  </si>
  <si>
    <t>ta     0.00046</t>
  </si>
  <si>
    <t>total     0.12</t>
  </si>
  <si>
    <t>a     0.000269</t>
  </si>
  <si>
    <t>ta     0.00026</t>
  </si>
  <si>
    <t>:cpu.data 1072</t>
  </si>
  <si>
    <t>:total 107223.</t>
  </si>
  <si>
    <t>::cpu.data 681</t>
  </si>
  <si>
    <t>::total 68182.</t>
  </si>
  <si>
    <t>a       1</t>
  </si>
  <si>
    <t>cpu.data 10499</t>
  </si>
  <si>
    <t>total 104995.7</t>
  </si>
  <si>
    <t>:cpu.data 1049</t>
  </si>
  <si>
    <t>:total 104995.</t>
  </si>
  <si>
    <t>hrs    39.7924</t>
  </si>
  <si>
    <t>ta         591</t>
  </si>
  <si>
    <t>a         6340</t>
  </si>
  <si>
    <t>ta         634</t>
  </si>
  <si>
    <t>data         3</t>
  </si>
  <si>
    <t>l         3009</t>
  </si>
  <si>
    <t>al          11</t>
  </si>
  <si>
    <t>ata         31</t>
  </si>
  <si>
    <t>l         3124</t>
  </si>
  <si>
    <t>::total    322</t>
  </si>
  <si>
    <t>:total    3321</t>
  </si>
  <si>
    <t>::total    332</t>
  </si>
  <si>
    <t>tal     0.0000</t>
  </si>
  <si>
    <t>ency::total 10</t>
  </si>
  <si>
    <t>a 83182.5</t>
  </si>
  <si>
    <t>ncy::total 106</t>
  </si>
  <si>
    <t>t     0.908266</t>
  </si>
  <si>
    <t>:1024     0.94</t>
  </si>
  <si>
    <t>.inst   353055</t>
  </si>
  <si>
    <t>al   353055049</t>
  </si>
  <si>
    <t>inst   3530550</t>
  </si>
  <si>
    <t>l   3530550499</t>
  </si>
  <si>
    <t>t     35421930</t>
  </si>
  <si>
    <t>st     0.00755</t>
  </si>
  <si>
    <t>t     0.007557</t>
  </si>
  <si>
    <t>:cpu.inst 1318</t>
  </si>
  <si>
    <t>:total 13189.0</t>
  </si>
  <si>
    <t>cpu.inst 13189</t>
  </si>
  <si>
    <t>total 13189.09</t>
  </si>
  <si>
    <t>hrs    91.5000</t>
  </si>
  <si>
    <t>st         587</t>
  </si>
  <si>
    <t>t         5879</t>
  </si>
  <si>
    <t>inst       261</t>
  </si>
  <si>
    <t>l       261808</t>
  </si>
  <si>
    <t>nst       2618</t>
  </si>
  <si>
    <t>::cpu.inst   3</t>
  </si>
  <si>
    <t>::total   3221</t>
  </si>
  <si>
    <t>:cpu.inst   32</t>
  </si>
  <si>
    <t>:total   32218</t>
  </si>
  <si>
    <t>otal     0.007</t>
  </si>
  <si>
    <t>tal     0.0073</t>
  </si>
  <si>
    <t>ncy::total 123</t>
  </si>
  <si>
    <t>FINED 13630937</t>
  </si>
  <si>
    <t>st     8923200</t>
  </si>
  <si>
    <t>ata    3012360</t>
  </si>
  <si>
    <t>ks          10</t>
  </si>
  <si>
    <t>ks       26132</t>
  </si>
  <si>
    <t>ata 84216.2162</t>
  </si>
  <si>
    <t>u.inst 100260.</t>
  </si>
  <si>
    <t>tal 100260.674</t>
  </si>
  <si>
    <t>pu.data 217498</t>
  </si>
  <si>
    <t>otal 217498.91</t>
  </si>
  <si>
    <t>system.l2.demand_avg_miss_latency::total 16</t>
  </si>
  <si>
    <t>t 100260.67415</t>
  </si>
  <si>
    <t>a 207609.62566</t>
  </si>
  <si>
    <t>t          890</t>
  </si>
  <si>
    <t>data      8238</t>
  </si>
  <si>
    <t>l      8238000</t>
  </si>
  <si>
    <t>pu.inst     80</t>
  </si>
  <si>
    <t>otal     80332</t>
  </si>
  <si>
    <t>cpu.data    28</t>
  </si>
  <si>
    <t>total    28738</t>
  </si>
  <si>
    <t>t     80332000</t>
  </si>
  <si>
    <t>a    295624000</t>
  </si>
  <si>
    <t>st     8033200</t>
  </si>
  <si>
    <t>ta    29562400</t>
  </si>
  <si>
    <t>a     0.965217</t>
  </si>
  <si>
    <t>inst     0.003</t>
  </si>
  <si>
    <t>l     0.003399</t>
  </si>
  <si>
    <t>.data     0.45</t>
  </si>
  <si>
    <t>al     0.45998</t>
  </si>
  <si>
    <t>cpu.data 74216</t>
  </si>
  <si>
    <t>total 74216.21</t>
  </si>
  <si>
    <t>y::total 90260</t>
  </si>
  <si>
    <t>cy::cpu.data 2</t>
  </si>
  <si>
    <t>cy::total 2074</t>
  </si>
  <si>
    <t>.inst 90260.67</t>
  </si>
  <si>
    <t>.data 197609.6</t>
  </si>
  <si>
    <t>al 157567.4769</t>
  </si>
  <si>
    <t>u.inst 90260.6</t>
  </si>
  <si>
    <t>u.data 197609.</t>
  </si>
  <si>
    <t>tal 157567.476</t>
  </si>
  <si>
    <t>,,,,,,,,,,,,,,,,,,,,,,,,,,,,,,,,,,,,,,,,,,,,,,,,,,,,,,,,,,,,,,,,,,,,,,,,,,,,,,,,,,,,,,,,,,,</t>
  </si>
  <si>
    <t>function calls</t>
  </si>
  <si>
    <t>,,,,,,,,,,,,,,,,,,,,,,,,,,,,,,,,,,,,,,,,,,,,,,,,,,,,,,,,,,,,,,,,,,,,,,,,,,,,,,,,</t>
  </si>
  <si>
    <t>Number of loads inserted to the mem dependence unit</t>
  </si>
  <si>
    <t>,,,,,,,,,,,,,,,,,,,,,,,,,,,,,,,,,,,,,,,,,,,,,,,,,,,,,,,,,,,,,,,,,,,,,,,,,,,,,,,,,,,,,,,,,</t>
  </si>
  <si>
    <t># Number of times that the entire CPU went into an idle state and unscheduled itself</t>
  </si>
  <si>
    <t># Total number of cycles that the CPU has spent unscheduled due to idling</t>
  </si>
  <si>
    <t>,,,,,,,,,,,,,,,,,,,,,,,,,,,,,,</t>
  </si>
  <si>
    <t>RISCV</t>
  </si>
  <si>
    <t>ARM</t>
  </si>
  <si>
    <t>ARM-OoO-8w</t>
  </si>
  <si>
    <t>RISCV-OoO-8w</t>
  </si>
  <si>
    <t>RISCV-OoO-4w</t>
  </si>
  <si>
    <t>ARM-OoO-4w</t>
  </si>
  <si>
    <t>DynamicPower-total</t>
  </si>
  <si>
    <t>core</t>
  </si>
  <si>
    <t>fetch</t>
  </si>
  <si>
    <t>rename</t>
  </si>
  <si>
    <t>load-store</t>
  </si>
  <si>
    <t>mmu</t>
  </si>
  <si>
    <t>exec-unit</t>
  </si>
  <si>
    <t>int/fp</t>
  </si>
  <si>
    <t>branch</t>
  </si>
  <si>
    <t>load</t>
  </si>
  <si>
    <t>store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</si>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</sst>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</fills>
  <borders count="8">
    <border>
      <left/>
      <right/>
      <top/>
      <bottom/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Static icount (code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Sheet1!$K$1:$K$6</c:f>
              <c:strCache>
                <c:ptCount val="6"/>
                <c:pt idx="0">
                  <c:v>riscv32</c:v>
                </c:pt>
                <c:pt idx="1">
                  <c:v>riscv64</c:v>
                </c:pt>
                <c:pt idx="2">
                  <c:v>arm32</c:v>
                </c:pt>
                <c:pt idx="3">
                  <c:v>arm64</c:v>
                </c:pt>
                <c:pt idx="4">
                  <c:v>mips32</c:v>
                </c:pt>
                <c:pt idx="5">
                  <c:v>mips64</c:v>
                </c:pt>
              </c:strCache>
            </c:strRef>
          </c:cat>
          <c:val>
            <c:numRef>
              <c:f>Sheet1!$L$1:$L$6</c:f>
              <c:numCache>
                <c:formatCode>General</c:formatCode>
                <c:ptCount val="6"/>
                <c:pt idx="0">
                  <c:v>1</c:v>
                </c:pt>
                <c:pt idx="1">
                  <c:v>0.99770354661448879</c:v>
                </c:pt>
                <c:pt idx="2">
                  <c:v>1.1614312997223166</c:v>
                </c:pt>
                <c:pt idx="3">
                  <c:v>1.1644190324432624</c:v>
                </c:pt>
                <c:pt idx="4">
                  <c:v>1.5758474030158525</c:v>
                </c:pt>
                <c:pt idx="5">
                  <c:v>1.6259358633375904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3-4AA5-88DB-79C6C8D0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19344"/>
        <c:axId val="514422624"/>
      </c:barChart>
      <c:catAx>
        <c:axId val="5144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22624"/>
        <c:crosses val="autoZero"/>
        <c:auto val="1"/>
        <c:lblAlgn val="ctr"/>
        <c:lblOffset val="100"/>
        <c:noMultiLvlLbl val="0"/>
      </c:catAx>
      <c:valAx>
        <c:axId val="5144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bandwidth to/from main memory (bytes/s)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uarch!$B$23</c:f>
              <c:strCache>
                <c:ptCount val="1"/>
                <c:pt idx="0">
                  <c:v>RISCV-O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uarch!$C$22:$M$22</c:f>
              <c:strCache>
                <c:ptCount val="11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</c:strCache>
            </c:strRef>
          </c:cat>
          <c:val>
            <c:numRef>
              <c:f>uarch!$C$23:$M$23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2-4B98-8F0A-C16AB93CA049}"/>
            </c:ext>
          </c:extLst>
        </c:ser>
        <c:ser>
          <c:idx val="1"/>
          <c:order val="1"/>
          <c:tx>
            <c:strRef>
              <c:f>uarch!$B$24</c:f>
              <c:strCache>
                <c:ptCount val="1"/>
                <c:pt idx="0">
                  <c:v>ARM-O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uarch!$C$22:$M$22</c:f>
              <c:strCache>
                <c:ptCount val="11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</c:strCache>
            </c:strRef>
          </c:cat>
          <c:val>
            <c:numRef>
              <c:f>uarch!$C$24:$M$24</c:f>
              <c:numCache>
                <c:formatCode>General</c:formatCode>
                <c:ptCount val="11"/>
                <c:pt idx="0">
                  <c:v>1.9077280132110419</c:v>
                </c:pt>
                <c:pt idx="1">
                  <c:v>2.5201200678644451</c:v>
                </c:pt>
                <c:pt idx="2">
                  <c:v>1.9741807614978129</c:v>
                </c:pt>
                <c:pt idx="3">
                  <c:v>1.702977312058515</c:v>
                </c:pt>
                <c:pt idx="4">
                  <c:v>1.2253149324002779</c:v>
                </c:pt>
                <c:pt idx="5">
                  <c:v>0.52832685625209741</c:v>
                </c:pt>
                <c:pt idx="6">
                  <c:v>2.6921723519879057</c:v>
                </c:pt>
                <c:pt idx="7">
                  <c:v>2.3180344006320008</c:v>
                </c:pt>
                <c:pt idx="8">
                  <c:v>1.628549966573573</c:v>
                </c:pt>
                <c:pt idx="9">
                  <c:v>0.45520410090004404</c:v>
                </c:pt>
                <c:pt idx="10">
                  <c:v>1.8496641777345364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2-4B98-8F0A-C16AB93C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94800"/>
        <c:axId val="526990864"/>
      </c:barChart>
      <c:catAx>
        <c:axId val="5269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0864"/>
        <c:crosses val="autoZero"/>
        <c:auto val="1"/>
        <c:lblAlgn val="ctr"/>
        <c:lblOffset val="100"/>
        <c:noMultiLvlLbl val="0"/>
      </c:catAx>
      <c:valAx>
        <c:axId val="526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</a:t>
            </a:r>
            <a:r>
              <a:rPr lang="en-US" baseline="0"/>
              <a:t> of Function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uarch!$N$55</c:f>
              <c:strCache>
                <c:ptCount val="1"/>
                <c:pt idx="0">
                  <c:v>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uarch!$O$54:$Z$54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uarch!$O$55:$Z$55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A-4CEC-9377-232C3738DCBC}"/>
            </c:ext>
          </c:extLst>
        </c:ser>
        <c:ser>
          <c:idx val="1"/>
          <c:order val="1"/>
          <c:tx>
            <c:strRef>
              <c:f>uarch!$N$56</c:f>
              <c:strCache>
                <c:ptCount val="1"/>
                <c:pt idx="0">
                  <c:v>RISCV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uarch!$O$54:$Z$54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uarch!$O$56:$Z$56</c:f>
              <c:numCache>
                <c:formatCode>General</c:formatCode>
                <c:ptCount val="12"/>
                <c:pt idx="0">
                  <c:v>3.6040244477900365</c:v>
                </c:pt>
                <c:pt idx="1">
                  <c:v>2.1429696984549373</c:v>
                </c:pt>
                <c:pt idx="2">
                  <c:v>3.8471625603756863</c:v>
                </c:pt>
                <c:pt idx="3">
                  <c:v>3.8325966850828728</c:v>
                </c:pt>
                <c:pt idx="4">
                  <c:v>3.5137583088302313</c:v>
                </c:pt>
                <c:pt idx="5">
                  <c:v>2.070578828207946</c:v>
                </c:pt>
                <c:pt idx="6">
                  <c:v>3.1242987558293609</c:v>
                </c:pt>
                <c:pt idx="7">
                  <c:v>0.61166430965342222</c:v>
                </c:pt>
                <c:pt idx="8">
                  <c:v>3.7619047619047619</c:v>
                </c:pt>
                <c:pt idx="9">
                  <c:v>2.000252888869408</c:v>
                </c:pt>
                <c:pt idx="10">
                  <c:v>3.6590399503961351</c:v>
                </c:pt>
                <c:pt idx="11">
                  <c:v>2.9243864723086186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A-4CEC-9377-232C3738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50296"/>
        <c:axId val="518052592"/>
      </c:barChart>
      <c:catAx>
        <c:axId val="51805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2592"/>
        <c:crosses val="autoZero"/>
        <c:auto val="1"/>
        <c:lblAlgn val="ctr"/>
        <c:lblOffset val="100"/>
        <c:noMultiLvlLbl val="0"/>
      </c:catAx>
      <c:valAx>
        <c:axId val="5180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uarch!$D$127</c:f>
              <c:strCache>
                <c:ptCount val="1"/>
                <c:pt idx="0">
                  <c:v>int/fp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uarch!$B$128:$C$149</c:f>
              <c:multiLvlStrCache>
                <c:ptCount val="22"/>
                <c:lvl>
                  <c:pt idx="0">
                    <c:v>ARM</c:v>
                  </c:pt>
                  <c:pt idx="1">
                    <c:v>RISCV</c:v>
                  </c:pt>
                  <c:pt idx="2">
                    <c:v>ARM</c:v>
                  </c:pt>
                  <c:pt idx="3">
                    <c:v>RISCV</c:v>
                  </c:pt>
                  <c:pt idx="4">
                    <c:v>ARM</c:v>
                  </c:pt>
                  <c:pt idx="5">
                    <c:v>RISCV</c:v>
                  </c:pt>
                  <c:pt idx="6">
                    <c:v>ARM</c:v>
                  </c:pt>
                  <c:pt idx="7">
                    <c:v>RISCV</c:v>
                  </c:pt>
                  <c:pt idx="8">
                    <c:v>ARM</c:v>
                  </c:pt>
                  <c:pt idx="9">
                    <c:v>RISCV</c:v>
                  </c:pt>
                  <c:pt idx="10">
                    <c:v>ARM</c:v>
                  </c:pt>
                  <c:pt idx="11">
                    <c:v>RISCV</c:v>
                  </c:pt>
                  <c:pt idx="12">
                    <c:v>ARM</c:v>
                  </c:pt>
                  <c:pt idx="13">
                    <c:v>RISCV</c:v>
                  </c:pt>
                  <c:pt idx="14">
                    <c:v>ARM</c:v>
                  </c:pt>
                  <c:pt idx="15">
                    <c:v>RISCV</c:v>
                  </c:pt>
                  <c:pt idx="16">
                    <c:v>ARM</c:v>
                  </c:pt>
                  <c:pt idx="17">
                    <c:v>RISCV</c:v>
                  </c:pt>
                  <c:pt idx="18">
                    <c:v>ARM</c:v>
                  </c:pt>
                  <c:pt idx="19">
                    <c:v>RISCV</c:v>
                  </c:pt>
                  <c:pt idx="20">
                    <c:v>ARM</c:v>
                  </c:pt>
                  <c:pt idx="21">
                    <c:v>RISCV</c:v>
                  </c:pt>
                </c:lvl>
                <c:lvl>
                  <c:pt idx="0">
                    <c:v>basicmath</c:v>
                  </c:pt>
                  <c:pt idx="2">
                    <c:v>bitcount</c:v>
                  </c:pt>
                  <c:pt idx="4">
                    <c:v>qsort</c:v>
                  </c:pt>
                  <c:pt idx="6">
                    <c:v>susan</c:v>
                  </c:pt>
                  <c:pt idx="8">
                    <c:v>dijkstra</c:v>
                  </c:pt>
                  <c:pt idx="10">
                    <c:v>blowfish</c:v>
                  </c:pt>
                  <c:pt idx="12">
                    <c:v>rijndael</c:v>
                  </c:pt>
                  <c:pt idx="14">
                    <c:v>sha</c:v>
                  </c:pt>
                  <c:pt idx="16">
                    <c:v>adpcm</c:v>
                  </c:pt>
                  <c:pt idx="18">
                    <c:v>crc32</c:v>
                  </c:pt>
                  <c:pt idx="20">
                    <c:v>fft</c:v>
                  </c:pt>
                </c:lvl>
              </c:multiLvlStrCache>
            </c:multiLvlStrRef>
          </c:cat>
          <c:val>
            <c:numRef>
              <c:f>uarch!$D$128:$D$149</c:f>
              <c:numCache>
                <c:formatCode>General</c:formatCode>
                <c:ptCount val="22"/>
                <c:pt idx="0">
                  <c:v>223638288</c:v>
                </c:pt>
                <c:pt idx="1">
                  <c:v>330552868</c:v>
                </c:pt>
                <c:pt idx="2">
                  <c:v>439340030</c:v>
                </c:pt>
                <c:pt idx="3">
                  <c:v>509665647</c:v>
                </c:pt>
                <c:pt idx="4">
                  <c:v>249352081</c:v>
                </c:pt>
                <c:pt idx="5">
                  <c:v>256977178</c:v>
                </c:pt>
                <c:pt idx="6">
                  <c:v>21480353</c:v>
                </c:pt>
                <c:pt idx="7">
                  <c:v>28553266</c:v>
                </c:pt>
                <c:pt idx="8">
                  <c:v>159689108</c:v>
                </c:pt>
                <c:pt idx="9">
                  <c:v>157730837</c:v>
                </c:pt>
                <c:pt idx="10">
                  <c:v>695194787</c:v>
                </c:pt>
                <c:pt idx="11">
                  <c:v>482513423</c:v>
                </c:pt>
                <c:pt idx="12">
                  <c:v>260396801</c:v>
                </c:pt>
                <c:pt idx="13">
                  <c:v>415272215</c:v>
                </c:pt>
                <c:pt idx="14">
                  <c:v>96503441</c:v>
                </c:pt>
                <c:pt idx="15">
                  <c:v>131323883</c:v>
                </c:pt>
                <c:pt idx="16">
                  <c:v>9961</c:v>
                </c:pt>
                <c:pt idx="17">
                  <c:v>10005</c:v>
                </c:pt>
                <c:pt idx="18">
                  <c:v>1570595476</c:v>
                </c:pt>
                <c:pt idx="19">
                  <c:v>825519627</c:v>
                </c:pt>
                <c:pt idx="20">
                  <c:v>244388986</c:v>
                </c:pt>
                <c:pt idx="21">
                  <c:v>348237379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4-4EA6-9EEE-1A997884DE0A}"/>
            </c:ext>
          </c:extLst>
        </c:ser>
        <c:ser>
          <c:idx val="1"/>
          <c:order val="1"/>
          <c:tx>
            <c:strRef>
              <c:f>uarch!$E$127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uarch!$B$128:$C$149</c:f>
              <c:multiLvlStrCache>
                <c:ptCount val="22"/>
                <c:lvl>
                  <c:pt idx="0">
                    <c:v>ARM</c:v>
                  </c:pt>
                  <c:pt idx="1">
                    <c:v>RISCV</c:v>
                  </c:pt>
                  <c:pt idx="2">
                    <c:v>ARM</c:v>
                  </c:pt>
                  <c:pt idx="3">
                    <c:v>RISCV</c:v>
                  </c:pt>
                  <c:pt idx="4">
                    <c:v>ARM</c:v>
                  </c:pt>
                  <c:pt idx="5">
                    <c:v>RISCV</c:v>
                  </c:pt>
                  <c:pt idx="6">
                    <c:v>ARM</c:v>
                  </c:pt>
                  <c:pt idx="7">
                    <c:v>RISCV</c:v>
                  </c:pt>
                  <c:pt idx="8">
                    <c:v>ARM</c:v>
                  </c:pt>
                  <c:pt idx="9">
                    <c:v>RISCV</c:v>
                  </c:pt>
                  <c:pt idx="10">
                    <c:v>ARM</c:v>
                  </c:pt>
                  <c:pt idx="11">
                    <c:v>RISCV</c:v>
                  </c:pt>
                  <c:pt idx="12">
                    <c:v>ARM</c:v>
                  </c:pt>
                  <c:pt idx="13">
                    <c:v>RISCV</c:v>
                  </c:pt>
                  <c:pt idx="14">
                    <c:v>ARM</c:v>
                  </c:pt>
                  <c:pt idx="15">
                    <c:v>RISCV</c:v>
                  </c:pt>
                  <c:pt idx="16">
                    <c:v>ARM</c:v>
                  </c:pt>
                  <c:pt idx="17">
                    <c:v>RISCV</c:v>
                  </c:pt>
                  <c:pt idx="18">
                    <c:v>ARM</c:v>
                  </c:pt>
                  <c:pt idx="19">
                    <c:v>RISCV</c:v>
                  </c:pt>
                  <c:pt idx="20">
                    <c:v>ARM</c:v>
                  </c:pt>
                  <c:pt idx="21">
                    <c:v>RISCV</c:v>
                  </c:pt>
                </c:lvl>
                <c:lvl>
                  <c:pt idx="0">
                    <c:v>basicmath</c:v>
                  </c:pt>
                  <c:pt idx="2">
                    <c:v>bitcount</c:v>
                  </c:pt>
                  <c:pt idx="4">
                    <c:v>qsort</c:v>
                  </c:pt>
                  <c:pt idx="6">
                    <c:v>susan</c:v>
                  </c:pt>
                  <c:pt idx="8">
                    <c:v>dijkstra</c:v>
                  </c:pt>
                  <c:pt idx="10">
                    <c:v>blowfish</c:v>
                  </c:pt>
                  <c:pt idx="12">
                    <c:v>rijndael</c:v>
                  </c:pt>
                  <c:pt idx="14">
                    <c:v>sha</c:v>
                  </c:pt>
                  <c:pt idx="16">
                    <c:v>adpcm</c:v>
                  </c:pt>
                  <c:pt idx="18">
                    <c:v>crc32</c:v>
                  </c:pt>
                  <c:pt idx="20">
                    <c:v>fft</c:v>
                  </c:pt>
                </c:lvl>
              </c:multiLvlStrCache>
            </c:multiLvlStrRef>
          </c:cat>
          <c:val>
            <c:numRef>
              <c:f>uarch!$E$128:$E$149</c:f>
              <c:numCache>
                <c:formatCode>General</c:formatCode>
                <c:ptCount val="22"/>
                <c:pt idx="0">
                  <c:v>42004452</c:v>
                </c:pt>
                <c:pt idx="1">
                  <c:v>40474875</c:v>
                </c:pt>
                <c:pt idx="2">
                  <c:v>87193109</c:v>
                </c:pt>
                <c:pt idx="3">
                  <c:v>120947281</c:v>
                </c:pt>
                <c:pt idx="4">
                  <c:v>59080643</c:v>
                </c:pt>
                <c:pt idx="5">
                  <c:v>67913063</c:v>
                </c:pt>
                <c:pt idx="6">
                  <c:v>2452606</c:v>
                </c:pt>
                <c:pt idx="7">
                  <c:v>2473959</c:v>
                </c:pt>
                <c:pt idx="8">
                  <c:v>45264458</c:v>
                </c:pt>
                <c:pt idx="9">
                  <c:v>44513466</c:v>
                </c:pt>
                <c:pt idx="10">
                  <c:v>133346485</c:v>
                </c:pt>
                <c:pt idx="11">
                  <c:v>54592211</c:v>
                </c:pt>
                <c:pt idx="12">
                  <c:v>15263175</c:v>
                </c:pt>
                <c:pt idx="13">
                  <c:v>18507014</c:v>
                </c:pt>
                <c:pt idx="14">
                  <c:v>5144575</c:v>
                </c:pt>
                <c:pt idx="15">
                  <c:v>7174272</c:v>
                </c:pt>
                <c:pt idx="16">
                  <c:v>828</c:v>
                </c:pt>
                <c:pt idx="17">
                  <c:v>1100</c:v>
                </c:pt>
                <c:pt idx="18">
                  <c:v>346061033</c:v>
                </c:pt>
                <c:pt idx="19">
                  <c:v>133165529</c:v>
                </c:pt>
                <c:pt idx="20">
                  <c:v>47302854</c:v>
                </c:pt>
                <c:pt idx="21">
                  <c:v>67518893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4-4EA6-9EEE-1A997884DE0A}"/>
            </c:ext>
          </c:extLst>
        </c:ser>
        <c:ser>
          <c:idx val="2"/>
          <c:order val="2"/>
          <c:tx>
            <c:strRef>
              <c:f>uarch!$F$127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uarch!$B$128:$C$149</c:f>
              <c:multiLvlStrCache>
                <c:ptCount val="22"/>
                <c:lvl>
                  <c:pt idx="0">
                    <c:v>ARM</c:v>
                  </c:pt>
                  <c:pt idx="1">
                    <c:v>RISCV</c:v>
                  </c:pt>
                  <c:pt idx="2">
                    <c:v>ARM</c:v>
                  </c:pt>
                  <c:pt idx="3">
                    <c:v>RISCV</c:v>
                  </c:pt>
                  <c:pt idx="4">
                    <c:v>ARM</c:v>
                  </c:pt>
                  <c:pt idx="5">
                    <c:v>RISCV</c:v>
                  </c:pt>
                  <c:pt idx="6">
                    <c:v>ARM</c:v>
                  </c:pt>
                  <c:pt idx="7">
                    <c:v>RISCV</c:v>
                  </c:pt>
                  <c:pt idx="8">
                    <c:v>ARM</c:v>
                  </c:pt>
                  <c:pt idx="9">
                    <c:v>RISCV</c:v>
                  </c:pt>
                  <c:pt idx="10">
                    <c:v>ARM</c:v>
                  </c:pt>
                  <c:pt idx="11">
                    <c:v>RISCV</c:v>
                  </c:pt>
                  <c:pt idx="12">
                    <c:v>ARM</c:v>
                  </c:pt>
                  <c:pt idx="13">
                    <c:v>RISCV</c:v>
                  </c:pt>
                  <c:pt idx="14">
                    <c:v>ARM</c:v>
                  </c:pt>
                  <c:pt idx="15">
                    <c:v>RISCV</c:v>
                  </c:pt>
                  <c:pt idx="16">
                    <c:v>ARM</c:v>
                  </c:pt>
                  <c:pt idx="17">
                    <c:v>RISCV</c:v>
                  </c:pt>
                  <c:pt idx="18">
                    <c:v>ARM</c:v>
                  </c:pt>
                  <c:pt idx="19">
                    <c:v>RISCV</c:v>
                  </c:pt>
                  <c:pt idx="20">
                    <c:v>ARM</c:v>
                  </c:pt>
                  <c:pt idx="21">
                    <c:v>RISCV</c:v>
                  </c:pt>
                </c:lvl>
                <c:lvl>
                  <c:pt idx="0">
                    <c:v>basicmath</c:v>
                  </c:pt>
                  <c:pt idx="2">
                    <c:v>bitcount</c:v>
                  </c:pt>
                  <c:pt idx="4">
                    <c:v>qsort</c:v>
                  </c:pt>
                  <c:pt idx="6">
                    <c:v>susan</c:v>
                  </c:pt>
                  <c:pt idx="8">
                    <c:v>dijkstra</c:v>
                  </c:pt>
                  <c:pt idx="10">
                    <c:v>blowfish</c:v>
                  </c:pt>
                  <c:pt idx="12">
                    <c:v>rijndael</c:v>
                  </c:pt>
                  <c:pt idx="14">
                    <c:v>sha</c:v>
                  </c:pt>
                  <c:pt idx="16">
                    <c:v>adpcm</c:v>
                  </c:pt>
                  <c:pt idx="18">
                    <c:v>crc32</c:v>
                  </c:pt>
                  <c:pt idx="20">
                    <c:v>fft</c:v>
                  </c:pt>
                </c:lvl>
              </c:multiLvlStrCache>
            </c:multiLvlStrRef>
          </c:cat>
          <c:val>
            <c:numRef>
              <c:f>uarch!$F$128:$F$149</c:f>
              <c:numCache>
                <c:formatCode>General</c:formatCode>
                <c:ptCount val="22"/>
                <c:pt idx="0">
                  <c:v>6248912</c:v>
                </c:pt>
                <c:pt idx="1">
                  <c:v>16460360</c:v>
                </c:pt>
                <c:pt idx="2">
                  <c:v>27004477</c:v>
                </c:pt>
                <c:pt idx="3">
                  <c:v>27007685</c:v>
                </c:pt>
                <c:pt idx="4">
                  <c:v>45535332</c:v>
                </c:pt>
                <c:pt idx="5">
                  <c:v>49969708</c:v>
                </c:pt>
                <c:pt idx="6">
                  <c:v>6810648</c:v>
                </c:pt>
                <c:pt idx="7">
                  <c:v>6822160</c:v>
                </c:pt>
                <c:pt idx="8">
                  <c:v>37073147</c:v>
                </c:pt>
                <c:pt idx="9">
                  <c:v>37900900</c:v>
                </c:pt>
                <c:pt idx="10">
                  <c:v>170331201</c:v>
                </c:pt>
                <c:pt idx="11">
                  <c:v>105477808</c:v>
                </c:pt>
                <c:pt idx="12">
                  <c:v>71694317</c:v>
                </c:pt>
                <c:pt idx="13">
                  <c:v>85705795</c:v>
                </c:pt>
                <c:pt idx="14">
                  <c:v>10674953</c:v>
                </c:pt>
                <c:pt idx="15">
                  <c:v>14485063</c:v>
                </c:pt>
                <c:pt idx="16">
                  <c:v>518</c:v>
                </c:pt>
                <c:pt idx="17">
                  <c:v>798</c:v>
                </c:pt>
                <c:pt idx="18">
                  <c:v>399325326</c:v>
                </c:pt>
                <c:pt idx="19">
                  <c:v>213063806</c:v>
                </c:pt>
                <c:pt idx="20">
                  <c:v>46565214</c:v>
                </c:pt>
                <c:pt idx="21">
                  <c:v>68447101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4-4EA6-9EEE-1A997884DE0A}"/>
            </c:ext>
          </c:extLst>
        </c:ser>
        <c:ser>
          <c:idx val="3"/>
          <c:order val="3"/>
          <c:tx>
            <c:strRef>
              <c:f>uarch!$G$127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uarch!$B$128:$C$149</c:f>
              <c:multiLvlStrCache>
                <c:ptCount val="22"/>
                <c:lvl>
                  <c:pt idx="0">
                    <c:v>ARM</c:v>
                  </c:pt>
                  <c:pt idx="1">
                    <c:v>RISCV</c:v>
                  </c:pt>
                  <c:pt idx="2">
                    <c:v>ARM</c:v>
                  </c:pt>
                  <c:pt idx="3">
                    <c:v>RISCV</c:v>
                  </c:pt>
                  <c:pt idx="4">
                    <c:v>ARM</c:v>
                  </c:pt>
                  <c:pt idx="5">
                    <c:v>RISCV</c:v>
                  </c:pt>
                  <c:pt idx="6">
                    <c:v>ARM</c:v>
                  </c:pt>
                  <c:pt idx="7">
                    <c:v>RISCV</c:v>
                  </c:pt>
                  <c:pt idx="8">
                    <c:v>ARM</c:v>
                  </c:pt>
                  <c:pt idx="9">
                    <c:v>RISCV</c:v>
                  </c:pt>
                  <c:pt idx="10">
                    <c:v>ARM</c:v>
                  </c:pt>
                  <c:pt idx="11">
                    <c:v>RISCV</c:v>
                  </c:pt>
                  <c:pt idx="12">
                    <c:v>ARM</c:v>
                  </c:pt>
                  <c:pt idx="13">
                    <c:v>RISCV</c:v>
                  </c:pt>
                  <c:pt idx="14">
                    <c:v>ARM</c:v>
                  </c:pt>
                  <c:pt idx="15">
                    <c:v>RISCV</c:v>
                  </c:pt>
                  <c:pt idx="16">
                    <c:v>ARM</c:v>
                  </c:pt>
                  <c:pt idx="17">
                    <c:v>RISCV</c:v>
                  </c:pt>
                  <c:pt idx="18">
                    <c:v>ARM</c:v>
                  </c:pt>
                  <c:pt idx="19">
                    <c:v>RISCV</c:v>
                  </c:pt>
                  <c:pt idx="20">
                    <c:v>ARM</c:v>
                  </c:pt>
                  <c:pt idx="21">
                    <c:v>RISCV</c:v>
                  </c:pt>
                </c:lvl>
                <c:lvl>
                  <c:pt idx="0">
                    <c:v>basicmath</c:v>
                  </c:pt>
                  <c:pt idx="2">
                    <c:v>bitcount</c:v>
                  </c:pt>
                  <c:pt idx="4">
                    <c:v>qsort</c:v>
                  </c:pt>
                  <c:pt idx="6">
                    <c:v>susan</c:v>
                  </c:pt>
                  <c:pt idx="8">
                    <c:v>dijkstra</c:v>
                  </c:pt>
                  <c:pt idx="10">
                    <c:v>blowfish</c:v>
                  </c:pt>
                  <c:pt idx="12">
                    <c:v>rijndael</c:v>
                  </c:pt>
                  <c:pt idx="14">
                    <c:v>sha</c:v>
                  </c:pt>
                  <c:pt idx="16">
                    <c:v>adpcm</c:v>
                  </c:pt>
                  <c:pt idx="18">
                    <c:v>crc32</c:v>
                  </c:pt>
                  <c:pt idx="20">
                    <c:v>fft</c:v>
                  </c:pt>
                </c:lvl>
              </c:multiLvlStrCache>
            </c:multiLvlStrRef>
          </c:cat>
          <c:val>
            <c:numRef>
              <c:f>uarch!$G$128:$G$149</c:f>
              <c:numCache>
                <c:formatCode>General</c:formatCode>
                <c:ptCount val="22"/>
                <c:pt idx="0">
                  <c:v>6750807</c:v>
                </c:pt>
                <c:pt idx="1">
                  <c:v>15260572</c:v>
                </c:pt>
                <c:pt idx="2">
                  <c:v>4098</c:v>
                </c:pt>
                <c:pt idx="3">
                  <c:v>4996</c:v>
                </c:pt>
                <c:pt idx="4">
                  <c:v>40190842</c:v>
                </c:pt>
                <c:pt idx="5">
                  <c:v>36276063</c:v>
                </c:pt>
                <c:pt idx="6">
                  <c:v>23236</c:v>
                </c:pt>
                <c:pt idx="7">
                  <c:v>39182</c:v>
                </c:pt>
                <c:pt idx="8">
                  <c:v>19849811</c:v>
                </c:pt>
                <c:pt idx="9">
                  <c:v>19408815</c:v>
                </c:pt>
                <c:pt idx="10">
                  <c:v>119784884</c:v>
                </c:pt>
                <c:pt idx="11">
                  <c:v>52727868</c:v>
                </c:pt>
                <c:pt idx="12">
                  <c:v>15258065</c:v>
                </c:pt>
                <c:pt idx="13">
                  <c:v>20129905</c:v>
                </c:pt>
                <c:pt idx="14">
                  <c:v>6612027</c:v>
                </c:pt>
                <c:pt idx="15">
                  <c:v>6613468</c:v>
                </c:pt>
                <c:pt idx="16">
                  <c:v>810</c:v>
                </c:pt>
                <c:pt idx="17">
                  <c:v>903</c:v>
                </c:pt>
                <c:pt idx="18">
                  <c:v>292825521</c:v>
                </c:pt>
                <c:pt idx="19">
                  <c:v>106553782</c:v>
                </c:pt>
                <c:pt idx="20">
                  <c:v>35398036</c:v>
                </c:pt>
                <c:pt idx="21">
                  <c:v>42576792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4-4EA6-9EEE-1A997884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206680"/>
        <c:axId val="472199464"/>
      </c:barChart>
      <c:catAx>
        <c:axId val="47220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99464"/>
        <c:crosses val="autoZero"/>
        <c:auto val="1"/>
        <c:lblAlgn val="ctr"/>
        <c:lblOffset val="100"/>
        <c:noMultiLvlLbl val="0"/>
      </c:catAx>
      <c:valAx>
        <c:axId val="47219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uarch!$N$95</c:f>
              <c:strCache>
                <c:ptCount val="1"/>
                <c:pt idx="0">
                  <c:v>ARM-O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uarch!$O$94:$Y$94</c:f>
              <c:strCache>
                <c:ptCount val="11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</c:strCache>
            </c:strRef>
          </c:cat>
          <c:val>
            <c:numRef>
              <c:f>uarch!$O$95:$Y$95</c:f>
              <c:numCache>
                <c:formatCode>General</c:formatCode>
                <c:ptCount val="11"/>
                <c:pt idx="0">
                  <c:v>0.33470684447803734</c:v>
                </c:pt>
                <c:pt idx="1">
                  <c:v>0.99989107562450563</c:v>
                </c:pt>
                <c:pt idx="2">
                  <c:v>0.87576300217714242</c:v>
                </c:pt>
                <c:pt idx="3">
                  <c:v>0.95478748322196405</c:v>
                </c:pt>
                <c:pt idx="4">
                  <c:v>0.97295046480553948</c:v>
                </c:pt>
                <c:pt idx="5">
                  <c:v>1.6176511414039887</c:v>
                </c:pt>
                <c:pt idx="6">
                  <c:v>0.83077171199103717</c:v>
                </c:pt>
                <c:pt idx="7">
                  <c:v>0.74949626771730238</c:v>
                </c:pt>
                <c:pt idx="8">
                  <c:v>0.76934306569343069</c:v>
                </c:pt>
                <c:pt idx="9">
                  <c:v>1.8742194595994484</c:v>
                </c:pt>
                <c:pt idx="10">
                  <c:v>0.67881248544282213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5-4B2C-9C7E-8BC82F2B8BCA}"/>
            </c:ext>
          </c:extLst>
        </c:ser>
        <c:ser>
          <c:idx val="1"/>
          <c:order val="1"/>
          <c:tx>
            <c:strRef>
              <c:f>uarch!$N$96</c:f>
              <c:strCache>
                <c:ptCount val="1"/>
                <c:pt idx="0">
                  <c:v>RISCV-O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uarch!$O$94:$Y$94</c:f>
              <c:strCache>
                <c:ptCount val="11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</c:strCache>
            </c:strRef>
          </c:cat>
          <c:val>
            <c:numRef>
              <c:f>uarch!$O$96:$Y$96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5-4B2C-9C7E-8BC82F2B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867984"/>
        <c:axId val="466868312"/>
      </c:barChart>
      <c:catAx>
        <c:axId val="4668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68312"/>
        <c:crosses val="autoZero"/>
        <c:auto val="1"/>
        <c:lblAlgn val="ctr"/>
        <c:lblOffset val="100"/>
        <c:noMultiLvlLbl val="0"/>
      </c:catAx>
      <c:valAx>
        <c:axId val="4668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DMIPS Qemu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dhry!$G$13:$G$18</c:f>
              <c:strCache>
                <c:ptCount val="6"/>
                <c:pt idx="0">
                  <c:v>mips32</c:v>
                </c:pt>
                <c:pt idx="1">
                  <c:v>mips64</c:v>
                </c:pt>
                <c:pt idx="2">
                  <c:v>arm32</c:v>
                </c:pt>
                <c:pt idx="3">
                  <c:v>arm64</c:v>
                </c:pt>
                <c:pt idx="4">
                  <c:v>riscv32</c:v>
                </c:pt>
                <c:pt idx="5">
                  <c:v>riscv64</c:v>
                </c:pt>
              </c:strCache>
            </c:strRef>
          </c:cat>
          <c:val>
            <c:numRef>
              <c:f>dhry!$H$13:$H$18</c:f>
              <c:numCache>
                <c:formatCode>General</c:formatCode>
                <c:ptCount val="6"/>
                <c:pt idx="0">
                  <c:v>0.74105263157894741</c:v>
                </c:pt>
                <c:pt idx="1">
                  <c:v>0.64210526315789473</c:v>
                </c:pt>
                <c:pt idx="2">
                  <c:v>0.55368421052631589</c:v>
                </c:pt>
                <c:pt idx="3">
                  <c:v>0.9347368421052632</c:v>
                </c:pt>
                <c:pt idx="4">
                  <c:v>0.97473684210526323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8-445C-8582-4E1A4742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209632"/>
        <c:axId val="472219144"/>
      </c:barChart>
      <c:catAx>
        <c:axId val="4722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9144"/>
        <c:crosses val="autoZero"/>
        <c:auto val="1"/>
        <c:lblAlgn val="ctr"/>
        <c:lblOffset val="100"/>
        <c:noMultiLvlLbl val="0"/>
      </c:catAx>
      <c:valAx>
        <c:axId val="4722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Dhrystone InstCount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dhry!$F$30:$F$32</c:f>
              <c:strCache>
                <c:ptCount val="3"/>
                <c:pt idx="0">
                  <c:v>RISCV</c:v>
                </c:pt>
                <c:pt idx="1">
                  <c:v>ARM</c:v>
                </c:pt>
                <c:pt idx="2">
                  <c:v>Xtensa</c:v>
                </c:pt>
              </c:strCache>
            </c:strRef>
          </c:cat>
          <c:val>
            <c:numRef>
              <c:f>dhry!$G$30:$G$32</c:f>
              <c:numCache>
                <c:formatCode>General</c:formatCode>
                <c:ptCount val="3"/>
                <c:pt idx="0">
                  <c:v>0.90293002053226434</c:v>
                </c:pt>
                <c:pt idx="1">
                  <c:v>0.84575117315042458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C-4AAB-BA48-EDBAE3D07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28896"/>
        <c:axId val="459827584"/>
      </c:barChart>
      <c:catAx>
        <c:axId val="4598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27584"/>
        <c:crosses val="autoZero"/>
        <c:auto val="1"/>
        <c:lblAlgn val="ctr"/>
        <c:lblOffset val="100"/>
        <c:noMultiLvlLbl val="0"/>
      </c:catAx>
      <c:valAx>
        <c:axId val="4598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Dhrystone </a:t>
            </a:r>
            <a:r>
              <a:rPr lang="en-US" baseline="0"/>
              <a:t>CycleCount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dhry!$J$28:$J$34</c:f>
              <c:strCache>
                <c:ptCount val="7"/>
                <c:pt idx="0">
                  <c:v>RISCV-In</c:v>
                </c:pt>
                <c:pt idx="1">
                  <c:v>ARM-In</c:v>
                </c:pt>
                <c:pt idx="2">
                  <c:v>RISCV-OoO-8w</c:v>
                </c:pt>
                <c:pt idx="3">
                  <c:v>ARM-OoO-8w</c:v>
                </c:pt>
                <c:pt idx="4">
                  <c:v>RISCV-OoO-4w</c:v>
                </c:pt>
                <c:pt idx="5">
                  <c:v>ARM-OoO-4w</c:v>
                </c:pt>
                <c:pt idx="6">
                  <c:v>Xtensa</c:v>
                </c:pt>
              </c:strCache>
            </c:strRef>
          </c:cat>
          <c:val>
            <c:numRef>
              <c:f>dhry!$K$28:$K$34</c:f>
              <c:numCache>
                <c:formatCode>General</c:formatCode>
                <c:ptCount val="7"/>
                <c:pt idx="0">
                  <c:v>1.6472131098991123</c:v>
                </c:pt>
                <c:pt idx="1">
                  <c:v>1.3201818527840248</c:v>
                </c:pt>
                <c:pt idx="2">
                  <c:v>0.42112557302155196</c:v>
                </c:pt>
                <c:pt idx="3">
                  <c:v>0.20449060396725979</c:v>
                </c:pt>
                <c:pt idx="4">
                  <c:v>0.42927307270900777</c:v>
                </c:pt>
                <c:pt idx="5">
                  <c:v>0.25554838185784784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B-407C-B23C-C4234B3F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191592"/>
        <c:axId val="472189624"/>
      </c:barChart>
      <c:catAx>
        <c:axId val="47219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9624"/>
        <c:crosses val="autoZero"/>
        <c:auto val="1"/>
        <c:lblAlgn val="ctr"/>
        <c:lblOffset val="100"/>
        <c:noMultiLvlLbl val="0"/>
      </c:catAx>
      <c:valAx>
        <c:axId val="4721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9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Coremark Qemu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dhry!$I$56:$I$61</c:f>
              <c:strCache>
                <c:ptCount val="6"/>
                <c:pt idx="0">
                  <c:v>MIPS32</c:v>
                </c:pt>
                <c:pt idx="1">
                  <c:v>MIPS64</c:v>
                </c:pt>
                <c:pt idx="2">
                  <c:v>ARM32</c:v>
                </c:pt>
                <c:pt idx="3">
                  <c:v>ARM64</c:v>
                </c:pt>
                <c:pt idx="4">
                  <c:v>RISCV32</c:v>
                </c:pt>
                <c:pt idx="5">
                  <c:v>RISCV64</c:v>
                </c:pt>
              </c:strCache>
            </c:strRef>
          </c:cat>
          <c:val>
            <c:numRef>
              <c:f>dhry!$J$56:$J$61</c:f>
              <c:numCache>
                <c:formatCode>General</c:formatCode>
                <c:ptCount val="6"/>
                <c:pt idx="0">
                  <c:v>0.96005529043792603</c:v>
                </c:pt>
                <c:pt idx="1">
                  <c:v>0.89585348874415627</c:v>
                </c:pt>
                <c:pt idx="2">
                  <c:v>0.64734389717597252</c:v>
                </c:pt>
                <c:pt idx="3">
                  <c:v>0.67545096957165085</c:v>
                </c:pt>
                <c:pt idx="4">
                  <c:v>1.1018401058442597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28C-9B28-5477E414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868168"/>
        <c:axId val="516864888"/>
      </c:barChart>
      <c:catAx>
        <c:axId val="51686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4888"/>
        <c:crosses val="autoZero"/>
        <c:auto val="1"/>
        <c:lblAlgn val="ctr"/>
        <c:lblOffset val="100"/>
        <c:noMultiLvlLbl val="0"/>
      </c:catAx>
      <c:valAx>
        <c:axId val="5168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Coremark InstCount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dhry!$L$67:$L$69</c:f>
              <c:strCache>
                <c:ptCount val="3"/>
                <c:pt idx="0">
                  <c:v>RISCV</c:v>
                </c:pt>
                <c:pt idx="1">
                  <c:v>ARM</c:v>
                </c:pt>
                <c:pt idx="2">
                  <c:v>Xtensa</c:v>
                </c:pt>
              </c:strCache>
            </c:strRef>
          </c:cat>
          <c:val>
            <c:numRef>
              <c:f>dhry!$M$67:$M$69</c:f>
              <c:numCache>
                <c:formatCode>General</c:formatCode>
                <c:ptCount val="3"/>
                <c:pt idx="0">
                  <c:v>1.6910776924238313</c:v>
                </c:pt>
                <c:pt idx="1">
                  <c:v>1.4354677948421162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5-43DB-801E-6FD19B28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01960"/>
        <c:axId val="354901632"/>
      </c:barChart>
      <c:catAx>
        <c:axId val="35490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01632"/>
        <c:crosses val="autoZero"/>
        <c:auto val="1"/>
        <c:lblAlgn val="ctr"/>
        <c:lblOffset val="100"/>
        <c:noMultiLvlLbl val="0"/>
      </c:catAx>
      <c:valAx>
        <c:axId val="3549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0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Coremark CycleCount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dhry!$L$71:$L$77</c:f>
              <c:strCache>
                <c:ptCount val="7"/>
                <c:pt idx="0">
                  <c:v>RISCV-In</c:v>
                </c:pt>
                <c:pt idx="1">
                  <c:v>ARM-In</c:v>
                </c:pt>
                <c:pt idx="2">
                  <c:v>RISCV-OoO-8w</c:v>
                </c:pt>
                <c:pt idx="3">
                  <c:v>ARM-OoO-8w</c:v>
                </c:pt>
                <c:pt idx="4">
                  <c:v>RISCV-OoO-4w</c:v>
                </c:pt>
                <c:pt idx="5">
                  <c:v>ARM-OoO-4w</c:v>
                </c:pt>
                <c:pt idx="6">
                  <c:v>Xtensa</c:v>
                </c:pt>
              </c:strCache>
            </c:strRef>
          </c:cat>
          <c:val>
            <c:numRef>
              <c:f>dhry!$M$71:$M$77</c:f>
              <c:numCache>
                <c:formatCode>General</c:formatCode>
                <c:ptCount val="7"/>
                <c:pt idx="0">
                  <c:v>2.746962319871995</c:v>
                </c:pt>
                <c:pt idx="1">
                  <c:v>2.0474254949516122</c:v>
                </c:pt>
                <c:pt idx="2">
                  <c:v>0.86111110143244229</c:v>
                </c:pt>
                <c:pt idx="3">
                  <c:v>0.43194465891699169</c:v>
                </c:pt>
                <c:pt idx="4">
                  <c:v>0.88296584972120806</c:v>
                </c:pt>
                <c:pt idx="5">
                  <c:v>0.50075134515241404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4-4C30-9C51-DC4E7866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552840"/>
        <c:axId val="470551528"/>
      </c:barChart>
      <c:catAx>
        <c:axId val="47055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51528"/>
        <c:crosses val="autoZero"/>
        <c:auto val="1"/>
        <c:lblAlgn val="ctr"/>
        <c:lblOffset val="100"/>
        <c:noMultiLvlLbl val="0"/>
      </c:catAx>
      <c:valAx>
        <c:axId val="4705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5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Qemu dynamic icount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Sheet1!$K$9:$K$14</c:f>
              <c:strCache>
                <c:ptCount val="6"/>
                <c:pt idx="0">
                  <c:v>riscv32</c:v>
                </c:pt>
                <c:pt idx="1">
                  <c:v>riscv64</c:v>
                </c:pt>
                <c:pt idx="2">
                  <c:v>arm32</c:v>
                </c:pt>
                <c:pt idx="3">
                  <c:v>arm64</c:v>
                </c:pt>
                <c:pt idx="4">
                  <c:v>mips32</c:v>
                </c:pt>
                <c:pt idx="5">
                  <c:v>mips64</c:v>
                </c:pt>
              </c:strCache>
            </c:strRef>
          </c:cat>
          <c:val>
            <c:numRef>
              <c:f>Sheet1!$L$9:$L$14</c:f>
              <c:numCache>
                <c:formatCode>General</c:formatCode>
                <c:ptCount val="6"/>
                <c:pt idx="0">
                  <c:v>1</c:v>
                </c:pt>
                <c:pt idx="1">
                  <c:v>1.0909045016783372</c:v>
                </c:pt>
                <c:pt idx="2">
                  <c:v>1.0908485297557626</c:v>
                </c:pt>
                <c:pt idx="3">
                  <c:v>1.0908417485857682</c:v>
                </c:pt>
                <c:pt idx="4">
                  <c:v>0.9999505410912336</c:v>
                </c:pt>
                <c:pt idx="5">
                  <c:v>0.9999514864554151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6-4534-88F1-7BAA90C8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41648"/>
        <c:axId val="519543288"/>
      </c:barChart>
      <c:catAx>
        <c:axId val="5195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3288"/>
        <c:crosses val="autoZero"/>
        <c:auto val="1"/>
        <c:lblAlgn val="ctr"/>
        <c:lblOffset val="100"/>
        <c:noMultiLvlLbl val="0"/>
      </c:catAx>
      <c:valAx>
        <c:axId val="5195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Dynamic Power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mcpat!$A$7</c:f>
              <c:strCache>
                <c:ptCount val="1"/>
                <c:pt idx="0">
                  <c:v>ARM-O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mcpat!$B$6:$M$6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mcpat!$B$7:$M$7</c:f>
              <c:numCache>
                <c:formatCode>General</c:formatCode>
                <c:ptCount val="12"/>
                <c:pt idx="0">
                  <c:v>1.280903138717417</c:v>
                </c:pt>
                <c:pt idx="1">
                  <c:v>1.9687042216007458</c:v>
                </c:pt>
                <c:pt idx="2">
                  <c:v>1.621448072845965</c:v>
                </c:pt>
                <c:pt idx="3">
                  <c:v>1.4027428283844992</c:v>
                </c:pt>
                <c:pt idx="4">
                  <c:v>1.1976142752383281</c:v>
                </c:pt>
                <c:pt idx="5">
                  <c:v>0.79758934130245285</c:v>
                </c:pt>
                <c:pt idx="6">
                  <c:v>1.5268877512460373</c:v>
                </c:pt>
                <c:pt idx="7">
                  <c:v>1.4650159631074848</c:v>
                </c:pt>
                <c:pt idx="8">
                  <c:v>1.4114630930076177</c:v>
                </c:pt>
                <c:pt idx="9">
                  <c:v>0.86800305155766067</c:v>
                </c:pt>
                <c:pt idx="10">
                  <c:v>1.2634114623332207</c:v>
                </c:pt>
                <c:pt idx="11">
                  <c:v>1.3457984726674026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C-42E8-8D75-4644E365241A}"/>
            </c:ext>
          </c:extLst>
        </c:ser>
        <c:ser>
          <c:idx val="1"/>
          <c:order val="1"/>
          <c:tx>
            <c:strRef>
              <c:f>mcpat!$A$8</c:f>
              <c:strCache>
                <c:ptCount val="1"/>
                <c:pt idx="0">
                  <c:v>RISCV-O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mcpat!$B$6:$M$6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mcpat!$B$8:$M$8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C-42E8-8D75-4644E365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1392"/>
        <c:axId val="519532704"/>
      </c:barChart>
      <c:catAx>
        <c:axId val="5195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704"/>
        <c:crosses val="autoZero"/>
        <c:auto val="1"/>
        <c:lblAlgn val="ctr"/>
        <c:lblOffset val="100"/>
        <c:noMultiLvlLbl val="0"/>
      </c:catAx>
      <c:valAx>
        <c:axId val="5195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mcpat!$C$56</c:f>
              <c:strCache>
                <c:ptCount val="1"/>
                <c:pt idx="0">
                  <c:v>fetch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mcpat!$A$57:$B$78</c:f>
              <c:multiLvlStrCache>
                <c:ptCount val="22"/>
                <c:lvl>
                  <c:pt idx="0">
                    <c:v>ARM</c:v>
                  </c:pt>
                  <c:pt idx="1">
                    <c:v>RISCV</c:v>
                  </c:pt>
                  <c:pt idx="2">
                    <c:v>ARM</c:v>
                  </c:pt>
                  <c:pt idx="3">
                    <c:v>RISCV</c:v>
                  </c:pt>
                  <c:pt idx="4">
                    <c:v>ARM</c:v>
                  </c:pt>
                  <c:pt idx="5">
                    <c:v>RISCV</c:v>
                  </c:pt>
                  <c:pt idx="6">
                    <c:v>ARM</c:v>
                  </c:pt>
                  <c:pt idx="7">
                    <c:v>RISCV</c:v>
                  </c:pt>
                  <c:pt idx="8">
                    <c:v>ARM</c:v>
                  </c:pt>
                  <c:pt idx="9">
                    <c:v>RISCV</c:v>
                  </c:pt>
                  <c:pt idx="10">
                    <c:v>ARM</c:v>
                  </c:pt>
                  <c:pt idx="11">
                    <c:v>RISCV</c:v>
                  </c:pt>
                  <c:pt idx="12">
                    <c:v>ARM</c:v>
                  </c:pt>
                  <c:pt idx="13">
                    <c:v>RISCV</c:v>
                  </c:pt>
                  <c:pt idx="14">
                    <c:v>ARM</c:v>
                  </c:pt>
                  <c:pt idx="15">
                    <c:v>RISCV</c:v>
                  </c:pt>
                  <c:pt idx="16">
                    <c:v>ARM</c:v>
                  </c:pt>
                  <c:pt idx="17">
                    <c:v>RISCV</c:v>
                  </c:pt>
                  <c:pt idx="18">
                    <c:v>ARM</c:v>
                  </c:pt>
                  <c:pt idx="19">
                    <c:v>RISCV</c:v>
                  </c:pt>
                  <c:pt idx="20">
                    <c:v>ARM</c:v>
                  </c:pt>
                  <c:pt idx="21">
                    <c:v>RISCV</c:v>
                  </c:pt>
                </c:lvl>
                <c:lvl>
                  <c:pt idx="0">
                    <c:v>basicmath</c:v>
                  </c:pt>
                  <c:pt idx="2">
                    <c:v>bitcount</c:v>
                  </c:pt>
                  <c:pt idx="4">
                    <c:v>qsort</c:v>
                  </c:pt>
                  <c:pt idx="6">
                    <c:v>susan</c:v>
                  </c:pt>
                  <c:pt idx="8">
                    <c:v>dijkstra</c:v>
                  </c:pt>
                  <c:pt idx="10">
                    <c:v>blowfish</c:v>
                  </c:pt>
                  <c:pt idx="12">
                    <c:v>rijndael</c:v>
                  </c:pt>
                  <c:pt idx="14">
                    <c:v>sha</c:v>
                  </c:pt>
                  <c:pt idx="16">
                    <c:v>adpcm</c:v>
                  </c:pt>
                  <c:pt idx="18">
                    <c:v>crc32</c:v>
                  </c:pt>
                  <c:pt idx="20">
                    <c:v>fft</c:v>
                  </c:pt>
                </c:lvl>
              </c:multiLvlStrCache>
            </c:multiLvlStrRef>
          </c:cat>
          <c:val>
            <c:numRef>
              <c:f>mcpat!$C$57:$C$78</c:f>
              <c:numCache>
                <c:formatCode>General</c:formatCode>
                <c:ptCount val="22"/>
                <c:pt idx="0">
                  <c:v>0.29740100000000003</c:v>
                </c:pt>
                <c:pt idx="1">
                  <c:v>0.18920000000000001</c:v>
                </c:pt>
                <c:pt idx="2">
                  <c:v>0.48620799999999997</c:v>
                </c:pt>
                <c:pt idx="3">
                  <c:v>0.18269199999999999</c:v>
                </c:pt>
                <c:pt idx="4">
                  <c:v>0.36149399999999998</c:v>
                </c:pt>
                <c:pt idx="5">
                  <c:v>0.18243500000000001</c:v>
                </c:pt>
                <c:pt idx="6">
                  <c:v>0.52848499999999998</c:v>
                </c:pt>
                <c:pt idx="7">
                  <c:v>0.35800199999999999</c:v>
                </c:pt>
                <c:pt idx="8">
                  <c:v>0.26355299999999998</c:v>
                </c:pt>
                <c:pt idx="9">
                  <c:v>0.20069699999999999</c:v>
                </c:pt>
                <c:pt idx="10">
                  <c:v>0.14076900000000001</c:v>
                </c:pt>
                <c:pt idx="11">
                  <c:v>0.18048400000000001</c:v>
                </c:pt>
                <c:pt idx="12">
                  <c:v>0.395117</c:v>
                </c:pt>
                <c:pt idx="13">
                  <c:v>0.24062600000000001</c:v>
                </c:pt>
                <c:pt idx="14">
                  <c:v>0.34153099999999997</c:v>
                </c:pt>
                <c:pt idx="15">
                  <c:v>0.198102</c:v>
                </c:pt>
                <c:pt idx="16">
                  <c:v>4.1544600000000001E-2</c:v>
                </c:pt>
                <c:pt idx="17">
                  <c:v>4.05704E-2</c:v>
                </c:pt>
                <c:pt idx="18">
                  <c:v>0.135569</c:v>
                </c:pt>
                <c:pt idx="19">
                  <c:v>0.160825</c:v>
                </c:pt>
                <c:pt idx="20">
                  <c:v>0.26468199999999997</c:v>
                </c:pt>
                <c:pt idx="21">
                  <c:v>0.17582400000000001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4-49A1-AD6D-8A9CB8A3D50C}"/>
            </c:ext>
          </c:extLst>
        </c:ser>
        <c:ser>
          <c:idx val="1"/>
          <c:order val="1"/>
          <c:tx>
            <c:strRef>
              <c:f>mcpat!$D$56</c:f>
              <c:strCache>
                <c:ptCount val="1"/>
                <c:pt idx="0">
                  <c:v>rename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mcpat!$A$57:$B$78</c:f>
              <c:multiLvlStrCache>
                <c:ptCount val="22"/>
                <c:lvl>
                  <c:pt idx="0">
                    <c:v>ARM</c:v>
                  </c:pt>
                  <c:pt idx="1">
                    <c:v>RISCV</c:v>
                  </c:pt>
                  <c:pt idx="2">
                    <c:v>ARM</c:v>
                  </c:pt>
                  <c:pt idx="3">
                    <c:v>RISCV</c:v>
                  </c:pt>
                  <c:pt idx="4">
                    <c:v>ARM</c:v>
                  </c:pt>
                  <c:pt idx="5">
                    <c:v>RISCV</c:v>
                  </c:pt>
                  <c:pt idx="6">
                    <c:v>ARM</c:v>
                  </c:pt>
                  <c:pt idx="7">
                    <c:v>RISCV</c:v>
                  </c:pt>
                  <c:pt idx="8">
                    <c:v>ARM</c:v>
                  </c:pt>
                  <c:pt idx="9">
                    <c:v>RISCV</c:v>
                  </c:pt>
                  <c:pt idx="10">
                    <c:v>ARM</c:v>
                  </c:pt>
                  <c:pt idx="11">
                    <c:v>RISCV</c:v>
                  </c:pt>
                  <c:pt idx="12">
                    <c:v>ARM</c:v>
                  </c:pt>
                  <c:pt idx="13">
                    <c:v>RISCV</c:v>
                  </c:pt>
                  <c:pt idx="14">
                    <c:v>ARM</c:v>
                  </c:pt>
                  <c:pt idx="15">
                    <c:v>RISCV</c:v>
                  </c:pt>
                  <c:pt idx="16">
                    <c:v>ARM</c:v>
                  </c:pt>
                  <c:pt idx="17">
                    <c:v>RISCV</c:v>
                  </c:pt>
                  <c:pt idx="18">
                    <c:v>ARM</c:v>
                  </c:pt>
                  <c:pt idx="19">
                    <c:v>RISCV</c:v>
                  </c:pt>
                  <c:pt idx="20">
                    <c:v>ARM</c:v>
                  </c:pt>
                  <c:pt idx="21">
                    <c:v>RISCV</c:v>
                  </c:pt>
                </c:lvl>
                <c:lvl>
                  <c:pt idx="0">
                    <c:v>basicmath</c:v>
                  </c:pt>
                  <c:pt idx="2">
                    <c:v>bitcount</c:v>
                  </c:pt>
                  <c:pt idx="4">
                    <c:v>qsort</c:v>
                  </c:pt>
                  <c:pt idx="6">
                    <c:v>susan</c:v>
                  </c:pt>
                  <c:pt idx="8">
                    <c:v>dijkstra</c:v>
                  </c:pt>
                  <c:pt idx="10">
                    <c:v>blowfish</c:v>
                  </c:pt>
                  <c:pt idx="12">
                    <c:v>rijndael</c:v>
                  </c:pt>
                  <c:pt idx="14">
                    <c:v>sha</c:v>
                  </c:pt>
                  <c:pt idx="16">
                    <c:v>adpcm</c:v>
                  </c:pt>
                  <c:pt idx="18">
                    <c:v>crc32</c:v>
                  </c:pt>
                  <c:pt idx="20">
                    <c:v>fft</c:v>
                  </c:pt>
                </c:lvl>
              </c:multiLvlStrCache>
            </c:multiLvlStrRef>
          </c:cat>
          <c:val>
            <c:numRef>
              <c:f>mcpat!$D$57:$D$78</c:f>
              <c:numCache>
                <c:formatCode>General</c:formatCode>
                <c:ptCount val="22"/>
                <c:pt idx="0">
                  <c:v>0.37801200000000001</c:v>
                </c:pt>
                <c:pt idx="1">
                  <c:v>0.276758</c:v>
                </c:pt>
                <c:pt idx="2">
                  <c:v>0.59973799999999999</c:v>
                </c:pt>
                <c:pt idx="3">
                  <c:v>0.25234499999999999</c:v>
                </c:pt>
                <c:pt idx="4">
                  <c:v>0.45367299999999999</c:v>
                </c:pt>
                <c:pt idx="5">
                  <c:v>0.235678</c:v>
                </c:pt>
                <c:pt idx="6">
                  <c:v>0.91139099999999995</c:v>
                </c:pt>
                <c:pt idx="7">
                  <c:v>0.60528099999999996</c:v>
                </c:pt>
                <c:pt idx="8">
                  <c:v>0.34696300000000002</c:v>
                </c:pt>
                <c:pt idx="9">
                  <c:v>0.27358300000000002</c:v>
                </c:pt>
                <c:pt idx="10">
                  <c:v>0.19278500000000001</c:v>
                </c:pt>
                <c:pt idx="11">
                  <c:v>0.26470900000000003</c:v>
                </c:pt>
                <c:pt idx="12">
                  <c:v>0.62354200000000004</c:v>
                </c:pt>
                <c:pt idx="13">
                  <c:v>0.37313800000000003</c:v>
                </c:pt>
                <c:pt idx="14">
                  <c:v>0.53158099999999997</c:v>
                </c:pt>
                <c:pt idx="15">
                  <c:v>0.31722800000000001</c:v>
                </c:pt>
                <c:pt idx="16">
                  <c:v>3.4077799999999998E-2</c:v>
                </c:pt>
                <c:pt idx="17">
                  <c:v>3.8897000000000001E-2</c:v>
                </c:pt>
                <c:pt idx="18">
                  <c:v>0.17576900000000001</c:v>
                </c:pt>
                <c:pt idx="19">
                  <c:v>0.225381</c:v>
                </c:pt>
                <c:pt idx="20">
                  <c:v>0.31926900000000002</c:v>
                </c:pt>
                <c:pt idx="21">
                  <c:v>0.23696999999999999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4-49A1-AD6D-8A9CB8A3D50C}"/>
            </c:ext>
          </c:extLst>
        </c:ser>
        <c:ser>
          <c:idx val="2"/>
          <c:order val="2"/>
          <c:tx>
            <c:strRef>
              <c:f>mcpat!$E$56</c:f>
              <c:strCache>
                <c:ptCount val="1"/>
                <c:pt idx="0">
                  <c:v>load-store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mcpat!$A$57:$B$78</c:f>
              <c:multiLvlStrCache>
                <c:ptCount val="22"/>
                <c:lvl>
                  <c:pt idx="0">
                    <c:v>ARM</c:v>
                  </c:pt>
                  <c:pt idx="1">
                    <c:v>RISCV</c:v>
                  </c:pt>
                  <c:pt idx="2">
                    <c:v>ARM</c:v>
                  </c:pt>
                  <c:pt idx="3">
                    <c:v>RISCV</c:v>
                  </c:pt>
                  <c:pt idx="4">
                    <c:v>ARM</c:v>
                  </c:pt>
                  <c:pt idx="5">
                    <c:v>RISCV</c:v>
                  </c:pt>
                  <c:pt idx="6">
                    <c:v>ARM</c:v>
                  </c:pt>
                  <c:pt idx="7">
                    <c:v>RISCV</c:v>
                  </c:pt>
                  <c:pt idx="8">
                    <c:v>ARM</c:v>
                  </c:pt>
                  <c:pt idx="9">
                    <c:v>RISCV</c:v>
                  </c:pt>
                  <c:pt idx="10">
                    <c:v>ARM</c:v>
                  </c:pt>
                  <c:pt idx="11">
                    <c:v>RISCV</c:v>
                  </c:pt>
                  <c:pt idx="12">
                    <c:v>ARM</c:v>
                  </c:pt>
                  <c:pt idx="13">
                    <c:v>RISCV</c:v>
                  </c:pt>
                  <c:pt idx="14">
                    <c:v>ARM</c:v>
                  </c:pt>
                  <c:pt idx="15">
                    <c:v>RISCV</c:v>
                  </c:pt>
                  <c:pt idx="16">
                    <c:v>ARM</c:v>
                  </c:pt>
                  <c:pt idx="17">
                    <c:v>RISCV</c:v>
                  </c:pt>
                  <c:pt idx="18">
                    <c:v>ARM</c:v>
                  </c:pt>
                  <c:pt idx="19">
                    <c:v>RISCV</c:v>
                  </c:pt>
                  <c:pt idx="20">
                    <c:v>ARM</c:v>
                  </c:pt>
                  <c:pt idx="21">
                    <c:v>RISCV</c:v>
                  </c:pt>
                </c:lvl>
                <c:lvl>
                  <c:pt idx="0">
                    <c:v>basicmath</c:v>
                  </c:pt>
                  <c:pt idx="2">
                    <c:v>bitcount</c:v>
                  </c:pt>
                  <c:pt idx="4">
                    <c:v>qsort</c:v>
                  </c:pt>
                  <c:pt idx="6">
                    <c:v>susan</c:v>
                  </c:pt>
                  <c:pt idx="8">
                    <c:v>dijkstra</c:v>
                  </c:pt>
                  <c:pt idx="10">
                    <c:v>blowfish</c:v>
                  </c:pt>
                  <c:pt idx="12">
                    <c:v>rijndael</c:v>
                  </c:pt>
                  <c:pt idx="14">
                    <c:v>sha</c:v>
                  </c:pt>
                  <c:pt idx="16">
                    <c:v>adpcm</c:v>
                  </c:pt>
                  <c:pt idx="18">
                    <c:v>crc32</c:v>
                  </c:pt>
                  <c:pt idx="20">
                    <c:v>fft</c:v>
                  </c:pt>
                </c:lvl>
              </c:multiLvlStrCache>
            </c:multiLvlStrRef>
          </c:cat>
          <c:val>
            <c:numRef>
              <c:f>mcpat!$E$57:$E$78</c:f>
              <c:numCache>
                <c:formatCode>General</c:formatCode>
                <c:ptCount val="22"/>
                <c:pt idx="0">
                  <c:v>9.77962E-2</c:v>
                </c:pt>
                <c:pt idx="1">
                  <c:v>9.9833699999999997E-2</c:v>
                </c:pt>
                <c:pt idx="2">
                  <c:v>0.141651</c:v>
                </c:pt>
                <c:pt idx="3">
                  <c:v>6.3054799999999994E-2</c:v>
                </c:pt>
                <c:pt idx="4">
                  <c:v>0.402754</c:v>
                </c:pt>
                <c:pt idx="5">
                  <c:v>0.20421400000000001</c:v>
                </c:pt>
                <c:pt idx="6">
                  <c:v>0.54045399999999999</c:v>
                </c:pt>
                <c:pt idx="7">
                  <c:v>0.33397300000000002</c:v>
                </c:pt>
                <c:pt idx="8">
                  <c:v>0.27519399999999999</c:v>
                </c:pt>
                <c:pt idx="9">
                  <c:v>0.243198</c:v>
                </c:pt>
                <c:pt idx="10">
                  <c:v>0.195691</c:v>
                </c:pt>
                <c:pt idx="11">
                  <c:v>0.225545</c:v>
                </c:pt>
                <c:pt idx="12">
                  <c:v>0.49801499999999999</c:v>
                </c:pt>
                <c:pt idx="13">
                  <c:v>0.25016899999999997</c:v>
                </c:pt>
                <c:pt idx="14">
                  <c:v>0.26844099999999999</c:v>
                </c:pt>
                <c:pt idx="15">
                  <c:v>0.14697299999999999</c:v>
                </c:pt>
                <c:pt idx="16">
                  <c:v>4.6335000000000001E-2</c:v>
                </c:pt>
                <c:pt idx="17">
                  <c:v>4.7966099999999998E-2</c:v>
                </c:pt>
                <c:pt idx="18">
                  <c:v>0.19100400000000001</c:v>
                </c:pt>
                <c:pt idx="19">
                  <c:v>0.222326</c:v>
                </c:pt>
                <c:pt idx="20">
                  <c:v>0.266233</c:v>
                </c:pt>
                <c:pt idx="21">
                  <c:v>0.199492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4-49A1-AD6D-8A9CB8A3D50C}"/>
            </c:ext>
          </c:extLst>
        </c:ser>
        <c:ser>
          <c:idx val="3"/>
          <c:order val="3"/>
          <c:tx>
            <c:strRef>
              <c:f>mcpat!$F$56</c:f>
              <c:strCache>
                <c:ptCount val="1"/>
                <c:pt idx="0">
                  <c:v>mmu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mcpat!$A$57:$B$78</c:f>
              <c:multiLvlStrCache>
                <c:ptCount val="22"/>
                <c:lvl>
                  <c:pt idx="0">
                    <c:v>ARM</c:v>
                  </c:pt>
                  <c:pt idx="1">
                    <c:v>RISCV</c:v>
                  </c:pt>
                  <c:pt idx="2">
                    <c:v>ARM</c:v>
                  </c:pt>
                  <c:pt idx="3">
                    <c:v>RISCV</c:v>
                  </c:pt>
                  <c:pt idx="4">
                    <c:v>ARM</c:v>
                  </c:pt>
                  <c:pt idx="5">
                    <c:v>RISCV</c:v>
                  </c:pt>
                  <c:pt idx="6">
                    <c:v>ARM</c:v>
                  </c:pt>
                  <c:pt idx="7">
                    <c:v>RISCV</c:v>
                  </c:pt>
                  <c:pt idx="8">
                    <c:v>ARM</c:v>
                  </c:pt>
                  <c:pt idx="9">
                    <c:v>RISCV</c:v>
                  </c:pt>
                  <c:pt idx="10">
                    <c:v>ARM</c:v>
                  </c:pt>
                  <c:pt idx="11">
                    <c:v>RISCV</c:v>
                  </c:pt>
                  <c:pt idx="12">
                    <c:v>ARM</c:v>
                  </c:pt>
                  <c:pt idx="13">
                    <c:v>RISCV</c:v>
                  </c:pt>
                  <c:pt idx="14">
                    <c:v>ARM</c:v>
                  </c:pt>
                  <c:pt idx="15">
                    <c:v>RISCV</c:v>
                  </c:pt>
                  <c:pt idx="16">
                    <c:v>ARM</c:v>
                  </c:pt>
                  <c:pt idx="17">
                    <c:v>RISCV</c:v>
                  </c:pt>
                  <c:pt idx="18">
                    <c:v>ARM</c:v>
                  </c:pt>
                  <c:pt idx="19">
                    <c:v>RISCV</c:v>
                  </c:pt>
                  <c:pt idx="20">
                    <c:v>ARM</c:v>
                  </c:pt>
                  <c:pt idx="21">
                    <c:v>RISCV</c:v>
                  </c:pt>
                </c:lvl>
                <c:lvl>
                  <c:pt idx="0">
                    <c:v>basicmath</c:v>
                  </c:pt>
                  <c:pt idx="2">
                    <c:v>bitcount</c:v>
                  </c:pt>
                  <c:pt idx="4">
                    <c:v>qsort</c:v>
                  </c:pt>
                  <c:pt idx="6">
                    <c:v>susan</c:v>
                  </c:pt>
                  <c:pt idx="8">
                    <c:v>dijkstra</c:v>
                  </c:pt>
                  <c:pt idx="10">
                    <c:v>blowfish</c:v>
                  </c:pt>
                  <c:pt idx="12">
                    <c:v>rijndael</c:v>
                  </c:pt>
                  <c:pt idx="14">
                    <c:v>sha</c:v>
                  </c:pt>
                  <c:pt idx="16">
                    <c:v>adpcm</c:v>
                  </c:pt>
                  <c:pt idx="18">
                    <c:v>crc32</c:v>
                  </c:pt>
                  <c:pt idx="20">
                    <c:v>fft</c:v>
                  </c:pt>
                </c:lvl>
              </c:multiLvlStrCache>
            </c:multiLvlStrRef>
          </c:cat>
          <c:val>
            <c:numRef>
              <c:f>mcpat!$F$57:$F$78</c:f>
              <c:numCache>
                <c:formatCode>General</c:formatCode>
                <c:ptCount val="22"/>
                <c:pt idx="0">
                  <c:v>0.13536200000000001</c:v>
                </c:pt>
                <c:pt idx="1">
                  <c:v>9.6704799999999994E-2</c:v>
                </c:pt>
                <c:pt idx="2">
                  <c:v>0.20360800000000001</c:v>
                </c:pt>
                <c:pt idx="3">
                  <c:v>9.14856E-2</c:v>
                </c:pt>
                <c:pt idx="4">
                  <c:v>0.15815100000000001</c:v>
                </c:pt>
                <c:pt idx="5">
                  <c:v>7.8794699999999995E-2</c:v>
                </c:pt>
                <c:pt idx="6">
                  <c:v>0.25761699999999998</c:v>
                </c:pt>
                <c:pt idx="7">
                  <c:v>0.19408500000000001</c:v>
                </c:pt>
                <c:pt idx="8">
                  <c:v>0.12525</c:v>
                </c:pt>
                <c:pt idx="9">
                  <c:v>9.4680299999999995E-2</c:v>
                </c:pt>
                <c:pt idx="10">
                  <c:v>6.7417599999999994E-2</c:v>
                </c:pt>
                <c:pt idx="11">
                  <c:v>9.6195900000000001E-2</c:v>
                </c:pt>
                <c:pt idx="12">
                  <c:v>0.211206</c:v>
                </c:pt>
                <c:pt idx="13">
                  <c:v>0.134487</c:v>
                </c:pt>
                <c:pt idx="14">
                  <c:v>0.17317399999999999</c:v>
                </c:pt>
                <c:pt idx="15">
                  <c:v>0.10906399999999999</c:v>
                </c:pt>
                <c:pt idx="16">
                  <c:v>9.3368300000000008E-3</c:v>
                </c:pt>
                <c:pt idx="17">
                  <c:v>1.0940399999999999E-2</c:v>
                </c:pt>
                <c:pt idx="18">
                  <c:v>6.2570899999999999E-2</c:v>
                </c:pt>
                <c:pt idx="19">
                  <c:v>8.2383300000000007E-2</c:v>
                </c:pt>
                <c:pt idx="20">
                  <c:v>0.108797</c:v>
                </c:pt>
                <c:pt idx="21">
                  <c:v>8.2363599999999995E-2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4-49A1-AD6D-8A9CB8A3D50C}"/>
            </c:ext>
          </c:extLst>
        </c:ser>
        <c:ser>
          <c:idx val="4"/>
          <c:order val="4"/>
          <c:tx>
            <c:strRef>
              <c:f>mcpat!$G$56</c:f>
              <c:strCache>
                <c:ptCount val="1"/>
                <c:pt idx="0">
                  <c:v>exec-unit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mcpat!$A$57:$B$78</c:f>
              <c:multiLvlStrCache>
                <c:ptCount val="22"/>
                <c:lvl>
                  <c:pt idx="0">
                    <c:v>ARM</c:v>
                  </c:pt>
                  <c:pt idx="1">
                    <c:v>RISCV</c:v>
                  </c:pt>
                  <c:pt idx="2">
                    <c:v>ARM</c:v>
                  </c:pt>
                  <c:pt idx="3">
                    <c:v>RISCV</c:v>
                  </c:pt>
                  <c:pt idx="4">
                    <c:v>ARM</c:v>
                  </c:pt>
                  <c:pt idx="5">
                    <c:v>RISCV</c:v>
                  </c:pt>
                  <c:pt idx="6">
                    <c:v>ARM</c:v>
                  </c:pt>
                  <c:pt idx="7">
                    <c:v>RISCV</c:v>
                  </c:pt>
                  <c:pt idx="8">
                    <c:v>ARM</c:v>
                  </c:pt>
                  <c:pt idx="9">
                    <c:v>RISCV</c:v>
                  </c:pt>
                  <c:pt idx="10">
                    <c:v>ARM</c:v>
                  </c:pt>
                  <c:pt idx="11">
                    <c:v>RISCV</c:v>
                  </c:pt>
                  <c:pt idx="12">
                    <c:v>ARM</c:v>
                  </c:pt>
                  <c:pt idx="13">
                    <c:v>RISCV</c:v>
                  </c:pt>
                  <c:pt idx="14">
                    <c:v>ARM</c:v>
                  </c:pt>
                  <c:pt idx="15">
                    <c:v>RISCV</c:v>
                  </c:pt>
                  <c:pt idx="16">
                    <c:v>ARM</c:v>
                  </c:pt>
                  <c:pt idx="17">
                    <c:v>RISCV</c:v>
                  </c:pt>
                  <c:pt idx="18">
                    <c:v>ARM</c:v>
                  </c:pt>
                  <c:pt idx="19">
                    <c:v>RISCV</c:v>
                  </c:pt>
                  <c:pt idx="20">
                    <c:v>ARM</c:v>
                  </c:pt>
                  <c:pt idx="21">
                    <c:v>RISCV</c:v>
                  </c:pt>
                </c:lvl>
                <c:lvl>
                  <c:pt idx="0">
                    <c:v>basicmath</c:v>
                  </c:pt>
                  <c:pt idx="2">
                    <c:v>bitcount</c:v>
                  </c:pt>
                  <c:pt idx="4">
                    <c:v>qsort</c:v>
                  </c:pt>
                  <c:pt idx="6">
                    <c:v>susan</c:v>
                  </c:pt>
                  <c:pt idx="8">
                    <c:v>dijkstra</c:v>
                  </c:pt>
                  <c:pt idx="10">
                    <c:v>blowfish</c:v>
                  </c:pt>
                  <c:pt idx="12">
                    <c:v>rijndael</c:v>
                  </c:pt>
                  <c:pt idx="14">
                    <c:v>sha</c:v>
                  </c:pt>
                  <c:pt idx="16">
                    <c:v>adpcm</c:v>
                  </c:pt>
                  <c:pt idx="18">
                    <c:v>crc32</c:v>
                  </c:pt>
                  <c:pt idx="20">
                    <c:v>fft</c:v>
                  </c:pt>
                </c:lvl>
              </c:multiLvlStrCache>
            </c:multiLvlStrRef>
          </c:cat>
          <c:val>
            <c:numRef>
              <c:f>mcpat!$G$57:$G$78</c:f>
              <c:numCache>
                <c:formatCode>General</c:formatCode>
                <c:ptCount val="22"/>
                <c:pt idx="0">
                  <c:v>1.4494100000000001</c:v>
                </c:pt>
                <c:pt idx="1">
                  <c:v>1.13175</c:v>
                </c:pt>
                <c:pt idx="2">
                  <c:v>1.88348</c:v>
                </c:pt>
                <c:pt idx="3">
                  <c:v>0.979379</c:v>
                </c:pt>
                <c:pt idx="4">
                  <c:v>1.56515</c:v>
                </c:pt>
                <c:pt idx="5">
                  <c:v>1.02502</c:v>
                </c:pt>
                <c:pt idx="6">
                  <c:v>2.9893000000000001</c:v>
                </c:pt>
                <c:pt idx="7">
                  <c:v>2.1684899999999998</c:v>
                </c:pt>
                <c:pt idx="8">
                  <c:v>1.2050399999999999</c:v>
                </c:pt>
                <c:pt idx="9">
                  <c:v>0.99892400000000003</c:v>
                </c:pt>
                <c:pt idx="10">
                  <c:v>0.77149599999999996</c:v>
                </c:pt>
                <c:pt idx="11">
                  <c:v>1.00759</c:v>
                </c:pt>
                <c:pt idx="12">
                  <c:v>1.87723</c:v>
                </c:pt>
                <c:pt idx="13">
                  <c:v>1.2822499999999999</c:v>
                </c:pt>
                <c:pt idx="14">
                  <c:v>1.5492600000000001</c:v>
                </c:pt>
                <c:pt idx="15">
                  <c:v>1.1095999999999999</c:v>
                </c:pt>
                <c:pt idx="16">
                  <c:v>0.44628099999999998</c:v>
                </c:pt>
                <c:pt idx="17">
                  <c:v>0.44800200000000001</c:v>
                </c:pt>
                <c:pt idx="18">
                  <c:v>0.72652399999999995</c:v>
                </c:pt>
                <c:pt idx="19">
                  <c:v>0.83237000000000005</c:v>
                </c:pt>
                <c:pt idx="20">
                  <c:v>1.2613099999999999</c:v>
                </c:pt>
                <c:pt idx="21">
                  <c:v>1.02413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74-49A1-AD6D-8A9CB8A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437464"/>
        <c:axId val="527440744"/>
      </c:barChart>
      <c:catAx>
        <c:axId val="52743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40744"/>
        <c:crosses val="autoZero"/>
        <c:auto val="0"/>
        <c:lblAlgn val="ctr"/>
        <c:lblOffset val="100"/>
        <c:noMultiLvlLbl val="0"/>
      </c:catAx>
      <c:valAx>
        <c:axId val="5274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icount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Sheet2!$D$14</c:f>
              <c:strCache>
                <c:ptCount val="1"/>
                <c:pt idx="0">
                  <c:v>riscv32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Sheet2!$E$13:$I$13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Sheet2!$E$14:$I$14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D-480E-8093-4883ED70B406}"/>
            </c:ext>
          </c:extLst>
        </c:ser>
        <c:ser>
          <c:idx val="1"/>
          <c:order val="1"/>
          <c:tx>
            <c:strRef>
              <c:f>Sheet2!$D$15</c:f>
              <c:strCache>
                <c:ptCount val="1"/>
                <c:pt idx="0">
                  <c:v>riscv64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Sheet2!$E$13:$I$13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Sheet2!$E$15:$I$15</c:f>
              <c:numCache>
                <c:formatCode>General</c:formatCode>
                <c:ptCount val="5"/>
                <c:pt idx="0">
                  <c:v>0.99770354661448879</c:v>
                </c:pt>
                <c:pt idx="1">
                  <c:v>0.96417328029860316</c:v>
                </c:pt>
                <c:pt idx="2">
                  <c:v>0.96417328029860316</c:v>
                </c:pt>
                <c:pt idx="3">
                  <c:v>0.99815082346142736</c:v>
                </c:pt>
                <c:pt idx="4">
                  <c:v>0.98105023266828062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D-480E-8093-4883ED70B406}"/>
            </c:ext>
          </c:extLst>
        </c:ser>
        <c:ser>
          <c:idx val="2"/>
          <c:order val="2"/>
          <c:tx>
            <c:strRef>
              <c:f>Sheet2!$D$16</c:f>
              <c:strCache>
                <c:ptCount val="1"/>
                <c:pt idx="0">
                  <c:v>arm32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Sheet2!$E$13:$I$13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Sheet2!$E$16:$I$16</c:f>
              <c:numCache>
                <c:formatCode>General</c:formatCode>
                <c:ptCount val="5"/>
                <c:pt idx="0">
                  <c:v>1.1614312997223166</c:v>
                </c:pt>
                <c:pt idx="1">
                  <c:v>1.0690802495899863</c:v>
                </c:pt>
                <c:pt idx="2">
                  <c:v>1.0690802495899863</c:v>
                </c:pt>
                <c:pt idx="3">
                  <c:v>1.1578850043340074</c:v>
                </c:pt>
                <c:pt idx="4">
                  <c:v>1.1143692008090742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D-480E-8093-4883ED70B406}"/>
            </c:ext>
          </c:extLst>
        </c:ser>
        <c:ser>
          <c:idx val="3"/>
          <c:order val="3"/>
          <c:tx>
            <c:strRef>
              <c:f>Sheet2!$D$17</c:f>
              <c:strCache>
                <c:ptCount val="1"/>
                <c:pt idx="0">
                  <c:v>arm64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Sheet2!$E$13:$I$13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Sheet2!$E$17:$I$17</c:f>
              <c:numCache>
                <c:formatCode>General</c:formatCode>
                <c:ptCount val="5"/>
                <c:pt idx="0">
                  <c:v>1.1644190324432624</c:v>
                </c:pt>
                <c:pt idx="1">
                  <c:v>1.0757724282240277</c:v>
                </c:pt>
                <c:pt idx="2">
                  <c:v>1.0757724282240277</c:v>
                </c:pt>
                <c:pt idx="3">
                  <c:v>1.1608321294423578</c:v>
                </c:pt>
                <c:pt idx="4">
                  <c:v>1.119199004583419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D-480E-8093-4883ED70B406}"/>
            </c:ext>
          </c:extLst>
        </c:ser>
        <c:ser>
          <c:idx val="4"/>
          <c:order val="4"/>
          <c:tx>
            <c:strRef>
              <c:f>Sheet2!$D$18</c:f>
              <c:strCache>
                <c:ptCount val="1"/>
                <c:pt idx="0">
                  <c:v>mips32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Sheet2!$E$13:$I$13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Sheet2!$E$18:$I$18</c:f>
              <c:numCache>
                <c:formatCode>General</c:formatCode>
                <c:ptCount val="5"/>
                <c:pt idx="0">
                  <c:v>1.5758474030158525</c:v>
                </c:pt>
                <c:pt idx="1">
                  <c:v>1.4291948649310988</c:v>
                </c:pt>
                <c:pt idx="2">
                  <c:v>1.4291948649310988</c:v>
                </c:pt>
                <c:pt idx="3">
                  <c:v>1.5714186651256863</c:v>
                </c:pt>
                <c:pt idx="4">
                  <c:v>1.5014139495009342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80E-8093-4883ED70B406}"/>
            </c:ext>
          </c:extLst>
        </c:ser>
        <c:ser>
          <c:idx val="5"/>
          <c:order val="5"/>
          <c:tx>
            <c:strRef>
              <c:f>Sheet2!$D$19</c:f>
              <c:strCache>
                <c:ptCount val="1"/>
                <c:pt idx="0">
                  <c:v>mips64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Sheet2!$E$13:$I$13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Sheet2!$E$19:$I$19</c:f>
              <c:numCache>
                <c:formatCode>General</c:formatCode>
                <c:ptCount val="5"/>
                <c:pt idx="0">
                  <c:v>1.6259358633375904</c:v>
                </c:pt>
                <c:pt idx="1">
                  <c:v>1.5151563707655475</c:v>
                </c:pt>
                <c:pt idx="2">
                  <c:v>1.5151563707655475</c:v>
                </c:pt>
                <c:pt idx="3">
                  <c:v>1.6212770875469518</c:v>
                </c:pt>
                <c:pt idx="4">
                  <c:v>1.5693814231039094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D-480E-8093-4883ED70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08224"/>
        <c:axId val="570206256"/>
      </c:barChart>
      <c:catAx>
        <c:axId val="5702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6256"/>
        <c:crosses val="autoZero"/>
        <c:auto val="1"/>
        <c:lblAlgn val="ctr"/>
        <c:lblOffset val="100"/>
        <c:noMultiLvlLbl val="0"/>
      </c:catAx>
      <c:valAx>
        <c:axId val="5702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Icount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Sheet2!$D$36</c:f>
              <c:strCache>
                <c:ptCount val="1"/>
                <c:pt idx="0">
                  <c:v>riscv32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Sheet2!$E$35:$I$35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Sheet2!$E$36:$I$36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F-452C-B8A7-50E642F7C0D2}"/>
            </c:ext>
          </c:extLst>
        </c:ser>
        <c:ser>
          <c:idx val="1"/>
          <c:order val="1"/>
          <c:tx>
            <c:strRef>
              <c:f>Sheet2!$D$37</c:f>
              <c:strCache>
                <c:ptCount val="1"/>
                <c:pt idx="0">
                  <c:v>riscv64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Sheet2!$E$35:$I$35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Sheet2!$E$37:$I$37</c:f>
              <c:numCache>
                <c:formatCode>General</c:formatCode>
                <c:ptCount val="5"/>
                <c:pt idx="0">
                  <c:v>1.0909045016783372</c:v>
                </c:pt>
                <c:pt idx="1">
                  <c:v>0.49873452204432711</c:v>
                </c:pt>
                <c:pt idx="2">
                  <c:v>0.78732401793366424</c:v>
                </c:pt>
                <c:pt idx="3">
                  <c:v>1.0066502726755306</c:v>
                </c:pt>
                <c:pt idx="4">
                  <c:v>0.8459033285829648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F-452C-B8A7-50E642F7C0D2}"/>
            </c:ext>
          </c:extLst>
        </c:ser>
        <c:ser>
          <c:idx val="2"/>
          <c:order val="2"/>
          <c:tx>
            <c:strRef>
              <c:f>Sheet2!$D$38</c:f>
              <c:strCache>
                <c:ptCount val="1"/>
                <c:pt idx="0">
                  <c:v>arm32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Sheet2!$E$35:$I$35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Sheet2!$E$38:$I$38</c:f>
              <c:numCache>
                <c:formatCode>General</c:formatCode>
                <c:ptCount val="5"/>
                <c:pt idx="0">
                  <c:v>1.0908485297557626</c:v>
                </c:pt>
                <c:pt idx="1">
                  <c:v>0.16632717207763137</c:v>
                </c:pt>
                <c:pt idx="2">
                  <c:v>0.62683777528327167</c:v>
                </c:pt>
                <c:pt idx="3">
                  <c:v>1.4056990933366216</c:v>
                </c:pt>
                <c:pt idx="4">
                  <c:v>0.82242814261332176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F-452C-B8A7-50E642F7C0D2}"/>
            </c:ext>
          </c:extLst>
        </c:ser>
        <c:ser>
          <c:idx val="3"/>
          <c:order val="3"/>
          <c:tx>
            <c:strRef>
              <c:f>Sheet2!$D$39</c:f>
              <c:strCache>
                <c:ptCount val="1"/>
                <c:pt idx="0">
                  <c:v>arm64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Sheet2!$E$35:$I$35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Sheet2!$E$39:$I$39</c:f>
              <c:numCache>
                <c:formatCode>General</c:formatCode>
                <c:ptCount val="5"/>
                <c:pt idx="0">
                  <c:v>1.0908417485857682</c:v>
                </c:pt>
                <c:pt idx="1">
                  <c:v>0.39996903109586035</c:v>
                </c:pt>
                <c:pt idx="2">
                  <c:v>0.66954060522442516</c:v>
                </c:pt>
                <c:pt idx="3">
                  <c:v>0.9888786701855804</c:v>
                </c:pt>
                <c:pt idx="4">
                  <c:v>0.78730751377290853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F-452C-B8A7-50E642F7C0D2}"/>
            </c:ext>
          </c:extLst>
        </c:ser>
        <c:ser>
          <c:idx val="4"/>
          <c:order val="4"/>
          <c:tx>
            <c:strRef>
              <c:f>Sheet2!$D$40</c:f>
              <c:strCache>
                <c:ptCount val="1"/>
                <c:pt idx="0">
                  <c:v>mips32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Sheet2!$E$35:$I$35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Sheet2!$E$40:$I$40</c:f>
              <c:numCache>
                <c:formatCode>General</c:formatCode>
                <c:ptCount val="5"/>
                <c:pt idx="0">
                  <c:v>0.9999505410912336</c:v>
                </c:pt>
                <c:pt idx="1">
                  <c:v>0.17948607876088454</c:v>
                </c:pt>
                <c:pt idx="2">
                  <c:v>0.66754093688879157</c:v>
                </c:pt>
                <c:pt idx="3">
                  <c:v>0.98889158053144444</c:v>
                </c:pt>
                <c:pt idx="4">
                  <c:v>0.70896728431808853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F-452C-B8A7-50E642F7C0D2}"/>
            </c:ext>
          </c:extLst>
        </c:ser>
        <c:ser>
          <c:idx val="5"/>
          <c:order val="5"/>
          <c:tx>
            <c:strRef>
              <c:f>Sheet2!$D$41</c:f>
              <c:strCache>
                <c:ptCount val="1"/>
                <c:pt idx="0">
                  <c:v>mips64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Sheet2!$E$35:$I$35</c:f>
              <c:strCache>
                <c:ptCount val="5"/>
                <c:pt idx="0">
                  <c:v>helloWorld</c:v>
                </c:pt>
                <c:pt idx="1">
                  <c:v>BasicMathSmall</c:v>
                </c:pt>
                <c:pt idx="2">
                  <c:v>BasicMathLarge</c:v>
                </c:pt>
                <c:pt idx="3">
                  <c:v>Bitcount</c:v>
                </c:pt>
                <c:pt idx="4">
                  <c:v>Avg</c:v>
                </c:pt>
              </c:strCache>
            </c:strRef>
          </c:cat>
          <c:val>
            <c:numRef>
              <c:f>Sheet2!$E$41:$I$41</c:f>
              <c:numCache>
                <c:formatCode>General</c:formatCode>
                <c:ptCount val="5"/>
                <c:pt idx="0">
                  <c:v>0.9999514864554151</c:v>
                </c:pt>
                <c:pt idx="1">
                  <c:v>0.43543505887967776</c:v>
                </c:pt>
                <c:pt idx="2">
                  <c:v>0.74375768944045417</c:v>
                </c:pt>
                <c:pt idx="3">
                  <c:v>0.99110783226558608</c:v>
                </c:pt>
                <c:pt idx="4">
                  <c:v>0.79256301676028329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3F-452C-B8A7-50E642F7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95136"/>
        <c:axId val="507990544"/>
      </c:barChart>
      <c:catAx>
        <c:axId val="5079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90544"/>
        <c:crosses val="autoZero"/>
        <c:auto val="1"/>
        <c:lblAlgn val="ctr"/>
        <c:lblOffset val="100"/>
        <c:noMultiLvlLbl val="0"/>
      </c:catAx>
      <c:valAx>
        <c:axId val="5079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'!$D$39</c:f>
              <c:strCache>
                <c:ptCount val="1"/>
                <c:pt idx="0">
                  <c:v>mips32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'!$E$38:$P$38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'!$E$39:$P$39</c:f>
              <c:numCache>
                <c:formatCode>General</c:formatCode>
                <c:ptCount val="12"/>
                <c:pt idx="0">
                  <c:v>1.4819134467677073</c:v>
                </c:pt>
                <c:pt idx="1">
                  <c:v>1.5743298790019105</c:v>
                </c:pt>
                <c:pt idx="2">
                  <c:v>1.3417113809658288</c:v>
                </c:pt>
                <c:pt idx="3">
                  <c:v>1.4930126351042776</c:v>
                </c:pt>
                <c:pt idx="4">
                  <c:v>1.33892989294972</c:v>
                </c:pt>
                <c:pt idx="5">
                  <c:v>1.5623056520943845</c:v>
                </c:pt>
                <c:pt idx="6">
                  <c:v>1.5350876221895031</c:v>
                </c:pt>
                <c:pt idx="7">
                  <c:v>1.5776812134485891</c:v>
                </c:pt>
                <c:pt idx="8">
                  <c:v>1.5779712383426359</c:v>
                </c:pt>
                <c:pt idx="9">
                  <c:v>1.5774527783942902</c:v>
                </c:pt>
                <c:pt idx="10">
                  <c:v>1.5056078677547604</c:v>
                </c:pt>
                <c:pt idx="11">
                  <c:v>1.5060003279103278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3-46FC-B2DF-3AF669AE7D46}"/>
            </c:ext>
          </c:extLst>
        </c:ser>
        <c:ser>
          <c:idx val="1"/>
          <c:order val="1"/>
          <c:tx>
            <c:strRef>
              <c:f>'Results '!$D$40</c:f>
              <c:strCache>
                <c:ptCount val="1"/>
                <c:pt idx="0">
                  <c:v>mips64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'!$E$38:$P$38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'!$E$40:$P$40</c:f>
              <c:numCache>
                <c:formatCode>General</c:formatCode>
                <c:ptCount val="12"/>
                <c:pt idx="0">
                  <c:v>1.5711378335273916</c:v>
                </c:pt>
                <c:pt idx="1">
                  <c:v>1.6242806692525908</c:v>
                </c:pt>
                <c:pt idx="2">
                  <c:v>1.4217394268129984</c:v>
                </c:pt>
                <c:pt idx="3">
                  <c:v>1.5767595270715988</c:v>
                </c:pt>
                <c:pt idx="4">
                  <c:v>1.3817500049468705</c:v>
                </c:pt>
                <c:pt idx="5">
                  <c:v>1.6117843424181453</c:v>
                </c:pt>
                <c:pt idx="6">
                  <c:v>1.5823582158948755</c:v>
                </c:pt>
                <c:pt idx="7">
                  <c:v>1.6276590787297001</c:v>
                </c:pt>
                <c:pt idx="8">
                  <c:v>1.6280174582558127</c:v>
                </c:pt>
                <c:pt idx="9">
                  <c:v>1.6274837338068149</c:v>
                </c:pt>
                <c:pt idx="10">
                  <c:v>1.5473006905210296</c:v>
                </c:pt>
                <c:pt idx="11">
                  <c:v>1.5636609982943477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3-46FC-B2DF-3AF669AE7D46}"/>
            </c:ext>
          </c:extLst>
        </c:ser>
        <c:ser>
          <c:idx val="2"/>
          <c:order val="2"/>
          <c:tx>
            <c:strRef>
              <c:f>'Results '!$D$41</c:f>
              <c:strCache>
                <c:ptCount val="1"/>
                <c:pt idx="0">
                  <c:v>arm32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'!$E$38:$P$38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'!$E$41:$P$41</c:f>
              <c:numCache>
                <c:formatCode>General</c:formatCode>
                <c:ptCount val="12"/>
                <c:pt idx="0">
                  <c:v>1.108920481786249</c:v>
                </c:pt>
                <c:pt idx="1">
                  <c:v>1.1600301047878192</c:v>
                </c:pt>
                <c:pt idx="2">
                  <c:v>0.99426423472815983</c:v>
                </c:pt>
                <c:pt idx="3">
                  <c:v>1.1234688181864312</c:v>
                </c:pt>
                <c:pt idx="4">
                  <c:v>0.98668302431881594</c:v>
                </c:pt>
                <c:pt idx="5">
                  <c:v>1.1521629778672031</c:v>
                </c:pt>
                <c:pt idx="6">
                  <c:v>1.1370072289690139</c:v>
                </c:pt>
                <c:pt idx="7">
                  <c:v>1.159544723782008</c:v>
                </c:pt>
                <c:pt idx="8">
                  <c:v>1.1631153391605529</c:v>
                </c:pt>
                <c:pt idx="9">
                  <c:v>1.1623231745067577</c:v>
                </c:pt>
                <c:pt idx="10">
                  <c:v>1.1480644486294205</c:v>
                </c:pt>
                <c:pt idx="11">
                  <c:v>1.1177804142474939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3-46FC-B2DF-3AF669AE7D46}"/>
            </c:ext>
          </c:extLst>
        </c:ser>
        <c:ser>
          <c:idx val="3"/>
          <c:order val="3"/>
          <c:tx>
            <c:strRef>
              <c:f>'Results '!$D$42</c:f>
              <c:strCache>
                <c:ptCount val="1"/>
                <c:pt idx="0">
                  <c:v>arm64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'!$E$38:$P$38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'!$E$42:$P$42</c:f>
              <c:numCache>
                <c:formatCode>General</c:formatCode>
                <c:ptCount val="12"/>
                <c:pt idx="0">
                  <c:v>1.1157695958044285</c:v>
                </c:pt>
                <c:pt idx="1">
                  <c:v>1.1629826897470039</c:v>
                </c:pt>
                <c:pt idx="2">
                  <c:v>0.99158624584911725</c:v>
                </c:pt>
                <c:pt idx="3">
                  <c:v>1.1093317095448318</c:v>
                </c:pt>
                <c:pt idx="4">
                  <c:v>0.98950274056631771</c:v>
                </c:pt>
                <c:pt idx="5">
                  <c:v>1.1546666361807207</c:v>
                </c:pt>
                <c:pt idx="6">
                  <c:v>1.1364426387397459</c:v>
                </c:pt>
                <c:pt idx="7">
                  <c:v>1.1656725459586663</c:v>
                </c:pt>
                <c:pt idx="8">
                  <c:v>1.1659587414142123</c:v>
                </c:pt>
                <c:pt idx="9">
                  <c:v>1.1656172976508929</c:v>
                </c:pt>
                <c:pt idx="10">
                  <c:v>1.1421636325591127</c:v>
                </c:pt>
                <c:pt idx="11">
                  <c:v>1.1181540430922772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3-46FC-B2DF-3AF669AE7D46}"/>
            </c:ext>
          </c:extLst>
        </c:ser>
        <c:ser>
          <c:idx val="4"/>
          <c:order val="4"/>
          <c:tx>
            <c:strRef>
              <c:f>'Results '!$D$43</c:f>
              <c:strCache>
                <c:ptCount val="1"/>
                <c:pt idx="0">
                  <c:v>riscv32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'!$E$38:$P$38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'!$E$43:$P$43</c:f>
              <c:numCache>
                <c:formatCode>General</c:formatCode>
                <c:ptCount val="12"/>
                <c:pt idx="0">
                  <c:v>1.0372983180532862</c:v>
                </c:pt>
                <c:pt idx="1">
                  <c:v>1.0018526023273318</c:v>
                </c:pt>
                <c:pt idx="2">
                  <c:v>1.0451849759954814</c:v>
                </c:pt>
                <c:pt idx="3">
                  <c:v>1.0202872075912113</c:v>
                </c:pt>
                <c:pt idx="4">
                  <c:v>1.047282189287057</c:v>
                </c:pt>
                <c:pt idx="5">
                  <c:v>1.0015319187854399</c:v>
                </c:pt>
                <c:pt idx="6">
                  <c:v>1.0012509548217112</c:v>
                </c:pt>
                <c:pt idx="7">
                  <c:v>1.004916237563783</c:v>
                </c:pt>
                <c:pt idx="8">
                  <c:v>1.0047273025122569</c:v>
                </c:pt>
                <c:pt idx="9">
                  <c:v>1.0021844008083451</c:v>
                </c:pt>
                <c:pt idx="10">
                  <c:v>1.000313873195229</c:v>
                </c:pt>
                <c:pt idx="11">
                  <c:v>1.0151663619037394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3-46FC-B2DF-3AF669AE7D46}"/>
            </c:ext>
          </c:extLst>
        </c:ser>
        <c:ser>
          <c:idx val="5"/>
          <c:order val="5"/>
          <c:tx>
            <c:strRef>
              <c:f>'Results '!$D$44</c:f>
              <c:strCache>
                <c:ptCount val="1"/>
                <c:pt idx="0">
                  <c:v>riscv64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'!$E$38:$P$38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'!$E$44:$P$44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3-46FC-B2DF-3AF669AE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26872"/>
        <c:axId val="571926216"/>
      </c:barChart>
      <c:catAx>
        <c:axId val="5719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26216"/>
        <c:crosses val="autoZero"/>
        <c:auto val="1"/>
        <c:lblAlgn val="ctr"/>
        <c:lblOffset val="100"/>
        <c:noMultiLvlLbl val="0"/>
      </c:catAx>
      <c:valAx>
        <c:axId val="5719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ICOUNT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'!$D$49</c:f>
              <c:strCache>
                <c:ptCount val="1"/>
                <c:pt idx="0">
                  <c:v>mips32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'!$E$48:$P$48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'!$E$49:$P$49</c:f>
              <c:numCache>
                <c:formatCode>General</c:formatCode>
                <c:ptCount val="12"/>
                <c:pt idx="0">
                  <c:v>0.19246083365382727</c:v>
                </c:pt>
                <c:pt idx="1">
                  <c:v>0.98235517809930917</c:v>
                </c:pt>
                <c:pt idx="2">
                  <c:v>1.1772525171070622</c:v>
                </c:pt>
                <c:pt idx="3">
                  <c:v>0.99838475185595055</c:v>
                </c:pt>
                <c:pt idx="4">
                  <c:v>1.0263644685524509</c:v>
                </c:pt>
                <c:pt idx="5">
                  <c:v>1.4506074085010068</c:v>
                </c:pt>
                <c:pt idx="6">
                  <c:v>0.7256756238405172</c:v>
                </c:pt>
                <c:pt idx="7">
                  <c:v>0.87756305938088053</c:v>
                </c:pt>
                <c:pt idx="8">
                  <c:v>1.0114597170298034</c:v>
                </c:pt>
                <c:pt idx="9">
                  <c:v>2.0949479356267906</c:v>
                </c:pt>
                <c:pt idx="10">
                  <c:v>0.93196093101545774</c:v>
                </c:pt>
                <c:pt idx="11">
                  <c:v>1.042639311333005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741-94FE-27E260639B44}"/>
            </c:ext>
          </c:extLst>
        </c:ser>
        <c:ser>
          <c:idx val="1"/>
          <c:order val="1"/>
          <c:tx>
            <c:strRef>
              <c:f>'Results '!$D$50</c:f>
              <c:strCache>
                <c:ptCount val="1"/>
                <c:pt idx="0">
                  <c:v>mips64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'!$E$48:$P$48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'!$E$50:$P$50</c:f>
              <c:numCache>
                <c:formatCode>General</c:formatCode>
                <c:ptCount val="12"/>
                <c:pt idx="0">
                  <c:v>0.88212869433581964</c:v>
                </c:pt>
                <c:pt idx="1">
                  <c:v>0.98455747547520489</c:v>
                </c:pt>
                <c:pt idx="2">
                  <c:v>1.1838555146684708</c:v>
                </c:pt>
                <c:pt idx="3">
                  <c:v>1.003691882593081</c:v>
                </c:pt>
                <c:pt idx="4">
                  <c:v>0.98081921089639157</c:v>
                </c:pt>
                <c:pt idx="5">
                  <c:v>1.4736105399864989</c:v>
                </c:pt>
                <c:pt idx="6">
                  <c:v>0.71600339502100441</c:v>
                </c:pt>
                <c:pt idx="7">
                  <c:v>0.88797312441244036</c:v>
                </c:pt>
                <c:pt idx="8">
                  <c:v>1.0115228903705613</c:v>
                </c:pt>
                <c:pt idx="9">
                  <c:v>2.0949481510962147</c:v>
                </c:pt>
                <c:pt idx="10">
                  <c:v>0.96743487746525436</c:v>
                </c:pt>
                <c:pt idx="11">
                  <c:v>1.1078677960291765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0-4741-94FE-27E260639B44}"/>
            </c:ext>
          </c:extLst>
        </c:ser>
        <c:ser>
          <c:idx val="2"/>
          <c:order val="2"/>
          <c:tx>
            <c:strRef>
              <c:f>'Results '!$D$51</c:f>
              <c:strCache>
                <c:ptCount val="1"/>
                <c:pt idx="0">
                  <c:v>arm32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'!$E$48:$P$48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'!$E$51:$P$51</c:f>
              <c:numCache>
                <c:formatCode>General</c:formatCode>
                <c:ptCount val="12"/>
                <c:pt idx="0">
                  <c:v>0.13747741044183245</c:v>
                </c:pt>
                <c:pt idx="1">
                  <c:v>1.3964072159792289</c:v>
                </c:pt>
                <c:pt idx="2">
                  <c:v>1.2095996443796422</c:v>
                </c:pt>
                <c:pt idx="3">
                  <c:v>0.78085398870479217</c:v>
                </c:pt>
                <c:pt idx="4">
                  <c:v>1.1660074877283579</c:v>
                </c:pt>
                <c:pt idx="5">
                  <c:v>1.4200674704501284</c:v>
                </c:pt>
                <c:pt idx="6">
                  <c:v>0.70514510314004597</c:v>
                </c:pt>
                <c:pt idx="7">
                  <c:v>0.67013049247365153</c:v>
                </c:pt>
                <c:pt idx="8">
                  <c:v>1.0363247863079013</c:v>
                </c:pt>
                <c:pt idx="9">
                  <c:v>1.8372674983536259</c:v>
                </c:pt>
                <c:pt idx="10">
                  <c:v>0.79559751571163306</c:v>
                </c:pt>
                <c:pt idx="11">
                  <c:v>1.0140798739700763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0-4741-94FE-27E260639B44}"/>
            </c:ext>
          </c:extLst>
        </c:ser>
        <c:ser>
          <c:idx val="3"/>
          <c:order val="3"/>
          <c:tx>
            <c:strRef>
              <c:f>'Results '!$D$52</c:f>
              <c:strCache>
                <c:ptCount val="1"/>
                <c:pt idx="0">
                  <c:v>arm64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'!$E$48:$P$48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'!$E$52:$P$52</c:f>
              <c:numCache>
                <c:formatCode>General</c:formatCode>
                <c:ptCount val="12"/>
                <c:pt idx="0">
                  <c:v>0.74998529120031288</c:v>
                </c:pt>
                <c:pt idx="1">
                  <c:v>0.98234234330180037</c:v>
                </c:pt>
                <c:pt idx="2">
                  <c:v>1.0965909439912769</c:v>
                </c:pt>
                <c:pt idx="3">
                  <c:v>0.84422806954101282</c:v>
                </c:pt>
                <c:pt idx="4">
                  <c:v>1.2000316484913471</c:v>
                </c:pt>
                <c:pt idx="5">
                  <c:v>1.3786943290689464</c:v>
                </c:pt>
                <c:pt idx="6">
                  <c:v>0.60766457115568429</c:v>
                </c:pt>
                <c:pt idx="7">
                  <c:v>0.75530719218183517</c:v>
                </c:pt>
                <c:pt idx="8">
                  <c:v>0.91472465078708265</c:v>
                </c:pt>
                <c:pt idx="9">
                  <c:v>1.8050762247902439</c:v>
                </c:pt>
                <c:pt idx="10">
                  <c:v>0.82520867445317325</c:v>
                </c:pt>
                <c:pt idx="11">
                  <c:v>1.0145321762693378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0-4741-94FE-27E260639B44}"/>
            </c:ext>
          </c:extLst>
        </c:ser>
        <c:ser>
          <c:idx val="4"/>
          <c:order val="4"/>
          <c:tx>
            <c:strRef>
              <c:f>'Results '!$D$53</c:f>
              <c:strCache>
                <c:ptCount val="1"/>
                <c:pt idx="0">
                  <c:v>riscv32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'!$E$48:$P$48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'!$E$53:$P$53</c:f>
              <c:numCache>
                <c:formatCode>General</c:formatCode>
                <c:ptCount val="12"/>
                <c:pt idx="0">
                  <c:v>2.2934743810724241</c:v>
                </c:pt>
                <c:pt idx="1">
                  <c:v>0.9933933917413853</c:v>
                </c:pt>
                <c:pt idx="2">
                  <c:v>1.054904632565135</c:v>
                </c:pt>
                <c:pt idx="3">
                  <c:v>0.99920138229655953</c:v>
                </c:pt>
                <c:pt idx="4">
                  <c:v>0.94668056164313663</c:v>
                </c:pt>
                <c:pt idx="5">
                  <c:v>0.97919267352165973</c:v>
                </c:pt>
                <c:pt idx="6">
                  <c:v>0.97516923792761923</c:v>
                </c:pt>
                <c:pt idx="7">
                  <c:v>1.0304487327330329</c:v>
                </c:pt>
                <c:pt idx="8">
                  <c:v>0.88391900216175245</c:v>
                </c:pt>
                <c:pt idx="9">
                  <c:v>0.99932719672378978</c:v>
                </c:pt>
                <c:pt idx="10">
                  <c:v>0.94738353467414482</c:v>
                </c:pt>
                <c:pt idx="11">
                  <c:v>1.1002813388236945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0-4741-94FE-27E260639B44}"/>
            </c:ext>
          </c:extLst>
        </c:ser>
        <c:ser>
          <c:idx val="5"/>
          <c:order val="5"/>
          <c:tx>
            <c:strRef>
              <c:f>'Results '!$D$54</c:f>
              <c:strCache>
                <c:ptCount val="1"/>
                <c:pt idx="0">
                  <c:v>riscv64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'!$E$48:$P$48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'!$E$54:$P$54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40-4741-94FE-27E26063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956264"/>
        <c:axId val="574959216"/>
      </c:barChart>
      <c:catAx>
        <c:axId val="5749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59216"/>
        <c:crosses val="autoZero"/>
        <c:auto val="1"/>
        <c:lblAlgn val="ctr"/>
        <c:lblOffset val="100"/>
        <c:noMultiLvlLbl val="0"/>
      </c:catAx>
      <c:valAx>
        <c:axId val="574959216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5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Qemu Static ICOUNT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'!$D$60</c:f>
              <c:strCache>
                <c:ptCount val="1"/>
                <c:pt idx="0">
                  <c:v>mips32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'!$E$59:$P$59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'!$E$60:$P$60</c:f>
              <c:numCache>
                <c:formatCode>General</c:formatCode>
                <c:ptCount val="12"/>
                <c:pt idx="0">
                  <c:v>0.92234565263832513</c:v>
                </c:pt>
                <c:pt idx="1">
                  <c:v>0.98773125608568646</c:v>
                </c:pt>
                <c:pt idx="2">
                  <c:v>1.1750341863645244</c:v>
                </c:pt>
                <c:pt idx="3">
                  <c:v>0.97454054965435843</c:v>
                </c:pt>
                <c:pt idx="4">
                  <c:v>0.90152320226709171</c:v>
                </c:pt>
                <c:pt idx="5">
                  <c:v>0.74524714828897343</c:v>
                </c:pt>
                <c:pt idx="6">
                  <c:v>0.91246842027047115</c:v>
                </c:pt>
                <c:pt idx="7">
                  <c:v>1.0093713393205779</c:v>
                </c:pt>
                <c:pt idx="8">
                  <c:v>0.95497351383166573</c:v>
                </c:pt>
                <c:pt idx="9">
                  <c:v>0.9892879647132955</c:v>
                </c:pt>
                <c:pt idx="10">
                  <c:v>1.010199125789218</c:v>
                </c:pt>
                <c:pt idx="11">
                  <c:v>0.9620656690203806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4-486D-8F1A-D95FEE204F3B}"/>
            </c:ext>
          </c:extLst>
        </c:ser>
        <c:ser>
          <c:idx val="1"/>
          <c:order val="1"/>
          <c:tx>
            <c:strRef>
              <c:f>'Results '!$D$61</c:f>
              <c:strCache>
                <c:ptCount val="1"/>
                <c:pt idx="0">
                  <c:v>mips64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'!$E$59:$P$59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'!$E$61:$P$61</c:f>
              <c:numCache>
                <c:formatCode>General</c:formatCode>
                <c:ptCount val="12"/>
                <c:pt idx="0">
                  <c:v>1.044648579363384</c:v>
                </c:pt>
                <c:pt idx="1">
                  <c:v>1.015774099318403</c:v>
                </c:pt>
                <c:pt idx="2">
                  <c:v>1.1992576675131861</c:v>
                </c:pt>
                <c:pt idx="3">
                  <c:v>1.0035407182599898</c:v>
                </c:pt>
                <c:pt idx="4">
                  <c:v>0.9226000708466171</c:v>
                </c:pt>
                <c:pt idx="5">
                  <c:v>0.77208678148065313</c:v>
                </c:pt>
                <c:pt idx="6">
                  <c:v>0.90578094813493837</c:v>
                </c:pt>
                <c:pt idx="7">
                  <c:v>1.0042951971885983</c:v>
                </c:pt>
                <c:pt idx="8">
                  <c:v>0.94938198940553264</c:v>
                </c:pt>
                <c:pt idx="9">
                  <c:v>1.0092417559336273</c:v>
                </c:pt>
                <c:pt idx="10">
                  <c:v>1.0074065080135988</c:v>
                </c:pt>
                <c:pt idx="11">
                  <c:v>0.9849103923144118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4-486D-8F1A-D95FEE204F3B}"/>
            </c:ext>
          </c:extLst>
        </c:ser>
        <c:ser>
          <c:idx val="2"/>
          <c:order val="2"/>
          <c:tx>
            <c:strRef>
              <c:f>'Results '!$D$62</c:f>
              <c:strCache>
                <c:ptCount val="1"/>
                <c:pt idx="0">
                  <c:v>arm32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'!$E$59:$P$59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'!$E$62:$P$62</c:f>
              <c:numCache>
                <c:formatCode>General</c:formatCode>
                <c:ptCount val="12"/>
                <c:pt idx="0">
                  <c:v>0.92480239265114295</c:v>
                </c:pt>
                <c:pt idx="1">
                  <c:v>0.92658227848101271</c:v>
                </c:pt>
                <c:pt idx="2">
                  <c:v>0.90955264700136751</c:v>
                </c:pt>
                <c:pt idx="3">
                  <c:v>0.89344124093744726</c:v>
                </c:pt>
                <c:pt idx="4">
                  <c:v>0.83811547998583069</c:v>
                </c:pt>
                <c:pt idx="5">
                  <c:v>0.66472824871393421</c:v>
                </c:pt>
                <c:pt idx="6">
                  <c:v>0.82478823004904145</c:v>
                </c:pt>
                <c:pt idx="7">
                  <c:v>0.84478719250292855</c:v>
                </c:pt>
                <c:pt idx="8">
                  <c:v>0.85785756327251328</c:v>
                </c:pt>
                <c:pt idx="9">
                  <c:v>0.883217811384163</c:v>
                </c:pt>
                <c:pt idx="10">
                  <c:v>0.93455560951918404</c:v>
                </c:pt>
                <c:pt idx="11">
                  <c:v>0.86385715404532415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4-486D-8F1A-D95FEE204F3B}"/>
            </c:ext>
          </c:extLst>
        </c:ser>
        <c:ser>
          <c:idx val="3"/>
          <c:order val="3"/>
          <c:tx>
            <c:strRef>
              <c:f>'Results '!$D$63</c:f>
              <c:strCache>
                <c:ptCount val="1"/>
                <c:pt idx="0">
                  <c:v>arm64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'!$E$59:$P$59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'!$E$63:$P$63</c:f>
              <c:numCache>
                <c:formatCode>General</c:formatCode>
                <c:ptCount val="12"/>
                <c:pt idx="0">
                  <c:v>0.85985900448622088</c:v>
                </c:pt>
                <c:pt idx="1">
                  <c:v>0.89522882181110031</c:v>
                </c:pt>
                <c:pt idx="2">
                  <c:v>0.9072084391482711</c:v>
                </c:pt>
                <c:pt idx="3">
                  <c:v>0.89462148035744393</c:v>
                </c:pt>
                <c:pt idx="4">
                  <c:v>0.84059511158342193</c:v>
                </c:pt>
                <c:pt idx="5">
                  <c:v>0.83985685528964438</c:v>
                </c:pt>
                <c:pt idx="6">
                  <c:v>0.80368554019913807</c:v>
                </c:pt>
                <c:pt idx="7">
                  <c:v>0.88559156579461151</c:v>
                </c:pt>
                <c:pt idx="8">
                  <c:v>0.8790464979399647</c:v>
                </c:pt>
                <c:pt idx="9">
                  <c:v>0.89098928796471333</c:v>
                </c:pt>
                <c:pt idx="10">
                  <c:v>0.88817387081107335</c:v>
                </c:pt>
                <c:pt idx="11">
                  <c:v>0.87135058867141846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4-486D-8F1A-D95FEE204F3B}"/>
            </c:ext>
          </c:extLst>
        </c:ser>
        <c:ser>
          <c:idx val="4"/>
          <c:order val="4"/>
          <c:tx>
            <c:strRef>
              <c:f>'Results '!$D$64</c:f>
              <c:strCache>
                <c:ptCount val="1"/>
                <c:pt idx="0">
                  <c:v>riscv32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'!$E$59:$P$59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'!$E$64:$P$64</c:f>
              <c:numCache>
                <c:formatCode>General</c:formatCode>
                <c:ptCount val="12"/>
                <c:pt idx="0">
                  <c:v>1.2104251228370007</c:v>
                </c:pt>
                <c:pt idx="1">
                  <c:v>0.97974683544303798</c:v>
                </c:pt>
                <c:pt idx="2">
                  <c:v>0.96972064856417273</c:v>
                </c:pt>
                <c:pt idx="3">
                  <c:v>0.97167425392008089</c:v>
                </c:pt>
                <c:pt idx="4">
                  <c:v>0.9718384697130712</c:v>
                </c:pt>
                <c:pt idx="5">
                  <c:v>0.96846343099977639</c:v>
                </c:pt>
                <c:pt idx="6">
                  <c:v>0.98707088720463665</c:v>
                </c:pt>
                <c:pt idx="7">
                  <c:v>1.0154236626317845</c:v>
                </c:pt>
                <c:pt idx="8">
                  <c:v>0.96586227192466156</c:v>
                </c:pt>
                <c:pt idx="9">
                  <c:v>0.97206469229153536</c:v>
                </c:pt>
                <c:pt idx="10">
                  <c:v>0.99052938319572603</c:v>
                </c:pt>
                <c:pt idx="11">
                  <c:v>1.0002563326114078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4-486D-8F1A-D95FEE204F3B}"/>
            </c:ext>
          </c:extLst>
        </c:ser>
        <c:ser>
          <c:idx val="5"/>
          <c:order val="5"/>
          <c:tx>
            <c:strRef>
              <c:f>'Results '!$D$65</c:f>
              <c:strCache>
                <c:ptCount val="1"/>
                <c:pt idx="0">
                  <c:v>riscv64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'!$E$59:$P$59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blowfish</c:v>
                </c:pt>
                <c:pt idx="6">
                  <c:v>rijndael</c:v>
                </c:pt>
                <c:pt idx="7">
                  <c:v>sha 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'Results '!$E$65:$P$65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4-486D-8F1A-D95FEE20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949208"/>
        <c:axId val="574945600"/>
      </c:barChart>
      <c:catAx>
        <c:axId val="57494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45600"/>
        <c:crosses val="autoZero"/>
        <c:auto val="1"/>
        <c:lblAlgn val="ctr"/>
        <c:lblOffset val="100"/>
        <c:noMultiLvlLbl val="0"/>
      </c:catAx>
      <c:valAx>
        <c:axId val="5749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4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In-Order Total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'gem5'!$B$19</c:f>
              <c:strCache>
                <c:ptCount val="1"/>
                <c:pt idx="0">
                  <c:v>ARM-In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'gem5'!$C$18:$N$18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rijndael</c:v>
                </c:pt>
                <c:pt idx="6">
                  <c:v>sha</c:v>
                </c:pt>
                <c:pt idx="7">
                  <c:v>blowfish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'gem5'!$C$19:$N$19</c:f>
              <c:numCache>
                <c:formatCode>General</c:formatCode>
                <c:ptCount val="12"/>
                <c:pt idx="0">
                  <c:v>0.82260481246786143</c:v>
                </c:pt>
                <c:pt idx="1">
                  <c:v>0.95422233151314795</c:v>
                </c:pt>
                <c:pt idx="2">
                  <c:v>0.79578748296879176</c:v>
                </c:pt>
                <c:pt idx="3">
                  <c:v>0.77311571970970216</c:v>
                </c:pt>
                <c:pt idx="4">
                  <c:v>0.8422429942011298</c:v>
                </c:pt>
                <c:pt idx="5">
                  <c:v>0.86660432418442557</c:v>
                </c:pt>
                <c:pt idx="6">
                  <c:v>0.88275113261422389</c:v>
                </c:pt>
                <c:pt idx="7">
                  <c:v>0.93645319965145102</c:v>
                </c:pt>
                <c:pt idx="8">
                  <c:v>0.93621720475487091</c:v>
                </c:pt>
                <c:pt idx="9">
                  <c:v>0.97165488444392378</c:v>
                </c:pt>
                <c:pt idx="10">
                  <c:v>0.81450684204716095</c:v>
                </c:pt>
                <c:pt idx="11">
                  <c:v>0.87237826623242642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4-439B-8270-4CF9192DEED9}"/>
            </c:ext>
          </c:extLst>
        </c:ser>
        <c:ser>
          <c:idx val="1"/>
          <c:order val="1"/>
          <c:tx>
            <c:strRef>
              <c:f>'gem5'!$B$20</c:f>
              <c:strCache>
                <c:ptCount val="1"/>
                <c:pt idx="0">
                  <c:v>RISCV-In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'gem5'!$C$18:$N$18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rijndael</c:v>
                </c:pt>
                <c:pt idx="6">
                  <c:v>sha</c:v>
                </c:pt>
                <c:pt idx="7">
                  <c:v>blowfish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'gem5'!$C$20:$N$20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4-439B-8270-4CF9192D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83728"/>
        <c:axId val="435077824"/>
      </c:barChart>
      <c:catAx>
        <c:axId val="4350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77824"/>
        <c:crosses val="autoZero"/>
        <c:auto val="1"/>
        <c:lblAlgn val="ctr"/>
        <c:lblOffset val="100"/>
        <c:noMultiLvlLbl val="0"/>
      </c:catAx>
      <c:valAx>
        <c:axId val="4350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Out-of-Order Total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'gem5'!$B$23</c:f>
              <c:strCache>
                <c:ptCount val="1"/>
                <c:pt idx="0">
                  <c:v>ARM-OoO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'gem5'!$C$22:$N$22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rijndael</c:v>
                </c:pt>
                <c:pt idx="6">
                  <c:v>sha</c:v>
                </c:pt>
                <c:pt idx="7">
                  <c:v>blowfish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'gem5'!$C$23:$N$23</c:f>
              <c:numCache>
                <c:formatCode>General</c:formatCode>
                <c:ptCount val="12"/>
                <c:pt idx="0">
                  <c:v>0.75000655254546944</c:v>
                </c:pt>
                <c:pt idx="1">
                  <c:v>0.74292575742409439</c:v>
                </c:pt>
                <c:pt idx="2">
                  <c:v>0.56104036082297903</c:v>
                </c:pt>
                <c:pt idx="3">
                  <c:v>0.63086692432686997</c:v>
                </c:pt>
                <c:pt idx="4">
                  <c:v>0.75243737706919811</c:v>
                </c:pt>
                <c:pt idx="5">
                  <c:v>0.63708650879703199</c:v>
                </c:pt>
                <c:pt idx="6">
                  <c:v>0.62571091494627129</c:v>
                </c:pt>
                <c:pt idx="7">
                  <c:v>1.4268610045133083</c:v>
                </c:pt>
                <c:pt idx="8">
                  <c:v>0.8629425958139274</c:v>
                </c:pt>
                <c:pt idx="9">
                  <c:v>1.316835514334296</c:v>
                </c:pt>
                <c:pt idx="10">
                  <c:v>0.94436522328556349</c:v>
                </c:pt>
                <c:pt idx="11">
                  <c:v>0.8410071576253646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4-4C0F-9827-8DA31DEC6303}"/>
            </c:ext>
          </c:extLst>
        </c:ser>
        <c:ser>
          <c:idx val="1"/>
          <c:order val="1"/>
          <c:tx>
            <c:strRef>
              <c:f>'gem5'!$B$24</c:f>
              <c:strCache>
                <c:ptCount val="1"/>
                <c:pt idx="0">
                  <c:v>RISCV-OoO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'gem5'!$C$22:$N$22</c:f>
              <c:strCache>
                <c:ptCount val="12"/>
                <c:pt idx="0">
                  <c:v>basicmath</c:v>
                </c:pt>
                <c:pt idx="1">
                  <c:v>bitcount</c:v>
                </c:pt>
                <c:pt idx="2">
                  <c:v>qsort</c:v>
                </c:pt>
                <c:pt idx="3">
                  <c:v>susan</c:v>
                </c:pt>
                <c:pt idx="4">
                  <c:v>dijkstra</c:v>
                </c:pt>
                <c:pt idx="5">
                  <c:v>rijndael</c:v>
                </c:pt>
                <c:pt idx="6">
                  <c:v>sha</c:v>
                </c:pt>
                <c:pt idx="7">
                  <c:v>blowfish</c:v>
                </c:pt>
                <c:pt idx="8">
                  <c:v>adpcm</c:v>
                </c:pt>
                <c:pt idx="9">
                  <c:v>crc32</c:v>
                </c:pt>
                <c:pt idx="10">
                  <c:v>fft</c:v>
                </c:pt>
                <c:pt idx="11">
                  <c:v>avg</c:v>
                </c:pt>
              </c:strCache>
            </c:strRef>
          </c:cat>
          <c:val>
            <c:numRef>
              <c:f>'gem5'!$C$24:$N$24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4-4C0F-9827-8DA31DEC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85040"/>
        <c:axId val="436486352"/>
      </c:barChart>
      <c:catAx>
        <c:axId val="4364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6352"/>
        <c:crosses val="autoZero"/>
        <c:auto val="1"/>
        <c:lblAlgn val="ctr"/>
        <c:lblOffset val="100"/>
        <c:noMultiLvlLbl val="0"/>
      </c:catAx>
      <c:valAx>
        <c:axId val="436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83820</xdr:rowOff>
    </xdr:from>
    <xdr:to>
      <xdr:col>7</xdr:col>
      <xdr:colOff>228600</xdr:colOff>
      <xdr:row>19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D9DB8-EA29-4CF8-B498-232CCE85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15</xdr:row>
      <xdr:rowOff>30480</xdr:rowOff>
    </xdr:from>
    <xdr:to>
      <xdr:col>10</xdr:col>
      <xdr:colOff>510540</xdr:colOff>
      <xdr:row>30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E1CF73-DDAA-41FA-9FA0-0A2D931BF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13</xdr:row>
      <xdr:rowOff>95250</xdr:rowOff>
    </xdr:from>
    <xdr:to>
      <xdr:col>11</xdr:col>
      <xdr:colOff>358140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F81E9-73FC-4F28-B64F-6EC0C3E8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31</xdr:row>
      <xdr:rowOff>118110</xdr:rowOff>
    </xdr:from>
    <xdr:to>
      <xdr:col>16</xdr:col>
      <xdr:colOff>518160</xdr:colOff>
      <xdr:row>46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92E67-7B3D-4619-A596-3DF6C355E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26</xdr:row>
      <xdr:rowOff>102870</xdr:rowOff>
    </xdr:from>
    <xdr:to>
      <xdr:col>25</xdr:col>
      <xdr:colOff>175260</xdr:colOff>
      <xdr:row>41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613AB-67BD-42C6-ABE4-B6F79665A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44</xdr:row>
      <xdr:rowOff>3810</xdr:rowOff>
    </xdr:from>
    <xdr:to>
      <xdr:col>15</xdr:col>
      <xdr:colOff>579120</xdr:colOff>
      <xdr:row>59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BA19E-C030-49C8-967D-5430428C4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65</xdr:row>
      <xdr:rowOff>80010</xdr:rowOff>
    </xdr:from>
    <xdr:to>
      <xdr:col>19</xdr:col>
      <xdr:colOff>45720</xdr:colOff>
      <xdr:row>80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27F00-F52A-447C-BDFD-874DB07E5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24</xdr:row>
      <xdr:rowOff>148590</xdr:rowOff>
    </xdr:from>
    <xdr:to>
      <xdr:col>13</xdr:col>
      <xdr:colOff>601980</xdr:colOff>
      <xdr:row>39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5AFBC-B1DE-4E66-A0FD-93718680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388620</xdr:colOff>
      <xdr:row>24</xdr:row>
      <xdr:rowOff>125730</xdr:rowOff>
    </xdr:from>
    <xdr:to>
      <xdr:col>8</xdr:col>
      <xdr:colOff>83820</xdr:colOff>
      <xdr:row>39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64048-ACF0-40B4-805D-61AC9BEE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0</xdr:row>
      <xdr:rowOff>179070</xdr:rowOff>
    </xdr:from>
    <xdr:to>
      <xdr:col>19</xdr:col>
      <xdr:colOff>274320</xdr:colOff>
      <xdr:row>15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A9D2C-69D7-46F3-AD75-29099227B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42</xdr:row>
      <xdr:rowOff>110490</xdr:rowOff>
    </xdr:from>
    <xdr:to>
      <xdr:col>20</xdr:col>
      <xdr:colOff>228600</xdr:colOff>
      <xdr:row>57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2BEC66-592F-4495-A4C9-D43F58EE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128</xdr:row>
      <xdr:rowOff>148590</xdr:rowOff>
    </xdr:from>
    <xdr:to>
      <xdr:col>18</xdr:col>
      <xdr:colOff>114300</xdr:colOff>
      <xdr:row>143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A24A17-083A-4D47-9E68-626702E2F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403860</xdr:colOff>
      <xdr:row>75</xdr:row>
      <xdr:rowOff>171450</xdr:rowOff>
    </xdr:from>
    <xdr:to>
      <xdr:col>24</xdr:col>
      <xdr:colOff>99060</xdr:colOff>
      <xdr:row>90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B81E95-E598-4FA5-AACF-7BBD7BFF4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9</xdr:row>
      <xdr:rowOff>57150</xdr:rowOff>
    </xdr:from>
    <xdr:to>
      <xdr:col>16</xdr:col>
      <xdr:colOff>60960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6A83-AC73-4F0D-B5F2-3F07DD302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289560</xdr:colOff>
      <xdr:row>35</xdr:row>
      <xdr:rowOff>19050</xdr:rowOff>
    </xdr:from>
    <xdr:to>
      <xdr:col>10</xdr:col>
      <xdr:colOff>594360</xdr:colOff>
      <xdr:row>48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4D932-C909-4150-B9EF-87AAF0E22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449580</xdr:colOff>
      <xdr:row>26</xdr:row>
      <xdr:rowOff>179070</xdr:rowOff>
    </xdr:from>
    <xdr:to>
      <xdr:col>20</xdr:col>
      <xdr:colOff>144780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66299-4166-41DF-BE46-8CFD5AF50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464820</xdr:colOff>
      <xdr:row>45</xdr:row>
      <xdr:rowOff>34290</xdr:rowOff>
    </xdr:from>
    <xdr:to>
      <xdr:col>18</xdr:col>
      <xdr:colOff>160020</xdr:colOff>
      <xdr:row>57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C3B730-209E-4176-BCA2-57849E39E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152400</xdr:colOff>
      <xdr:row>57</xdr:row>
      <xdr:rowOff>224790</xdr:rowOff>
    </xdr:from>
    <xdr:to>
      <xdr:col>20</xdr:col>
      <xdr:colOff>457200</xdr:colOff>
      <xdr:row>68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97576-42C2-4D58-B044-BB352CC8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121920</xdr:colOff>
      <xdr:row>69</xdr:row>
      <xdr:rowOff>34290</xdr:rowOff>
    </xdr:from>
    <xdr:to>
      <xdr:col>20</xdr:col>
      <xdr:colOff>426720</xdr:colOff>
      <xdr:row>81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BC56B9-02BD-485B-B2F2-9F25A944F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0</xdr:row>
      <xdr:rowOff>49530</xdr:rowOff>
    </xdr:from>
    <xdr:to>
      <xdr:col>20</xdr:col>
      <xdr:colOff>594360</xdr:colOff>
      <xdr:row>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B3407-DCF6-449E-A924-9A2D6F12E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156210</xdr:rowOff>
    </xdr:from>
    <xdr:to>
      <xdr:col>18</xdr:col>
      <xdr:colOff>175260</xdr:colOff>
      <xdr:row>68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EF911B-2E81-4185-91A8-B5D19910E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66EF-3282-48D0-BB95-570AEEBF8B76}">
  <dimension ref="D1:L14"/>
  <sheetViews>
    <sheetView topLeftCell="B1" workbookViewId="0">
      <selection activeCell="K9" sqref="K9:K14"/>
    </sheetView>
  </sheetViews>
  <sheetFormatPr defaultRowHeight="14.4" x14ac:dyDescent="0.3"/>
  <cols>
    <col min="4" max="4" width="10" bestFit="1" customWidth="1"/>
  </cols>
  <sheetData>
    <row r="1" spans="4:12" ht="15" thickBot="1" x14ac:dyDescent="0.35">
      <c r="D1" s="1">
        <v>220021029</v>
      </c>
      <c r="F1" s="1">
        <v>85349</v>
      </c>
      <c r="K1" t="s">
        <v>0</v>
      </c>
      <c r="L1">
        <f t="shared" ref="L1:L6" si="0">F1/$F$1</f>
        <v>1</v>
      </c>
    </row>
    <row r="2" spans="4:12" ht="15.6" thickTop="1" thickBot="1" x14ac:dyDescent="0.35">
      <c r="D2" s="2">
        <v>240021931</v>
      </c>
      <c r="F2" s="2">
        <v>85153</v>
      </c>
      <c r="K2" t="s">
        <v>1</v>
      </c>
      <c r="L2">
        <f t="shared" si="0"/>
        <v>0.99770354661448879</v>
      </c>
    </row>
    <row r="3" spans="4:12" ht="15" thickBot="1" x14ac:dyDescent="0.35">
      <c r="D3" s="2">
        <v>240009616</v>
      </c>
      <c r="F3" s="2">
        <v>99127</v>
      </c>
      <c r="K3" t="s">
        <v>2</v>
      </c>
      <c r="L3">
        <f t="shared" si="0"/>
        <v>1.1614312997223166</v>
      </c>
    </row>
    <row r="4" spans="4:12" ht="15" thickBot="1" x14ac:dyDescent="0.35">
      <c r="D4" s="2">
        <v>240008124</v>
      </c>
      <c r="F4" s="2">
        <v>99382</v>
      </c>
      <c r="K4" t="s">
        <v>3</v>
      </c>
      <c r="L4">
        <f t="shared" si="0"/>
        <v>1.1644190324432624</v>
      </c>
    </row>
    <row r="5" spans="4:12" ht="15" thickBot="1" x14ac:dyDescent="0.35">
      <c r="D5" s="2">
        <v>220010147</v>
      </c>
      <c r="F5" s="2">
        <v>134497</v>
      </c>
      <c r="K5" t="s">
        <v>4</v>
      </c>
      <c r="L5">
        <f t="shared" si="0"/>
        <v>1.5758474030158525</v>
      </c>
    </row>
    <row r="6" spans="4:12" ht="15" thickBot="1" x14ac:dyDescent="0.35">
      <c r="D6" s="2">
        <v>220010355</v>
      </c>
      <c r="F6" s="2">
        <v>138772</v>
      </c>
      <c r="K6" t="s">
        <v>5</v>
      </c>
      <c r="L6">
        <f t="shared" si="0"/>
        <v>1.6259358633375904</v>
      </c>
    </row>
    <row r="9" spans="4:12" x14ac:dyDescent="0.3">
      <c r="K9" t="s">
        <v>0</v>
      </c>
      <c r="L9">
        <f t="shared" ref="L9:L14" si="1">D1/$D$1</f>
        <v>1</v>
      </c>
    </row>
    <row r="10" spans="4:12" x14ac:dyDescent="0.3">
      <c r="K10" t="s">
        <v>1</v>
      </c>
      <c r="L10">
        <f t="shared" si="1"/>
        <v>1.0909045016783372</v>
      </c>
    </row>
    <row r="11" spans="4:12" x14ac:dyDescent="0.3">
      <c r="K11" t="s">
        <v>2</v>
      </c>
      <c r="L11">
        <f t="shared" si="1"/>
        <v>1.0908485297557626</v>
      </c>
    </row>
    <row r="12" spans="4:12" x14ac:dyDescent="0.3">
      <c r="K12" t="s">
        <v>3</v>
      </c>
      <c r="L12">
        <f t="shared" si="1"/>
        <v>1.0908417485857682</v>
      </c>
    </row>
    <row r="13" spans="4:12" x14ac:dyDescent="0.3">
      <c r="K13" t="s">
        <v>4</v>
      </c>
      <c r="L13">
        <f t="shared" si="1"/>
        <v>0.9999505410912336</v>
      </c>
    </row>
    <row r="14" spans="4:12" x14ac:dyDescent="0.3">
      <c r="K14" t="s">
        <v>5</v>
      </c>
      <c r="L14">
        <f t="shared" si="1"/>
        <v>0.9999514864554151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2DE7-8D26-407B-87CB-661BD5326329}">
  <dimension ref="C4:I41"/>
  <sheetViews>
    <sheetView topLeftCell="E13" workbookViewId="0">
      <selection activeCell="J12" sqref="J12"/>
    </sheetView>
  </sheetViews>
  <sheetFormatPr defaultRowHeight="14.4" x14ac:dyDescent="0.3"/>
  <cols>
    <col min="7" max="7" width="12" bestFit="1" customWidth="1"/>
  </cols>
  <sheetData>
    <row r="4" spans="4:9" ht="15" thickBot="1" x14ac:dyDescent="0.35"/>
    <row r="5" spans="4:9" ht="15" thickBot="1" x14ac:dyDescent="0.35">
      <c r="D5" t="s">
        <v>0</v>
      </c>
      <c r="E5" s="1">
        <v>85349</v>
      </c>
      <c r="F5" s="1">
        <v>106094</v>
      </c>
      <c r="G5" s="1">
        <v>106094</v>
      </c>
      <c r="H5" s="1">
        <v>86525</v>
      </c>
    </row>
    <row r="6" spans="4:9" ht="15.6" thickTop="1" thickBot="1" x14ac:dyDescent="0.35">
      <c r="D6" t="s">
        <v>1</v>
      </c>
      <c r="E6" s="2">
        <v>85153</v>
      </c>
      <c r="F6" s="2">
        <v>102293</v>
      </c>
      <c r="G6" s="2">
        <v>102293</v>
      </c>
      <c r="H6" s="2">
        <v>86365</v>
      </c>
    </row>
    <row r="7" spans="4:9" ht="15" thickBot="1" x14ac:dyDescent="0.35">
      <c r="D7" t="s">
        <v>2</v>
      </c>
      <c r="E7" s="2">
        <v>99127</v>
      </c>
      <c r="F7" s="2">
        <v>113423</v>
      </c>
      <c r="G7" s="2">
        <v>113423</v>
      </c>
      <c r="H7" s="2">
        <v>100186</v>
      </c>
    </row>
    <row r="8" spans="4:9" ht="15" thickBot="1" x14ac:dyDescent="0.35">
      <c r="D8" t="s">
        <v>3</v>
      </c>
      <c r="E8" s="2">
        <v>99382</v>
      </c>
      <c r="F8" s="2">
        <v>114133</v>
      </c>
      <c r="G8" s="2">
        <v>114133</v>
      </c>
      <c r="H8" s="2">
        <v>100441</v>
      </c>
    </row>
    <row r="9" spans="4:9" ht="15" thickBot="1" x14ac:dyDescent="0.35">
      <c r="D9" t="s">
        <v>4</v>
      </c>
      <c r="E9" s="2">
        <v>134497</v>
      </c>
      <c r="F9" s="2">
        <v>151629</v>
      </c>
      <c r="G9" s="2">
        <v>151629</v>
      </c>
      <c r="H9" s="2">
        <v>135967</v>
      </c>
    </row>
    <row r="10" spans="4:9" ht="15" thickBot="1" x14ac:dyDescent="0.35">
      <c r="D10" t="s">
        <v>5</v>
      </c>
      <c r="E10" s="2">
        <v>138772</v>
      </c>
      <c r="F10" s="2">
        <v>160749</v>
      </c>
      <c r="G10" s="2">
        <v>160749</v>
      </c>
      <c r="H10" s="2">
        <v>140281</v>
      </c>
    </row>
    <row r="13" spans="4:9" x14ac:dyDescent="0.3">
      <c r="E13" t="s">
        <v>6</v>
      </c>
      <c r="F13" t="s">
        <v>7</v>
      </c>
      <c r="G13" t="s">
        <v>8</v>
      </c>
      <c r="H13" t="s">
        <v>9</v>
      </c>
      <c r="I13" t="s">
        <v>10</v>
      </c>
    </row>
    <row r="14" spans="4:9" x14ac:dyDescent="0.3">
      <c r="D14" t="s">
        <v>0</v>
      </c>
      <c r="E14">
        <f>E5/E$5</f>
        <v>1</v>
      </c>
      <c r="F14">
        <f t="shared" ref="F14:H14" si="0">F5/F$5</f>
        <v>1</v>
      </c>
      <c r="G14">
        <f t="shared" si="0"/>
        <v>1</v>
      </c>
      <c r="H14">
        <f t="shared" si="0"/>
        <v>1</v>
      </c>
      <c r="I14">
        <f>AVERAGE(E14:H14)</f>
        <v>1</v>
      </c>
    </row>
    <row r="15" spans="4:9" x14ac:dyDescent="0.3">
      <c r="D15" t="s">
        <v>1</v>
      </c>
      <c r="E15">
        <f t="shared" ref="E15:H19" si="1">E6/E$5</f>
        <v>0.99770354661448879</v>
      </c>
      <c r="F15">
        <f t="shared" si="1"/>
        <v>0.96417328029860316</v>
      </c>
      <c r="G15">
        <f t="shared" si="1"/>
        <v>0.96417328029860316</v>
      </c>
      <c r="H15">
        <f t="shared" si="1"/>
        <v>0.99815082346142736</v>
      </c>
      <c r="I15">
        <f t="shared" ref="I15:I19" si="2">AVERAGE(E15:H15)</f>
        <v>0.98105023266828062</v>
      </c>
    </row>
    <row r="16" spans="4:9" x14ac:dyDescent="0.3">
      <c r="D16" t="s">
        <v>2</v>
      </c>
      <c r="E16">
        <f t="shared" si="1"/>
        <v>1.1614312997223166</v>
      </c>
      <c r="F16">
        <f t="shared" si="1"/>
        <v>1.0690802495899863</v>
      </c>
      <c r="G16">
        <f t="shared" si="1"/>
        <v>1.0690802495899863</v>
      </c>
      <c r="H16">
        <f t="shared" si="1"/>
        <v>1.1578850043340074</v>
      </c>
      <c r="I16">
        <f t="shared" si="2"/>
        <v>1.1143692008090742</v>
      </c>
    </row>
    <row r="17" spans="3:9" x14ac:dyDescent="0.3">
      <c r="D17" t="s">
        <v>3</v>
      </c>
      <c r="E17">
        <f t="shared" si="1"/>
        <v>1.1644190324432624</v>
      </c>
      <c r="F17">
        <f t="shared" si="1"/>
        <v>1.0757724282240277</v>
      </c>
      <c r="G17">
        <f t="shared" si="1"/>
        <v>1.0757724282240277</v>
      </c>
      <c r="H17">
        <f t="shared" si="1"/>
        <v>1.1608321294423578</v>
      </c>
      <c r="I17">
        <f t="shared" si="2"/>
        <v>1.119199004583419</v>
      </c>
    </row>
    <row r="18" spans="3:9" x14ac:dyDescent="0.3">
      <c r="D18" t="s">
        <v>4</v>
      </c>
      <c r="E18">
        <f t="shared" si="1"/>
        <v>1.5758474030158525</v>
      </c>
      <c r="F18">
        <f t="shared" si="1"/>
        <v>1.4291948649310988</v>
      </c>
      <c r="G18">
        <f t="shared" si="1"/>
        <v>1.4291948649310988</v>
      </c>
      <c r="H18">
        <f t="shared" si="1"/>
        <v>1.5714186651256863</v>
      </c>
      <c r="I18">
        <f t="shared" si="2"/>
        <v>1.5014139495009342</v>
      </c>
    </row>
    <row r="19" spans="3:9" x14ac:dyDescent="0.3">
      <c r="D19" t="s">
        <v>5</v>
      </c>
      <c r="E19">
        <f t="shared" si="1"/>
        <v>1.6259358633375904</v>
      </c>
      <c r="F19">
        <f t="shared" si="1"/>
        <v>1.5151563707655475</v>
      </c>
      <c r="G19">
        <f t="shared" si="1"/>
        <v>1.5151563707655475</v>
      </c>
      <c r="H19">
        <f t="shared" si="1"/>
        <v>1.6212770875469518</v>
      </c>
      <c r="I19">
        <f t="shared" si="2"/>
        <v>1.5693814231039094</v>
      </c>
    </row>
    <row r="26" spans="3:9" ht="15" thickBot="1" x14ac:dyDescent="0.35"/>
    <row r="27" spans="3:9" ht="15" thickBot="1" x14ac:dyDescent="0.35">
      <c r="C27" s="1">
        <v>220021029</v>
      </c>
      <c r="D27" s="1">
        <v>297472586</v>
      </c>
      <c r="E27" s="1">
        <v>2765711644</v>
      </c>
      <c r="F27" s="1">
        <v>507422502</v>
      </c>
    </row>
    <row r="28" spans="3:9" ht="15.6" thickTop="1" thickBot="1" x14ac:dyDescent="0.35">
      <c r="C28" s="2">
        <v>240021931</v>
      </c>
      <c r="D28" s="2">
        <v>148359848</v>
      </c>
      <c r="E28" s="2">
        <v>2177511204</v>
      </c>
      <c r="F28" s="2">
        <v>510797000</v>
      </c>
    </row>
    <row r="29" spans="3:9" ht="15" thickBot="1" x14ac:dyDescent="0.35">
      <c r="C29" s="2">
        <v>240009616</v>
      </c>
      <c r="D29" s="2">
        <v>49477774</v>
      </c>
      <c r="E29" s="2">
        <v>1733652534</v>
      </c>
      <c r="F29" s="2">
        <v>713283351</v>
      </c>
    </row>
    <row r="30" spans="3:9" ht="15" thickBot="1" x14ac:dyDescent="0.35">
      <c r="C30" s="2">
        <v>240008124</v>
      </c>
      <c r="D30" s="2">
        <v>118979822</v>
      </c>
      <c r="E30" s="2">
        <v>1851756248</v>
      </c>
      <c r="F30" s="2">
        <v>501779289</v>
      </c>
    </row>
    <row r="31" spans="3:9" ht="15" thickBot="1" x14ac:dyDescent="0.35">
      <c r="C31" s="2">
        <v>220010147</v>
      </c>
      <c r="D31" s="2">
        <v>53392188</v>
      </c>
      <c r="E31" s="2">
        <v>1846225742</v>
      </c>
      <c r="F31" s="2">
        <v>501785840</v>
      </c>
    </row>
    <row r="32" spans="3:9" ht="15" thickBot="1" x14ac:dyDescent="0.35">
      <c r="C32" s="2">
        <v>220010355</v>
      </c>
      <c r="D32" s="2">
        <v>129529993</v>
      </c>
      <c r="E32" s="2">
        <v>2057019302</v>
      </c>
      <c r="F32" s="2">
        <v>502910416</v>
      </c>
    </row>
    <row r="35" spans="4:9" x14ac:dyDescent="0.3">
      <c r="E35" t="s">
        <v>6</v>
      </c>
      <c r="F35" t="s">
        <v>7</v>
      </c>
      <c r="G35" t="s">
        <v>8</v>
      </c>
      <c r="H35" t="s">
        <v>9</v>
      </c>
      <c r="I35" t="s">
        <v>10</v>
      </c>
    </row>
    <row r="36" spans="4:9" x14ac:dyDescent="0.3">
      <c r="D36" t="s">
        <v>0</v>
      </c>
      <c r="E36">
        <f>C27/C$27</f>
        <v>1</v>
      </c>
      <c r="F36">
        <f t="shared" ref="F36:H41" si="3">D27/D$27</f>
        <v>1</v>
      </c>
      <c r="G36">
        <f t="shared" si="3"/>
        <v>1</v>
      </c>
      <c r="H36">
        <f t="shared" si="3"/>
        <v>1</v>
      </c>
      <c r="I36">
        <f>AVERAGE(E36:H36)</f>
        <v>1</v>
      </c>
    </row>
    <row r="37" spans="4:9" x14ac:dyDescent="0.3">
      <c r="D37" t="s">
        <v>1</v>
      </c>
      <c r="E37">
        <f t="shared" ref="E37:E41" si="4">C28/C$27</f>
        <v>1.0909045016783372</v>
      </c>
      <c r="F37">
        <f t="shared" si="3"/>
        <v>0.49873452204432711</v>
      </c>
      <c r="G37">
        <f t="shared" si="3"/>
        <v>0.78732401793366424</v>
      </c>
      <c r="H37">
        <f t="shared" si="3"/>
        <v>1.0066502726755306</v>
      </c>
      <c r="I37">
        <f t="shared" ref="I37:I41" si="5">AVERAGE(E37:H37)</f>
        <v>0.8459033285829648</v>
      </c>
    </row>
    <row r="38" spans="4:9" x14ac:dyDescent="0.3">
      <c r="D38" t="s">
        <v>2</v>
      </c>
      <c r="E38">
        <f t="shared" si="4"/>
        <v>1.0908485297557626</v>
      </c>
      <c r="F38">
        <f t="shared" si="3"/>
        <v>0.16632717207763137</v>
      </c>
      <c r="G38">
        <f t="shared" si="3"/>
        <v>0.62683777528327167</v>
      </c>
      <c r="H38">
        <f t="shared" si="3"/>
        <v>1.4056990933366216</v>
      </c>
      <c r="I38">
        <f t="shared" si="5"/>
        <v>0.82242814261332176</v>
      </c>
    </row>
    <row r="39" spans="4:9" x14ac:dyDescent="0.3">
      <c r="D39" t="s">
        <v>3</v>
      </c>
      <c r="E39">
        <f t="shared" si="4"/>
        <v>1.0908417485857682</v>
      </c>
      <c r="F39">
        <f t="shared" si="3"/>
        <v>0.39996903109586035</v>
      </c>
      <c r="G39">
        <f t="shared" si="3"/>
        <v>0.66954060522442516</v>
      </c>
      <c r="H39">
        <f t="shared" si="3"/>
        <v>0.9888786701855804</v>
      </c>
      <c r="I39">
        <f t="shared" si="5"/>
        <v>0.78730751377290853</v>
      </c>
    </row>
    <row r="40" spans="4:9" x14ac:dyDescent="0.3">
      <c r="D40" t="s">
        <v>4</v>
      </c>
      <c r="E40">
        <f t="shared" si="4"/>
        <v>0.9999505410912336</v>
      </c>
      <c r="F40">
        <f t="shared" si="3"/>
        <v>0.17948607876088454</v>
      </c>
      <c r="G40">
        <f t="shared" si="3"/>
        <v>0.66754093688879157</v>
      </c>
      <c r="H40">
        <f t="shared" si="3"/>
        <v>0.98889158053144444</v>
      </c>
      <c r="I40">
        <f t="shared" si="5"/>
        <v>0.70896728431808853</v>
      </c>
    </row>
    <row r="41" spans="4:9" x14ac:dyDescent="0.3">
      <c r="D41" t="s">
        <v>5</v>
      </c>
      <c r="E41">
        <f t="shared" si="4"/>
        <v>0.9999514864554151</v>
      </c>
      <c r="F41">
        <f t="shared" si="3"/>
        <v>0.43543505887967776</v>
      </c>
      <c r="G41">
        <f t="shared" si="3"/>
        <v>0.74375768944045417</v>
      </c>
      <c r="H41">
        <f t="shared" si="3"/>
        <v>0.99110783226558608</v>
      </c>
      <c r="I41">
        <f t="shared" si="5"/>
        <v>0.79256301676028329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8338-5339-4C42-A761-DE0B1B8DA028}">
  <dimension ref="A1:P78"/>
  <sheetViews>
    <sheetView topLeftCell="A50" workbookViewId="0">
      <selection activeCell="U58" sqref="U58"/>
    </sheetView>
  </sheetViews>
  <sheetFormatPr defaultRowHeight="14.4" x14ac:dyDescent="0.3"/>
  <cols>
    <col min="3" max="3" width="10" bestFit="1" customWidth="1"/>
    <col min="6" max="6" width="10" bestFit="1" customWidth="1"/>
    <col min="10" max="12" width="10" bestFit="1" customWidth="1"/>
  </cols>
  <sheetData>
    <row r="1" spans="4:16" x14ac:dyDescent="0.3">
      <c r="D1" t="s">
        <v>27</v>
      </c>
    </row>
    <row r="2" spans="4:16" x14ac:dyDescent="0.3">
      <c r="E2" t="s">
        <v>14</v>
      </c>
      <c r="F2" t="s">
        <v>15</v>
      </c>
      <c r="G2" t="s">
        <v>11</v>
      </c>
      <c r="H2" t="s">
        <v>12</v>
      </c>
      <c r="I2" t="s">
        <v>16</v>
      </c>
      <c r="J2" t="s">
        <v>17</v>
      </c>
      <c r="K2" t="s">
        <v>18</v>
      </c>
      <c r="L2" t="s">
        <v>19</v>
      </c>
      <c r="M2" t="s">
        <v>21</v>
      </c>
      <c r="N2" t="s">
        <v>22</v>
      </c>
      <c r="O2" t="s">
        <v>23</v>
      </c>
      <c r="P2" t="s">
        <v>24</v>
      </c>
    </row>
    <row r="3" spans="4:16" x14ac:dyDescent="0.3">
      <c r="D3" t="s">
        <v>4</v>
      </c>
      <c r="E3">
        <v>8635</v>
      </c>
      <c r="F3">
        <v>5072</v>
      </c>
      <c r="G3">
        <v>6015</v>
      </c>
      <c r="H3">
        <v>5780</v>
      </c>
      <c r="I3">
        <v>5090</v>
      </c>
      <c r="J3">
        <v>3332</v>
      </c>
      <c r="K3">
        <v>6140</v>
      </c>
      <c r="L3">
        <v>5170</v>
      </c>
      <c r="M3">
        <v>3245</v>
      </c>
      <c r="N3">
        <v>4710</v>
      </c>
      <c r="O3">
        <v>8320</v>
      </c>
      <c r="P3">
        <f t="shared" ref="P3:P8" si="0">AVERAGE(E3:O3)</f>
        <v>5591.727272727273</v>
      </c>
    </row>
    <row r="4" spans="4:16" x14ac:dyDescent="0.3">
      <c r="D4" t="s">
        <v>5</v>
      </c>
      <c r="E4">
        <v>9780</v>
      </c>
      <c r="F4">
        <v>5216</v>
      </c>
      <c r="G4">
        <v>6139</v>
      </c>
      <c r="H4">
        <v>5952</v>
      </c>
      <c r="I4">
        <v>5209</v>
      </c>
      <c r="J4">
        <v>3452</v>
      </c>
      <c r="K4">
        <v>6095</v>
      </c>
      <c r="L4">
        <v>5144</v>
      </c>
      <c r="M4">
        <v>3226</v>
      </c>
      <c r="N4">
        <v>4805</v>
      </c>
      <c r="O4">
        <v>8297</v>
      </c>
      <c r="P4">
        <f t="shared" si="0"/>
        <v>5755.909090909091</v>
      </c>
    </row>
    <row r="5" spans="4:16" x14ac:dyDescent="0.3">
      <c r="D5" t="s">
        <v>2</v>
      </c>
      <c r="E5">
        <v>8658</v>
      </c>
      <c r="F5">
        <v>4758</v>
      </c>
      <c r="G5">
        <v>4656</v>
      </c>
      <c r="H5">
        <v>5299</v>
      </c>
      <c r="I5">
        <v>4732</v>
      </c>
      <c r="J5">
        <v>2972</v>
      </c>
      <c r="K5">
        <v>5550</v>
      </c>
      <c r="L5">
        <v>4327</v>
      </c>
      <c r="M5">
        <v>2915</v>
      </c>
      <c r="N5">
        <v>4205</v>
      </c>
      <c r="O5">
        <v>7697</v>
      </c>
      <c r="P5">
        <f t="shared" si="0"/>
        <v>5069.909090909091</v>
      </c>
    </row>
    <row r="6" spans="4:16" x14ac:dyDescent="0.3">
      <c r="D6" t="s">
        <v>3</v>
      </c>
      <c r="E6">
        <v>8050</v>
      </c>
      <c r="F6">
        <v>4597</v>
      </c>
      <c r="G6">
        <v>4644</v>
      </c>
      <c r="H6">
        <v>5306</v>
      </c>
      <c r="I6">
        <v>4746</v>
      </c>
      <c r="J6">
        <v>3755</v>
      </c>
      <c r="K6">
        <v>5408</v>
      </c>
      <c r="L6">
        <v>4536</v>
      </c>
      <c r="M6">
        <v>2987</v>
      </c>
      <c r="N6">
        <v>4242</v>
      </c>
      <c r="O6">
        <v>7315</v>
      </c>
      <c r="P6">
        <f t="shared" si="0"/>
        <v>5053.272727272727</v>
      </c>
    </row>
    <row r="7" spans="4:16" x14ac:dyDescent="0.3">
      <c r="D7" t="s">
        <v>0</v>
      </c>
      <c r="E7">
        <v>11332</v>
      </c>
      <c r="F7">
        <v>5031</v>
      </c>
      <c r="G7">
        <v>4964</v>
      </c>
      <c r="H7">
        <v>5763</v>
      </c>
      <c r="I7">
        <v>5487</v>
      </c>
      <c r="J7">
        <v>4330</v>
      </c>
      <c r="K7">
        <v>6642</v>
      </c>
      <c r="L7">
        <v>5201</v>
      </c>
      <c r="M7">
        <v>3282</v>
      </c>
      <c r="N7">
        <v>4628</v>
      </c>
      <c r="O7">
        <v>8158</v>
      </c>
      <c r="P7">
        <f t="shared" si="0"/>
        <v>5892.545454545455</v>
      </c>
    </row>
    <row r="8" spans="4:16" x14ac:dyDescent="0.3">
      <c r="D8" t="s">
        <v>1</v>
      </c>
      <c r="E8">
        <v>9362</v>
      </c>
      <c r="F8">
        <v>5135</v>
      </c>
      <c r="G8">
        <v>5119</v>
      </c>
      <c r="H8">
        <v>5931</v>
      </c>
      <c r="I8">
        <v>5646</v>
      </c>
      <c r="J8">
        <v>4471</v>
      </c>
      <c r="K8">
        <v>6729</v>
      </c>
      <c r="L8">
        <v>5122</v>
      </c>
      <c r="M8">
        <v>3398</v>
      </c>
      <c r="N8">
        <v>4761</v>
      </c>
      <c r="O8">
        <v>8236</v>
      </c>
      <c r="P8">
        <f t="shared" si="0"/>
        <v>5810</v>
      </c>
    </row>
    <row r="13" spans="4:16" x14ac:dyDescent="0.3">
      <c r="D13" t="s">
        <v>31</v>
      </c>
    </row>
    <row r="14" spans="4:16" x14ac:dyDescent="0.3">
      <c r="E14" t="s">
        <v>14</v>
      </c>
      <c r="F14" t="s">
        <v>15</v>
      </c>
      <c r="G14" t="s">
        <v>11</v>
      </c>
      <c r="H14" t="s">
        <v>12</v>
      </c>
      <c r="I14" t="s">
        <v>16</v>
      </c>
      <c r="J14" t="s">
        <v>17</v>
      </c>
      <c r="K14" t="s">
        <v>18</v>
      </c>
      <c r="L14" t="s">
        <v>19</v>
      </c>
      <c r="M14" t="s">
        <v>21</v>
      </c>
      <c r="N14" t="s">
        <v>22</v>
      </c>
      <c r="O14" t="s">
        <v>23</v>
      </c>
      <c r="P14" t="s">
        <v>24</v>
      </c>
    </row>
    <row r="15" spans="4:16" x14ac:dyDescent="0.3">
      <c r="D15" t="s">
        <v>4</v>
      </c>
      <c r="E15">
        <v>151456</v>
      </c>
      <c r="F15">
        <v>135967</v>
      </c>
      <c r="G15">
        <v>137779</v>
      </c>
      <c r="H15">
        <v>147114</v>
      </c>
      <c r="I15">
        <v>135331</v>
      </c>
      <c r="J15">
        <v>136658</v>
      </c>
      <c r="K15">
        <v>138666</v>
      </c>
      <c r="L15">
        <v>135425</v>
      </c>
      <c r="M15">
        <v>134855</v>
      </c>
      <c r="N15">
        <v>135041</v>
      </c>
      <c r="O15">
        <v>143906</v>
      </c>
      <c r="P15">
        <f>AVERAGE(E15:O15)</f>
        <v>139290.72727272726</v>
      </c>
    </row>
    <row r="16" spans="4:16" x14ac:dyDescent="0.3">
      <c r="D16" t="s">
        <v>5</v>
      </c>
      <c r="E16">
        <v>160575</v>
      </c>
      <c r="F16">
        <v>140281</v>
      </c>
      <c r="G16">
        <v>145997</v>
      </c>
      <c r="H16">
        <v>155366</v>
      </c>
      <c r="I16">
        <v>139659</v>
      </c>
      <c r="J16">
        <v>140986</v>
      </c>
      <c r="K16">
        <v>142936</v>
      </c>
      <c r="L16">
        <v>139715</v>
      </c>
      <c r="M16">
        <v>139132</v>
      </c>
      <c r="N16">
        <v>139324</v>
      </c>
      <c r="O16">
        <v>147891</v>
      </c>
      <c r="P16">
        <f t="shared" ref="P16:P30" si="1">AVERAGE(E16:O16)</f>
        <v>144714.72727272726</v>
      </c>
    </row>
    <row r="17" spans="4:16" x14ac:dyDescent="0.3">
      <c r="D17" t="s">
        <v>2</v>
      </c>
      <c r="E17">
        <v>113335</v>
      </c>
      <c r="F17">
        <v>100186</v>
      </c>
      <c r="G17">
        <v>102100</v>
      </c>
      <c r="H17">
        <v>110701</v>
      </c>
      <c r="I17">
        <v>99728</v>
      </c>
      <c r="J17">
        <v>100782</v>
      </c>
      <c r="K17">
        <v>102707</v>
      </c>
      <c r="L17">
        <v>99533</v>
      </c>
      <c r="M17">
        <v>99401</v>
      </c>
      <c r="N17">
        <v>99503</v>
      </c>
      <c r="O17">
        <v>109732</v>
      </c>
      <c r="P17">
        <f t="shared" si="1"/>
        <v>103428</v>
      </c>
    </row>
    <row r="18" spans="4:16" x14ac:dyDescent="0.3">
      <c r="D18" t="s">
        <v>3</v>
      </c>
      <c r="E18">
        <v>114035</v>
      </c>
      <c r="F18">
        <v>100441</v>
      </c>
      <c r="G18">
        <v>101825</v>
      </c>
      <c r="H18">
        <v>109308</v>
      </c>
      <c r="I18">
        <v>100013</v>
      </c>
      <c r="J18">
        <v>101001</v>
      </c>
      <c r="K18">
        <v>102656</v>
      </c>
      <c r="L18">
        <v>100059</v>
      </c>
      <c r="M18">
        <v>99644</v>
      </c>
      <c r="N18">
        <v>99785</v>
      </c>
      <c r="O18">
        <v>109168</v>
      </c>
      <c r="P18">
        <f t="shared" si="1"/>
        <v>103448.63636363637</v>
      </c>
    </row>
    <row r="19" spans="4:16" x14ac:dyDescent="0.3">
      <c r="D19" t="s">
        <v>0</v>
      </c>
      <c r="E19">
        <v>106015</v>
      </c>
      <c r="F19">
        <v>86525</v>
      </c>
      <c r="G19">
        <v>107329</v>
      </c>
      <c r="H19">
        <v>100534</v>
      </c>
      <c r="I19">
        <v>105853</v>
      </c>
      <c r="J19">
        <v>87606</v>
      </c>
      <c r="K19">
        <v>90444</v>
      </c>
      <c r="L19">
        <v>86260</v>
      </c>
      <c r="M19">
        <v>85865</v>
      </c>
      <c r="N19">
        <v>85794</v>
      </c>
      <c r="O19">
        <v>95610</v>
      </c>
      <c r="P19">
        <f t="shared" si="1"/>
        <v>94348.636363636368</v>
      </c>
    </row>
    <row r="20" spans="4:16" x14ac:dyDescent="0.3">
      <c r="D20" t="s">
        <v>1</v>
      </c>
      <c r="E20">
        <v>102203</v>
      </c>
      <c r="F20">
        <v>86365</v>
      </c>
      <c r="G20">
        <v>102689</v>
      </c>
      <c r="H20">
        <v>98535</v>
      </c>
      <c r="I20">
        <v>101074</v>
      </c>
      <c r="J20">
        <v>87472</v>
      </c>
      <c r="K20">
        <v>90331</v>
      </c>
      <c r="L20">
        <v>85838</v>
      </c>
      <c r="M20">
        <v>85461</v>
      </c>
      <c r="N20">
        <v>85607</v>
      </c>
      <c r="O20">
        <v>95580</v>
      </c>
      <c r="P20">
        <f t="shared" si="1"/>
        <v>92832.272727272721</v>
      </c>
    </row>
    <row r="23" spans="4:16" x14ac:dyDescent="0.3">
      <c r="D23" t="s">
        <v>13</v>
      </c>
    </row>
    <row r="24" spans="4:16" x14ac:dyDescent="0.3">
      <c r="E24" t="s">
        <v>14</v>
      </c>
      <c r="F24" t="s">
        <v>15</v>
      </c>
      <c r="G24" t="s">
        <v>11</v>
      </c>
      <c r="H24" t="s">
        <v>12</v>
      </c>
      <c r="I24" t="s">
        <v>16</v>
      </c>
      <c r="J24" t="s">
        <v>17</v>
      </c>
      <c r="K24" t="s">
        <v>18</v>
      </c>
      <c r="L24" t="s">
        <v>20</v>
      </c>
      <c r="M24" t="s">
        <v>21</v>
      </c>
      <c r="N24" t="s">
        <v>22</v>
      </c>
      <c r="O24" t="s">
        <v>23</v>
      </c>
    </row>
    <row r="25" spans="4:16" x14ac:dyDescent="0.3">
      <c r="D25" t="s">
        <v>4</v>
      </c>
      <c r="E25">
        <v>65816247</v>
      </c>
      <c r="F25">
        <v>501785910</v>
      </c>
      <c r="G25">
        <v>286528713</v>
      </c>
      <c r="H25">
        <v>313825401</v>
      </c>
      <c r="I25">
        <v>162092241</v>
      </c>
      <c r="J25">
        <v>701231456</v>
      </c>
      <c r="K25">
        <v>301939041</v>
      </c>
      <c r="L25">
        <v>115481182</v>
      </c>
      <c r="M25">
        <v>639986224</v>
      </c>
      <c r="N25">
        <v>1730643382</v>
      </c>
      <c r="O25">
        <v>300668668</v>
      </c>
      <c r="P25">
        <f t="shared" si="1"/>
        <v>465454405.90909094</v>
      </c>
    </row>
    <row r="26" spans="4:16" x14ac:dyDescent="0.3">
      <c r="D26" t="s">
        <v>5</v>
      </c>
      <c r="E26">
        <v>301663455</v>
      </c>
      <c r="F26">
        <v>502910841</v>
      </c>
      <c r="G26">
        <v>288135801</v>
      </c>
      <c r="H26">
        <v>315493608</v>
      </c>
      <c r="I26">
        <v>154899345</v>
      </c>
      <c r="J26">
        <v>712351294</v>
      </c>
      <c r="K26">
        <v>297914621</v>
      </c>
      <c r="L26">
        <v>116851074</v>
      </c>
      <c r="M26">
        <v>640026196</v>
      </c>
      <c r="N26">
        <v>1730643560</v>
      </c>
      <c r="O26">
        <v>312113251</v>
      </c>
      <c r="P26">
        <f t="shared" si="1"/>
        <v>488454822.36363637</v>
      </c>
    </row>
    <row r="27" spans="4:16" x14ac:dyDescent="0.3">
      <c r="D27" t="s">
        <v>2</v>
      </c>
      <c r="E27">
        <v>47013447</v>
      </c>
      <c r="F27">
        <v>713283221</v>
      </c>
      <c r="G27">
        <v>294401604</v>
      </c>
      <c r="H27">
        <v>245448276</v>
      </c>
      <c r="I27">
        <v>184145859</v>
      </c>
      <c r="J27">
        <v>686468285</v>
      </c>
      <c r="K27">
        <v>293396704</v>
      </c>
      <c r="L27">
        <v>88184502</v>
      </c>
      <c r="M27">
        <v>655719230</v>
      </c>
      <c r="N27">
        <v>1517772725</v>
      </c>
      <c r="O27">
        <v>256675186</v>
      </c>
      <c r="P27">
        <f t="shared" si="1"/>
        <v>452955367.18181819</v>
      </c>
    </row>
    <row r="28" spans="4:16" x14ac:dyDescent="0.3">
      <c r="D28" t="s">
        <v>3</v>
      </c>
      <c r="E28">
        <v>256474090</v>
      </c>
      <c r="F28">
        <v>501779354</v>
      </c>
      <c r="G28">
        <v>266896683</v>
      </c>
      <c r="H28">
        <v>265368849</v>
      </c>
      <c r="I28">
        <v>189519245</v>
      </c>
      <c r="J28">
        <v>666468285</v>
      </c>
      <c r="K28">
        <v>252837014</v>
      </c>
      <c r="L28">
        <v>99393162</v>
      </c>
      <c r="M28">
        <v>578778537</v>
      </c>
      <c r="N28">
        <v>1491179408</v>
      </c>
      <c r="O28">
        <v>266228320</v>
      </c>
      <c r="P28">
        <f t="shared" si="1"/>
        <v>439538449.72727275</v>
      </c>
    </row>
    <row r="29" spans="4:16" x14ac:dyDescent="0.3">
      <c r="D29" t="s">
        <v>0</v>
      </c>
      <c r="E29">
        <v>784304388</v>
      </c>
      <c r="F29">
        <v>507424217</v>
      </c>
      <c r="G29">
        <v>256750750</v>
      </c>
      <c r="H29">
        <v>314082095</v>
      </c>
      <c r="I29">
        <v>149507878</v>
      </c>
      <c r="J29">
        <v>473347027</v>
      </c>
      <c r="K29">
        <v>405748319</v>
      </c>
      <c r="L29">
        <v>135599871</v>
      </c>
      <c r="M29">
        <v>559286717</v>
      </c>
      <c r="N29">
        <v>825547485</v>
      </c>
      <c r="O29">
        <v>305644299</v>
      </c>
      <c r="P29">
        <f t="shared" si="1"/>
        <v>428840276.90909094</v>
      </c>
    </row>
    <row r="30" spans="4:16" x14ac:dyDescent="0.3">
      <c r="D30" t="s">
        <v>1</v>
      </c>
      <c r="E30">
        <v>341972160</v>
      </c>
      <c r="F30">
        <v>510798865</v>
      </c>
      <c r="G30">
        <v>243387641</v>
      </c>
      <c r="H30">
        <v>314333127</v>
      </c>
      <c r="I30">
        <v>157928539</v>
      </c>
      <c r="J30">
        <v>483405401</v>
      </c>
      <c r="K30">
        <v>416079900</v>
      </c>
      <c r="L30">
        <v>131593030</v>
      </c>
      <c r="M30">
        <v>632735257</v>
      </c>
      <c r="N30">
        <v>826103290</v>
      </c>
      <c r="O30">
        <v>322619391</v>
      </c>
      <c r="P30">
        <f t="shared" si="1"/>
        <v>398268781.90909094</v>
      </c>
    </row>
    <row r="37" spans="4:16" x14ac:dyDescent="0.3">
      <c r="D37" t="s">
        <v>25</v>
      </c>
      <c r="F37" t="s">
        <v>29</v>
      </c>
    </row>
    <row r="38" spans="4:16" x14ac:dyDescent="0.3">
      <c r="E38" t="s">
        <v>14</v>
      </c>
      <c r="F38" t="s">
        <v>15</v>
      </c>
      <c r="G38" t="s">
        <v>11</v>
      </c>
      <c r="H38" t="s">
        <v>12</v>
      </c>
      <c r="I38" t="s">
        <v>16</v>
      </c>
      <c r="J38" t="s">
        <v>17</v>
      </c>
      <c r="K38" t="s">
        <v>18</v>
      </c>
      <c r="L38" t="s">
        <v>20</v>
      </c>
      <c r="M38" t="s">
        <v>21</v>
      </c>
      <c r="N38" t="s">
        <v>22</v>
      </c>
      <c r="O38" t="s">
        <v>23</v>
      </c>
      <c r="P38" t="s">
        <v>24</v>
      </c>
    </row>
    <row r="39" spans="4:16" x14ac:dyDescent="0.3">
      <c r="D39" t="s">
        <v>4</v>
      </c>
      <c r="E39">
        <f>E15/E$20</f>
        <v>1.4819134467677073</v>
      </c>
      <c r="F39">
        <f t="shared" ref="F39:O39" si="2">F15/F$20</f>
        <v>1.5743298790019105</v>
      </c>
      <c r="G39">
        <f t="shared" si="2"/>
        <v>1.3417113809658288</v>
      </c>
      <c r="H39">
        <f t="shared" si="2"/>
        <v>1.4930126351042776</v>
      </c>
      <c r="I39">
        <f t="shared" si="2"/>
        <v>1.33892989294972</v>
      </c>
      <c r="J39">
        <f t="shared" si="2"/>
        <v>1.5623056520943845</v>
      </c>
      <c r="K39">
        <f t="shared" si="2"/>
        <v>1.5350876221895031</v>
      </c>
      <c r="L39">
        <f t="shared" si="2"/>
        <v>1.5776812134485891</v>
      </c>
      <c r="M39">
        <f t="shared" si="2"/>
        <v>1.5779712383426359</v>
      </c>
      <c r="N39">
        <f t="shared" si="2"/>
        <v>1.5774527783942902</v>
      </c>
      <c r="O39">
        <f t="shared" si="2"/>
        <v>1.5056078677547604</v>
      </c>
      <c r="P39">
        <f>AVERAGE(E39:O39)</f>
        <v>1.5060003279103278</v>
      </c>
    </row>
    <row r="40" spans="4:16" x14ac:dyDescent="0.3">
      <c r="D40" t="s">
        <v>5</v>
      </c>
      <c r="E40">
        <f t="shared" ref="E40:O40" si="3">E16/E$20</f>
        <v>1.5711378335273916</v>
      </c>
      <c r="F40">
        <f t="shared" si="3"/>
        <v>1.6242806692525908</v>
      </c>
      <c r="G40">
        <f t="shared" si="3"/>
        <v>1.4217394268129984</v>
      </c>
      <c r="H40">
        <f t="shared" si="3"/>
        <v>1.5767595270715988</v>
      </c>
      <c r="I40">
        <f t="shared" si="3"/>
        <v>1.3817500049468705</v>
      </c>
      <c r="J40">
        <f t="shared" si="3"/>
        <v>1.6117843424181453</v>
      </c>
      <c r="K40">
        <f t="shared" si="3"/>
        <v>1.5823582158948755</v>
      </c>
      <c r="L40">
        <f t="shared" si="3"/>
        <v>1.6276590787297001</v>
      </c>
      <c r="M40">
        <f t="shared" si="3"/>
        <v>1.6280174582558127</v>
      </c>
      <c r="N40">
        <f t="shared" si="3"/>
        <v>1.6274837338068149</v>
      </c>
      <c r="O40">
        <f t="shared" si="3"/>
        <v>1.5473006905210296</v>
      </c>
      <c r="P40">
        <f t="shared" ref="P40:P44" si="4">AVERAGE(E40:O40)</f>
        <v>1.5636609982943477</v>
      </c>
    </row>
    <row r="41" spans="4:16" x14ac:dyDescent="0.3">
      <c r="D41" t="s">
        <v>2</v>
      </c>
      <c r="E41">
        <f t="shared" ref="E41:O41" si="5">E17/E$20</f>
        <v>1.108920481786249</v>
      </c>
      <c r="F41">
        <f t="shared" si="5"/>
        <v>1.1600301047878192</v>
      </c>
      <c r="G41">
        <f t="shared" si="5"/>
        <v>0.99426423472815983</v>
      </c>
      <c r="H41">
        <f t="shared" si="5"/>
        <v>1.1234688181864312</v>
      </c>
      <c r="I41">
        <f t="shared" si="5"/>
        <v>0.98668302431881594</v>
      </c>
      <c r="J41">
        <f t="shared" si="5"/>
        <v>1.1521629778672031</v>
      </c>
      <c r="K41">
        <f t="shared" si="5"/>
        <v>1.1370072289690139</v>
      </c>
      <c r="L41">
        <f t="shared" si="5"/>
        <v>1.159544723782008</v>
      </c>
      <c r="M41">
        <f t="shared" si="5"/>
        <v>1.1631153391605529</v>
      </c>
      <c r="N41">
        <f t="shared" si="5"/>
        <v>1.1623231745067577</v>
      </c>
      <c r="O41">
        <f t="shared" si="5"/>
        <v>1.1480644486294205</v>
      </c>
      <c r="P41">
        <f t="shared" si="4"/>
        <v>1.1177804142474939</v>
      </c>
    </row>
    <row r="42" spans="4:16" x14ac:dyDescent="0.3">
      <c r="D42" t="s">
        <v>3</v>
      </c>
      <c r="E42">
        <f t="shared" ref="E42:O42" si="6">E18/E$20</f>
        <v>1.1157695958044285</v>
      </c>
      <c r="F42">
        <f t="shared" si="6"/>
        <v>1.1629826897470039</v>
      </c>
      <c r="G42">
        <f t="shared" si="6"/>
        <v>0.99158624584911725</v>
      </c>
      <c r="H42">
        <f t="shared" si="6"/>
        <v>1.1093317095448318</v>
      </c>
      <c r="I42">
        <f t="shared" si="6"/>
        <v>0.98950274056631771</v>
      </c>
      <c r="J42">
        <f t="shared" si="6"/>
        <v>1.1546666361807207</v>
      </c>
      <c r="K42">
        <f t="shared" si="6"/>
        <v>1.1364426387397459</v>
      </c>
      <c r="L42">
        <f t="shared" si="6"/>
        <v>1.1656725459586663</v>
      </c>
      <c r="M42">
        <f t="shared" si="6"/>
        <v>1.1659587414142123</v>
      </c>
      <c r="N42">
        <f t="shared" si="6"/>
        <v>1.1656172976508929</v>
      </c>
      <c r="O42">
        <f t="shared" si="6"/>
        <v>1.1421636325591127</v>
      </c>
      <c r="P42">
        <f t="shared" si="4"/>
        <v>1.1181540430922772</v>
      </c>
    </row>
    <row r="43" spans="4:16" x14ac:dyDescent="0.3">
      <c r="D43" t="s">
        <v>0</v>
      </c>
      <c r="E43">
        <f t="shared" ref="E43:O43" si="7">E19/E$20</f>
        <v>1.0372983180532862</v>
      </c>
      <c r="F43">
        <f t="shared" si="7"/>
        <v>1.0018526023273318</v>
      </c>
      <c r="G43">
        <f t="shared" si="7"/>
        <v>1.0451849759954814</v>
      </c>
      <c r="H43">
        <f t="shared" si="7"/>
        <v>1.0202872075912113</v>
      </c>
      <c r="I43">
        <f t="shared" si="7"/>
        <v>1.047282189287057</v>
      </c>
      <c r="J43">
        <f t="shared" si="7"/>
        <v>1.0015319187854399</v>
      </c>
      <c r="K43">
        <f t="shared" si="7"/>
        <v>1.0012509548217112</v>
      </c>
      <c r="L43">
        <f t="shared" si="7"/>
        <v>1.004916237563783</v>
      </c>
      <c r="M43">
        <f t="shared" si="7"/>
        <v>1.0047273025122569</v>
      </c>
      <c r="N43">
        <f t="shared" si="7"/>
        <v>1.0021844008083451</v>
      </c>
      <c r="O43">
        <f t="shared" si="7"/>
        <v>1.000313873195229</v>
      </c>
      <c r="P43">
        <f t="shared" si="4"/>
        <v>1.0151663619037394</v>
      </c>
    </row>
    <row r="44" spans="4:16" x14ac:dyDescent="0.3">
      <c r="D44" t="s">
        <v>1</v>
      </c>
      <c r="E44">
        <f t="shared" ref="E44:O44" si="8">E20/E$20</f>
        <v>1</v>
      </c>
      <c r="F44">
        <f t="shared" si="8"/>
        <v>1</v>
      </c>
      <c r="G44">
        <f t="shared" si="8"/>
        <v>1</v>
      </c>
      <c r="H44">
        <f t="shared" si="8"/>
        <v>1</v>
      </c>
      <c r="I44">
        <f t="shared" si="8"/>
        <v>1</v>
      </c>
      <c r="J44">
        <f t="shared" si="8"/>
        <v>1</v>
      </c>
      <c r="K44">
        <f t="shared" si="8"/>
        <v>1</v>
      </c>
      <c r="L44">
        <f t="shared" si="8"/>
        <v>1</v>
      </c>
      <c r="M44">
        <f t="shared" si="8"/>
        <v>1</v>
      </c>
      <c r="N44">
        <f t="shared" si="8"/>
        <v>1</v>
      </c>
      <c r="O44">
        <f t="shared" si="8"/>
        <v>1</v>
      </c>
      <c r="P44">
        <f t="shared" si="4"/>
        <v>1</v>
      </c>
    </row>
    <row r="47" spans="4:16" x14ac:dyDescent="0.3">
      <c r="D47" t="s">
        <v>25</v>
      </c>
      <c r="F47" t="s">
        <v>26</v>
      </c>
    </row>
    <row r="48" spans="4:16" x14ac:dyDescent="0.3">
      <c r="E48" t="s">
        <v>14</v>
      </c>
      <c r="F48" t="s">
        <v>15</v>
      </c>
      <c r="G48" t="s">
        <v>11</v>
      </c>
      <c r="H48" t="s">
        <v>12</v>
      </c>
      <c r="I48" t="s">
        <v>16</v>
      </c>
      <c r="J48" t="s">
        <v>17</v>
      </c>
      <c r="K48" t="s">
        <v>18</v>
      </c>
      <c r="L48" t="s">
        <v>20</v>
      </c>
      <c r="M48" t="s">
        <v>21</v>
      </c>
      <c r="N48" t="s">
        <v>22</v>
      </c>
      <c r="O48" t="s">
        <v>23</v>
      </c>
      <c r="P48" t="s">
        <v>24</v>
      </c>
    </row>
    <row r="49" spans="1:16" x14ac:dyDescent="0.3">
      <c r="D49" t="s">
        <v>4</v>
      </c>
      <c r="E49">
        <f>E25/E$30</f>
        <v>0.19246083365382727</v>
      </c>
      <c r="F49">
        <f t="shared" ref="F49:O49" si="9">F25/F$30</f>
        <v>0.98235517809930917</v>
      </c>
      <c r="G49">
        <f t="shared" si="9"/>
        <v>1.1772525171070622</v>
      </c>
      <c r="H49">
        <f t="shared" si="9"/>
        <v>0.99838475185595055</v>
      </c>
      <c r="I49">
        <f t="shared" si="9"/>
        <v>1.0263644685524509</v>
      </c>
      <c r="J49">
        <f t="shared" si="9"/>
        <v>1.4506074085010068</v>
      </c>
      <c r="K49">
        <f t="shared" si="9"/>
        <v>0.7256756238405172</v>
      </c>
      <c r="L49">
        <f t="shared" si="9"/>
        <v>0.87756305938088053</v>
      </c>
      <c r="M49">
        <f t="shared" si="9"/>
        <v>1.0114597170298034</v>
      </c>
      <c r="N49">
        <f t="shared" si="9"/>
        <v>2.0949479356267906</v>
      </c>
      <c r="O49">
        <f t="shared" si="9"/>
        <v>0.93196093101545774</v>
      </c>
      <c r="P49">
        <f>AVERAGE(E49:O49)</f>
        <v>1.042639311333005</v>
      </c>
    </row>
    <row r="50" spans="1:16" x14ac:dyDescent="0.3">
      <c r="D50" t="s">
        <v>5</v>
      </c>
      <c r="E50">
        <f t="shared" ref="E50:O50" si="10">E26/E$30</f>
        <v>0.88212869433581964</v>
      </c>
      <c r="F50">
        <f t="shared" si="10"/>
        <v>0.98455747547520489</v>
      </c>
      <c r="G50">
        <f t="shared" si="10"/>
        <v>1.1838555146684708</v>
      </c>
      <c r="H50">
        <f t="shared" si="10"/>
        <v>1.003691882593081</v>
      </c>
      <c r="I50">
        <f t="shared" si="10"/>
        <v>0.98081921089639157</v>
      </c>
      <c r="J50">
        <f t="shared" si="10"/>
        <v>1.4736105399864989</v>
      </c>
      <c r="K50">
        <f t="shared" si="10"/>
        <v>0.71600339502100441</v>
      </c>
      <c r="L50">
        <f t="shared" si="10"/>
        <v>0.88797312441244036</v>
      </c>
      <c r="M50">
        <f t="shared" si="10"/>
        <v>1.0115228903705613</v>
      </c>
      <c r="N50">
        <f t="shared" si="10"/>
        <v>2.0949481510962147</v>
      </c>
      <c r="O50">
        <f t="shared" si="10"/>
        <v>0.96743487746525436</v>
      </c>
      <c r="P50">
        <f t="shared" ref="P50:P54" si="11">AVERAGE(E50:O50)</f>
        <v>1.1078677960291765</v>
      </c>
    </row>
    <row r="51" spans="1:16" x14ac:dyDescent="0.3">
      <c r="D51" t="s">
        <v>2</v>
      </c>
      <c r="E51">
        <f t="shared" ref="E51:O51" si="12">E27/E$30</f>
        <v>0.13747741044183245</v>
      </c>
      <c r="F51">
        <f t="shared" si="12"/>
        <v>1.3964072159792289</v>
      </c>
      <c r="G51">
        <f t="shared" si="12"/>
        <v>1.2095996443796422</v>
      </c>
      <c r="H51">
        <f t="shared" si="12"/>
        <v>0.78085398870479217</v>
      </c>
      <c r="I51">
        <f t="shared" si="12"/>
        <v>1.1660074877283579</v>
      </c>
      <c r="J51">
        <f t="shared" si="12"/>
        <v>1.4200674704501284</v>
      </c>
      <c r="K51">
        <f t="shared" si="12"/>
        <v>0.70514510314004597</v>
      </c>
      <c r="L51">
        <f t="shared" si="12"/>
        <v>0.67013049247365153</v>
      </c>
      <c r="M51">
        <f t="shared" si="12"/>
        <v>1.0363247863079013</v>
      </c>
      <c r="N51">
        <f t="shared" si="12"/>
        <v>1.8372674983536259</v>
      </c>
      <c r="O51">
        <f t="shared" si="12"/>
        <v>0.79559751571163306</v>
      </c>
      <c r="P51">
        <f t="shared" si="11"/>
        <v>1.0140798739700763</v>
      </c>
    </row>
    <row r="52" spans="1:16" x14ac:dyDescent="0.3">
      <c r="D52" t="s">
        <v>3</v>
      </c>
      <c r="E52">
        <f t="shared" ref="E52:O52" si="13">E28/E$30</f>
        <v>0.74998529120031288</v>
      </c>
      <c r="F52">
        <f t="shared" si="13"/>
        <v>0.98234234330180037</v>
      </c>
      <c r="G52">
        <f t="shared" si="13"/>
        <v>1.0965909439912769</v>
      </c>
      <c r="H52">
        <f t="shared" si="13"/>
        <v>0.84422806954101282</v>
      </c>
      <c r="I52">
        <f t="shared" si="13"/>
        <v>1.2000316484913471</v>
      </c>
      <c r="J52">
        <f t="shared" si="13"/>
        <v>1.3786943290689464</v>
      </c>
      <c r="K52">
        <f t="shared" si="13"/>
        <v>0.60766457115568429</v>
      </c>
      <c r="L52">
        <f t="shared" si="13"/>
        <v>0.75530719218183517</v>
      </c>
      <c r="M52">
        <f t="shared" si="13"/>
        <v>0.91472465078708265</v>
      </c>
      <c r="N52">
        <f t="shared" si="13"/>
        <v>1.8050762247902439</v>
      </c>
      <c r="O52">
        <f t="shared" si="13"/>
        <v>0.82520867445317325</v>
      </c>
      <c r="P52">
        <f t="shared" si="11"/>
        <v>1.0145321762693378</v>
      </c>
    </row>
    <row r="53" spans="1:16" x14ac:dyDescent="0.3">
      <c r="D53" t="s">
        <v>0</v>
      </c>
      <c r="E53">
        <f t="shared" ref="E53:O53" si="14">E29/E$30</f>
        <v>2.2934743810724241</v>
      </c>
      <c r="F53">
        <f t="shared" si="14"/>
        <v>0.9933933917413853</v>
      </c>
      <c r="G53">
        <f t="shared" si="14"/>
        <v>1.054904632565135</v>
      </c>
      <c r="H53">
        <f t="shared" si="14"/>
        <v>0.99920138229655953</v>
      </c>
      <c r="I53">
        <f t="shared" si="14"/>
        <v>0.94668056164313663</v>
      </c>
      <c r="J53">
        <f t="shared" si="14"/>
        <v>0.97919267352165973</v>
      </c>
      <c r="K53">
        <f t="shared" si="14"/>
        <v>0.97516923792761923</v>
      </c>
      <c r="L53">
        <f t="shared" si="14"/>
        <v>1.0304487327330329</v>
      </c>
      <c r="M53">
        <f t="shared" si="14"/>
        <v>0.88391900216175245</v>
      </c>
      <c r="N53">
        <f t="shared" si="14"/>
        <v>0.99932719672378978</v>
      </c>
      <c r="O53">
        <f t="shared" si="14"/>
        <v>0.94738353467414482</v>
      </c>
      <c r="P53">
        <f t="shared" si="11"/>
        <v>1.1002813388236945</v>
      </c>
    </row>
    <row r="54" spans="1:16" x14ac:dyDescent="0.3">
      <c r="D54" t="s">
        <v>1</v>
      </c>
      <c r="E54">
        <f t="shared" ref="E54:O54" si="15">E30/E$30</f>
        <v>1</v>
      </c>
      <c r="F54">
        <f t="shared" si="15"/>
        <v>1</v>
      </c>
      <c r="G54">
        <f t="shared" si="15"/>
        <v>1</v>
      </c>
      <c r="H54">
        <f t="shared" si="15"/>
        <v>1</v>
      </c>
      <c r="I54">
        <f t="shared" si="15"/>
        <v>1</v>
      </c>
      <c r="J54">
        <f t="shared" si="15"/>
        <v>1</v>
      </c>
      <c r="K54">
        <f t="shared" si="15"/>
        <v>1</v>
      </c>
      <c r="L54">
        <f t="shared" si="15"/>
        <v>1</v>
      </c>
      <c r="M54">
        <f t="shared" si="15"/>
        <v>1</v>
      </c>
      <c r="N54">
        <f t="shared" si="15"/>
        <v>1</v>
      </c>
      <c r="O54">
        <f t="shared" si="15"/>
        <v>1</v>
      </c>
      <c r="P54">
        <f t="shared" si="11"/>
        <v>1</v>
      </c>
    </row>
    <row r="56" spans="1:16" x14ac:dyDescent="0.3">
      <c r="A56" t="s">
        <v>37</v>
      </c>
    </row>
    <row r="58" spans="1:16" x14ac:dyDescent="0.3">
      <c r="D58" t="s">
        <v>28</v>
      </c>
      <c r="F58" t="s">
        <v>30</v>
      </c>
    </row>
    <row r="59" spans="1:16" x14ac:dyDescent="0.3">
      <c r="E59" t="s">
        <v>14</v>
      </c>
      <c r="F59" t="s">
        <v>15</v>
      </c>
      <c r="G59" t="s">
        <v>11</v>
      </c>
      <c r="H59" t="s">
        <v>12</v>
      </c>
      <c r="I59" t="s">
        <v>16</v>
      </c>
      <c r="J59" t="s">
        <v>17</v>
      </c>
      <c r="K59" t="s">
        <v>18</v>
      </c>
      <c r="L59" t="s">
        <v>20</v>
      </c>
      <c r="M59" t="s">
        <v>21</v>
      </c>
      <c r="N59" t="s">
        <v>22</v>
      </c>
      <c r="O59" t="s">
        <v>23</v>
      </c>
      <c r="P59" t="s">
        <v>24</v>
      </c>
    </row>
    <row r="60" spans="1:16" x14ac:dyDescent="0.3">
      <c r="D60" t="s">
        <v>4</v>
      </c>
      <c r="E60">
        <f>E3/E$8</f>
        <v>0.92234565263832513</v>
      </c>
      <c r="F60">
        <f t="shared" ref="F60:O60" si="16">F3/F$8</f>
        <v>0.98773125608568646</v>
      </c>
      <c r="G60">
        <f t="shared" si="16"/>
        <v>1.1750341863645244</v>
      </c>
      <c r="H60">
        <f t="shared" si="16"/>
        <v>0.97454054965435843</v>
      </c>
      <c r="I60">
        <f t="shared" si="16"/>
        <v>0.90152320226709171</v>
      </c>
      <c r="J60">
        <f t="shared" si="16"/>
        <v>0.74524714828897343</v>
      </c>
      <c r="K60">
        <f t="shared" si="16"/>
        <v>0.91246842027047115</v>
      </c>
      <c r="L60">
        <f t="shared" si="16"/>
        <v>1.0093713393205779</v>
      </c>
      <c r="M60">
        <f t="shared" si="16"/>
        <v>0.95497351383166573</v>
      </c>
      <c r="N60">
        <f t="shared" si="16"/>
        <v>0.9892879647132955</v>
      </c>
      <c r="O60">
        <f t="shared" si="16"/>
        <v>1.010199125789218</v>
      </c>
      <c r="P60">
        <f>AVERAGE(E60:O60)</f>
        <v>0.9620656690203806</v>
      </c>
    </row>
    <row r="61" spans="1:16" x14ac:dyDescent="0.3">
      <c r="D61" t="s">
        <v>5</v>
      </c>
      <c r="E61">
        <f t="shared" ref="E61:O61" si="17">E4/E$8</f>
        <v>1.044648579363384</v>
      </c>
      <c r="F61">
        <f t="shared" si="17"/>
        <v>1.015774099318403</v>
      </c>
      <c r="G61">
        <f t="shared" si="17"/>
        <v>1.1992576675131861</v>
      </c>
      <c r="H61">
        <f t="shared" si="17"/>
        <v>1.0035407182599898</v>
      </c>
      <c r="I61">
        <f t="shared" si="17"/>
        <v>0.9226000708466171</v>
      </c>
      <c r="J61">
        <f t="shared" si="17"/>
        <v>0.77208678148065313</v>
      </c>
      <c r="K61">
        <f t="shared" si="17"/>
        <v>0.90578094813493837</v>
      </c>
      <c r="L61">
        <f t="shared" si="17"/>
        <v>1.0042951971885983</v>
      </c>
      <c r="M61">
        <f t="shared" si="17"/>
        <v>0.94938198940553264</v>
      </c>
      <c r="N61">
        <f t="shared" si="17"/>
        <v>1.0092417559336273</v>
      </c>
      <c r="O61">
        <f t="shared" si="17"/>
        <v>1.0074065080135988</v>
      </c>
      <c r="P61">
        <f t="shared" ref="P61:P65" si="18">AVERAGE(E61:O61)</f>
        <v>0.9849103923144118</v>
      </c>
    </row>
    <row r="62" spans="1:16" x14ac:dyDescent="0.3">
      <c r="D62" t="s">
        <v>2</v>
      </c>
      <c r="E62">
        <f t="shared" ref="E62:O62" si="19">E5/E$8</f>
        <v>0.92480239265114295</v>
      </c>
      <c r="F62">
        <f t="shared" si="19"/>
        <v>0.92658227848101271</v>
      </c>
      <c r="G62">
        <f t="shared" si="19"/>
        <v>0.90955264700136751</v>
      </c>
      <c r="H62">
        <f t="shared" si="19"/>
        <v>0.89344124093744726</v>
      </c>
      <c r="I62">
        <f t="shared" si="19"/>
        <v>0.83811547998583069</v>
      </c>
      <c r="J62">
        <f t="shared" si="19"/>
        <v>0.66472824871393421</v>
      </c>
      <c r="K62">
        <f t="shared" si="19"/>
        <v>0.82478823004904145</v>
      </c>
      <c r="L62">
        <f t="shared" si="19"/>
        <v>0.84478719250292855</v>
      </c>
      <c r="M62">
        <f t="shared" si="19"/>
        <v>0.85785756327251328</v>
      </c>
      <c r="N62">
        <f t="shared" si="19"/>
        <v>0.883217811384163</v>
      </c>
      <c r="O62">
        <f t="shared" si="19"/>
        <v>0.93455560951918404</v>
      </c>
      <c r="P62">
        <f t="shared" si="18"/>
        <v>0.86385715404532415</v>
      </c>
    </row>
    <row r="63" spans="1:16" x14ac:dyDescent="0.3">
      <c r="D63" t="s">
        <v>3</v>
      </c>
      <c r="E63">
        <f t="shared" ref="E63:O63" si="20">E6/E$8</f>
        <v>0.85985900448622088</v>
      </c>
      <c r="F63">
        <f t="shared" si="20"/>
        <v>0.89522882181110031</v>
      </c>
      <c r="G63">
        <f t="shared" si="20"/>
        <v>0.9072084391482711</v>
      </c>
      <c r="H63">
        <f t="shared" si="20"/>
        <v>0.89462148035744393</v>
      </c>
      <c r="I63">
        <f t="shared" si="20"/>
        <v>0.84059511158342193</v>
      </c>
      <c r="J63">
        <f t="shared" si="20"/>
        <v>0.83985685528964438</v>
      </c>
      <c r="K63">
        <f t="shared" si="20"/>
        <v>0.80368554019913807</v>
      </c>
      <c r="L63">
        <f t="shared" si="20"/>
        <v>0.88559156579461151</v>
      </c>
      <c r="M63">
        <f t="shared" si="20"/>
        <v>0.8790464979399647</v>
      </c>
      <c r="N63">
        <f t="shared" si="20"/>
        <v>0.89098928796471333</v>
      </c>
      <c r="O63">
        <f t="shared" si="20"/>
        <v>0.88817387081107335</v>
      </c>
      <c r="P63">
        <f t="shared" si="18"/>
        <v>0.87135058867141846</v>
      </c>
    </row>
    <row r="64" spans="1:16" x14ac:dyDescent="0.3">
      <c r="D64" t="s">
        <v>0</v>
      </c>
      <c r="E64">
        <f t="shared" ref="E64:O64" si="21">E7/E$8</f>
        <v>1.2104251228370007</v>
      </c>
      <c r="F64">
        <f t="shared" si="21"/>
        <v>0.97974683544303798</v>
      </c>
      <c r="G64">
        <f t="shared" si="21"/>
        <v>0.96972064856417273</v>
      </c>
      <c r="H64">
        <f t="shared" si="21"/>
        <v>0.97167425392008089</v>
      </c>
      <c r="I64">
        <f t="shared" si="21"/>
        <v>0.9718384697130712</v>
      </c>
      <c r="J64">
        <f t="shared" si="21"/>
        <v>0.96846343099977639</v>
      </c>
      <c r="K64">
        <f t="shared" si="21"/>
        <v>0.98707088720463665</v>
      </c>
      <c r="L64">
        <f t="shared" si="21"/>
        <v>1.0154236626317845</v>
      </c>
      <c r="M64">
        <f t="shared" si="21"/>
        <v>0.96586227192466156</v>
      </c>
      <c r="N64">
        <f t="shared" si="21"/>
        <v>0.97206469229153536</v>
      </c>
      <c r="O64">
        <f t="shared" si="21"/>
        <v>0.99052938319572603</v>
      </c>
      <c r="P64">
        <f t="shared" si="18"/>
        <v>1.0002563326114078</v>
      </c>
    </row>
    <row r="65" spans="4:16" x14ac:dyDescent="0.3">
      <c r="D65" t="s">
        <v>1</v>
      </c>
      <c r="E65">
        <f t="shared" ref="E65:O65" si="22">E8/E$8</f>
        <v>1</v>
      </c>
      <c r="F65">
        <f t="shared" si="22"/>
        <v>1</v>
      </c>
      <c r="G65">
        <f t="shared" si="22"/>
        <v>1</v>
      </c>
      <c r="H65">
        <f t="shared" si="22"/>
        <v>1</v>
      </c>
      <c r="I65">
        <f t="shared" si="22"/>
        <v>1</v>
      </c>
      <c r="J65">
        <f t="shared" si="22"/>
        <v>1</v>
      </c>
      <c r="K65">
        <f t="shared" si="22"/>
        <v>1</v>
      </c>
      <c r="L65">
        <f t="shared" si="22"/>
        <v>1</v>
      </c>
      <c r="M65">
        <f t="shared" si="22"/>
        <v>1</v>
      </c>
      <c r="N65">
        <f t="shared" si="22"/>
        <v>1</v>
      </c>
      <c r="O65">
        <f t="shared" si="22"/>
        <v>1</v>
      </c>
      <c r="P65">
        <f t="shared" si="18"/>
        <v>1</v>
      </c>
    </row>
    <row r="73" spans="4:16" x14ac:dyDescent="0.3">
      <c r="L73">
        <v>3337</v>
      </c>
    </row>
    <row r="74" spans="4:16" x14ac:dyDescent="0.3">
      <c r="L74">
        <v>3459</v>
      </c>
    </row>
    <row r="75" spans="4:16" x14ac:dyDescent="0.3">
      <c r="L75">
        <v>2974</v>
      </c>
    </row>
    <row r="76" spans="4:16" x14ac:dyDescent="0.3">
      <c r="L76">
        <v>3739</v>
      </c>
    </row>
    <row r="77" spans="4:16" x14ac:dyDescent="0.3">
      <c r="L77">
        <v>4339</v>
      </c>
    </row>
    <row r="78" spans="4:16" x14ac:dyDescent="0.3">
      <c r="L78">
        <v>4468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58E7-7353-41CB-829C-10391D5A6764}">
  <dimension ref="B3:AE42"/>
  <sheetViews>
    <sheetView topLeftCell="N10" workbookViewId="0">
      <selection activeCell="T22" sqref="T22:AD22"/>
    </sheetView>
  </sheetViews>
  <sheetFormatPr defaultRowHeight="14.4" x14ac:dyDescent="0.3"/>
  <cols>
    <col min="31" max="31" width="12" bestFit="1" customWidth="1"/>
  </cols>
  <sheetData>
    <row r="3" spans="2:31" x14ac:dyDescent="0.3">
      <c r="C3" t="s">
        <v>32</v>
      </c>
      <c r="S3" t="s">
        <v>42</v>
      </c>
    </row>
    <row r="4" spans="2:31" x14ac:dyDescent="0.3">
      <c r="C4" t="s">
        <v>14</v>
      </c>
      <c r="D4" t="s">
        <v>15</v>
      </c>
      <c r="E4" t="s">
        <v>11</v>
      </c>
      <c r="F4" t="s">
        <v>12</v>
      </c>
      <c r="G4" t="s">
        <v>16</v>
      </c>
      <c r="H4" t="s">
        <v>18</v>
      </c>
      <c r="I4" t="s">
        <v>19</v>
      </c>
      <c r="J4" t="s">
        <v>17</v>
      </c>
      <c r="K4" t="s">
        <v>21</v>
      </c>
      <c r="L4" t="s">
        <v>22</v>
      </c>
      <c r="M4" t="s">
        <v>23</v>
      </c>
      <c r="N4" t="s">
        <v>24</v>
      </c>
      <c r="T4" t="s">
        <v>14</v>
      </c>
      <c r="U4" t="s">
        <v>15</v>
      </c>
      <c r="V4" t="s">
        <v>11</v>
      </c>
      <c r="W4" t="s">
        <v>12</v>
      </c>
      <c r="X4" t="s">
        <v>16</v>
      </c>
      <c r="Y4" t="s">
        <v>17</v>
      </c>
      <c r="Z4" t="s">
        <v>18</v>
      </c>
      <c r="AA4" t="s">
        <v>19</v>
      </c>
      <c r="AB4" t="s">
        <v>21</v>
      </c>
      <c r="AC4" t="s">
        <v>22</v>
      </c>
      <c r="AD4" t="s">
        <v>23</v>
      </c>
      <c r="AE4" t="s">
        <v>24</v>
      </c>
    </row>
    <row r="5" spans="2:31" x14ac:dyDescent="0.3">
      <c r="B5" t="s">
        <v>34</v>
      </c>
      <c r="C5">
        <v>217288739</v>
      </c>
      <c r="D5">
        <v>200111323</v>
      </c>
      <c r="E5">
        <v>272327029</v>
      </c>
      <c r="F5">
        <v>62111459</v>
      </c>
      <c r="G5">
        <v>261868781</v>
      </c>
      <c r="H5">
        <v>269658809</v>
      </c>
      <c r="I5">
        <v>233906043</v>
      </c>
      <c r="J5">
        <v>287845371</v>
      </c>
      <c r="K5">
        <v>66551</v>
      </c>
      <c r="L5">
        <v>294746374</v>
      </c>
      <c r="M5">
        <v>273102845</v>
      </c>
      <c r="S5" t="s">
        <v>34</v>
      </c>
      <c r="T5">
        <v>552251825</v>
      </c>
      <c r="U5">
        <v>1057704009</v>
      </c>
      <c r="V5">
        <v>734580497</v>
      </c>
      <c r="W5">
        <v>62111459</v>
      </c>
      <c r="X5">
        <v>494131011</v>
      </c>
      <c r="Y5">
        <v>1916493379</v>
      </c>
      <c r="Z5">
        <v>681067703</v>
      </c>
      <c r="AA5">
        <v>233906043</v>
      </c>
      <c r="AB5">
        <v>1</v>
      </c>
      <c r="AC5">
        <v>4392479033</v>
      </c>
    </row>
    <row r="6" spans="2:31" x14ac:dyDescent="0.3">
      <c r="B6" t="s">
        <v>33</v>
      </c>
      <c r="C6">
        <v>58346156</v>
      </c>
      <c r="D6">
        <v>66671861</v>
      </c>
      <c r="E6">
        <v>46614136</v>
      </c>
      <c r="F6">
        <v>7162682</v>
      </c>
      <c r="G6">
        <v>61324501</v>
      </c>
      <c r="H6">
        <v>36567271</v>
      </c>
      <c r="I6">
        <v>44223625</v>
      </c>
      <c r="J6">
        <v>114370606</v>
      </c>
      <c r="K6">
        <v>30757</v>
      </c>
      <c r="L6">
        <v>123285375</v>
      </c>
      <c r="M6">
        <v>80733052</v>
      </c>
      <c r="S6" t="s">
        <v>33</v>
      </c>
      <c r="T6">
        <v>145717223</v>
      </c>
      <c r="U6">
        <v>189138658</v>
      </c>
      <c r="V6">
        <v>129401583</v>
      </c>
      <c r="W6">
        <v>7162682</v>
      </c>
      <c r="X6">
        <v>116583971</v>
      </c>
      <c r="Y6">
        <v>761883402</v>
      </c>
      <c r="Z6">
        <v>92228481</v>
      </c>
      <c r="AA6">
        <v>44223625</v>
      </c>
      <c r="AB6">
        <v>1</v>
      </c>
    </row>
    <row r="7" spans="2:31" x14ac:dyDescent="0.3">
      <c r="B7" t="s">
        <v>35</v>
      </c>
      <c r="C7">
        <v>264147177</v>
      </c>
      <c r="D7">
        <v>209711423</v>
      </c>
      <c r="E7">
        <v>342210747</v>
      </c>
      <c r="F7">
        <v>80339149</v>
      </c>
      <c r="G7">
        <v>310918325</v>
      </c>
      <c r="H7">
        <v>311167163</v>
      </c>
      <c r="I7">
        <v>264973937</v>
      </c>
      <c r="J7">
        <v>307378277</v>
      </c>
      <c r="K7">
        <v>71085</v>
      </c>
      <c r="L7">
        <v>303344715</v>
      </c>
      <c r="M7">
        <v>335298405</v>
      </c>
      <c r="S7" t="s">
        <v>35</v>
      </c>
      <c r="T7">
        <v>898853751</v>
      </c>
      <c r="U7">
        <v>1183749789</v>
      </c>
      <c r="V7">
        <v>875368635</v>
      </c>
      <c r="W7">
        <v>80339149</v>
      </c>
      <c r="X7">
        <v>489494845</v>
      </c>
      <c r="Y7">
        <v>1484436497</v>
      </c>
      <c r="Z7">
        <v>1293338187</v>
      </c>
      <c r="AA7">
        <v>348656871</v>
      </c>
      <c r="AB7">
        <v>1</v>
      </c>
    </row>
    <row r="8" spans="2:31" x14ac:dyDescent="0.3">
      <c r="B8" t="s">
        <v>36</v>
      </c>
      <c r="C8">
        <v>77794195</v>
      </c>
      <c r="D8">
        <v>89742293</v>
      </c>
      <c r="E8">
        <v>83085174</v>
      </c>
      <c r="F8">
        <v>11353713</v>
      </c>
      <c r="G8">
        <v>81501136</v>
      </c>
      <c r="H8">
        <v>57397654</v>
      </c>
      <c r="I8">
        <v>70677407</v>
      </c>
      <c r="J8">
        <v>80155394</v>
      </c>
      <c r="K8">
        <v>35642</v>
      </c>
      <c r="L8">
        <v>93622456</v>
      </c>
      <c r="M8">
        <v>85489226</v>
      </c>
      <c r="S8" t="s">
        <v>36</v>
      </c>
      <c r="T8">
        <v>272618744</v>
      </c>
      <c r="U8">
        <v>430433902</v>
      </c>
      <c r="V8">
        <v>253708690</v>
      </c>
      <c r="W8">
        <v>11353713</v>
      </c>
      <c r="X8">
        <v>128611622</v>
      </c>
      <c r="Y8">
        <v>387282709</v>
      </c>
      <c r="Z8">
        <v>238399852</v>
      </c>
      <c r="AA8">
        <v>93007439</v>
      </c>
      <c r="AB8">
        <v>1</v>
      </c>
    </row>
    <row r="10" spans="2:31" x14ac:dyDescent="0.3">
      <c r="T10">
        <v>552251825</v>
      </c>
      <c r="U10">
        <v>1057704009</v>
      </c>
      <c r="V10">
        <v>734580497</v>
      </c>
      <c r="W10">
        <v>62111459</v>
      </c>
      <c r="X10">
        <v>494131011</v>
      </c>
      <c r="Y10">
        <v>1916493379</v>
      </c>
      <c r="Z10">
        <v>681067703</v>
      </c>
      <c r="AA10">
        <v>233906043</v>
      </c>
      <c r="AB10">
        <v>65541</v>
      </c>
      <c r="AC10">
        <v>4392479033</v>
      </c>
      <c r="AD10">
        <v>729511367</v>
      </c>
      <c r="AE10">
        <f>AVERAGE(T10:AD10)</f>
        <v>986754715.18181813</v>
      </c>
    </row>
    <row r="12" spans="2:31" x14ac:dyDescent="0.3">
      <c r="T12">
        <v>145717223</v>
      </c>
      <c r="U12">
        <v>189138658</v>
      </c>
      <c r="V12">
        <v>129401583</v>
      </c>
      <c r="W12">
        <v>7162682</v>
      </c>
      <c r="X12">
        <v>116583971</v>
      </c>
      <c r="Y12">
        <v>761883402</v>
      </c>
      <c r="Z12">
        <v>92228481</v>
      </c>
      <c r="AA12">
        <v>44223625</v>
      </c>
      <c r="AB12">
        <v>30757</v>
      </c>
      <c r="AC12">
        <v>1836688986</v>
      </c>
      <c r="AD12">
        <v>187972306</v>
      </c>
      <c r="AE12">
        <f t="shared" ref="AE12:AE16" si="0">AVERAGE(T12:AD12)</f>
        <v>319184697.63636363</v>
      </c>
    </row>
    <row r="13" spans="2:31" x14ac:dyDescent="0.3">
      <c r="C13">
        <f>C5/C7</f>
        <v>0.82260481246786143</v>
      </c>
      <c r="D13">
        <f t="shared" ref="D13:M13" si="1">D5/D7</f>
        <v>0.95422233151314795</v>
      </c>
      <c r="E13">
        <f t="shared" si="1"/>
        <v>0.79578748296879176</v>
      </c>
      <c r="F13">
        <f t="shared" si="1"/>
        <v>0.77311571970970216</v>
      </c>
      <c r="G13">
        <f t="shared" si="1"/>
        <v>0.8422429942011298</v>
      </c>
      <c r="H13">
        <f t="shared" si="1"/>
        <v>0.86660432418442557</v>
      </c>
      <c r="I13">
        <f t="shared" si="1"/>
        <v>0.88275113261422389</v>
      </c>
      <c r="J13">
        <f t="shared" si="1"/>
        <v>0.93645319965145102</v>
      </c>
      <c r="K13">
        <f t="shared" si="1"/>
        <v>0.93621720475487091</v>
      </c>
      <c r="L13">
        <f t="shared" si="1"/>
        <v>0.97165488444392378</v>
      </c>
      <c r="M13">
        <f t="shared" si="1"/>
        <v>0.81450684204716095</v>
      </c>
      <c r="N13">
        <f>AVERAGE(C13:M13)</f>
        <v>0.87237826623242642</v>
      </c>
    </row>
    <row r="14" spans="2:31" x14ac:dyDescent="0.3">
      <c r="C14">
        <f>C6/C8</f>
        <v>0.75000655254546944</v>
      </c>
      <c r="D14">
        <f t="shared" ref="D14:M14" si="2">D6/D8</f>
        <v>0.74292575742409439</v>
      </c>
      <c r="E14">
        <f t="shared" si="2"/>
        <v>0.56104036082297903</v>
      </c>
      <c r="F14">
        <f t="shared" si="2"/>
        <v>0.63086692432686997</v>
      </c>
      <c r="G14">
        <f t="shared" si="2"/>
        <v>0.75243737706919811</v>
      </c>
      <c r="H14">
        <f t="shared" si="2"/>
        <v>0.63708650879703199</v>
      </c>
      <c r="I14">
        <f t="shared" si="2"/>
        <v>0.62571091494627129</v>
      </c>
      <c r="J14">
        <f t="shared" si="2"/>
        <v>1.4268610045133083</v>
      </c>
      <c r="K14">
        <f t="shared" si="2"/>
        <v>0.8629425958139274</v>
      </c>
      <c r="L14">
        <f t="shared" si="2"/>
        <v>1.316835514334296</v>
      </c>
      <c r="M14">
        <f t="shared" si="2"/>
        <v>0.94436522328556349</v>
      </c>
      <c r="N14">
        <f t="shared" ref="N14:N16" si="3">AVERAGE(C14:M14)</f>
        <v>0.8410071576253646</v>
      </c>
      <c r="T14">
        <v>898853751</v>
      </c>
      <c r="U14">
        <v>1183749789</v>
      </c>
      <c r="V14">
        <v>875368635</v>
      </c>
      <c r="W14">
        <v>80339149</v>
      </c>
      <c r="X14">
        <v>489494845</v>
      </c>
      <c r="Y14">
        <v>1484436497</v>
      </c>
      <c r="Z14">
        <v>1293338187</v>
      </c>
      <c r="AA14">
        <v>348656871</v>
      </c>
      <c r="AB14">
        <v>71085</v>
      </c>
      <c r="AC14">
        <v>2503497559</v>
      </c>
      <c r="AD14">
        <v>1182479967</v>
      </c>
      <c r="AE14">
        <f t="shared" si="0"/>
        <v>940026030.4545455</v>
      </c>
    </row>
    <row r="15" spans="2:31" x14ac:dyDescent="0.3">
      <c r="C15">
        <f>C7/C7</f>
        <v>1</v>
      </c>
      <c r="D15">
        <f t="shared" ref="D15:M15" si="4">D7/D7</f>
        <v>1</v>
      </c>
      <c r="E15">
        <f t="shared" si="4"/>
        <v>1</v>
      </c>
      <c r="F15">
        <f t="shared" si="4"/>
        <v>1</v>
      </c>
      <c r="G15">
        <f t="shared" si="4"/>
        <v>1</v>
      </c>
      <c r="H15">
        <f t="shared" si="4"/>
        <v>1</v>
      </c>
      <c r="I15">
        <f t="shared" si="4"/>
        <v>1</v>
      </c>
      <c r="J15">
        <f t="shared" si="4"/>
        <v>1</v>
      </c>
      <c r="K15">
        <f t="shared" si="4"/>
        <v>1</v>
      </c>
      <c r="L15">
        <f t="shared" si="4"/>
        <v>1</v>
      </c>
      <c r="M15">
        <f t="shared" si="4"/>
        <v>1</v>
      </c>
      <c r="N15">
        <f t="shared" si="3"/>
        <v>1</v>
      </c>
    </row>
    <row r="16" spans="2:31" x14ac:dyDescent="0.3">
      <c r="C16">
        <f>C8/C8</f>
        <v>1</v>
      </c>
      <c r="D16">
        <f t="shared" ref="D16:M16" si="5">D8/D8</f>
        <v>1</v>
      </c>
      <c r="E16">
        <f t="shared" si="5"/>
        <v>1</v>
      </c>
      <c r="F16">
        <f t="shared" si="5"/>
        <v>1</v>
      </c>
      <c r="G16">
        <f t="shared" si="5"/>
        <v>1</v>
      </c>
      <c r="H16">
        <f t="shared" si="5"/>
        <v>1</v>
      </c>
      <c r="I16">
        <f t="shared" si="5"/>
        <v>1</v>
      </c>
      <c r="J16">
        <f t="shared" si="5"/>
        <v>1</v>
      </c>
      <c r="K16">
        <f t="shared" si="5"/>
        <v>1</v>
      </c>
      <c r="L16">
        <f t="shared" si="5"/>
        <v>1</v>
      </c>
      <c r="M16">
        <f t="shared" si="5"/>
        <v>1</v>
      </c>
      <c r="N16">
        <f t="shared" si="3"/>
        <v>1</v>
      </c>
      <c r="T16">
        <v>272618744</v>
      </c>
      <c r="U16">
        <v>430433902</v>
      </c>
      <c r="V16">
        <v>253708690</v>
      </c>
      <c r="W16">
        <v>11353713</v>
      </c>
      <c r="X16">
        <v>128611622</v>
      </c>
      <c r="Y16">
        <v>387282709</v>
      </c>
      <c r="Z16">
        <v>238399852</v>
      </c>
      <c r="AA16">
        <v>93007439</v>
      </c>
      <c r="AB16">
        <v>35642</v>
      </c>
      <c r="AC16">
        <v>772512436</v>
      </c>
      <c r="AD16">
        <v>345078883</v>
      </c>
      <c r="AE16">
        <f t="shared" si="0"/>
        <v>266640330.18181819</v>
      </c>
    </row>
    <row r="18" spans="2:31" x14ac:dyDescent="0.3">
      <c r="C18" t="s">
        <v>14</v>
      </c>
      <c r="D18" t="s">
        <v>15</v>
      </c>
      <c r="E18" t="s">
        <v>11</v>
      </c>
      <c r="F18" t="s">
        <v>12</v>
      </c>
      <c r="G18" t="s">
        <v>16</v>
      </c>
      <c r="H18" t="s">
        <v>18</v>
      </c>
      <c r="I18" t="s">
        <v>19</v>
      </c>
      <c r="J18" t="s">
        <v>17</v>
      </c>
      <c r="K18" t="s">
        <v>21</v>
      </c>
      <c r="L18" t="s">
        <v>22</v>
      </c>
      <c r="M18" t="s">
        <v>23</v>
      </c>
      <c r="N18" t="s">
        <v>24</v>
      </c>
    </row>
    <row r="19" spans="2:31" x14ac:dyDescent="0.3">
      <c r="B19" t="s">
        <v>40</v>
      </c>
      <c r="C19">
        <v>0.82260481246786143</v>
      </c>
      <c r="D19">
        <v>0.95422233151314795</v>
      </c>
      <c r="E19">
        <v>0.79578748296879176</v>
      </c>
      <c r="F19">
        <v>0.77311571970970216</v>
      </c>
      <c r="G19">
        <v>0.8422429942011298</v>
      </c>
      <c r="H19">
        <v>0.86660432418442557</v>
      </c>
      <c r="I19">
        <v>0.88275113261422389</v>
      </c>
      <c r="J19">
        <v>0.93645319965145102</v>
      </c>
      <c r="K19">
        <v>0.93621720475487091</v>
      </c>
      <c r="L19">
        <v>0.97165488444392378</v>
      </c>
      <c r="M19">
        <v>0.81450684204716095</v>
      </c>
      <c r="N19">
        <v>0.87237826623242642</v>
      </c>
      <c r="S19" t="s">
        <v>43</v>
      </c>
      <c r="T19" t="s">
        <v>14</v>
      </c>
      <c r="U19" t="s">
        <v>15</v>
      </c>
      <c r="V19" t="s">
        <v>11</v>
      </c>
      <c r="W19" t="s">
        <v>12</v>
      </c>
      <c r="X19" t="s">
        <v>16</v>
      </c>
      <c r="Y19" t="s">
        <v>17</v>
      </c>
      <c r="Z19" t="s">
        <v>18</v>
      </c>
      <c r="AA19" t="s">
        <v>19</v>
      </c>
      <c r="AB19" t="s">
        <v>21</v>
      </c>
      <c r="AC19" t="s">
        <v>22</v>
      </c>
      <c r="AD19" t="s">
        <v>23</v>
      </c>
      <c r="AE19" t="s">
        <v>24</v>
      </c>
    </row>
    <row r="20" spans="2:31" x14ac:dyDescent="0.3">
      <c r="B20" t="s">
        <v>41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S20" t="s">
        <v>34</v>
      </c>
      <c r="T20">
        <v>256471982</v>
      </c>
      <c r="U20">
        <v>501777814</v>
      </c>
      <c r="V20">
        <v>266826364</v>
      </c>
      <c r="W20">
        <v>24095177</v>
      </c>
      <c r="X20">
        <v>189516359</v>
      </c>
      <c r="Y20">
        <v>666345159</v>
      </c>
      <c r="Z20">
        <v>252671516</v>
      </c>
      <c r="AA20">
        <v>99390954</v>
      </c>
      <c r="AB20">
        <v>3733</v>
      </c>
      <c r="AC20">
        <v>1490706146</v>
      </c>
      <c r="AD20">
        <v>266207044</v>
      </c>
    </row>
    <row r="22" spans="2:31" x14ac:dyDescent="0.3">
      <c r="C22" t="s">
        <v>14</v>
      </c>
      <c r="D22" t="s">
        <v>15</v>
      </c>
      <c r="E22" t="s">
        <v>11</v>
      </c>
      <c r="F22" t="s">
        <v>12</v>
      </c>
      <c r="G22" t="s">
        <v>16</v>
      </c>
      <c r="H22" t="s">
        <v>18</v>
      </c>
      <c r="I22" t="s">
        <v>19</v>
      </c>
      <c r="J22" t="s">
        <v>17</v>
      </c>
      <c r="K22" t="s">
        <v>21</v>
      </c>
      <c r="L22" t="s">
        <v>22</v>
      </c>
      <c r="M22" t="s">
        <v>23</v>
      </c>
      <c r="N22" t="s">
        <v>24</v>
      </c>
      <c r="S22" t="s">
        <v>33</v>
      </c>
      <c r="T22">
        <v>255854212</v>
      </c>
      <c r="U22">
        <v>499528043</v>
      </c>
      <c r="V22">
        <v>265457912</v>
      </c>
      <c r="W22">
        <v>23935041</v>
      </c>
      <c r="X22">
        <v>189409248</v>
      </c>
      <c r="Y22">
        <v>666263959</v>
      </c>
      <c r="Z22">
        <v>252670711</v>
      </c>
      <c r="AA22">
        <v>99339399</v>
      </c>
      <c r="AB22">
        <v>3725</v>
      </c>
      <c r="AC22">
        <v>1490706135</v>
      </c>
      <c r="AD22">
        <v>265273628</v>
      </c>
    </row>
    <row r="23" spans="2:31" x14ac:dyDescent="0.3">
      <c r="B23" t="s">
        <v>38</v>
      </c>
      <c r="C23">
        <v>0.75000655254546944</v>
      </c>
      <c r="D23">
        <v>0.74292575742409439</v>
      </c>
      <c r="E23">
        <v>0.56104036082297903</v>
      </c>
      <c r="F23">
        <v>0.63086692432686997</v>
      </c>
      <c r="G23">
        <v>0.75243737706919811</v>
      </c>
      <c r="H23">
        <v>0.63708650879703199</v>
      </c>
      <c r="I23">
        <v>0.62571091494627129</v>
      </c>
      <c r="J23">
        <v>1.4268610045133083</v>
      </c>
      <c r="K23">
        <v>0.8629425958139274</v>
      </c>
      <c r="L23">
        <v>1.316835514334296</v>
      </c>
      <c r="M23">
        <v>0.94436522328556349</v>
      </c>
      <c r="N23">
        <v>0.8410071576253646</v>
      </c>
    </row>
    <row r="24" spans="2:31" x14ac:dyDescent="0.3">
      <c r="B24" t="s">
        <v>39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S24" t="s">
        <v>35</v>
      </c>
      <c r="T24">
        <v>341970056</v>
      </c>
      <c r="U24">
        <v>510790782</v>
      </c>
      <c r="V24">
        <v>259308768</v>
      </c>
      <c r="W24">
        <v>28583355</v>
      </c>
      <c r="X24">
        <v>157951631</v>
      </c>
      <c r="Y24">
        <v>483246725</v>
      </c>
      <c r="Z24">
        <v>415882452</v>
      </c>
      <c r="AA24">
        <v>131578117</v>
      </c>
      <c r="AB24">
        <v>5058</v>
      </c>
      <c r="AC24">
        <v>825522988</v>
      </c>
      <c r="AD24">
        <v>368670244</v>
      </c>
    </row>
    <row r="26" spans="2:31" x14ac:dyDescent="0.3">
      <c r="S26" t="s">
        <v>36</v>
      </c>
      <c r="T26">
        <v>341970056</v>
      </c>
      <c r="U26">
        <v>510790993</v>
      </c>
      <c r="V26">
        <v>259308768</v>
      </c>
      <c r="W26">
        <v>28583355</v>
      </c>
      <c r="X26">
        <v>157951631</v>
      </c>
      <c r="Y26">
        <v>483246725</v>
      </c>
      <c r="Z26">
        <v>415882452</v>
      </c>
      <c r="AA26">
        <v>131578117</v>
      </c>
      <c r="AB26">
        <v>5058</v>
      </c>
      <c r="AC26">
        <v>825522988</v>
      </c>
      <c r="AD26">
        <v>368670244</v>
      </c>
    </row>
    <row r="32" spans="2:31" x14ac:dyDescent="0.3">
      <c r="T32">
        <f>T10/T20</f>
        <v>2.153263762745047</v>
      </c>
      <c r="U32">
        <f t="shared" ref="U32:AD32" si="6">U10/U20</f>
        <v>2.107913063290598</v>
      </c>
      <c r="V32">
        <f t="shared" si="6"/>
        <v>2.7530281715340541</v>
      </c>
      <c r="W32">
        <f t="shared" si="6"/>
        <v>2.5777548345048471</v>
      </c>
      <c r="X32">
        <f t="shared" si="6"/>
        <v>2.6073264261055162</v>
      </c>
      <c r="Y32">
        <f t="shared" si="6"/>
        <v>2.8761271138761284</v>
      </c>
      <c r="Z32">
        <f t="shared" si="6"/>
        <v>2.6954668804061002</v>
      </c>
      <c r="AA32">
        <f t="shared" si="6"/>
        <v>2.353393680072736</v>
      </c>
      <c r="AB32">
        <f t="shared" si="6"/>
        <v>17.557192606482722</v>
      </c>
      <c r="AC32">
        <f t="shared" si="6"/>
        <v>2.9465760537623757</v>
      </c>
      <c r="AD32">
        <f t="shared" si="6"/>
        <v>2.7403909229389138</v>
      </c>
    </row>
    <row r="34" spans="20:30" x14ac:dyDescent="0.3">
      <c r="T34">
        <f t="shared" ref="T34:AD34" si="7">T12/T22</f>
        <v>0.56953224205665998</v>
      </c>
      <c r="U34">
        <f t="shared" si="7"/>
        <v>0.37863471460800452</v>
      </c>
      <c r="V34">
        <f t="shared" si="7"/>
        <v>0.48746553464942494</v>
      </c>
      <c r="W34">
        <f t="shared" si="7"/>
        <v>0.29925505454534213</v>
      </c>
      <c r="X34">
        <f t="shared" si="7"/>
        <v>0.61551361525916626</v>
      </c>
      <c r="Y34">
        <f t="shared" si="7"/>
        <v>1.1435158569037951</v>
      </c>
      <c r="Z34">
        <f t="shared" si="7"/>
        <v>0.36501453071068457</v>
      </c>
      <c r="AA34">
        <f t="shared" si="7"/>
        <v>0.4451770943369609</v>
      </c>
      <c r="AB34">
        <f t="shared" si="7"/>
        <v>8.2569127516778522</v>
      </c>
      <c r="AC34">
        <f t="shared" si="7"/>
        <v>1.232093262968962</v>
      </c>
      <c r="AD34">
        <f t="shared" si="7"/>
        <v>0.70859778794143835</v>
      </c>
    </row>
    <row r="36" spans="20:30" x14ac:dyDescent="0.3">
      <c r="T36">
        <f t="shared" ref="T36:AD36" si="8">T14/T24</f>
        <v>2.6284574781600174</v>
      </c>
      <c r="U36">
        <f t="shared" si="8"/>
        <v>2.3174846350300817</v>
      </c>
      <c r="V36">
        <f t="shared" si="8"/>
        <v>3.3757772317209112</v>
      </c>
      <c r="W36">
        <f t="shared" si="8"/>
        <v>2.8106969598215463</v>
      </c>
      <c r="X36">
        <f t="shared" si="8"/>
        <v>3.0990173504444534</v>
      </c>
      <c r="Y36">
        <f t="shared" si="8"/>
        <v>3.0717983593163511</v>
      </c>
      <c r="Z36">
        <f t="shared" si="8"/>
        <v>3.1098647725583768</v>
      </c>
      <c r="AA36">
        <f t="shared" si="8"/>
        <v>2.6498089420142712</v>
      </c>
      <c r="AB36">
        <f t="shared" si="8"/>
        <v>14.053973902728352</v>
      </c>
      <c r="AC36">
        <f t="shared" si="8"/>
        <v>3.0326200425565859</v>
      </c>
      <c r="AD36">
        <f t="shared" si="8"/>
        <v>3.20741905875105</v>
      </c>
    </row>
    <row r="38" spans="20:30" x14ac:dyDescent="0.3">
      <c r="T38">
        <f t="shared" ref="T38:AD38" si="9">T16/T26</f>
        <v>0.79720062975338402</v>
      </c>
      <c r="U38">
        <f t="shared" si="9"/>
        <v>0.84268107288258309</v>
      </c>
      <c r="V38">
        <f t="shared" si="9"/>
        <v>0.9784038231981419</v>
      </c>
      <c r="W38">
        <f t="shared" si="9"/>
        <v>0.39721414788431941</v>
      </c>
      <c r="X38">
        <f t="shared" si="9"/>
        <v>0.81424687536148332</v>
      </c>
      <c r="Y38">
        <f t="shared" si="9"/>
        <v>0.80141817619146827</v>
      </c>
      <c r="Z38">
        <f t="shared" si="9"/>
        <v>0.57323854578023892</v>
      </c>
      <c r="AA38">
        <f t="shared" si="9"/>
        <v>0.70686099725838147</v>
      </c>
      <c r="AB38">
        <f t="shared" si="9"/>
        <v>7.0466587584025309</v>
      </c>
      <c r="AC38">
        <f t="shared" si="9"/>
        <v>0.93578549262640276</v>
      </c>
      <c r="AD38">
        <f t="shared" si="9"/>
        <v>0.93600958747297214</v>
      </c>
    </row>
    <row r="41" spans="20:30" x14ac:dyDescent="0.3">
      <c r="T41">
        <f>T32/T36</f>
        <v>0.81921194489034788</v>
      </c>
      <c r="U41">
        <f t="shared" ref="U41:AD41" si="10">U32/U36</f>
        <v>0.90956938027907852</v>
      </c>
      <c r="V41">
        <f t="shared" si="10"/>
        <v>0.81552424302909621</v>
      </c>
      <c r="W41">
        <f t="shared" si="10"/>
        <v>0.91712300235615263</v>
      </c>
      <c r="X41">
        <f t="shared" si="10"/>
        <v>0.84133973168352216</v>
      </c>
      <c r="Y41">
        <f t="shared" si="10"/>
        <v>0.93630075201818563</v>
      </c>
      <c r="Z41">
        <f t="shared" si="10"/>
        <v>0.86674729531362682</v>
      </c>
      <c r="AA41">
        <f t="shared" si="10"/>
        <v>0.88813711915538596</v>
      </c>
      <c r="AB41">
        <f t="shared" si="10"/>
        <v>1.249268906289507</v>
      </c>
      <c r="AC41">
        <f t="shared" si="10"/>
        <v>0.97162717795610409</v>
      </c>
      <c r="AD41">
        <f t="shared" si="10"/>
        <v>0.85439129491423726</v>
      </c>
    </row>
    <row r="42" spans="20:30" x14ac:dyDescent="0.3"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1415-C895-4548-BA5D-4D41E0FDE067}">
  <dimension ref="B1:Z155"/>
  <sheetViews>
    <sheetView tabSelected="1" topLeftCell="A124" workbookViewId="0">
      <selection activeCell="K127" sqref="K127"/>
    </sheetView>
  </sheetViews>
  <sheetFormatPr defaultRowHeight="14.4" x14ac:dyDescent="0.3"/>
  <cols>
    <col min="4" max="4" width="10" bestFit="1" customWidth="1"/>
    <col min="8" max="8" width="10" bestFit="1" customWidth="1"/>
  </cols>
  <sheetData>
    <row r="1" spans="2:14" x14ac:dyDescent="0.3">
      <c r="B1" t="s">
        <v>69</v>
      </c>
    </row>
    <row r="2" spans="2:14" x14ac:dyDescent="0.3">
      <c r="C2" t="s">
        <v>14</v>
      </c>
      <c r="D2" t="s">
        <v>15</v>
      </c>
      <c r="E2" t="s">
        <v>11</v>
      </c>
      <c r="F2" t="s">
        <v>12</v>
      </c>
      <c r="G2" t="s">
        <v>16</v>
      </c>
      <c r="H2" t="s">
        <v>17</v>
      </c>
      <c r="I2" t="s">
        <v>18</v>
      </c>
      <c r="J2" t="s">
        <v>19</v>
      </c>
      <c r="K2" t="s">
        <v>21</v>
      </c>
      <c r="L2" t="s">
        <v>22</v>
      </c>
      <c r="M2" t="s">
        <v>23</v>
      </c>
      <c r="N2" t="s">
        <v>24</v>
      </c>
    </row>
    <row r="3" spans="2:14" x14ac:dyDescent="0.3">
      <c r="B3" t="s">
        <v>34</v>
      </c>
      <c r="C3">
        <v>2249</v>
      </c>
      <c r="D3">
        <v>721</v>
      </c>
      <c r="E3">
        <v>64988</v>
      </c>
      <c r="F3">
        <v>1450</v>
      </c>
      <c r="G3">
        <v>1765</v>
      </c>
      <c r="H3">
        <v>1065</v>
      </c>
      <c r="I3">
        <v>1248</v>
      </c>
      <c r="J3">
        <v>799</v>
      </c>
      <c r="K3">
        <v>326</v>
      </c>
      <c r="L3">
        <v>812</v>
      </c>
      <c r="M3">
        <v>9296</v>
      </c>
    </row>
    <row r="5" spans="2:14" x14ac:dyDescent="0.3">
      <c r="B5" t="s">
        <v>33</v>
      </c>
      <c r="C5">
        <v>2433</v>
      </c>
      <c r="D5">
        <v>856</v>
      </c>
      <c r="E5">
        <v>65154</v>
      </c>
      <c r="F5">
        <v>1575</v>
      </c>
      <c r="G5">
        <v>1916</v>
      </c>
      <c r="H5">
        <v>1162</v>
      </c>
      <c r="I5">
        <v>1356</v>
      </c>
      <c r="J5">
        <v>907</v>
      </c>
      <c r="K5">
        <v>383</v>
      </c>
      <c r="L5">
        <v>934</v>
      </c>
      <c r="M5">
        <v>9470</v>
      </c>
    </row>
    <row r="7" spans="2:14" x14ac:dyDescent="0.3">
      <c r="B7" t="s">
        <v>35</v>
      </c>
      <c r="C7">
        <v>2217</v>
      </c>
      <c r="D7">
        <v>650</v>
      </c>
      <c r="E7">
        <v>64609</v>
      </c>
      <c r="F7">
        <v>1355</v>
      </c>
      <c r="G7">
        <v>1592</v>
      </c>
      <c r="H7">
        <v>1036</v>
      </c>
      <c r="I7">
        <v>1206</v>
      </c>
      <c r="J7">
        <v>726</v>
      </c>
      <c r="K7">
        <v>334</v>
      </c>
      <c r="L7">
        <v>752</v>
      </c>
      <c r="M7">
        <v>9238</v>
      </c>
    </row>
    <row r="9" spans="2:14" x14ac:dyDescent="0.3">
      <c r="B9" t="s">
        <v>36</v>
      </c>
      <c r="C9">
        <v>2386</v>
      </c>
      <c r="D9">
        <v>773</v>
      </c>
      <c r="E9">
        <v>64759</v>
      </c>
      <c r="F9">
        <v>1466</v>
      </c>
      <c r="G9">
        <v>1725</v>
      </c>
      <c r="H9">
        <v>1118</v>
      </c>
      <c r="I9">
        <v>1301</v>
      </c>
      <c r="J9">
        <v>822</v>
      </c>
      <c r="K9">
        <v>381</v>
      </c>
      <c r="L9">
        <v>863</v>
      </c>
      <c r="M9">
        <v>9399</v>
      </c>
    </row>
    <row r="11" spans="2:14" x14ac:dyDescent="0.3">
      <c r="B11" t="s">
        <v>70</v>
      </c>
    </row>
    <row r="12" spans="2:14" x14ac:dyDescent="0.3">
      <c r="C12" t="s">
        <v>14</v>
      </c>
      <c r="D12" t="s">
        <v>15</v>
      </c>
      <c r="E12" t="s">
        <v>11</v>
      </c>
      <c r="F12" t="s">
        <v>12</v>
      </c>
      <c r="G12" t="s">
        <v>16</v>
      </c>
      <c r="H12" t="s">
        <v>17</v>
      </c>
      <c r="I12" t="s">
        <v>18</v>
      </c>
      <c r="J12" t="s">
        <v>19</v>
      </c>
      <c r="K12" t="s">
        <v>21</v>
      </c>
      <c r="L12" t="s">
        <v>22</v>
      </c>
      <c r="M12" t="s">
        <v>23</v>
      </c>
      <c r="N12" t="s">
        <v>24</v>
      </c>
    </row>
    <row r="13" spans="2:14" x14ac:dyDescent="0.3">
      <c r="B13" t="s">
        <v>34</v>
      </c>
      <c r="C13">
        <v>521269</v>
      </c>
      <c r="D13">
        <v>87253</v>
      </c>
      <c r="E13">
        <v>15854404</v>
      </c>
      <c r="F13">
        <v>2988176</v>
      </c>
      <c r="G13">
        <v>457207</v>
      </c>
      <c r="H13">
        <v>71130</v>
      </c>
      <c r="I13">
        <v>234549</v>
      </c>
      <c r="J13">
        <v>437235</v>
      </c>
      <c r="K13">
        <v>636670176</v>
      </c>
      <c r="L13">
        <v>23662</v>
      </c>
      <c r="M13">
        <v>1631075</v>
      </c>
    </row>
    <row r="15" spans="2:14" x14ac:dyDescent="0.3">
      <c r="B15" t="s">
        <v>33</v>
      </c>
      <c r="C15">
        <v>2137180</v>
      </c>
      <c r="D15">
        <v>579300</v>
      </c>
      <c r="E15">
        <v>90216146</v>
      </c>
      <c r="F15">
        <v>28145886</v>
      </c>
      <c r="G15">
        <v>2103617</v>
      </c>
      <c r="H15">
        <v>195221</v>
      </c>
      <c r="I15">
        <v>1880547</v>
      </c>
      <c r="J15">
        <v>26223091</v>
      </c>
      <c r="K15">
        <v>593965405</v>
      </c>
      <c r="L15">
        <v>65091</v>
      </c>
      <c r="M15">
        <v>6448610</v>
      </c>
    </row>
    <row r="17" spans="2:13" x14ac:dyDescent="0.3">
      <c r="B17" t="s">
        <v>35</v>
      </c>
      <c r="C17">
        <v>315709</v>
      </c>
      <c r="D17">
        <v>70285</v>
      </c>
      <c r="E17">
        <v>13218952</v>
      </c>
      <c r="F17">
        <v>2158847</v>
      </c>
      <c r="G17">
        <v>416299</v>
      </c>
      <c r="H17">
        <v>89332</v>
      </c>
      <c r="I17">
        <v>119356</v>
      </c>
      <c r="J17">
        <v>266531</v>
      </c>
      <c r="K17">
        <v>601420834</v>
      </c>
      <c r="L17">
        <v>38449</v>
      </c>
      <c r="M17">
        <v>999986</v>
      </c>
    </row>
    <row r="19" spans="2:13" x14ac:dyDescent="0.3">
      <c r="B19" t="s">
        <v>36</v>
      </c>
      <c r="C19">
        <v>1120275</v>
      </c>
      <c r="D19">
        <v>229870</v>
      </c>
      <c r="E19">
        <v>45698017</v>
      </c>
      <c r="F19">
        <v>16527458</v>
      </c>
      <c r="G19">
        <v>1716797</v>
      </c>
      <c r="H19">
        <v>369508</v>
      </c>
      <c r="I19">
        <v>698524</v>
      </c>
      <c r="J19">
        <v>11312641</v>
      </c>
      <c r="K19">
        <v>364720406</v>
      </c>
      <c r="L19">
        <v>142993</v>
      </c>
      <c r="M19">
        <v>3486368</v>
      </c>
    </row>
    <row r="22" spans="2:13" x14ac:dyDescent="0.3">
      <c r="C22" t="s">
        <v>14</v>
      </c>
      <c r="D22" t="s">
        <v>15</v>
      </c>
      <c r="E22" t="s">
        <v>11</v>
      </c>
      <c r="F22" t="s">
        <v>12</v>
      </c>
      <c r="G22" t="s">
        <v>16</v>
      </c>
      <c r="H22" t="s">
        <v>17</v>
      </c>
      <c r="I22" t="s">
        <v>18</v>
      </c>
      <c r="J22" t="s">
        <v>19</v>
      </c>
      <c r="K22" t="s">
        <v>21</v>
      </c>
      <c r="L22" t="s">
        <v>22</v>
      </c>
      <c r="M22" t="s">
        <v>23</v>
      </c>
    </row>
    <row r="23" spans="2:13" x14ac:dyDescent="0.3"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2:13" x14ac:dyDescent="0.3">
      <c r="B24" t="s">
        <v>33</v>
      </c>
      <c r="C24">
        <f>C15/C19</f>
        <v>1.9077280132110419</v>
      </c>
      <c r="D24">
        <f>D15/D19</f>
        <v>2.5201200678644451</v>
      </c>
      <c r="E24">
        <f>E15/E19</f>
        <v>1.9741807614978129</v>
      </c>
      <c r="F24">
        <f>F15/F19</f>
        <v>1.702977312058515</v>
      </c>
      <c r="G24">
        <f>G15/G19</f>
        <v>1.2253149324002779</v>
      </c>
      <c r="H24">
        <f>H15/H19</f>
        <v>0.52832685625209741</v>
      </c>
      <c r="I24">
        <f>I15/I19</f>
        <v>2.6921723519879057</v>
      </c>
      <c r="J24">
        <f>J15/J19</f>
        <v>2.3180344006320008</v>
      </c>
      <c r="K24">
        <f>K15/K19</f>
        <v>1.628549966573573</v>
      </c>
      <c r="L24">
        <f>L15/L19</f>
        <v>0.45520410090004404</v>
      </c>
      <c r="M24">
        <f>M15/M19</f>
        <v>1.8496641777345364</v>
      </c>
    </row>
    <row r="27" spans="2:13" x14ac:dyDescent="0.3">
      <c r="B27" t="s">
        <v>71</v>
      </c>
    </row>
    <row r="28" spans="2:13" x14ac:dyDescent="0.3">
      <c r="B28" t="s">
        <v>803</v>
      </c>
    </row>
    <row r="29" spans="2:13" x14ac:dyDescent="0.3">
      <c r="C29" t="s">
        <v>14</v>
      </c>
      <c r="D29" t="s">
        <v>15</v>
      </c>
      <c r="E29" t="s">
        <v>11</v>
      </c>
      <c r="F29" t="s">
        <v>12</v>
      </c>
      <c r="G29" t="s">
        <v>16</v>
      </c>
      <c r="H29" t="s">
        <v>17</v>
      </c>
      <c r="I29" t="s">
        <v>18</v>
      </c>
      <c r="J29" t="s">
        <v>19</v>
      </c>
      <c r="K29" t="s">
        <v>21</v>
      </c>
      <c r="L29" t="s">
        <v>22</v>
      </c>
      <c r="M29" t="s">
        <v>23</v>
      </c>
    </row>
    <row r="30" spans="2:13" x14ac:dyDescent="0.3">
      <c r="B30" t="s">
        <v>34</v>
      </c>
    </row>
    <row r="32" spans="2:13" x14ac:dyDescent="0.3">
      <c r="B32" t="s">
        <v>33</v>
      </c>
      <c r="C32">
        <v>926</v>
      </c>
      <c r="D32">
        <v>285</v>
      </c>
      <c r="E32">
        <v>285</v>
      </c>
      <c r="F32">
        <v>304</v>
      </c>
      <c r="G32">
        <v>2649</v>
      </c>
      <c r="H32">
        <v>210</v>
      </c>
      <c r="I32">
        <v>263</v>
      </c>
      <c r="J32">
        <v>260</v>
      </c>
      <c r="K32">
        <v>115</v>
      </c>
      <c r="L32">
        <v>250</v>
      </c>
      <c r="M32">
        <v>406</v>
      </c>
    </row>
    <row r="34" spans="2:14" x14ac:dyDescent="0.3">
      <c r="B34" t="s">
        <v>35</v>
      </c>
    </row>
    <row r="36" spans="2:14" x14ac:dyDescent="0.3">
      <c r="B36" t="s">
        <v>36</v>
      </c>
      <c r="C36">
        <v>666035</v>
      </c>
      <c r="D36">
        <v>3375566</v>
      </c>
      <c r="E36">
        <v>3284446</v>
      </c>
      <c r="F36">
        <v>32400</v>
      </c>
      <c r="G36">
        <v>274604</v>
      </c>
      <c r="H36">
        <v>406157</v>
      </c>
      <c r="I36">
        <v>405810</v>
      </c>
      <c r="J36">
        <v>1470</v>
      </c>
      <c r="K36">
        <v>13300</v>
      </c>
      <c r="L36">
        <v>6774</v>
      </c>
      <c r="M36">
        <v>3512138</v>
      </c>
    </row>
    <row r="38" spans="2:14" x14ac:dyDescent="0.3">
      <c r="B38" t="s">
        <v>804</v>
      </c>
    </row>
    <row r="39" spans="2:14" x14ac:dyDescent="0.3">
      <c r="C39" t="s">
        <v>14</v>
      </c>
      <c r="D39" t="s">
        <v>15</v>
      </c>
      <c r="E39" t="s">
        <v>11</v>
      </c>
      <c r="F39" t="s">
        <v>12</v>
      </c>
      <c r="G39" t="s">
        <v>16</v>
      </c>
      <c r="H39" t="s">
        <v>17</v>
      </c>
      <c r="I39" t="s">
        <v>18</v>
      </c>
      <c r="J39" t="s">
        <v>19</v>
      </c>
      <c r="K39" t="s">
        <v>21</v>
      </c>
      <c r="L39" t="s">
        <v>22</v>
      </c>
      <c r="M39" t="s">
        <v>23</v>
      </c>
    </row>
    <row r="40" spans="2:14" x14ac:dyDescent="0.3">
      <c r="B40" t="s">
        <v>34</v>
      </c>
    </row>
    <row r="42" spans="2:14" x14ac:dyDescent="0.3">
      <c r="B42" t="s">
        <v>33</v>
      </c>
      <c r="C42">
        <v>190</v>
      </c>
      <c r="D42">
        <v>8018250</v>
      </c>
      <c r="E42">
        <v>1768289</v>
      </c>
      <c r="F42">
        <v>99</v>
      </c>
      <c r="G42">
        <v>18339</v>
      </c>
      <c r="H42">
        <v>2050</v>
      </c>
      <c r="I42">
        <v>407652</v>
      </c>
      <c r="J42">
        <v>921</v>
      </c>
      <c r="K42">
        <v>16</v>
      </c>
      <c r="L42">
        <v>9835</v>
      </c>
      <c r="M42">
        <v>196956</v>
      </c>
      <c r="N42">
        <f>AVERAGE(C42:M42)</f>
        <v>947508.81818181823</v>
      </c>
    </row>
    <row r="44" spans="2:14" x14ac:dyDescent="0.3">
      <c r="B44" t="s">
        <v>35</v>
      </c>
    </row>
    <row r="46" spans="2:14" x14ac:dyDescent="0.3">
      <c r="B46" t="s">
        <v>36</v>
      </c>
      <c r="C46">
        <v>8245429</v>
      </c>
      <c r="D46">
        <v>19127504</v>
      </c>
      <c r="E46">
        <v>8317496</v>
      </c>
      <c r="F46">
        <v>12758</v>
      </c>
      <c r="G46">
        <v>562373</v>
      </c>
      <c r="H46">
        <v>11134440</v>
      </c>
      <c r="I46">
        <v>2850244</v>
      </c>
      <c r="J46">
        <v>410616</v>
      </c>
      <c r="K46">
        <v>523</v>
      </c>
      <c r="L46">
        <v>26644633</v>
      </c>
      <c r="M46">
        <v>12808369</v>
      </c>
      <c r="N46">
        <f>AVERAGE(C46:M46)</f>
        <v>8192216.8181818184</v>
      </c>
    </row>
    <row r="49" spans="2:26" x14ac:dyDescent="0.3">
      <c r="B49" t="s">
        <v>1376</v>
      </c>
    </row>
    <row r="50" spans="2:26" x14ac:dyDescent="0.3">
      <c r="B50" t="s">
        <v>1377</v>
      </c>
    </row>
    <row r="51" spans="2:26" x14ac:dyDescent="0.3">
      <c r="C51" t="s">
        <v>14</v>
      </c>
      <c r="D51" t="s">
        <v>15</v>
      </c>
      <c r="E51" t="s">
        <v>11</v>
      </c>
      <c r="F51" t="s">
        <v>12</v>
      </c>
      <c r="G51" t="s">
        <v>16</v>
      </c>
      <c r="H51" t="s">
        <v>17</v>
      </c>
      <c r="I51" t="s">
        <v>18</v>
      </c>
      <c r="J51" t="s">
        <v>19</v>
      </c>
      <c r="K51" t="s">
        <v>21</v>
      </c>
      <c r="L51" t="s">
        <v>22</v>
      </c>
      <c r="M51" t="s">
        <v>23</v>
      </c>
    </row>
    <row r="52" spans="2:26" x14ac:dyDescent="0.3">
      <c r="B52" t="s">
        <v>34</v>
      </c>
    </row>
    <row r="54" spans="2:26" x14ac:dyDescent="0.3">
      <c r="B54" t="s">
        <v>33</v>
      </c>
      <c r="C54">
        <v>2670180</v>
      </c>
      <c r="D54">
        <v>7875473</v>
      </c>
      <c r="E54">
        <v>2642206</v>
      </c>
      <c r="F54">
        <v>1810</v>
      </c>
      <c r="G54">
        <v>296221</v>
      </c>
      <c r="H54">
        <v>10396418</v>
      </c>
      <c r="I54">
        <v>1627108</v>
      </c>
      <c r="J54">
        <v>103238</v>
      </c>
      <c r="K54">
        <v>63</v>
      </c>
      <c r="L54">
        <v>26624343</v>
      </c>
      <c r="M54">
        <v>4915746</v>
      </c>
      <c r="O54" t="s">
        <v>14</v>
      </c>
      <c r="P54" t="s">
        <v>15</v>
      </c>
      <c r="Q54" t="s">
        <v>11</v>
      </c>
      <c r="R54" t="s">
        <v>12</v>
      </c>
      <c r="S54" t="s">
        <v>16</v>
      </c>
      <c r="T54" t="s">
        <v>17</v>
      </c>
      <c r="U54" t="s">
        <v>18</v>
      </c>
      <c r="V54" t="s">
        <v>19</v>
      </c>
      <c r="W54" t="s">
        <v>21</v>
      </c>
      <c r="X54" t="s">
        <v>22</v>
      </c>
      <c r="Y54" t="s">
        <v>23</v>
      </c>
      <c r="Z54" t="s">
        <v>24</v>
      </c>
    </row>
    <row r="55" spans="2:26" x14ac:dyDescent="0.3">
      <c r="N55" t="s">
        <v>1385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2:26" x14ac:dyDescent="0.3">
      <c r="B56" t="s">
        <v>35</v>
      </c>
      <c r="N56" t="s">
        <v>1384</v>
      </c>
      <c r="O56">
        <f>C58/C54</f>
        <v>3.6040244477900365</v>
      </c>
      <c r="P56">
        <f t="shared" ref="P56:Y56" si="0">D58/D54</f>
        <v>2.1429696984549373</v>
      </c>
      <c r="Q56">
        <f t="shared" si="0"/>
        <v>3.8471625603756863</v>
      </c>
      <c r="R56">
        <f>F58/F54/2</f>
        <v>3.8325966850828728</v>
      </c>
      <c r="S56">
        <f t="shared" si="0"/>
        <v>3.5137583088302313</v>
      </c>
      <c r="T56">
        <f t="shared" si="0"/>
        <v>2.070578828207946</v>
      </c>
      <c r="U56">
        <f>(I58/I54)/10</f>
        <v>3.1242987558293609</v>
      </c>
      <c r="V56">
        <f t="shared" si="0"/>
        <v>0.61166430965342222</v>
      </c>
      <c r="W56">
        <f t="shared" si="0"/>
        <v>3.7619047619047619</v>
      </c>
      <c r="X56">
        <f t="shared" si="0"/>
        <v>2.000252888869408</v>
      </c>
      <c r="Y56">
        <f t="shared" si="0"/>
        <v>3.6590399503961351</v>
      </c>
      <c r="Z56">
        <f>AVERAGE(O56:Y56)</f>
        <v>2.9243864723086186</v>
      </c>
    </row>
    <row r="58" spans="2:26" x14ac:dyDescent="0.3">
      <c r="B58" t="s">
        <v>36</v>
      </c>
      <c r="C58">
        <v>9623394</v>
      </c>
      <c r="D58">
        <v>16876900</v>
      </c>
      <c r="E58">
        <v>10164996</v>
      </c>
      <c r="F58">
        <v>13874</v>
      </c>
      <c r="G58">
        <v>1040849</v>
      </c>
      <c r="H58">
        <v>21526603</v>
      </c>
      <c r="I58">
        <v>50835715</v>
      </c>
      <c r="J58">
        <v>63147</v>
      </c>
      <c r="K58">
        <v>237</v>
      </c>
      <c r="L58">
        <v>53255419</v>
      </c>
      <c r="M58">
        <v>17986911</v>
      </c>
    </row>
    <row r="60" spans="2:26" x14ac:dyDescent="0.3">
      <c r="B60" t="s">
        <v>68</v>
      </c>
    </row>
    <row r="61" spans="2:26" x14ac:dyDescent="0.3">
      <c r="B61" t="s">
        <v>553</v>
      </c>
    </row>
    <row r="62" spans="2:26" x14ac:dyDescent="0.3">
      <c r="C62" t="s">
        <v>14</v>
      </c>
      <c r="D62" t="s">
        <v>15</v>
      </c>
      <c r="E62" t="s">
        <v>11</v>
      </c>
      <c r="F62" t="s">
        <v>12</v>
      </c>
      <c r="G62" t="s">
        <v>16</v>
      </c>
      <c r="H62" t="s">
        <v>17</v>
      </c>
      <c r="I62" t="s">
        <v>18</v>
      </c>
      <c r="J62" t="s">
        <v>19</v>
      </c>
      <c r="K62" t="s">
        <v>21</v>
      </c>
      <c r="L62" t="s">
        <v>22</v>
      </c>
      <c r="M62" t="s">
        <v>23</v>
      </c>
    </row>
    <row r="63" spans="2:26" x14ac:dyDescent="0.3">
      <c r="B63" t="s">
        <v>34</v>
      </c>
      <c r="C63">
        <v>6828</v>
      </c>
      <c r="D63">
        <v>243</v>
      </c>
      <c r="E63">
        <v>454955</v>
      </c>
      <c r="F63">
        <v>969</v>
      </c>
      <c r="G63">
        <v>17804</v>
      </c>
      <c r="H63">
        <v>694</v>
      </c>
      <c r="I63">
        <v>4037</v>
      </c>
      <c r="J63">
        <v>323</v>
      </c>
      <c r="K63">
        <v>135</v>
      </c>
      <c r="L63">
        <v>371</v>
      </c>
      <c r="M63">
        <v>170264</v>
      </c>
    </row>
    <row r="65" spans="2:13" x14ac:dyDescent="0.3">
      <c r="B65" t="s">
        <v>33</v>
      </c>
      <c r="C65">
        <v>17885</v>
      </c>
      <c r="D65">
        <v>937</v>
      </c>
      <c r="E65">
        <v>1955485</v>
      </c>
      <c r="F65">
        <v>5332</v>
      </c>
      <c r="G65">
        <v>41179</v>
      </c>
      <c r="H65">
        <v>2307</v>
      </c>
      <c r="I65">
        <v>6857</v>
      </c>
      <c r="J65">
        <v>1244</v>
      </c>
      <c r="K65">
        <v>539</v>
      </c>
      <c r="L65">
        <v>902</v>
      </c>
      <c r="M65">
        <v>242683</v>
      </c>
    </row>
    <row r="67" spans="2:13" x14ac:dyDescent="0.3">
      <c r="B67" t="s">
        <v>35</v>
      </c>
      <c r="C67">
        <v>3103</v>
      </c>
      <c r="D67">
        <v>253</v>
      </c>
      <c r="E67">
        <v>453783</v>
      </c>
      <c r="F67">
        <v>927</v>
      </c>
      <c r="G67">
        <v>59833</v>
      </c>
      <c r="H67">
        <v>2279</v>
      </c>
      <c r="I67">
        <v>727</v>
      </c>
      <c r="J67">
        <v>312</v>
      </c>
      <c r="K67">
        <v>147</v>
      </c>
      <c r="L67">
        <v>360</v>
      </c>
      <c r="M67">
        <v>140707</v>
      </c>
    </row>
    <row r="69" spans="2:13" x14ac:dyDescent="0.3">
      <c r="B69" t="s">
        <v>36</v>
      </c>
      <c r="C69">
        <v>9464</v>
      </c>
      <c r="D69">
        <v>903</v>
      </c>
      <c r="E69">
        <v>2095922</v>
      </c>
      <c r="F69">
        <v>10501</v>
      </c>
      <c r="G69">
        <v>162192</v>
      </c>
      <c r="H69">
        <v>5838</v>
      </c>
      <c r="I69">
        <v>3255</v>
      </c>
      <c r="J69">
        <v>1442</v>
      </c>
      <c r="K69">
        <v>625</v>
      </c>
      <c r="L69">
        <v>1310</v>
      </c>
      <c r="M69">
        <v>169607</v>
      </c>
    </row>
    <row r="71" spans="2:13" x14ac:dyDescent="0.3">
      <c r="B71" t="s">
        <v>540</v>
      </c>
    </row>
    <row r="72" spans="2:13" x14ac:dyDescent="0.3">
      <c r="C72" t="s">
        <v>14</v>
      </c>
      <c r="D72" t="s">
        <v>15</v>
      </c>
      <c r="E72" t="s">
        <v>11</v>
      </c>
      <c r="F72" t="s">
        <v>12</v>
      </c>
      <c r="G72" t="s">
        <v>16</v>
      </c>
      <c r="H72" t="s">
        <v>17</v>
      </c>
      <c r="I72" t="s">
        <v>18</v>
      </c>
      <c r="J72" t="s">
        <v>19</v>
      </c>
      <c r="K72" t="s">
        <v>21</v>
      </c>
      <c r="L72" t="s">
        <v>22</v>
      </c>
      <c r="M72" t="s">
        <v>23</v>
      </c>
    </row>
    <row r="73" spans="2:13" x14ac:dyDescent="0.3">
      <c r="B73" t="s">
        <v>34</v>
      </c>
      <c r="C73">
        <v>12998753</v>
      </c>
      <c r="D73">
        <v>27008260</v>
      </c>
      <c r="E73">
        <v>86538145</v>
      </c>
      <c r="F73">
        <v>6833281</v>
      </c>
      <c r="G73">
        <v>56151034</v>
      </c>
      <c r="H73">
        <v>253743544</v>
      </c>
      <c r="I73">
        <v>86036065</v>
      </c>
      <c r="J73">
        <v>17691775</v>
      </c>
      <c r="K73">
        <v>1182</v>
      </c>
      <c r="L73">
        <v>612323317</v>
      </c>
      <c r="M73">
        <v>81419802</v>
      </c>
    </row>
    <row r="75" spans="2:13" x14ac:dyDescent="0.3">
      <c r="B75" t="s">
        <v>33</v>
      </c>
      <c r="C75">
        <v>13106070</v>
      </c>
      <c r="D75">
        <v>27008827</v>
      </c>
      <c r="E75">
        <v>84024788</v>
      </c>
      <c r="F75">
        <v>7410395</v>
      </c>
      <c r="G75">
        <v>56330174</v>
      </c>
      <c r="H75">
        <v>247183108</v>
      </c>
      <c r="I75">
        <v>84010080</v>
      </c>
      <c r="J75">
        <v>16444490</v>
      </c>
      <c r="K75">
        <v>1144</v>
      </c>
      <c r="L75">
        <v>585722403</v>
      </c>
      <c r="M75">
        <v>81711972</v>
      </c>
    </row>
    <row r="77" spans="2:13" x14ac:dyDescent="0.3">
      <c r="B77" t="s">
        <v>35</v>
      </c>
      <c r="C77">
        <v>35136163</v>
      </c>
      <c r="D77">
        <v>27012366</v>
      </c>
      <c r="E77">
        <v>86878466</v>
      </c>
      <c r="F77">
        <v>6870686</v>
      </c>
      <c r="G77">
        <v>56986954</v>
      </c>
      <c r="H77">
        <v>158203375</v>
      </c>
      <c r="I77">
        <v>105226012</v>
      </c>
      <c r="J77">
        <v>21097399</v>
      </c>
      <c r="K77">
        <v>1552</v>
      </c>
      <c r="L77">
        <v>319617204</v>
      </c>
      <c r="M77">
        <v>120248986</v>
      </c>
    </row>
    <row r="79" spans="2:13" x14ac:dyDescent="0.3">
      <c r="B79" t="s">
        <v>36</v>
      </c>
      <c r="C79">
        <v>35210237</v>
      </c>
      <c r="D79">
        <v>27012987</v>
      </c>
      <c r="E79">
        <v>85923280</v>
      </c>
      <c r="F79">
        <v>6859178</v>
      </c>
      <c r="G79">
        <v>57114935</v>
      </c>
      <c r="H79">
        <v>158281416</v>
      </c>
      <c r="I79">
        <v>104818326</v>
      </c>
      <c r="J79">
        <v>21096117</v>
      </c>
      <c r="K79">
        <v>1422</v>
      </c>
      <c r="L79">
        <v>319620235</v>
      </c>
      <c r="M79">
        <v>121119976</v>
      </c>
    </row>
    <row r="81" spans="2:25" x14ac:dyDescent="0.3">
      <c r="B81" t="s">
        <v>697</v>
      </c>
    </row>
    <row r="82" spans="2:25" x14ac:dyDescent="0.3">
      <c r="C82" t="s">
        <v>14</v>
      </c>
      <c r="D82" t="s">
        <v>15</v>
      </c>
      <c r="E82" t="s">
        <v>11</v>
      </c>
      <c r="F82" t="s">
        <v>12</v>
      </c>
      <c r="G82" t="s">
        <v>16</v>
      </c>
      <c r="H82" t="s">
        <v>17</v>
      </c>
      <c r="I82" t="s">
        <v>18</v>
      </c>
      <c r="J82" t="s">
        <v>19</v>
      </c>
      <c r="K82" t="s">
        <v>21</v>
      </c>
      <c r="L82" t="s">
        <v>22</v>
      </c>
      <c r="M82" t="s">
        <v>23</v>
      </c>
    </row>
    <row r="83" spans="2:25" x14ac:dyDescent="0.3">
      <c r="B83" t="s">
        <v>34</v>
      </c>
      <c r="C83">
        <v>411626000</v>
      </c>
      <c r="D83">
        <v>23899000</v>
      </c>
      <c r="E83">
        <v>14122748500</v>
      </c>
      <c r="F83">
        <v>79131500</v>
      </c>
      <c r="G83">
        <v>571565500</v>
      </c>
      <c r="H83">
        <v>126886500</v>
      </c>
      <c r="I83">
        <v>106291500</v>
      </c>
      <c r="J83">
        <v>28992500</v>
      </c>
      <c r="K83">
        <v>10983500</v>
      </c>
      <c r="L83">
        <v>31276000</v>
      </c>
      <c r="M83">
        <v>5196020000</v>
      </c>
    </row>
    <row r="85" spans="2:25" x14ac:dyDescent="0.3">
      <c r="B85" t="s">
        <v>33</v>
      </c>
      <c r="C85">
        <v>948908976</v>
      </c>
      <c r="D85">
        <v>83156982</v>
      </c>
      <c r="E85">
        <v>42418730548</v>
      </c>
      <c r="F85">
        <v>338144346</v>
      </c>
      <c r="G85">
        <v>622965359</v>
      </c>
      <c r="H85">
        <v>145552785</v>
      </c>
      <c r="I85">
        <v>192793468</v>
      </c>
      <c r="J85">
        <v>93231971</v>
      </c>
      <c r="K85">
        <v>39743480</v>
      </c>
      <c r="L85">
        <v>69009477</v>
      </c>
      <c r="M85">
        <v>4110695558</v>
      </c>
    </row>
    <row r="87" spans="2:25" x14ac:dyDescent="0.3">
      <c r="B87" t="s">
        <v>35</v>
      </c>
      <c r="C87">
        <v>399791500</v>
      </c>
      <c r="D87">
        <v>23486000</v>
      </c>
      <c r="E87">
        <v>14221045500</v>
      </c>
      <c r="F87">
        <v>80909000</v>
      </c>
      <c r="G87">
        <v>1270766000</v>
      </c>
      <c r="H87">
        <v>121353000</v>
      </c>
      <c r="I87">
        <v>88107000</v>
      </c>
      <c r="J87">
        <v>29757000</v>
      </c>
      <c r="K87">
        <v>12086000</v>
      </c>
      <c r="L87">
        <v>34182000</v>
      </c>
      <c r="M87">
        <v>4776715000</v>
      </c>
    </row>
    <row r="89" spans="2:25" x14ac:dyDescent="0.3">
      <c r="B89" t="s">
        <v>36</v>
      </c>
      <c r="C89">
        <v>993679467</v>
      </c>
      <c r="D89">
        <v>85718962</v>
      </c>
      <c r="E89">
        <v>45207508287</v>
      </c>
      <c r="F89">
        <v>751964972</v>
      </c>
      <c r="G89">
        <v>1729598961</v>
      </c>
      <c r="H89">
        <v>262623316</v>
      </c>
      <c r="I89">
        <v>232060457</v>
      </c>
      <c r="J89">
        <v>106556972</v>
      </c>
      <c r="K89">
        <v>44509461</v>
      </c>
      <c r="L89">
        <v>104547471</v>
      </c>
      <c r="M89">
        <v>3157429812</v>
      </c>
    </row>
    <row r="92" spans="2:25" x14ac:dyDescent="0.3">
      <c r="B92" t="s">
        <v>1378</v>
      </c>
    </row>
    <row r="93" spans="2:25" x14ac:dyDescent="0.3">
      <c r="B93" t="s">
        <v>182</v>
      </c>
      <c r="F93" t="s">
        <v>1379</v>
      </c>
    </row>
    <row r="94" spans="2:25" x14ac:dyDescent="0.3">
      <c r="C94" t="s">
        <v>14</v>
      </c>
      <c r="D94" t="s">
        <v>15</v>
      </c>
      <c r="E94" t="s">
        <v>11</v>
      </c>
      <c r="F94" t="s">
        <v>12</v>
      </c>
      <c r="G94" t="s">
        <v>16</v>
      </c>
      <c r="H94" t="s">
        <v>17</v>
      </c>
      <c r="I94" t="s">
        <v>18</v>
      </c>
      <c r="J94" t="s">
        <v>19</v>
      </c>
      <c r="K94" t="s">
        <v>21</v>
      </c>
      <c r="L94" t="s">
        <v>22</v>
      </c>
      <c r="M94" t="s">
        <v>23</v>
      </c>
      <c r="O94" t="s">
        <v>14</v>
      </c>
      <c r="P94" t="s">
        <v>15</v>
      </c>
      <c r="Q94" t="s">
        <v>11</v>
      </c>
      <c r="R94" t="s">
        <v>12</v>
      </c>
      <c r="S94" t="s">
        <v>16</v>
      </c>
      <c r="T94" t="s">
        <v>17</v>
      </c>
      <c r="U94" t="s">
        <v>18</v>
      </c>
      <c r="V94" t="s">
        <v>19</v>
      </c>
      <c r="W94" t="s">
        <v>21</v>
      </c>
      <c r="X94" t="s">
        <v>22</v>
      </c>
      <c r="Y94" t="s">
        <v>23</v>
      </c>
    </row>
    <row r="95" spans="2:25" x14ac:dyDescent="0.3">
      <c r="B95" t="s">
        <v>34</v>
      </c>
      <c r="N95" t="s">
        <v>33</v>
      </c>
      <c r="O95">
        <f>C97/C101</f>
        <v>0.33470684447803734</v>
      </c>
      <c r="P95">
        <f t="shared" ref="P95:X95" si="1">D97/D101</f>
        <v>0.99989107562450563</v>
      </c>
      <c r="Q95">
        <f t="shared" si="1"/>
        <v>0.87576300217714242</v>
      </c>
      <c r="R95">
        <f t="shared" si="1"/>
        <v>0.95478748322196405</v>
      </c>
      <c r="S95">
        <f t="shared" si="1"/>
        <v>0.97295046480553948</v>
      </c>
      <c r="T95">
        <f t="shared" si="1"/>
        <v>1.6176511414039887</v>
      </c>
      <c r="U95">
        <f t="shared" si="1"/>
        <v>0.83077171199103717</v>
      </c>
      <c r="V95">
        <f t="shared" si="1"/>
        <v>0.74949626771730238</v>
      </c>
      <c r="W95">
        <f t="shared" si="1"/>
        <v>0.76934306569343069</v>
      </c>
      <c r="X95">
        <f t="shared" si="1"/>
        <v>1.8742194595994484</v>
      </c>
      <c r="Y95">
        <f>M97/M101</f>
        <v>0.67881248544282213</v>
      </c>
    </row>
    <row r="96" spans="2:25" x14ac:dyDescent="0.3">
      <c r="N96" t="s">
        <v>36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</row>
    <row r="97" spans="2:13" x14ac:dyDescent="0.3">
      <c r="B97" t="s">
        <v>33</v>
      </c>
      <c r="C97">
        <v>6614072</v>
      </c>
      <c r="D97">
        <v>27006623</v>
      </c>
      <c r="E97">
        <v>49999698</v>
      </c>
      <c r="F97">
        <v>7622691</v>
      </c>
      <c r="G97">
        <v>38950628</v>
      </c>
      <c r="H97">
        <v>170764562</v>
      </c>
      <c r="I97">
        <v>71708921</v>
      </c>
      <c r="J97">
        <v>10895790</v>
      </c>
      <c r="K97">
        <v>1054</v>
      </c>
      <c r="L97">
        <v>399348661</v>
      </c>
      <c r="M97">
        <v>54435601</v>
      </c>
    </row>
    <row r="99" spans="2:13" x14ac:dyDescent="0.3">
      <c r="B99" t="s">
        <v>35</v>
      </c>
    </row>
    <row r="101" spans="2:13" x14ac:dyDescent="0.3">
      <c r="B101" t="s">
        <v>36</v>
      </c>
      <c r="C101">
        <v>19760791</v>
      </c>
      <c r="D101">
        <v>27009565</v>
      </c>
      <c r="E101">
        <v>57092727</v>
      </c>
      <c r="F101">
        <v>7983652</v>
      </c>
      <c r="G101">
        <v>40033516</v>
      </c>
      <c r="H101">
        <v>105563281</v>
      </c>
      <c r="I101">
        <v>86316036</v>
      </c>
      <c r="J101">
        <v>14537484</v>
      </c>
      <c r="K101">
        <v>1370</v>
      </c>
      <c r="L101">
        <v>213074653</v>
      </c>
      <c r="M101">
        <v>80192398</v>
      </c>
    </row>
    <row r="103" spans="2:13" x14ac:dyDescent="0.3">
      <c r="B103" t="s">
        <v>1380</v>
      </c>
    </row>
    <row r="104" spans="2:13" x14ac:dyDescent="0.3">
      <c r="B104" t="s">
        <v>1381</v>
      </c>
    </row>
    <row r="105" spans="2:13" x14ac:dyDescent="0.3">
      <c r="C105" t="s">
        <v>14</v>
      </c>
      <c r="D105" t="s">
        <v>15</v>
      </c>
      <c r="E105" t="s">
        <v>11</v>
      </c>
      <c r="F105" t="s">
        <v>12</v>
      </c>
      <c r="G105" t="s">
        <v>16</v>
      </c>
      <c r="H105" t="s">
        <v>17</v>
      </c>
      <c r="I105" t="s">
        <v>18</v>
      </c>
      <c r="J105" t="s">
        <v>19</v>
      </c>
      <c r="K105" t="s">
        <v>21</v>
      </c>
      <c r="L105" t="s">
        <v>22</v>
      </c>
      <c r="M105" t="s">
        <v>23</v>
      </c>
    </row>
    <row r="106" spans="2:13" x14ac:dyDescent="0.3">
      <c r="B106" t="s">
        <v>34</v>
      </c>
    </row>
    <row r="108" spans="2:13" x14ac:dyDescent="0.3">
      <c r="B108" t="s">
        <v>33</v>
      </c>
      <c r="C108">
        <v>111610</v>
      </c>
      <c r="D108">
        <v>438</v>
      </c>
      <c r="E108">
        <v>476</v>
      </c>
      <c r="F108">
        <v>451</v>
      </c>
      <c r="G108">
        <v>489</v>
      </c>
      <c r="H108">
        <v>321</v>
      </c>
      <c r="I108">
        <v>485</v>
      </c>
      <c r="J108">
        <v>422</v>
      </c>
      <c r="K108">
        <v>171</v>
      </c>
      <c r="L108">
        <v>388</v>
      </c>
      <c r="M108">
        <v>317203</v>
      </c>
    </row>
    <row r="110" spans="2:13" x14ac:dyDescent="0.3">
      <c r="B110" t="s">
        <v>35</v>
      </c>
    </row>
    <row r="112" spans="2:13" x14ac:dyDescent="0.3">
      <c r="B112" t="s">
        <v>36</v>
      </c>
      <c r="C112">
        <v>191793</v>
      </c>
      <c r="D112">
        <v>429</v>
      </c>
      <c r="E112">
        <v>1698</v>
      </c>
      <c r="F112">
        <v>411</v>
      </c>
      <c r="G112">
        <v>452</v>
      </c>
      <c r="H112">
        <v>324</v>
      </c>
      <c r="I112">
        <v>4838</v>
      </c>
      <c r="J112">
        <v>367</v>
      </c>
      <c r="K112">
        <v>170</v>
      </c>
      <c r="L112">
        <v>371</v>
      </c>
      <c r="M112">
        <v>634</v>
      </c>
    </row>
    <row r="114" spans="2:25" x14ac:dyDescent="0.3">
      <c r="B114" t="s">
        <v>1382</v>
      </c>
    </row>
    <row r="115" spans="2:25" x14ac:dyDescent="0.3">
      <c r="C115" t="s">
        <v>14</v>
      </c>
      <c r="D115" t="s">
        <v>15</v>
      </c>
      <c r="E115" t="s">
        <v>11</v>
      </c>
      <c r="F115" t="s">
        <v>12</v>
      </c>
      <c r="G115" t="s">
        <v>16</v>
      </c>
      <c r="H115" t="s">
        <v>17</v>
      </c>
      <c r="I115" t="s">
        <v>18</v>
      </c>
      <c r="J115" t="s">
        <v>19</v>
      </c>
      <c r="K115" t="s">
        <v>21</v>
      </c>
      <c r="L115" t="s">
        <v>22</v>
      </c>
      <c r="M115" t="s">
        <v>23</v>
      </c>
    </row>
    <row r="116" spans="2:25" x14ac:dyDescent="0.3">
      <c r="B116" t="s">
        <v>34</v>
      </c>
    </row>
    <row r="118" spans="2:25" x14ac:dyDescent="0.3">
      <c r="B118" t="s">
        <v>33</v>
      </c>
      <c r="C118">
        <v>688982</v>
      </c>
      <c r="D118">
        <v>55010</v>
      </c>
      <c r="E118">
        <v>62689</v>
      </c>
      <c r="F118">
        <v>53944</v>
      </c>
      <c r="G118">
        <v>59613</v>
      </c>
      <c r="H118">
        <v>42304</v>
      </c>
      <c r="I118">
        <v>58966</v>
      </c>
      <c r="J118">
        <v>54455</v>
      </c>
      <c r="K118">
        <v>20046</v>
      </c>
      <c r="L118">
        <v>49468</v>
      </c>
      <c r="M118">
        <v>1410305</v>
      </c>
    </row>
    <row r="120" spans="2:25" x14ac:dyDescent="0.3">
      <c r="B120" t="s">
        <v>35</v>
      </c>
    </row>
    <row r="121" spans="2:25" x14ac:dyDescent="0.3">
      <c r="O121">
        <v>223638288</v>
      </c>
      <c r="P121">
        <v>439340030</v>
      </c>
      <c r="Q121">
        <v>249352081</v>
      </c>
      <c r="R121">
        <v>21480353</v>
      </c>
      <c r="S121">
        <v>159689108</v>
      </c>
      <c r="T121">
        <v>695194787</v>
      </c>
      <c r="U121">
        <v>260396801</v>
      </c>
      <c r="V121">
        <v>96503441</v>
      </c>
      <c r="W121">
        <v>3961</v>
      </c>
      <c r="X121">
        <v>1570595476</v>
      </c>
      <c r="Y121">
        <v>244388986</v>
      </c>
    </row>
    <row r="122" spans="2:25" x14ac:dyDescent="0.3">
      <c r="B122" t="s">
        <v>36</v>
      </c>
      <c r="C122">
        <v>1141021</v>
      </c>
      <c r="D122">
        <v>55841</v>
      </c>
      <c r="E122">
        <v>57182</v>
      </c>
      <c r="F122">
        <v>55072</v>
      </c>
      <c r="G122">
        <v>57611</v>
      </c>
      <c r="H122">
        <v>44889</v>
      </c>
      <c r="I122">
        <v>80806</v>
      </c>
      <c r="J122">
        <v>50207</v>
      </c>
      <c r="K122">
        <v>20739</v>
      </c>
      <c r="L122">
        <v>46926</v>
      </c>
      <c r="M122">
        <v>79756</v>
      </c>
      <c r="O122">
        <v>330552868</v>
      </c>
      <c r="P122">
        <v>509665647</v>
      </c>
      <c r="Q122">
        <v>256977178</v>
      </c>
      <c r="R122">
        <v>28553266</v>
      </c>
      <c r="S122">
        <v>157730837</v>
      </c>
      <c r="T122">
        <v>482513423</v>
      </c>
      <c r="U122">
        <v>415272215</v>
      </c>
      <c r="V122">
        <v>131323883</v>
      </c>
      <c r="W122">
        <v>5005</v>
      </c>
      <c r="X122">
        <v>825519627</v>
      </c>
      <c r="Y122">
        <v>348237379</v>
      </c>
    </row>
    <row r="123" spans="2:25" x14ac:dyDescent="0.3">
      <c r="O123">
        <v>42004452</v>
      </c>
      <c r="P123">
        <v>87193109</v>
      </c>
      <c r="Q123">
        <v>59080643</v>
      </c>
      <c r="R123">
        <v>2452606</v>
      </c>
      <c r="S123">
        <v>45264458</v>
      </c>
      <c r="T123">
        <v>133346485</v>
      </c>
      <c r="U123">
        <v>15263175</v>
      </c>
      <c r="V123">
        <v>5144575</v>
      </c>
      <c r="W123">
        <v>828</v>
      </c>
      <c r="X123">
        <v>346061033</v>
      </c>
      <c r="Y123">
        <v>47302854</v>
      </c>
    </row>
    <row r="124" spans="2:25" x14ac:dyDescent="0.3">
      <c r="O124">
        <v>40474875</v>
      </c>
      <c r="P124">
        <v>120947281</v>
      </c>
      <c r="Q124">
        <v>67913063</v>
      </c>
      <c r="R124">
        <v>2473959</v>
      </c>
      <c r="S124">
        <v>44513466</v>
      </c>
      <c r="T124">
        <v>54592211</v>
      </c>
      <c r="U124">
        <v>18507014</v>
      </c>
      <c r="V124">
        <v>7174272</v>
      </c>
      <c r="W124">
        <v>1100</v>
      </c>
      <c r="X124">
        <v>133165529</v>
      </c>
      <c r="Y124">
        <v>67518893</v>
      </c>
    </row>
    <row r="125" spans="2:25" x14ac:dyDescent="0.3">
      <c r="B125" t="s">
        <v>1383</v>
      </c>
      <c r="O125">
        <v>6248912</v>
      </c>
      <c r="P125">
        <v>27004477</v>
      </c>
      <c r="Q125">
        <v>45535332</v>
      </c>
      <c r="R125">
        <v>6810648</v>
      </c>
      <c r="S125">
        <v>37073147</v>
      </c>
      <c r="T125">
        <v>170331201</v>
      </c>
      <c r="U125">
        <v>71694317</v>
      </c>
      <c r="V125">
        <v>10674953</v>
      </c>
      <c r="W125">
        <v>518</v>
      </c>
      <c r="X125">
        <v>399325326</v>
      </c>
      <c r="Y125">
        <v>46565214</v>
      </c>
    </row>
    <row r="126" spans="2:25" x14ac:dyDescent="0.3">
      <c r="O126">
        <v>16460360</v>
      </c>
      <c r="P126">
        <v>27007685</v>
      </c>
      <c r="Q126">
        <v>49969708</v>
      </c>
      <c r="R126">
        <v>6822160</v>
      </c>
      <c r="S126">
        <v>37900900</v>
      </c>
      <c r="T126">
        <v>105477808</v>
      </c>
      <c r="U126">
        <v>85705795</v>
      </c>
      <c r="V126">
        <v>14485063</v>
      </c>
      <c r="W126">
        <v>798</v>
      </c>
      <c r="X126">
        <v>213063806</v>
      </c>
      <c r="Y126">
        <v>68447101</v>
      </c>
    </row>
    <row r="127" spans="2:25" x14ac:dyDescent="0.3">
      <c r="D127" t="s">
        <v>1397</v>
      </c>
      <c r="E127" t="s">
        <v>1398</v>
      </c>
      <c r="F127" t="s">
        <v>1399</v>
      </c>
      <c r="G127" t="s">
        <v>1400</v>
      </c>
      <c r="O127">
        <v>6750807</v>
      </c>
      <c r="P127">
        <v>4098</v>
      </c>
      <c r="Q127">
        <v>40190842</v>
      </c>
      <c r="R127">
        <v>23236</v>
      </c>
      <c r="S127">
        <v>19849811</v>
      </c>
      <c r="T127">
        <v>119784884</v>
      </c>
      <c r="U127">
        <v>15258065</v>
      </c>
      <c r="V127">
        <v>6612027</v>
      </c>
      <c r="W127">
        <v>810</v>
      </c>
      <c r="X127">
        <v>292825521</v>
      </c>
      <c r="Y127">
        <v>35398036</v>
      </c>
    </row>
    <row r="128" spans="2:25" x14ac:dyDescent="0.3">
      <c r="B128" t="s">
        <v>14</v>
      </c>
      <c r="C128" t="s">
        <v>1385</v>
      </c>
      <c r="D128">
        <v>223638288</v>
      </c>
      <c r="E128">
        <v>42004452</v>
      </c>
      <c r="F128">
        <v>6248912</v>
      </c>
      <c r="G128">
        <v>6750807</v>
      </c>
      <c r="O128">
        <v>15260572</v>
      </c>
      <c r="P128">
        <v>4996</v>
      </c>
      <c r="Q128">
        <v>36276063</v>
      </c>
      <c r="R128">
        <v>39182</v>
      </c>
      <c r="S128">
        <v>19408815</v>
      </c>
      <c r="T128">
        <v>52727868</v>
      </c>
      <c r="U128">
        <v>20129905</v>
      </c>
      <c r="V128">
        <v>6613468</v>
      </c>
      <c r="W128">
        <v>903</v>
      </c>
      <c r="X128">
        <v>106553782</v>
      </c>
      <c r="Y128">
        <v>42576792</v>
      </c>
    </row>
    <row r="129" spans="2:7" x14ac:dyDescent="0.3">
      <c r="C129" t="s">
        <v>1384</v>
      </c>
      <c r="D129">
        <v>330552868</v>
      </c>
      <c r="E129">
        <v>40474875</v>
      </c>
      <c r="F129">
        <v>16460360</v>
      </c>
      <c r="G129">
        <v>15260572</v>
      </c>
    </row>
    <row r="130" spans="2:7" x14ac:dyDescent="0.3">
      <c r="B130" t="s">
        <v>15</v>
      </c>
      <c r="C130" t="s">
        <v>1385</v>
      </c>
      <c r="D130">
        <v>439340030</v>
      </c>
      <c r="E130">
        <v>87193109</v>
      </c>
      <c r="F130">
        <v>27004477</v>
      </c>
      <c r="G130">
        <v>4098</v>
      </c>
    </row>
    <row r="131" spans="2:7" x14ac:dyDescent="0.3">
      <c r="C131" t="s">
        <v>1384</v>
      </c>
      <c r="D131">
        <v>509665647</v>
      </c>
      <c r="E131">
        <v>120947281</v>
      </c>
      <c r="F131">
        <v>27007685</v>
      </c>
      <c r="G131">
        <v>4996</v>
      </c>
    </row>
    <row r="132" spans="2:7" x14ac:dyDescent="0.3">
      <c r="B132" t="s">
        <v>11</v>
      </c>
      <c r="C132" t="s">
        <v>1385</v>
      </c>
      <c r="D132">
        <v>249352081</v>
      </c>
      <c r="E132">
        <v>59080643</v>
      </c>
      <c r="F132">
        <v>45535332</v>
      </c>
      <c r="G132">
        <v>40190842</v>
      </c>
    </row>
    <row r="133" spans="2:7" x14ac:dyDescent="0.3">
      <c r="C133" t="s">
        <v>1384</v>
      </c>
      <c r="D133">
        <v>256977178</v>
      </c>
      <c r="E133">
        <v>67913063</v>
      </c>
      <c r="F133">
        <v>49969708</v>
      </c>
      <c r="G133">
        <v>36276063</v>
      </c>
    </row>
    <row r="134" spans="2:7" x14ac:dyDescent="0.3">
      <c r="B134" t="s">
        <v>12</v>
      </c>
      <c r="C134" t="s">
        <v>1385</v>
      </c>
      <c r="D134">
        <v>21480353</v>
      </c>
      <c r="E134">
        <v>2452606</v>
      </c>
      <c r="F134">
        <v>6810648</v>
      </c>
      <c r="G134">
        <v>23236</v>
      </c>
    </row>
    <row r="135" spans="2:7" x14ac:dyDescent="0.3">
      <c r="C135" t="s">
        <v>1384</v>
      </c>
      <c r="D135">
        <v>28553266</v>
      </c>
      <c r="E135">
        <v>2473959</v>
      </c>
      <c r="F135">
        <v>6822160</v>
      </c>
      <c r="G135">
        <v>39182</v>
      </c>
    </row>
    <row r="136" spans="2:7" x14ac:dyDescent="0.3">
      <c r="B136" t="s">
        <v>16</v>
      </c>
      <c r="C136" t="s">
        <v>1385</v>
      </c>
      <c r="D136">
        <v>159689108</v>
      </c>
      <c r="E136">
        <v>45264458</v>
      </c>
      <c r="F136">
        <v>37073147</v>
      </c>
      <c r="G136">
        <v>19849811</v>
      </c>
    </row>
    <row r="137" spans="2:7" x14ac:dyDescent="0.3">
      <c r="C137" t="s">
        <v>1384</v>
      </c>
      <c r="D137">
        <v>157730837</v>
      </c>
      <c r="E137">
        <v>44513466</v>
      </c>
      <c r="F137">
        <v>37900900</v>
      </c>
      <c r="G137">
        <v>19408815</v>
      </c>
    </row>
    <row r="138" spans="2:7" x14ac:dyDescent="0.3">
      <c r="B138" t="s">
        <v>17</v>
      </c>
      <c r="C138" t="s">
        <v>1385</v>
      </c>
      <c r="D138">
        <v>695194787</v>
      </c>
      <c r="E138">
        <v>133346485</v>
      </c>
      <c r="F138">
        <v>170331201</v>
      </c>
      <c r="G138">
        <v>119784884</v>
      </c>
    </row>
    <row r="139" spans="2:7" x14ac:dyDescent="0.3">
      <c r="C139" t="s">
        <v>1384</v>
      </c>
      <c r="D139">
        <v>482513423</v>
      </c>
      <c r="E139">
        <v>54592211</v>
      </c>
      <c r="F139">
        <v>105477808</v>
      </c>
      <c r="G139">
        <v>52727868</v>
      </c>
    </row>
    <row r="140" spans="2:7" x14ac:dyDescent="0.3">
      <c r="B140" t="s">
        <v>18</v>
      </c>
      <c r="C140" t="s">
        <v>1385</v>
      </c>
      <c r="D140">
        <v>260396801</v>
      </c>
      <c r="E140">
        <v>15263175</v>
      </c>
      <c r="F140">
        <v>71694317</v>
      </c>
      <c r="G140">
        <v>15258065</v>
      </c>
    </row>
    <row r="141" spans="2:7" x14ac:dyDescent="0.3">
      <c r="C141" t="s">
        <v>1384</v>
      </c>
      <c r="D141">
        <v>415272215</v>
      </c>
      <c r="E141">
        <v>18507014</v>
      </c>
      <c r="F141">
        <v>85705795</v>
      </c>
      <c r="G141">
        <v>20129905</v>
      </c>
    </row>
    <row r="142" spans="2:7" x14ac:dyDescent="0.3">
      <c r="B142" t="s">
        <v>19</v>
      </c>
      <c r="C142" t="s">
        <v>1385</v>
      </c>
      <c r="D142">
        <v>96503441</v>
      </c>
      <c r="E142">
        <v>5144575</v>
      </c>
      <c r="F142">
        <v>10674953</v>
      </c>
      <c r="G142">
        <v>6612027</v>
      </c>
    </row>
    <row r="143" spans="2:7" x14ac:dyDescent="0.3">
      <c r="C143" t="s">
        <v>1384</v>
      </c>
      <c r="D143">
        <v>131323883</v>
      </c>
      <c r="E143">
        <v>7174272</v>
      </c>
      <c r="F143">
        <v>14485063</v>
      </c>
      <c r="G143">
        <v>6613468</v>
      </c>
    </row>
    <row r="144" spans="2:7" x14ac:dyDescent="0.3">
      <c r="B144" t="s">
        <v>21</v>
      </c>
      <c r="C144" t="s">
        <v>1385</v>
      </c>
      <c r="D144">
        <v>9961</v>
      </c>
      <c r="E144">
        <v>828</v>
      </c>
      <c r="F144">
        <v>518</v>
      </c>
      <c r="G144">
        <v>810</v>
      </c>
    </row>
    <row r="145" spans="2:8" x14ac:dyDescent="0.3">
      <c r="C145" t="s">
        <v>1384</v>
      </c>
      <c r="D145">
        <v>10005</v>
      </c>
      <c r="E145">
        <v>1100</v>
      </c>
      <c r="F145">
        <v>798</v>
      </c>
      <c r="G145">
        <v>903</v>
      </c>
    </row>
    <row r="146" spans="2:8" x14ac:dyDescent="0.3">
      <c r="B146" t="s">
        <v>22</v>
      </c>
      <c r="C146" t="s">
        <v>1385</v>
      </c>
      <c r="D146">
        <v>1570595476</v>
      </c>
      <c r="E146">
        <v>346061033</v>
      </c>
      <c r="F146">
        <v>399325326</v>
      </c>
      <c r="G146">
        <v>292825521</v>
      </c>
    </row>
    <row r="147" spans="2:8" x14ac:dyDescent="0.3">
      <c r="C147" t="s">
        <v>1384</v>
      </c>
      <c r="D147">
        <v>825519627</v>
      </c>
      <c r="E147">
        <v>133165529</v>
      </c>
      <c r="F147">
        <v>213063806</v>
      </c>
      <c r="G147">
        <v>106553782</v>
      </c>
    </row>
    <row r="148" spans="2:8" x14ac:dyDescent="0.3">
      <c r="B148" t="s">
        <v>23</v>
      </c>
      <c r="C148" t="s">
        <v>1385</v>
      </c>
      <c r="D148">
        <v>244388986</v>
      </c>
      <c r="E148">
        <v>47302854</v>
      </c>
      <c r="F148">
        <v>46565214</v>
      </c>
      <c r="G148">
        <v>35398036</v>
      </c>
    </row>
    <row r="149" spans="2:8" x14ac:dyDescent="0.3">
      <c r="C149" t="s">
        <v>1384</v>
      </c>
      <c r="D149">
        <v>348237379</v>
      </c>
      <c r="E149">
        <v>67518893</v>
      </c>
      <c r="F149">
        <v>68447101</v>
      </c>
      <c r="G149">
        <v>42576792</v>
      </c>
    </row>
    <row r="155" spans="2:8" x14ac:dyDescent="0.3">
      <c r="H155" t="s">
        <v>1401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4C6B-5AEA-495C-940C-99D7657CA1C0}">
  <dimension ref="A1:M77"/>
  <sheetViews>
    <sheetView topLeftCell="A16" workbookViewId="0">
      <selection activeCell="E29" sqref="E29"/>
    </sheetView>
  </sheetViews>
  <sheetFormatPr defaultRowHeight="14.4" x14ac:dyDescent="0.3"/>
  <cols>
    <col min="3" max="3" width="10" bestFit="1" customWidth="1"/>
  </cols>
  <sheetData>
    <row r="1" spans="1:10" ht="72.599999999999994" thickBot="1" x14ac:dyDescent="0.35">
      <c r="A1" s="3"/>
      <c r="B1" s="4" t="s">
        <v>44</v>
      </c>
      <c r="C1" s="4" t="s">
        <v>45</v>
      </c>
    </row>
    <row r="2" spans="1:10" ht="28.2" customHeight="1" x14ac:dyDescent="0.3">
      <c r="A2" s="6" t="s">
        <v>46</v>
      </c>
      <c r="B2" s="6" t="s">
        <v>47</v>
      </c>
      <c r="C2" s="6" t="s">
        <v>48</v>
      </c>
      <c r="I2" t="s">
        <v>4</v>
      </c>
      <c r="J2">
        <v>0.35199999999999998</v>
      </c>
    </row>
    <row r="3" spans="1:10" ht="15" thickBot="1" x14ac:dyDescent="0.35">
      <c r="A3" s="7"/>
      <c r="B3" s="7"/>
      <c r="C3" s="7"/>
      <c r="I3" t="s">
        <v>5</v>
      </c>
      <c r="J3">
        <v>0.30499999999999999</v>
      </c>
    </row>
    <row r="4" spans="1:10" ht="28.2" customHeight="1" x14ac:dyDescent="0.3">
      <c r="A4" s="6" t="s">
        <v>49</v>
      </c>
      <c r="B4" s="6" t="s">
        <v>50</v>
      </c>
      <c r="C4" s="6" t="s">
        <v>51</v>
      </c>
      <c r="I4" t="s">
        <v>2</v>
      </c>
      <c r="J4">
        <v>0.26300000000000001</v>
      </c>
    </row>
    <row r="5" spans="1:10" ht="15" thickBot="1" x14ac:dyDescent="0.35">
      <c r="A5" s="7"/>
      <c r="B5" s="7"/>
      <c r="C5" s="7"/>
      <c r="I5" t="s">
        <v>3</v>
      </c>
      <c r="J5">
        <v>0.44400000000000001</v>
      </c>
    </row>
    <row r="6" spans="1:10" ht="28.2" customHeight="1" x14ac:dyDescent="0.3">
      <c r="A6" s="6" t="s">
        <v>52</v>
      </c>
      <c r="B6" s="6" t="s">
        <v>53</v>
      </c>
      <c r="C6" s="6" t="s">
        <v>54</v>
      </c>
      <c r="I6" t="s">
        <v>0</v>
      </c>
      <c r="J6">
        <v>0.46300000000000002</v>
      </c>
    </row>
    <row r="7" spans="1:10" ht="15" thickBot="1" x14ac:dyDescent="0.35">
      <c r="A7" s="7"/>
      <c r="B7" s="7"/>
      <c r="C7" s="7"/>
      <c r="I7" t="s">
        <v>1</v>
      </c>
      <c r="J7">
        <v>0.47499999999999998</v>
      </c>
    </row>
    <row r="8" spans="1:10" ht="28.2" customHeight="1" x14ac:dyDescent="0.3">
      <c r="A8" s="6" t="s">
        <v>55</v>
      </c>
      <c r="B8" s="6" t="s">
        <v>56</v>
      </c>
      <c r="C8" s="6" t="s">
        <v>57</v>
      </c>
    </row>
    <row r="9" spans="1:10" ht="15" thickBot="1" x14ac:dyDescent="0.35">
      <c r="A9" s="7"/>
      <c r="B9" s="7"/>
      <c r="C9" s="7"/>
    </row>
    <row r="10" spans="1:10" ht="28.2" customHeight="1" x14ac:dyDescent="0.3">
      <c r="A10" s="6" t="s">
        <v>58</v>
      </c>
      <c r="B10" s="6" t="s">
        <v>59</v>
      </c>
      <c r="C10" s="6" t="s">
        <v>60</v>
      </c>
    </row>
    <row r="11" spans="1:10" ht="15" thickBot="1" x14ac:dyDescent="0.35">
      <c r="A11" s="7"/>
      <c r="B11" s="7"/>
      <c r="C11" s="7"/>
    </row>
    <row r="12" spans="1:10" ht="28.2" customHeight="1" x14ac:dyDescent="0.3">
      <c r="A12" s="6" t="s">
        <v>61</v>
      </c>
      <c r="B12" s="6" t="s">
        <v>62</v>
      </c>
      <c r="C12" s="6" t="s">
        <v>63</v>
      </c>
    </row>
    <row r="13" spans="1:10" ht="15" thickBot="1" x14ac:dyDescent="0.35">
      <c r="A13" s="7"/>
      <c r="B13" s="7"/>
      <c r="C13" s="7"/>
      <c r="G13" t="s">
        <v>4</v>
      </c>
      <c r="H13">
        <f>J2/$J$7</f>
        <v>0.74105263157894741</v>
      </c>
    </row>
    <row r="14" spans="1:10" x14ac:dyDescent="0.3">
      <c r="G14" t="s">
        <v>5</v>
      </c>
      <c r="H14">
        <f t="shared" ref="H14:H18" si="0">J3/$J$7</f>
        <v>0.64210526315789473</v>
      </c>
    </row>
    <row r="15" spans="1:10" x14ac:dyDescent="0.3">
      <c r="G15" t="s">
        <v>2</v>
      </c>
      <c r="H15">
        <f t="shared" si="0"/>
        <v>0.55368421052631589</v>
      </c>
    </row>
    <row r="16" spans="1:10" x14ac:dyDescent="0.3">
      <c r="G16" t="s">
        <v>3</v>
      </c>
      <c r="H16">
        <f t="shared" si="0"/>
        <v>0.9347368421052632</v>
      </c>
    </row>
    <row r="17" spans="1:11" x14ac:dyDescent="0.3">
      <c r="G17" t="s">
        <v>0</v>
      </c>
      <c r="H17">
        <f t="shared" si="0"/>
        <v>0.97473684210526323</v>
      </c>
    </row>
    <row r="18" spans="1:11" x14ac:dyDescent="0.3">
      <c r="G18" t="s">
        <v>1</v>
      </c>
      <c r="H18">
        <f t="shared" si="0"/>
        <v>1</v>
      </c>
    </row>
    <row r="26" spans="1:11" ht="15" thickBot="1" x14ac:dyDescent="0.35"/>
    <row r="27" spans="1:11" ht="15" thickBot="1" x14ac:dyDescent="0.35">
      <c r="A27" s="3"/>
      <c r="B27" s="4" t="s">
        <v>43</v>
      </c>
      <c r="C27" s="4" t="s">
        <v>64</v>
      </c>
    </row>
    <row r="28" spans="1:11" ht="15" thickBot="1" x14ac:dyDescent="0.35">
      <c r="A28" s="8" t="s">
        <v>41</v>
      </c>
      <c r="B28" s="5">
        <v>253058140</v>
      </c>
      <c r="C28" s="5">
        <v>806269352</v>
      </c>
      <c r="F28" s="8" t="s">
        <v>41</v>
      </c>
      <c r="G28">
        <f>B28/B$32</f>
        <v>0.90293002053226434</v>
      </c>
      <c r="J28" s="8" t="s">
        <v>41</v>
      </c>
      <c r="K28">
        <f>C28/C$32</f>
        <v>1.6472131098991123</v>
      </c>
    </row>
    <row r="29" spans="1:11" ht="15" thickBot="1" x14ac:dyDescent="0.35">
      <c r="A29" s="8" t="s">
        <v>40</v>
      </c>
      <c r="B29" s="5">
        <v>237033049</v>
      </c>
      <c r="C29" s="5">
        <v>646195784</v>
      </c>
      <c r="F29" s="8" t="s">
        <v>40</v>
      </c>
      <c r="G29">
        <f t="shared" ref="G29:G31" si="1">B29/B$32</f>
        <v>0.84575131944143433</v>
      </c>
      <c r="J29" s="8" t="s">
        <v>40</v>
      </c>
      <c r="K29">
        <f t="shared" ref="K29:K32" si="2">C29/C$32</f>
        <v>1.3201818527840248</v>
      </c>
    </row>
    <row r="30" spans="1:11" ht="29.4" thickBot="1" x14ac:dyDescent="0.35">
      <c r="A30" s="8" t="s">
        <v>39</v>
      </c>
      <c r="B30" s="5">
        <v>253058140</v>
      </c>
      <c r="C30" s="5">
        <v>206130367</v>
      </c>
      <c r="D30">
        <v>210118363</v>
      </c>
      <c r="F30" s="8" t="s">
        <v>1384</v>
      </c>
      <c r="G30">
        <f t="shared" si="1"/>
        <v>0.90293002053226434</v>
      </c>
      <c r="J30" s="8" t="s">
        <v>1387</v>
      </c>
      <c r="K30">
        <f t="shared" si="2"/>
        <v>0.42112557302155196</v>
      </c>
    </row>
    <row r="31" spans="1:11" ht="29.4" thickBot="1" x14ac:dyDescent="0.35">
      <c r="A31" s="8" t="s">
        <v>38</v>
      </c>
      <c r="B31" s="5">
        <v>237033008</v>
      </c>
      <c r="C31" s="5">
        <v>100093003</v>
      </c>
      <c r="D31">
        <v>125084500</v>
      </c>
      <c r="F31" s="8" t="s">
        <v>1385</v>
      </c>
      <c r="G31">
        <f t="shared" si="1"/>
        <v>0.84575117315042458</v>
      </c>
      <c r="J31" s="8" t="s">
        <v>1386</v>
      </c>
      <c r="K31">
        <f t="shared" si="2"/>
        <v>0.20449060396725979</v>
      </c>
    </row>
    <row r="32" spans="1:11" ht="29.4" thickBot="1" x14ac:dyDescent="0.35">
      <c r="A32" s="8" t="s">
        <v>65</v>
      </c>
      <c r="B32" s="5">
        <v>280263292</v>
      </c>
      <c r="C32" s="5">
        <v>489474827</v>
      </c>
      <c r="F32" s="8" t="s">
        <v>65</v>
      </c>
      <c r="G32">
        <f>B32/B$32</f>
        <v>1</v>
      </c>
      <c r="J32" s="8" t="s">
        <v>1388</v>
      </c>
      <c r="K32">
        <f>D30/C32</f>
        <v>0.42927307270900777</v>
      </c>
    </row>
    <row r="33" spans="1:11" ht="29.4" thickBot="1" x14ac:dyDescent="0.35">
      <c r="B33">
        <v>392385681</v>
      </c>
      <c r="J33" s="8" t="s">
        <v>1389</v>
      </c>
      <c r="K33">
        <f>D31/C32</f>
        <v>0.25554838185784784</v>
      </c>
    </row>
    <row r="34" spans="1:11" ht="15" thickBot="1" x14ac:dyDescent="0.35">
      <c r="J34" s="8" t="s">
        <v>65</v>
      </c>
      <c r="K34">
        <f>C32/C$32</f>
        <v>1</v>
      </c>
    </row>
    <row r="45" spans="1:11" x14ac:dyDescent="0.3">
      <c r="A45" t="s">
        <v>68</v>
      </c>
    </row>
    <row r="47" spans="1:11" ht="15" thickBot="1" x14ac:dyDescent="0.35">
      <c r="A47" s="9"/>
    </row>
    <row r="48" spans="1:11" ht="43.8" thickBot="1" x14ac:dyDescent="0.35">
      <c r="A48" s="3"/>
      <c r="B48" s="4" t="s">
        <v>66</v>
      </c>
      <c r="C48" s="4" t="s">
        <v>67</v>
      </c>
      <c r="D48" t="s">
        <v>805</v>
      </c>
    </row>
    <row r="49" spans="1:10" ht="15" thickBot="1" x14ac:dyDescent="0.35">
      <c r="A49" s="8" t="s">
        <v>46</v>
      </c>
      <c r="B49" s="5">
        <v>138.21700100000001</v>
      </c>
      <c r="C49" s="5">
        <v>5.0999999999999996</v>
      </c>
      <c r="I49" s="8" t="s">
        <v>46</v>
      </c>
      <c r="J49" s="5">
        <v>138.21700100000001</v>
      </c>
    </row>
    <row r="50" spans="1:10" ht="15" thickBot="1" x14ac:dyDescent="0.35">
      <c r="A50" s="8" t="s">
        <v>49</v>
      </c>
      <c r="B50" s="5">
        <v>128.97401199999999</v>
      </c>
      <c r="C50" s="5">
        <v>5.6</v>
      </c>
      <c r="I50" s="8" t="s">
        <v>49</v>
      </c>
      <c r="J50" s="5">
        <v>128.97401199999999</v>
      </c>
    </row>
    <row r="51" spans="1:10" ht="15" thickBot="1" x14ac:dyDescent="0.35">
      <c r="A51" s="8" t="s">
        <v>52</v>
      </c>
      <c r="B51" s="5">
        <v>93.196645000000004</v>
      </c>
      <c r="C51" s="5">
        <v>3.66</v>
      </c>
      <c r="I51" s="8" t="s">
        <v>52</v>
      </c>
      <c r="J51" s="5">
        <v>93.196645000000004</v>
      </c>
    </row>
    <row r="52" spans="1:10" ht="15" thickBot="1" x14ac:dyDescent="0.35">
      <c r="A52" s="8" t="s">
        <v>55</v>
      </c>
      <c r="B52" s="5">
        <v>97.243156999999997</v>
      </c>
      <c r="C52" s="5">
        <v>3.9</v>
      </c>
      <c r="I52" s="8" t="s">
        <v>55</v>
      </c>
      <c r="J52" s="5">
        <v>97.243156999999997</v>
      </c>
    </row>
    <row r="53" spans="1:10" ht="15" thickBot="1" x14ac:dyDescent="0.35">
      <c r="A53" s="8" t="s">
        <v>58</v>
      </c>
      <c r="B53" s="5">
        <v>158.62944200000001</v>
      </c>
      <c r="C53" s="5">
        <v>2.73</v>
      </c>
      <c r="I53" s="8" t="s">
        <v>58</v>
      </c>
      <c r="J53" s="5">
        <v>158.62944200000001</v>
      </c>
    </row>
    <row r="54" spans="1:10" ht="15" thickBot="1" x14ac:dyDescent="0.35">
      <c r="A54" s="8" t="s">
        <v>61</v>
      </c>
      <c r="B54" s="5">
        <v>143.96775099999999</v>
      </c>
      <c r="C54" s="5">
        <v>3</v>
      </c>
      <c r="I54" s="8" t="s">
        <v>61</v>
      </c>
      <c r="J54" s="5">
        <v>143.96775099999999</v>
      </c>
    </row>
    <row r="55" spans="1:10" ht="15" thickBot="1" x14ac:dyDescent="0.35">
      <c r="A55" s="8"/>
      <c r="B55" s="5" t="s">
        <v>43</v>
      </c>
      <c r="C55" s="5" t="s">
        <v>64</v>
      </c>
    </row>
    <row r="56" spans="1:10" ht="15" thickBot="1" x14ac:dyDescent="0.35">
      <c r="A56" s="8" t="s">
        <v>41</v>
      </c>
      <c r="B56" s="5">
        <v>362642175</v>
      </c>
      <c r="C56" s="5">
        <v>1017007802</v>
      </c>
      <c r="I56" s="8" t="s">
        <v>46</v>
      </c>
      <c r="J56">
        <f>J49/J$54</f>
        <v>0.96005529043792603</v>
      </c>
    </row>
    <row r="57" spans="1:10" ht="15" thickBot="1" x14ac:dyDescent="0.35">
      <c r="A57" s="8" t="s">
        <v>40</v>
      </c>
      <c r="B57" s="5">
        <v>308758033</v>
      </c>
      <c r="C57" s="5">
        <v>758018298</v>
      </c>
      <c r="I57" s="8" t="s">
        <v>49</v>
      </c>
      <c r="J57">
        <f t="shared" ref="J57:J61" si="3">J50/J$54</f>
        <v>0.89585348874415627</v>
      </c>
    </row>
    <row r="58" spans="1:10" ht="29.4" thickBot="1" x14ac:dyDescent="0.35">
      <c r="A58" s="8" t="s">
        <v>39</v>
      </c>
      <c r="B58" s="5">
        <v>362642180</v>
      </c>
      <c r="C58" s="5">
        <v>318809145</v>
      </c>
      <c r="D58">
        <v>326900428</v>
      </c>
      <c r="E58">
        <v>326883815</v>
      </c>
      <c r="F58">
        <v>326884785</v>
      </c>
      <c r="I58" s="8" t="s">
        <v>52</v>
      </c>
      <c r="J58">
        <f t="shared" si="3"/>
        <v>0.64734389717597252</v>
      </c>
    </row>
    <row r="59" spans="1:10" ht="29.4" thickBot="1" x14ac:dyDescent="0.35">
      <c r="A59" s="8" t="s">
        <v>38</v>
      </c>
      <c r="B59" s="5">
        <v>307828063</v>
      </c>
      <c r="C59" s="5">
        <v>159918862</v>
      </c>
      <c r="D59">
        <v>185393160</v>
      </c>
      <c r="I59" s="8" t="s">
        <v>55</v>
      </c>
      <c r="J59">
        <f t="shared" si="3"/>
        <v>0.67545096957165085</v>
      </c>
    </row>
    <row r="60" spans="1:10" ht="15" thickBot="1" x14ac:dyDescent="0.35">
      <c r="A60" s="8" t="s">
        <v>65</v>
      </c>
      <c r="B60" s="5">
        <v>214444423</v>
      </c>
      <c r="C60" s="5">
        <v>370229979</v>
      </c>
      <c r="I60" s="8" t="s">
        <v>58</v>
      </c>
      <c r="J60">
        <f t="shared" si="3"/>
        <v>1.1018401058442597</v>
      </c>
    </row>
    <row r="61" spans="1:10" ht="15" thickBot="1" x14ac:dyDescent="0.35">
      <c r="B61">
        <v>301967170</v>
      </c>
      <c r="I61" s="8" t="s">
        <v>61</v>
      </c>
      <c r="J61">
        <f t="shared" si="3"/>
        <v>1</v>
      </c>
    </row>
    <row r="65" spans="9:13" ht="15" thickBot="1" x14ac:dyDescent="0.35">
      <c r="I65" s="8" t="s">
        <v>41</v>
      </c>
      <c r="J65" s="5">
        <v>362642175</v>
      </c>
      <c r="L65" s="8"/>
    </row>
    <row r="66" spans="9:13" ht="15" thickBot="1" x14ac:dyDescent="0.35">
      <c r="I66" s="8" t="s">
        <v>40</v>
      </c>
      <c r="J66" s="5">
        <v>308758033</v>
      </c>
      <c r="L66" s="8"/>
    </row>
    <row r="67" spans="9:13" ht="29.4" thickBot="1" x14ac:dyDescent="0.35">
      <c r="I67" s="8" t="s">
        <v>39</v>
      </c>
      <c r="J67" s="5">
        <v>362642180</v>
      </c>
      <c r="L67" s="8" t="s">
        <v>1384</v>
      </c>
      <c r="M67">
        <f t="shared" ref="M67:M69" si="4">J67/J$69</f>
        <v>1.6910776924238313</v>
      </c>
    </row>
    <row r="68" spans="9:13" ht="29.4" thickBot="1" x14ac:dyDescent="0.35">
      <c r="I68" s="8" t="s">
        <v>38</v>
      </c>
      <c r="J68" s="5">
        <v>307828063</v>
      </c>
      <c r="L68" s="8" t="s">
        <v>1385</v>
      </c>
      <c r="M68">
        <f t="shared" si="4"/>
        <v>1.4354677948421162</v>
      </c>
    </row>
    <row r="69" spans="9:13" ht="15" thickBot="1" x14ac:dyDescent="0.35">
      <c r="I69" s="8" t="s">
        <v>65</v>
      </c>
      <c r="J69" s="5">
        <v>214444423</v>
      </c>
      <c r="L69" s="8" t="s">
        <v>65</v>
      </c>
      <c r="M69">
        <f t="shared" si="4"/>
        <v>1</v>
      </c>
    </row>
    <row r="71" spans="9:13" ht="15" thickBot="1" x14ac:dyDescent="0.35">
      <c r="J71" s="5">
        <v>1017007802</v>
      </c>
      <c r="L71" s="8" t="s">
        <v>41</v>
      </c>
      <c r="M71">
        <f>J71/J$75</f>
        <v>2.746962319871995</v>
      </c>
    </row>
    <row r="72" spans="9:13" ht="15" thickBot="1" x14ac:dyDescent="0.35">
      <c r="J72" s="5">
        <v>758018298</v>
      </c>
      <c r="L72" s="8" t="s">
        <v>40</v>
      </c>
      <c r="M72">
        <f t="shared" ref="M72:M75" si="5">J72/J$75</f>
        <v>2.0474254949516122</v>
      </c>
    </row>
    <row r="73" spans="9:13" ht="29.4" thickBot="1" x14ac:dyDescent="0.35">
      <c r="J73" s="5">
        <v>318809145</v>
      </c>
      <c r="L73" s="8" t="s">
        <v>1387</v>
      </c>
      <c r="M73">
        <f t="shared" si="5"/>
        <v>0.86111110143244229</v>
      </c>
    </row>
    <row r="74" spans="9:13" ht="29.4" thickBot="1" x14ac:dyDescent="0.35">
      <c r="J74" s="5">
        <v>159918862</v>
      </c>
      <c r="L74" s="8" t="s">
        <v>1386</v>
      </c>
      <c r="M74">
        <f t="shared" si="5"/>
        <v>0.43194465891699169</v>
      </c>
    </row>
    <row r="75" spans="9:13" ht="29.4" thickBot="1" x14ac:dyDescent="0.35">
      <c r="J75" s="5">
        <v>370229979</v>
      </c>
      <c r="L75" s="11" t="s">
        <v>1388</v>
      </c>
      <c r="M75">
        <f>J76/J75</f>
        <v>0.88296584972120806</v>
      </c>
    </row>
    <row r="76" spans="9:13" ht="28.8" x14ac:dyDescent="0.3">
      <c r="J76">
        <v>326900428</v>
      </c>
      <c r="L76" s="11" t="s">
        <v>1389</v>
      </c>
      <c r="M76">
        <f>J77/J75</f>
        <v>0.50075134515241404</v>
      </c>
    </row>
    <row r="77" spans="9:13" ht="15" thickBot="1" x14ac:dyDescent="0.35">
      <c r="J77">
        <v>185393160</v>
      </c>
      <c r="L77" s="8" t="s">
        <v>65</v>
      </c>
      <c r="M77">
        <f>J75/J$75</f>
        <v>1</v>
      </c>
    </row>
  </sheetData>
  <mergeCells count="18">
    <mergeCell ref="A10:A11"/>
    <mergeCell ref="B10:B11"/>
    <mergeCell ref="C10:C11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7CF7-305A-4177-B659-94FE8F9FAFBF}">
  <dimension ref="A2:M78"/>
  <sheetViews>
    <sheetView topLeftCell="A52" zoomScaleNormal="100" workbookViewId="0">
      <selection activeCell="A56" sqref="A56:B78"/>
    </sheetView>
  </sheetViews>
  <sheetFormatPr defaultRowHeight="14.4" x14ac:dyDescent="0.3"/>
  <sheetData>
    <row r="2" spans="1:13" x14ac:dyDescent="0.3">
      <c r="A2" t="s">
        <v>1390</v>
      </c>
    </row>
    <row r="3" spans="1:13" x14ac:dyDescent="0.3">
      <c r="B3" t="s">
        <v>14</v>
      </c>
      <c r="C3" t="s">
        <v>15</v>
      </c>
      <c r="D3" t="s">
        <v>11</v>
      </c>
      <c r="E3" t="s">
        <v>12</v>
      </c>
      <c r="F3" t="s">
        <v>16</v>
      </c>
      <c r="G3" t="s">
        <v>17</v>
      </c>
      <c r="H3" t="s">
        <v>18</v>
      </c>
      <c r="I3" t="s">
        <v>19</v>
      </c>
      <c r="J3" t="s">
        <v>21</v>
      </c>
      <c r="K3" t="s">
        <v>22</v>
      </c>
      <c r="L3" t="s">
        <v>23</v>
      </c>
      <c r="M3" t="s">
        <v>24</v>
      </c>
    </row>
    <row r="4" spans="1:13" x14ac:dyDescent="0.3">
      <c r="A4" t="s">
        <v>33</v>
      </c>
      <c r="B4">
        <v>2.59999</v>
      </c>
      <c r="C4">
        <v>3.54792</v>
      </c>
      <c r="D4">
        <v>3.1892100000000001</v>
      </c>
      <c r="E4">
        <v>5.4630099999999997</v>
      </c>
      <c r="F4">
        <v>2.4497200000000001</v>
      </c>
      <c r="G4">
        <v>1.6013599999999999</v>
      </c>
      <c r="H4">
        <v>3.8385500000000001</v>
      </c>
      <c r="I4">
        <v>3.09741</v>
      </c>
      <c r="J4">
        <v>2.9560399999999998</v>
      </c>
      <c r="K4">
        <v>1.5246299999999999</v>
      </c>
      <c r="L4">
        <v>2.46767</v>
      </c>
      <c r="M4">
        <f>AVERAGE(B4:L4)</f>
        <v>2.9759554545454545</v>
      </c>
    </row>
    <row r="5" spans="1:13" x14ac:dyDescent="0.3">
      <c r="A5" t="s">
        <v>36</v>
      </c>
      <c r="B5">
        <v>2.0298099999999999</v>
      </c>
      <c r="C5">
        <v>1.80216</v>
      </c>
      <c r="D5">
        <v>1.96689</v>
      </c>
      <c r="E5">
        <v>3.89452</v>
      </c>
      <c r="F5">
        <v>2.0455000000000001</v>
      </c>
      <c r="G5">
        <v>2.0077500000000001</v>
      </c>
      <c r="H5">
        <v>2.51397</v>
      </c>
      <c r="I5">
        <v>2.1142500000000002</v>
      </c>
      <c r="J5">
        <v>2.0943090999999998</v>
      </c>
      <c r="K5">
        <v>1.75648</v>
      </c>
      <c r="L5">
        <v>1.9531799999999999</v>
      </c>
      <c r="M5">
        <f>AVERAGE(B5:L5)</f>
        <v>2.1980744636363636</v>
      </c>
    </row>
    <row r="6" spans="1:13" x14ac:dyDescent="0.3">
      <c r="B6" t="s">
        <v>14</v>
      </c>
      <c r="C6" t="s">
        <v>15</v>
      </c>
      <c r="D6" t="s">
        <v>11</v>
      </c>
      <c r="E6" t="s">
        <v>12</v>
      </c>
      <c r="F6" t="s">
        <v>16</v>
      </c>
      <c r="G6" t="s">
        <v>17</v>
      </c>
      <c r="H6" t="s">
        <v>18</v>
      </c>
      <c r="I6" t="s">
        <v>19</v>
      </c>
      <c r="J6" t="s">
        <v>21</v>
      </c>
      <c r="K6" t="s">
        <v>22</v>
      </c>
      <c r="L6" t="s">
        <v>23</v>
      </c>
      <c r="M6" t="s">
        <v>24</v>
      </c>
    </row>
    <row r="7" spans="1:13" x14ac:dyDescent="0.3">
      <c r="A7" t="s">
        <v>33</v>
      </c>
      <c r="B7">
        <f>B4/B5</f>
        <v>1.280903138717417</v>
      </c>
      <c r="C7">
        <f t="shared" ref="C7:L8" si="0">C4/C5</f>
        <v>1.9687042216007458</v>
      </c>
      <c r="D7">
        <f t="shared" si="0"/>
        <v>1.621448072845965</v>
      </c>
      <c r="E7">
        <f t="shared" si="0"/>
        <v>1.4027428283844992</v>
      </c>
      <c r="F7">
        <f t="shared" si="0"/>
        <v>1.1976142752383281</v>
      </c>
      <c r="G7">
        <f t="shared" si="0"/>
        <v>0.79758934130245285</v>
      </c>
      <c r="H7">
        <f t="shared" si="0"/>
        <v>1.5268877512460373</v>
      </c>
      <c r="I7">
        <f t="shared" si="0"/>
        <v>1.4650159631074848</v>
      </c>
      <c r="J7">
        <f t="shared" si="0"/>
        <v>1.4114630930076177</v>
      </c>
      <c r="K7">
        <f t="shared" si="0"/>
        <v>0.86800305155766067</v>
      </c>
      <c r="L7">
        <f t="shared" si="0"/>
        <v>1.2634114623332207</v>
      </c>
      <c r="M7">
        <f t="shared" ref="M7:M8" si="1">AVERAGE(B7:L7)</f>
        <v>1.3457984726674026</v>
      </c>
    </row>
    <row r="8" spans="1:13" x14ac:dyDescent="0.3">
      <c r="A8" t="s">
        <v>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f t="shared" si="1"/>
        <v>1</v>
      </c>
    </row>
    <row r="11" spans="1:13" x14ac:dyDescent="0.3">
      <c r="A11" t="s">
        <v>1391</v>
      </c>
    </row>
    <row r="12" spans="1:13" x14ac:dyDescent="0.3">
      <c r="B12">
        <v>2.3666499999999999</v>
      </c>
      <c r="C12">
        <v>3.3147000000000002</v>
      </c>
      <c r="D12">
        <v>2.94963</v>
      </c>
      <c r="E12">
        <v>5.22783</v>
      </c>
      <c r="F12">
        <v>2.2163900000000001</v>
      </c>
      <c r="G12">
        <v>1.36816</v>
      </c>
      <c r="H12">
        <v>3.6052300000000002</v>
      </c>
      <c r="I12">
        <v>2.8640400000000001</v>
      </c>
      <c r="J12">
        <v>0.60994800000000005</v>
      </c>
      <c r="K12">
        <v>1.2914399999999999</v>
      </c>
      <c r="L12">
        <v>2.2340300000000002</v>
      </c>
    </row>
    <row r="13" spans="1:13" x14ac:dyDescent="0.3">
      <c r="B13">
        <v>1.7965500000000001</v>
      </c>
      <c r="C13">
        <v>1.5689599999999999</v>
      </c>
      <c r="D13">
        <v>1.73047</v>
      </c>
      <c r="E13">
        <v>3.6601699999999999</v>
      </c>
      <c r="F13">
        <v>1.8122</v>
      </c>
      <c r="G13">
        <v>1.77454</v>
      </c>
      <c r="H13">
        <v>2.2807300000000001</v>
      </c>
      <c r="I13">
        <v>1.8809899999999999</v>
      </c>
      <c r="J13">
        <v>0.613236</v>
      </c>
      <c r="K13">
        <v>1.52329</v>
      </c>
      <c r="L13">
        <v>1.7197499999999999</v>
      </c>
    </row>
    <row r="15" spans="1:13" x14ac:dyDescent="0.3">
      <c r="B15" t="s">
        <v>14</v>
      </c>
      <c r="C15" t="s">
        <v>15</v>
      </c>
      <c r="D15" t="s">
        <v>11</v>
      </c>
      <c r="E15" t="s">
        <v>12</v>
      </c>
      <c r="F15" t="s">
        <v>16</v>
      </c>
      <c r="G15" t="s">
        <v>17</v>
      </c>
      <c r="H15" t="s">
        <v>18</v>
      </c>
      <c r="I15" t="s">
        <v>19</v>
      </c>
      <c r="J15" t="s">
        <v>21</v>
      </c>
      <c r="K15" t="s">
        <v>22</v>
      </c>
      <c r="L15" t="s">
        <v>23</v>
      </c>
      <c r="M15" t="s">
        <v>24</v>
      </c>
    </row>
    <row r="16" spans="1:13" x14ac:dyDescent="0.3">
      <c r="A16" t="s">
        <v>33</v>
      </c>
      <c r="B16">
        <f>B12/B$13</f>
        <v>1.3173304388967744</v>
      </c>
      <c r="C16">
        <f t="shared" ref="C16:L17" si="2">C12/C$13</f>
        <v>2.1126733632469921</v>
      </c>
      <c r="D16">
        <f t="shared" si="2"/>
        <v>1.7045253601622681</v>
      </c>
      <c r="E16">
        <f t="shared" si="2"/>
        <v>1.428302510539128</v>
      </c>
      <c r="F16">
        <f t="shared" si="2"/>
        <v>1.2230382959938197</v>
      </c>
      <c r="G16">
        <f t="shared" si="2"/>
        <v>0.77099417313782725</v>
      </c>
      <c r="H16">
        <f t="shared" si="2"/>
        <v>1.5807351155112617</v>
      </c>
      <c r="I16">
        <f t="shared" si="2"/>
        <v>1.5226237247406951</v>
      </c>
      <c r="J16">
        <f t="shared" si="2"/>
        <v>0.99463827955305961</v>
      </c>
      <c r="K16">
        <f t="shared" si="2"/>
        <v>0.84779654563477724</v>
      </c>
      <c r="L16">
        <f t="shared" si="2"/>
        <v>1.2990434656200032</v>
      </c>
      <c r="M16">
        <f>AVERAGE(B16:L16)</f>
        <v>1.3456092066396914</v>
      </c>
    </row>
    <row r="17" spans="1:13" x14ac:dyDescent="0.3">
      <c r="A17" t="s">
        <v>36</v>
      </c>
      <c r="B17">
        <f>B13/B$13</f>
        <v>1</v>
      </c>
      <c r="C17">
        <f t="shared" si="2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>AVERAGE(B17:L17)</f>
        <v>1</v>
      </c>
    </row>
    <row r="19" spans="1:13" x14ac:dyDescent="0.3">
      <c r="A19" t="s">
        <v>1392</v>
      </c>
    </row>
    <row r="20" spans="1:13" x14ac:dyDescent="0.3">
      <c r="B20">
        <v>0.29740100000000003</v>
      </c>
      <c r="C20">
        <v>0.48620799999999997</v>
      </c>
      <c r="D20">
        <v>0.36149399999999998</v>
      </c>
      <c r="E20">
        <v>0.52848499999999998</v>
      </c>
      <c r="F20">
        <v>0.26355299999999998</v>
      </c>
      <c r="G20">
        <v>0.14076900000000001</v>
      </c>
      <c r="H20">
        <v>0.395117</v>
      </c>
      <c r="I20">
        <v>0.34153099999999997</v>
      </c>
      <c r="J20">
        <v>4.1544600000000001E-2</v>
      </c>
      <c r="K20">
        <v>0.135569</v>
      </c>
      <c r="L20">
        <v>0.26468199999999997</v>
      </c>
    </row>
    <row r="21" spans="1:13" x14ac:dyDescent="0.3">
      <c r="B21">
        <v>0.18920000000000001</v>
      </c>
      <c r="C21">
        <v>0.18269199999999999</v>
      </c>
      <c r="D21">
        <v>0.18243500000000001</v>
      </c>
      <c r="E21">
        <v>0.35800199999999999</v>
      </c>
      <c r="F21">
        <v>0.20069699999999999</v>
      </c>
      <c r="G21">
        <v>0.18048400000000001</v>
      </c>
      <c r="H21">
        <v>0.24062600000000001</v>
      </c>
      <c r="I21">
        <v>0.198102</v>
      </c>
      <c r="J21">
        <v>4.05704E-2</v>
      </c>
      <c r="K21">
        <v>0.160825</v>
      </c>
      <c r="L21">
        <v>0.17582400000000001</v>
      </c>
    </row>
    <row r="23" spans="1:13" x14ac:dyDescent="0.3">
      <c r="A23" t="s">
        <v>1393</v>
      </c>
    </row>
    <row r="24" spans="1:13" x14ac:dyDescent="0.3">
      <c r="B24">
        <v>0.37801200000000001</v>
      </c>
      <c r="C24">
        <v>0.59973799999999999</v>
      </c>
      <c r="D24">
        <v>0.45367299999999999</v>
      </c>
      <c r="E24">
        <v>0.91139099999999995</v>
      </c>
      <c r="F24">
        <v>0.34696300000000002</v>
      </c>
      <c r="G24">
        <v>0.19278500000000001</v>
      </c>
      <c r="H24">
        <v>0.62354200000000004</v>
      </c>
      <c r="I24">
        <v>0.53158099999999997</v>
      </c>
      <c r="J24">
        <v>3.4077799999999998E-2</v>
      </c>
      <c r="K24">
        <v>0.17576900000000001</v>
      </c>
      <c r="L24">
        <v>0.31926900000000002</v>
      </c>
    </row>
    <row r="25" spans="1:13" x14ac:dyDescent="0.3">
      <c r="B25">
        <v>0.276758</v>
      </c>
      <c r="C25">
        <v>0.25234499999999999</v>
      </c>
      <c r="D25">
        <v>0.235678</v>
      </c>
      <c r="E25">
        <v>0.60528099999999996</v>
      </c>
      <c r="F25">
        <v>0.27358300000000002</v>
      </c>
      <c r="G25">
        <v>0.26470900000000003</v>
      </c>
      <c r="H25">
        <v>0.37313800000000003</v>
      </c>
      <c r="I25">
        <v>0.31722800000000001</v>
      </c>
      <c r="J25">
        <v>3.8897000000000001E-2</v>
      </c>
      <c r="K25">
        <v>0.225381</v>
      </c>
      <c r="L25">
        <v>0.23696999999999999</v>
      </c>
    </row>
    <row r="27" spans="1:13" x14ac:dyDescent="0.3">
      <c r="A27" t="s">
        <v>1394</v>
      </c>
    </row>
    <row r="28" spans="1:13" x14ac:dyDescent="0.3">
      <c r="B28">
        <v>9.77962E-2</v>
      </c>
      <c r="C28">
        <v>0.141651</v>
      </c>
      <c r="D28">
        <v>0.402754</v>
      </c>
      <c r="E28">
        <v>0.54045399999999999</v>
      </c>
      <c r="F28">
        <v>0.27519399999999999</v>
      </c>
      <c r="G28">
        <v>0.195691</v>
      </c>
      <c r="H28">
        <v>0.49801499999999999</v>
      </c>
      <c r="I28">
        <v>0.26844099999999999</v>
      </c>
      <c r="J28">
        <v>4.6335000000000001E-2</v>
      </c>
      <c r="K28">
        <v>0.19100400000000001</v>
      </c>
      <c r="L28">
        <v>0.266233</v>
      </c>
    </row>
    <row r="29" spans="1:13" x14ac:dyDescent="0.3">
      <c r="B29">
        <v>9.9833699999999997E-2</v>
      </c>
      <c r="C29">
        <v>6.3054799999999994E-2</v>
      </c>
      <c r="D29">
        <v>0.20421400000000001</v>
      </c>
      <c r="E29">
        <v>0.33397300000000002</v>
      </c>
      <c r="F29">
        <v>0.243198</v>
      </c>
      <c r="G29">
        <v>0.225545</v>
      </c>
      <c r="H29">
        <v>0.25016899999999997</v>
      </c>
      <c r="I29">
        <v>0.14697299999999999</v>
      </c>
      <c r="J29">
        <v>4.7966099999999998E-2</v>
      </c>
      <c r="K29">
        <v>0.222326</v>
      </c>
      <c r="L29">
        <v>0.199492</v>
      </c>
    </row>
    <row r="31" spans="1:13" x14ac:dyDescent="0.3">
      <c r="A31" t="s">
        <v>1395</v>
      </c>
    </row>
    <row r="32" spans="1:13" x14ac:dyDescent="0.3">
      <c r="B32">
        <v>0.13536200000000001</v>
      </c>
      <c r="C32">
        <v>0.20360800000000001</v>
      </c>
      <c r="D32">
        <v>0.15815100000000001</v>
      </c>
      <c r="E32">
        <v>0.25761699999999998</v>
      </c>
      <c r="F32">
        <v>0.12525</v>
      </c>
      <c r="G32">
        <v>6.7417599999999994E-2</v>
      </c>
      <c r="H32">
        <v>0.211206</v>
      </c>
      <c r="I32">
        <v>0.17317399999999999</v>
      </c>
      <c r="J32">
        <v>9.3368300000000008E-3</v>
      </c>
      <c r="K32">
        <v>6.2570899999999999E-2</v>
      </c>
      <c r="L32">
        <v>0.108797</v>
      </c>
    </row>
    <row r="33" spans="1:12" x14ac:dyDescent="0.3">
      <c r="B33">
        <v>9.6704799999999994E-2</v>
      </c>
      <c r="C33">
        <v>9.14856E-2</v>
      </c>
      <c r="D33">
        <v>7.8794699999999995E-2</v>
      </c>
      <c r="E33">
        <v>0.19408500000000001</v>
      </c>
      <c r="F33">
        <v>9.4680299999999995E-2</v>
      </c>
      <c r="G33">
        <v>9.6195900000000001E-2</v>
      </c>
      <c r="H33">
        <v>0.134487</v>
      </c>
      <c r="I33">
        <v>0.10906399999999999</v>
      </c>
      <c r="J33">
        <v>1.0940399999999999E-2</v>
      </c>
      <c r="K33">
        <v>8.2383300000000007E-2</v>
      </c>
      <c r="L33">
        <v>8.2363599999999995E-2</v>
      </c>
    </row>
    <row r="35" spans="1:12" x14ac:dyDescent="0.3">
      <c r="A35" t="s">
        <v>1396</v>
      </c>
    </row>
    <row r="36" spans="1:12" x14ac:dyDescent="0.3">
      <c r="B36">
        <v>1.4494100000000001</v>
      </c>
      <c r="C36">
        <v>1.88348</v>
      </c>
      <c r="D36">
        <v>1.56515</v>
      </c>
      <c r="E36">
        <v>2.9893000000000001</v>
      </c>
      <c r="F36">
        <v>1.2050399999999999</v>
      </c>
      <c r="G36">
        <v>0.77149599999999996</v>
      </c>
      <c r="H36">
        <v>1.87723</v>
      </c>
      <c r="I36">
        <v>1.5492600000000001</v>
      </c>
      <c r="J36">
        <v>0.44628099999999998</v>
      </c>
      <c r="K36">
        <v>0.72652399999999995</v>
      </c>
      <c r="L36">
        <v>1.2613099999999999</v>
      </c>
    </row>
    <row r="37" spans="1:12" x14ac:dyDescent="0.3">
      <c r="B37">
        <v>1.13175</v>
      </c>
      <c r="C37">
        <v>0.979379</v>
      </c>
      <c r="D37">
        <v>1.02502</v>
      </c>
      <c r="E37">
        <v>2.1684899999999998</v>
      </c>
      <c r="F37">
        <v>0.99892400000000003</v>
      </c>
      <c r="G37">
        <v>1.00759</v>
      </c>
      <c r="H37">
        <v>1.2822499999999999</v>
      </c>
      <c r="I37">
        <v>1.1095999999999999</v>
      </c>
      <c r="J37">
        <v>0.44800200000000001</v>
      </c>
      <c r="K37">
        <v>0.83237000000000005</v>
      </c>
      <c r="L37">
        <v>1.02413</v>
      </c>
    </row>
    <row r="42" spans="1:12" x14ac:dyDescent="0.3">
      <c r="B42" t="s">
        <v>14</v>
      </c>
      <c r="C42" t="s">
        <v>15</v>
      </c>
      <c r="D42" t="s">
        <v>11</v>
      </c>
      <c r="E42" t="s">
        <v>12</v>
      </c>
      <c r="F42" t="s">
        <v>16</v>
      </c>
      <c r="G42" t="s">
        <v>17</v>
      </c>
      <c r="H42" t="s">
        <v>18</v>
      </c>
      <c r="I42" t="s">
        <v>19</v>
      </c>
      <c r="J42" t="s">
        <v>21</v>
      </c>
      <c r="K42" t="s">
        <v>22</v>
      </c>
      <c r="L42" t="s">
        <v>23</v>
      </c>
    </row>
    <row r="43" spans="1:12" x14ac:dyDescent="0.3">
      <c r="A43" t="s">
        <v>1392</v>
      </c>
      <c r="B43">
        <v>0.29740100000000003</v>
      </c>
      <c r="C43">
        <v>0.48620799999999997</v>
      </c>
      <c r="D43">
        <v>0.36149399999999998</v>
      </c>
      <c r="E43">
        <v>0.52848499999999998</v>
      </c>
      <c r="F43">
        <v>0.26355299999999998</v>
      </c>
      <c r="G43">
        <v>0.14076900000000001</v>
      </c>
      <c r="H43">
        <v>0.395117</v>
      </c>
      <c r="I43">
        <v>0.34153099999999997</v>
      </c>
      <c r="J43">
        <v>4.1544600000000001E-2</v>
      </c>
      <c r="K43">
        <v>0.135569</v>
      </c>
      <c r="L43">
        <v>0.26468199999999997</v>
      </c>
    </row>
    <row r="44" spans="1:12" x14ac:dyDescent="0.3">
      <c r="A44" t="s">
        <v>1393</v>
      </c>
      <c r="B44">
        <v>0.37801200000000001</v>
      </c>
      <c r="C44">
        <v>0.59973799999999999</v>
      </c>
      <c r="D44">
        <v>0.45367299999999999</v>
      </c>
      <c r="E44">
        <v>0.91139099999999995</v>
      </c>
      <c r="F44">
        <v>0.34696300000000002</v>
      </c>
      <c r="G44">
        <v>0.19278500000000001</v>
      </c>
      <c r="H44">
        <v>0.62354200000000004</v>
      </c>
      <c r="I44">
        <v>0.53158099999999997</v>
      </c>
      <c r="J44">
        <v>3.4077799999999998E-2</v>
      </c>
      <c r="K44">
        <v>0.17576900000000001</v>
      </c>
      <c r="L44">
        <v>0.31926900000000002</v>
      </c>
    </row>
    <row r="45" spans="1:12" x14ac:dyDescent="0.3">
      <c r="A45" t="s">
        <v>1394</v>
      </c>
      <c r="B45">
        <v>9.77962E-2</v>
      </c>
      <c r="C45">
        <v>0.141651</v>
      </c>
      <c r="D45">
        <v>0.402754</v>
      </c>
      <c r="E45">
        <v>0.54045399999999999</v>
      </c>
      <c r="F45">
        <v>0.27519399999999999</v>
      </c>
      <c r="G45">
        <v>0.195691</v>
      </c>
      <c r="H45">
        <v>0.49801499999999999</v>
      </c>
      <c r="I45">
        <v>0.26844099999999999</v>
      </c>
      <c r="J45">
        <v>4.6335000000000001E-2</v>
      </c>
      <c r="K45">
        <v>0.19100400000000001</v>
      </c>
      <c r="L45">
        <v>0.266233</v>
      </c>
    </row>
    <row r="46" spans="1:12" x14ac:dyDescent="0.3">
      <c r="A46" t="s">
        <v>1395</v>
      </c>
      <c r="B46">
        <v>0.13536200000000001</v>
      </c>
      <c r="C46">
        <v>0.20360800000000001</v>
      </c>
      <c r="D46">
        <v>0.15815100000000001</v>
      </c>
      <c r="E46">
        <v>0.25761699999999998</v>
      </c>
      <c r="F46">
        <v>0.12525</v>
      </c>
      <c r="G46">
        <v>6.7417599999999994E-2</v>
      </c>
      <c r="H46">
        <v>0.211206</v>
      </c>
      <c r="I46">
        <v>0.17317399999999999</v>
      </c>
      <c r="J46">
        <v>9.3368300000000008E-3</v>
      </c>
      <c r="K46">
        <v>6.2570899999999999E-2</v>
      </c>
      <c r="L46">
        <v>0.108797</v>
      </c>
    </row>
    <row r="47" spans="1:12" x14ac:dyDescent="0.3">
      <c r="A47" t="s">
        <v>1396</v>
      </c>
      <c r="B47">
        <v>1.4494100000000001</v>
      </c>
      <c r="C47">
        <v>1.88348</v>
      </c>
      <c r="D47">
        <v>1.56515</v>
      </c>
      <c r="E47">
        <v>2.9893000000000001</v>
      </c>
      <c r="F47">
        <v>1.2050399999999999</v>
      </c>
      <c r="G47">
        <v>0.77149599999999996</v>
      </c>
      <c r="H47">
        <v>1.87723</v>
      </c>
      <c r="I47">
        <v>1.5492600000000001</v>
      </c>
      <c r="J47">
        <v>0.44628099999999998</v>
      </c>
      <c r="K47">
        <v>0.72652399999999995</v>
      </c>
      <c r="L47">
        <v>1.2613099999999999</v>
      </c>
    </row>
    <row r="48" spans="1:12" x14ac:dyDescent="0.3">
      <c r="B48" t="s">
        <v>14</v>
      </c>
      <c r="C48" t="s">
        <v>15</v>
      </c>
      <c r="D48" t="s">
        <v>11</v>
      </c>
      <c r="E48" t="s">
        <v>12</v>
      </c>
      <c r="F48" t="s">
        <v>16</v>
      </c>
      <c r="G48" t="s">
        <v>17</v>
      </c>
      <c r="H48" t="s">
        <v>18</v>
      </c>
      <c r="I48" t="s">
        <v>19</v>
      </c>
      <c r="J48" t="s">
        <v>21</v>
      </c>
      <c r="K48" t="s">
        <v>22</v>
      </c>
      <c r="L48" t="s">
        <v>23</v>
      </c>
    </row>
    <row r="49" spans="1:12" x14ac:dyDescent="0.3">
      <c r="A49" t="s">
        <v>1392</v>
      </c>
      <c r="B49">
        <v>0.18920000000000001</v>
      </c>
      <c r="C49">
        <v>0.18269199999999999</v>
      </c>
      <c r="D49">
        <v>0.18243500000000001</v>
      </c>
      <c r="E49">
        <v>0.35800199999999999</v>
      </c>
      <c r="F49">
        <v>0.20069699999999999</v>
      </c>
      <c r="G49">
        <v>0.18048400000000001</v>
      </c>
      <c r="H49">
        <v>0.24062600000000001</v>
      </c>
      <c r="I49">
        <v>0.198102</v>
      </c>
      <c r="J49">
        <v>4.05704E-2</v>
      </c>
      <c r="K49">
        <v>0.160825</v>
      </c>
      <c r="L49">
        <v>0.17582400000000001</v>
      </c>
    </row>
    <row r="50" spans="1:12" x14ac:dyDescent="0.3">
      <c r="A50" t="s">
        <v>1393</v>
      </c>
      <c r="B50">
        <v>0.276758</v>
      </c>
      <c r="C50">
        <v>0.25234499999999999</v>
      </c>
      <c r="D50">
        <v>0.235678</v>
      </c>
      <c r="E50">
        <v>0.60528099999999996</v>
      </c>
      <c r="F50">
        <v>0.27358300000000002</v>
      </c>
      <c r="G50">
        <v>0.26470900000000003</v>
      </c>
      <c r="H50">
        <v>0.37313800000000003</v>
      </c>
      <c r="I50">
        <v>0.31722800000000001</v>
      </c>
      <c r="J50">
        <v>3.8897000000000001E-2</v>
      </c>
      <c r="K50">
        <v>0.225381</v>
      </c>
      <c r="L50">
        <v>0.23696999999999999</v>
      </c>
    </row>
    <row r="51" spans="1:12" x14ac:dyDescent="0.3">
      <c r="A51" t="s">
        <v>1394</v>
      </c>
      <c r="B51">
        <v>9.9833699999999997E-2</v>
      </c>
      <c r="C51">
        <v>6.3054799999999994E-2</v>
      </c>
      <c r="D51">
        <v>0.20421400000000001</v>
      </c>
      <c r="E51">
        <v>0.33397300000000002</v>
      </c>
      <c r="F51">
        <v>0.243198</v>
      </c>
      <c r="G51">
        <v>0.225545</v>
      </c>
      <c r="H51">
        <v>0.25016899999999997</v>
      </c>
      <c r="I51">
        <v>0.14697299999999999</v>
      </c>
      <c r="J51">
        <v>4.7966099999999998E-2</v>
      </c>
      <c r="K51">
        <v>0.222326</v>
      </c>
      <c r="L51">
        <v>0.199492</v>
      </c>
    </row>
    <row r="52" spans="1:12" x14ac:dyDescent="0.3">
      <c r="A52" t="s">
        <v>1395</v>
      </c>
      <c r="B52">
        <v>9.6704799999999994E-2</v>
      </c>
      <c r="C52">
        <v>9.14856E-2</v>
      </c>
      <c r="D52">
        <v>7.8794699999999995E-2</v>
      </c>
      <c r="E52">
        <v>0.19408500000000001</v>
      </c>
      <c r="F52">
        <v>9.4680299999999995E-2</v>
      </c>
      <c r="G52">
        <v>9.6195900000000001E-2</v>
      </c>
      <c r="H52">
        <v>0.134487</v>
      </c>
      <c r="I52">
        <v>0.10906399999999999</v>
      </c>
      <c r="J52">
        <v>1.0940399999999999E-2</v>
      </c>
      <c r="K52">
        <v>8.2383300000000007E-2</v>
      </c>
      <c r="L52">
        <v>8.2363599999999995E-2</v>
      </c>
    </row>
    <row r="53" spans="1:12" x14ac:dyDescent="0.3">
      <c r="A53" t="s">
        <v>1396</v>
      </c>
      <c r="B53">
        <v>1.13175</v>
      </c>
      <c r="C53">
        <v>0.979379</v>
      </c>
      <c r="D53">
        <v>1.02502</v>
      </c>
      <c r="E53">
        <v>2.1684899999999998</v>
      </c>
      <c r="F53">
        <v>0.99892400000000003</v>
      </c>
      <c r="G53">
        <v>1.00759</v>
      </c>
      <c r="H53">
        <v>1.2822499999999999</v>
      </c>
      <c r="I53">
        <v>1.1095999999999999</v>
      </c>
      <c r="J53">
        <v>0.44800200000000001</v>
      </c>
      <c r="K53">
        <v>0.83237000000000005</v>
      </c>
      <c r="L53">
        <v>1.02413</v>
      </c>
    </row>
    <row r="56" spans="1:12" x14ac:dyDescent="0.3">
      <c r="C56" t="s">
        <v>1392</v>
      </c>
      <c r="D56" t="s">
        <v>1393</v>
      </c>
      <c r="E56" t="s">
        <v>1394</v>
      </c>
      <c r="F56" t="s">
        <v>1395</v>
      </c>
      <c r="G56" t="s">
        <v>1396</v>
      </c>
    </row>
    <row r="57" spans="1:12" x14ac:dyDescent="0.3">
      <c r="A57" t="s">
        <v>14</v>
      </c>
      <c r="B57" t="s">
        <v>1385</v>
      </c>
      <c r="C57">
        <v>0.29740100000000003</v>
      </c>
      <c r="D57">
        <v>0.37801200000000001</v>
      </c>
      <c r="E57">
        <v>9.77962E-2</v>
      </c>
      <c r="F57">
        <v>0.13536200000000001</v>
      </c>
      <c r="G57">
        <v>1.4494100000000001</v>
      </c>
    </row>
    <row r="58" spans="1:12" x14ac:dyDescent="0.3">
      <c r="B58" t="s">
        <v>1384</v>
      </c>
      <c r="C58">
        <v>0.18920000000000001</v>
      </c>
      <c r="D58">
        <v>0.276758</v>
      </c>
      <c r="E58">
        <v>9.9833699999999997E-2</v>
      </c>
      <c r="F58">
        <v>9.6704799999999994E-2</v>
      </c>
      <c r="G58">
        <v>1.13175</v>
      </c>
    </row>
    <row r="59" spans="1:12" x14ac:dyDescent="0.3">
      <c r="A59" t="s">
        <v>15</v>
      </c>
      <c r="B59" t="s">
        <v>1385</v>
      </c>
      <c r="C59">
        <v>0.48620799999999997</v>
      </c>
      <c r="D59">
        <v>0.59973799999999999</v>
      </c>
      <c r="E59">
        <v>0.141651</v>
      </c>
      <c r="F59">
        <v>0.20360800000000001</v>
      </c>
      <c r="G59">
        <v>1.88348</v>
      </c>
    </row>
    <row r="60" spans="1:12" x14ac:dyDescent="0.3">
      <c r="B60" t="s">
        <v>1384</v>
      </c>
      <c r="C60">
        <v>0.18269199999999999</v>
      </c>
      <c r="D60">
        <v>0.25234499999999999</v>
      </c>
      <c r="E60">
        <v>6.3054799999999994E-2</v>
      </c>
      <c r="F60">
        <v>9.14856E-2</v>
      </c>
      <c r="G60">
        <v>0.979379</v>
      </c>
    </row>
    <row r="61" spans="1:12" x14ac:dyDescent="0.3">
      <c r="A61" t="s">
        <v>11</v>
      </c>
      <c r="B61" t="s">
        <v>1385</v>
      </c>
      <c r="C61">
        <v>0.36149399999999998</v>
      </c>
      <c r="D61">
        <v>0.45367299999999999</v>
      </c>
      <c r="E61">
        <v>0.402754</v>
      </c>
      <c r="F61">
        <v>0.15815100000000001</v>
      </c>
      <c r="G61">
        <v>1.56515</v>
      </c>
    </row>
    <row r="62" spans="1:12" x14ac:dyDescent="0.3">
      <c r="B62" t="s">
        <v>1384</v>
      </c>
      <c r="C62">
        <v>0.18243500000000001</v>
      </c>
      <c r="D62">
        <v>0.235678</v>
      </c>
      <c r="E62">
        <v>0.20421400000000001</v>
      </c>
      <c r="F62">
        <v>7.8794699999999995E-2</v>
      </c>
      <c r="G62">
        <v>1.02502</v>
      </c>
    </row>
    <row r="63" spans="1:12" x14ac:dyDescent="0.3">
      <c r="A63" t="s">
        <v>12</v>
      </c>
      <c r="B63" t="s">
        <v>1385</v>
      </c>
      <c r="C63">
        <v>0.52848499999999998</v>
      </c>
      <c r="D63">
        <v>0.91139099999999995</v>
      </c>
      <c r="E63">
        <v>0.54045399999999999</v>
      </c>
      <c r="F63">
        <v>0.25761699999999998</v>
      </c>
      <c r="G63">
        <v>2.9893000000000001</v>
      </c>
    </row>
    <row r="64" spans="1:12" x14ac:dyDescent="0.3">
      <c r="B64" t="s">
        <v>1384</v>
      </c>
      <c r="C64">
        <v>0.35800199999999999</v>
      </c>
      <c r="D64">
        <v>0.60528099999999996</v>
      </c>
      <c r="E64">
        <v>0.33397300000000002</v>
      </c>
      <c r="F64">
        <v>0.19408500000000001</v>
      </c>
      <c r="G64">
        <v>2.1684899999999998</v>
      </c>
    </row>
    <row r="65" spans="1:7" x14ac:dyDescent="0.3">
      <c r="A65" t="s">
        <v>16</v>
      </c>
      <c r="B65" t="s">
        <v>1385</v>
      </c>
      <c r="C65">
        <v>0.26355299999999998</v>
      </c>
      <c r="D65">
        <v>0.34696300000000002</v>
      </c>
      <c r="E65">
        <v>0.27519399999999999</v>
      </c>
      <c r="F65">
        <v>0.12525</v>
      </c>
      <c r="G65">
        <v>1.2050399999999999</v>
      </c>
    </row>
    <row r="66" spans="1:7" x14ac:dyDescent="0.3">
      <c r="B66" t="s">
        <v>1384</v>
      </c>
      <c r="C66">
        <v>0.20069699999999999</v>
      </c>
      <c r="D66">
        <v>0.27358300000000002</v>
      </c>
      <c r="E66">
        <v>0.243198</v>
      </c>
      <c r="F66">
        <v>9.4680299999999995E-2</v>
      </c>
      <c r="G66">
        <v>0.99892400000000003</v>
      </c>
    </row>
    <row r="67" spans="1:7" x14ac:dyDescent="0.3">
      <c r="A67" t="s">
        <v>17</v>
      </c>
      <c r="B67" t="s">
        <v>1385</v>
      </c>
      <c r="C67">
        <v>0.14076900000000001</v>
      </c>
      <c r="D67">
        <v>0.19278500000000001</v>
      </c>
      <c r="E67">
        <v>0.195691</v>
      </c>
      <c r="F67">
        <v>6.7417599999999994E-2</v>
      </c>
      <c r="G67">
        <v>0.77149599999999996</v>
      </c>
    </row>
    <row r="68" spans="1:7" x14ac:dyDescent="0.3">
      <c r="B68" t="s">
        <v>1384</v>
      </c>
      <c r="C68">
        <v>0.18048400000000001</v>
      </c>
      <c r="D68">
        <v>0.26470900000000003</v>
      </c>
      <c r="E68">
        <v>0.225545</v>
      </c>
      <c r="F68">
        <v>9.6195900000000001E-2</v>
      </c>
      <c r="G68">
        <v>1.00759</v>
      </c>
    </row>
    <row r="69" spans="1:7" x14ac:dyDescent="0.3">
      <c r="A69" t="s">
        <v>18</v>
      </c>
      <c r="B69" t="s">
        <v>1385</v>
      </c>
      <c r="C69">
        <v>0.395117</v>
      </c>
      <c r="D69">
        <v>0.62354200000000004</v>
      </c>
      <c r="E69">
        <v>0.49801499999999999</v>
      </c>
      <c r="F69">
        <v>0.211206</v>
      </c>
      <c r="G69">
        <v>1.87723</v>
      </c>
    </row>
    <row r="70" spans="1:7" x14ac:dyDescent="0.3">
      <c r="B70" t="s">
        <v>1384</v>
      </c>
      <c r="C70">
        <v>0.24062600000000001</v>
      </c>
      <c r="D70">
        <v>0.37313800000000003</v>
      </c>
      <c r="E70">
        <v>0.25016899999999997</v>
      </c>
      <c r="F70">
        <v>0.134487</v>
      </c>
      <c r="G70">
        <v>1.2822499999999999</v>
      </c>
    </row>
    <row r="71" spans="1:7" x14ac:dyDescent="0.3">
      <c r="A71" t="s">
        <v>19</v>
      </c>
      <c r="B71" t="s">
        <v>1385</v>
      </c>
      <c r="C71">
        <v>0.34153099999999997</v>
      </c>
      <c r="D71">
        <v>0.53158099999999997</v>
      </c>
      <c r="E71">
        <v>0.26844099999999999</v>
      </c>
      <c r="F71">
        <v>0.17317399999999999</v>
      </c>
      <c r="G71">
        <v>1.5492600000000001</v>
      </c>
    </row>
    <row r="72" spans="1:7" x14ac:dyDescent="0.3">
      <c r="B72" t="s">
        <v>1384</v>
      </c>
      <c r="C72">
        <v>0.198102</v>
      </c>
      <c r="D72">
        <v>0.31722800000000001</v>
      </c>
      <c r="E72">
        <v>0.14697299999999999</v>
      </c>
      <c r="F72">
        <v>0.10906399999999999</v>
      </c>
      <c r="G72">
        <v>1.1095999999999999</v>
      </c>
    </row>
    <row r="73" spans="1:7" x14ac:dyDescent="0.3">
      <c r="A73" t="s">
        <v>21</v>
      </c>
      <c r="B73" t="s">
        <v>1385</v>
      </c>
      <c r="C73">
        <v>4.1544600000000001E-2</v>
      </c>
      <c r="D73">
        <v>3.4077799999999998E-2</v>
      </c>
      <c r="E73">
        <v>4.6335000000000001E-2</v>
      </c>
      <c r="F73">
        <v>9.3368300000000008E-3</v>
      </c>
      <c r="G73">
        <v>0.44628099999999998</v>
      </c>
    </row>
    <row r="74" spans="1:7" x14ac:dyDescent="0.3">
      <c r="B74" t="s">
        <v>1384</v>
      </c>
      <c r="C74">
        <v>4.05704E-2</v>
      </c>
      <c r="D74">
        <v>3.8897000000000001E-2</v>
      </c>
      <c r="E74">
        <v>4.7966099999999998E-2</v>
      </c>
      <c r="F74">
        <v>1.0940399999999999E-2</v>
      </c>
      <c r="G74">
        <v>0.44800200000000001</v>
      </c>
    </row>
    <row r="75" spans="1:7" x14ac:dyDescent="0.3">
      <c r="A75" t="s">
        <v>22</v>
      </c>
      <c r="B75" t="s">
        <v>1385</v>
      </c>
      <c r="C75">
        <v>0.135569</v>
      </c>
      <c r="D75">
        <v>0.17576900000000001</v>
      </c>
      <c r="E75">
        <v>0.19100400000000001</v>
      </c>
      <c r="F75">
        <v>6.2570899999999999E-2</v>
      </c>
      <c r="G75">
        <v>0.72652399999999995</v>
      </c>
    </row>
    <row r="76" spans="1:7" x14ac:dyDescent="0.3">
      <c r="B76" t="s">
        <v>1384</v>
      </c>
      <c r="C76">
        <v>0.160825</v>
      </c>
      <c r="D76">
        <v>0.225381</v>
      </c>
      <c r="E76">
        <v>0.222326</v>
      </c>
      <c r="F76">
        <v>8.2383300000000007E-2</v>
      </c>
      <c r="G76">
        <v>0.83237000000000005</v>
      </c>
    </row>
    <row r="77" spans="1:7" x14ac:dyDescent="0.3">
      <c r="A77" t="s">
        <v>23</v>
      </c>
      <c r="B77" t="s">
        <v>1385</v>
      </c>
      <c r="C77">
        <v>0.26468199999999997</v>
      </c>
      <c r="D77">
        <v>0.31926900000000002</v>
      </c>
      <c r="E77">
        <v>0.266233</v>
      </c>
      <c r="F77">
        <v>0.108797</v>
      </c>
      <c r="G77">
        <v>1.2613099999999999</v>
      </c>
    </row>
    <row r="78" spans="1:7" x14ac:dyDescent="0.3">
      <c r="B78" t="s">
        <v>1384</v>
      </c>
      <c r="C78">
        <v>0.17582400000000001</v>
      </c>
      <c r="D78">
        <v>0.23696999999999999</v>
      </c>
      <c r="E78">
        <v>0.199492</v>
      </c>
      <c r="F78">
        <v>8.2363599999999995E-2</v>
      </c>
      <c r="G78">
        <v>1.02413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21B9-3107-4384-BD27-7BDB411BC491}">
  <dimension ref="A1:AC727"/>
  <sheetViews>
    <sheetView topLeftCell="A63" workbookViewId="0">
      <selection activeCell="A64" sqref="A64"/>
    </sheetView>
  </sheetViews>
  <sheetFormatPr defaultRowHeight="14.4" x14ac:dyDescent="0.3"/>
  <cols>
    <col min="1" max="1" width="34.5546875" customWidth="1"/>
    <col min="14" max="14" width="4.5546875" customWidth="1"/>
    <col min="15" max="15" width="27.44140625" customWidth="1"/>
    <col min="16" max="16" width="10" bestFit="1" customWidth="1"/>
  </cols>
  <sheetData>
    <row r="1" spans="1:29" x14ac:dyDescent="0.3">
      <c r="A1" t="s">
        <v>77</v>
      </c>
      <c r="B1">
        <v>10</v>
      </c>
      <c r="E1" t="s">
        <v>72</v>
      </c>
      <c r="F1" t="s">
        <v>78</v>
      </c>
      <c r="O1" t="s">
        <v>77</v>
      </c>
      <c r="P1">
        <v>25</v>
      </c>
      <c r="S1" t="s">
        <v>72</v>
      </c>
      <c r="T1" t="s">
        <v>78</v>
      </c>
      <c r="AC1">
        <f>(B1-P1)/B1</f>
        <v>-1.5</v>
      </c>
    </row>
    <row r="2" spans="1:29" x14ac:dyDescent="0.3">
      <c r="A2" t="s">
        <v>806</v>
      </c>
      <c r="B2">
        <v>2858611000</v>
      </c>
      <c r="E2" t="s">
        <v>72</v>
      </c>
      <c r="F2" t="s">
        <v>75</v>
      </c>
      <c r="O2" t="s">
        <v>1257</v>
      </c>
      <c r="P2">
        <v>6309371500</v>
      </c>
      <c r="S2" t="s">
        <v>72</v>
      </c>
      <c r="T2" t="s">
        <v>75</v>
      </c>
      <c r="AC2">
        <f t="shared" ref="AC2:AC53" si="0">(B2-P2)/B2</f>
        <v>-1.2071458830879753</v>
      </c>
    </row>
    <row r="3" spans="1:29" x14ac:dyDescent="0.3">
      <c r="A3" t="s">
        <v>79</v>
      </c>
      <c r="B3">
        <v>145717223</v>
      </c>
      <c r="E3" t="s">
        <v>72</v>
      </c>
      <c r="F3" t="s">
        <v>80</v>
      </c>
      <c r="O3" t="s">
        <v>79</v>
      </c>
      <c r="P3">
        <v>272618744</v>
      </c>
      <c r="S3" t="s">
        <v>72</v>
      </c>
      <c r="T3" t="s">
        <v>80</v>
      </c>
      <c r="AC3">
        <f t="shared" si="0"/>
        <v>-0.87087523621006691</v>
      </c>
    </row>
    <row r="4" spans="1:29" x14ac:dyDescent="0.3">
      <c r="A4" t="s">
        <v>81</v>
      </c>
      <c r="B4">
        <v>0</v>
      </c>
      <c r="E4" t="s">
        <v>72</v>
      </c>
      <c r="F4" t="s">
        <v>82</v>
      </c>
      <c r="O4" t="s">
        <v>81</v>
      </c>
      <c r="P4">
        <v>0</v>
      </c>
      <c r="S4" t="s">
        <v>72</v>
      </c>
      <c r="T4" t="s">
        <v>82</v>
      </c>
      <c r="AC4" t="e">
        <f t="shared" si="0"/>
        <v>#DIV/0!</v>
      </c>
    </row>
    <row r="5" spans="1:29" x14ac:dyDescent="0.3">
      <c r="A5" t="s">
        <v>83</v>
      </c>
      <c r="B5">
        <v>0</v>
      </c>
      <c r="E5" t="s">
        <v>72</v>
      </c>
      <c r="F5" t="s">
        <v>84</v>
      </c>
      <c r="O5" t="s">
        <v>83</v>
      </c>
      <c r="P5">
        <v>0</v>
      </c>
      <c r="S5" t="s">
        <v>72</v>
      </c>
      <c r="T5" t="s">
        <v>84</v>
      </c>
      <c r="AC5" t="e">
        <f t="shared" si="0"/>
        <v>#DIV/0!</v>
      </c>
    </row>
    <row r="6" spans="1:29" x14ac:dyDescent="0.3">
      <c r="A6" t="s">
        <v>85</v>
      </c>
      <c r="B6">
        <v>46211982</v>
      </c>
      <c r="E6" t="s">
        <v>72</v>
      </c>
      <c r="F6" t="s">
        <v>86</v>
      </c>
      <c r="O6" t="s">
        <v>85</v>
      </c>
      <c r="P6">
        <v>42156011</v>
      </c>
      <c r="S6" t="s">
        <v>72</v>
      </c>
      <c r="T6" t="s">
        <v>86</v>
      </c>
      <c r="AC6">
        <f t="shared" si="0"/>
        <v>8.7768817186849937E-2</v>
      </c>
    </row>
    <row r="7" spans="1:29" x14ac:dyDescent="0.3">
      <c r="A7" t="s">
        <v>87</v>
      </c>
      <c r="B7">
        <v>307940949</v>
      </c>
      <c r="E7" t="s">
        <v>72</v>
      </c>
      <c r="F7" t="s">
        <v>88</v>
      </c>
      <c r="O7" t="s">
        <v>87</v>
      </c>
      <c r="P7">
        <v>370866054</v>
      </c>
      <c r="S7" t="s">
        <v>72</v>
      </c>
      <c r="T7" t="s">
        <v>88</v>
      </c>
      <c r="AC7">
        <f t="shared" si="0"/>
        <v>-0.20434146612959878</v>
      </c>
    </row>
    <row r="8" spans="1:29" x14ac:dyDescent="0.3">
      <c r="A8" t="s">
        <v>89</v>
      </c>
      <c r="B8">
        <v>51856918</v>
      </c>
      <c r="E8" t="s">
        <v>72</v>
      </c>
      <c r="F8" t="s">
        <v>90</v>
      </c>
      <c r="O8" t="s">
        <v>89</v>
      </c>
      <c r="P8">
        <v>44981716</v>
      </c>
      <c r="S8" t="s">
        <v>72</v>
      </c>
      <c r="T8" t="s">
        <v>90</v>
      </c>
      <c r="AC8">
        <f t="shared" si="0"/>
        <v>0.13258022777211712</v>
      </c>
    </row>
    <row r="9" spans="1:29" x14ac:dyDescent="0.3">
      <c r="A9" t="s">
        <v>91</v>
      </c>
      <c r="B9">
        <v>31304222</v>
      </c>
      <c r="E9" t="s">
        <v>72</v>
      </c>
      <c r="F9" t="s">
        <v>92</v>
      </c>
      <c r="O9" t="s">
        <v>91</v>
      </c>
      <c r="P9">
        <v>27144797</v>
      </c>
      <c r="S9" t="s">
        <v>72</v>
      </c>
      <c r="T9" t="s">
        <v>92</v>
      </c>
      <c r="AC9">
        <f t="shared" si="0"/>
        <v>0.13287105490115678</v>
      </c>
    </row>
    <row r="10" spans="1:29" x14ac:dyDescent="0.3">
      <c r="A10" t="s">
        <v>93</v>
      </c>
      <c r="B10">
        <v>97768168</v>
      </c>
      <c r="E10" t="s">
        <v>72</v>
      </c>
      <c r="F10" t="s">
        <v>94</v>
      </c>
      <c r="O10" t="s">
        <v>93</v>
      </c>
      <c r="P10">
        <v>225616578</v>
      </c>
      <c r="S10" t="s">
        <v>72</v>
      </c>
      <c r="T10" t="s">
        <v>94</v>
      </c>
      <c r="AC10">
        <f t="shared" si="0"/>
        <v>-1.3076690769126409</v>
      </c>
    </row>
    <row r="11" spans="1:29" x14ac:dyDescent="0.3">
      <c r="A11" t="s">
        <v>95</v>
      </c>
      <c r="B11">
        <v>2096054</v>
      </c>
      <c r="E11" t="s">
        <v>72</v>
      </c>
      <c r="F11" t="s">
        <v>96</v>
      </c>
      <c r="O11" t="s">
        <v>95</v>
      </c>
      <c r="P11">
        <v>7410156</v>
      </c>
      <c r="S11" t="s">
        <v>72</v>
      </c>
      <c r="T11" t="s">
        <v>96</v>
      </c>
      <c r="AC11">
        <f t="shared" si="0"/>
        <v>-2.5352886900814577</v>
      </c>
    </row>
    <row r="12" spans="1:29" x14ac:dyDescent="0.3">
      <c r="A12" t="s">
        <v>97</v>
      </c>
      <c r="B12">
        <v>4</v>
      </c>
      <c r="E12" t="s">
        <v>72</v>
      </c>
      <c r="F12" t="s">
        <v>98</v>
      </c>
      <c r="O12" t="s">
        <v>97</v>
      </c>
      <c r="P12">
        <v>4</v>
      </c>
      <c r="S12" t="s">
        <v>72</v>
      </c>
      <c r="T12" t="s">
        <v>98</v>
      </c>
      <c r="AC12">
        <f t="shared" si="0"/>
        <v>0</v>
      </c>
    </row>
    <row r="13" spans="1:29" x14ac:dyDescent="0.3">
      <c r="A13" t="s">
        <v>807</v>
      </c>
      <c r="B13">
        <v>60</v>
      </c>
      <c r="F13" t="s">
        <v>99</v>
      </c>
      <c r="O13" t="s">
        <v>807</v>
      </c>
      <c r="P13">
        <v>52</v>
      </c>
      <c r="T13" t="s">
        <v>99</v>
      </c>
      <c r="AC13">
        <f t="shared" si="0"/>
        <v>0.13333333333333333</v>
      </c>
    </row>
    <row r="14" spans="1:29" x14ac:dyDescent="0.3">
      <c r="A14" t="s">
        <v>100</v>
      </c>
      <c r="B14">
        <v>34198564</v>
      </c>
      <c r="E14" t="s">
        <v>72</v>
      </c>
      <c r="F14" t="s">
        <v>101</v>
      </c>
      <c r="O14" t="s">
        <v>100</v>
      </c>
      <c r="P14">
        <v>35421930</v>
      </c>
      <c r="S14" t="s">
        <v>72</v>
      </c>
      <c r="T14" t="s">
        <v>101</v>
      </c>
      <c r="AC14">
        <f t="shared" si="0"/>
        <v>-3.5772437696506787E-2</v>
      </c>
    </row>
    <row r="15" spans="1:29" x14ac:dyDescent="0.3">
      <c r="A15" t="s">
        <v>102</v>
      </c>
      <c r="B15">
        <v>274438</v>
      </c>
      <c r="E15" t="s">
        <v>72</v>
      </c>
      <c r="F15" t="s">
        <v>103</v>
      </c>
      <c r="O15" t="s">
        <v>102</v>
      </c>
      <c r="P15">
        <v>402718</v>
      </c>
      <c r="S15" t="s">
        <v>72</v>
      </c>
      <c r="T15" t="s">
        <v>103</v>
      </c>
      <c r="AC15">
        <f t="shared" si="0"/>
        <v>-0.46742798009022074</v>
      </c>
    </row>
    <row r="16" spans="1:29" x14ac:dyDescent="0.3">
      <c r="A16" t="s">
        <v>104</v>
      </c>
      <c r="B16">
        <v>145028241</v>
      </c>
      <c r="E16" t="s">
        <v>72</v>
      </c>
      <c r="F16" t="s">
        <v>105</v>
      </c>
      <c r="O16" t="s">
        <v>104</v>
      </c>
      <c r="P16">
        <v>271477723</v>
      </c>
      <c r="S16" t="s">
        <v>72</v>
      </c>
      <c r="T16" t="s">
        <v>105</v>
      </c>
      <c r="AC16">
        <f t="shared" si="0"/>
        <v>-0.87189557791023609</v>
      </c>
    </row>
    <row r="17" spans="1:29" x14ac:dyDescent="0.3">
      <c r="A17" t="s">
        <v>106</v>
      </c>
      <c r="B17">
        <v>2.1806800000000002</v>
      </c>
      <c r="E17" t="s">
        <v>72</v>
      </c>
      <c r="F17" t="s">
        <v>105</v>
      </c>
      <c r="O17" t="s">
        <v>106</v>
      </c>
      <c r="P17">
        <v>1.3661019999999999</v>
      </c>
      <c r="S17" t="s">
        <v>72</v>
      </c>
      <c r="T17" t="s">
        <v>105</v>
      </c>
      <c r="AC17">
        <f t="shared" si="0"/>
        <v>0.37354311499165405</v>
      </c>
    </row>
    <row r="18" spans="1:29" x14ac:dyDescent="0.3">
      <c r="A18" t="s">
        <v>107</v>
      </c>
      <c r="B18">
        <v>3.1188790000000002</v>
      </c>
      <c r="E18" t="s">
        <v>72</v>
      </c>
      <c r="F18" t="s">
        <v>105</v>
      </c>
      <c r="O18" t="s">
        <v>107</v>
      </c>
      <c r="P18">
        <v>1.4044140000000001</v>
      </c>
      <c r="S18" t="s">
        <v>72</v>
      </c>
      <c r="T18" t="s">
        <v>105</v>
      </c>
      <c r="AC18">
        <f t="shared" si="0"/>
        <v>0.54970551919455679</v>
      </c>
    </row>
    <row r="19" spans="1:29" x14ac:dyDescent="0.3">
      <c r="A19" t="s">
        <v>108</v>
      </c>
      <c r="B19">
        <v>0</v>
      </c>
      <c r="C19" s="10">
        <v>0</v>
      </c>
      <c r="D19" s="10">
        <v>0</v>
      </c>
      <c r="E19" t="s">
        <v>72</v>
      </c>
      <c r="F19" t="s">
        <v>105</v>
      </c>
      <c r="O19" t="s">
        <v>108</v>
      </c>
      <c r="P19">
        <v>0</v>
      </c>
      <c r="Q19" s="10">
        <v>0</v>
      </c>
      <c r="R19" s="10">
        <v>0</v>
      </c>
      <c r="S19" t="s">
        <v>72</v>
      </c>
      <c r="T19" t="s">
        <v>105</v>
      </c>
      <c r="AC19" t="e">
        <f t="shared" si="0"/>
        <v>#DIV/0!</v>
      </c>
    </row>
    <row r="20" spans="1:29" x14ac:dyDescent="0.3">
      <c r="A20" t="s">
        <v>109</v>
      </c>
      <c r="B20">
        <v>83047806</v>
      </c>
      <c r="C20" s="10">
        <v>0.5726</v>
      </c>
      <c r="D20" s="10">
        <v>0.5726</v>
      </c>
      <c r="E20" t="s">
        <v>72</v>
      </c>
      <c r="F20" t="s">
        <v>105</v>
      </c>
      <c r="O20" t="s">
        <v>109</v>
      </c>
      <c r="P20">
        <v>50226716</v>
      </c>
      <c r="Q20" s="10">
        <v>0.185</v>
      </c>
      <c r="R20" s="10">
        <v>0.185</v>
      </c>
      <c r="S20" t="s">
        <v>72</v>
      </c>
      <c r="T20" t="s">
        <v>105</v>
      </c>
      <c r="AC20">
        <f t="shared" si="0"/>
        <v>0.39520718945904482</v>
      </c>
    </row>
    <row r="21" spans="1:29" x14ac:dyDescent="0.3">
      <c r="A21" t="s">
        <v>110</v>
      </c>
      <c r="B21">
        <v>10231739</v>
      </c>
      <c r="C21" s="10">
        <v>7.0499999999999993E-2</v>
      </c>
      <c r="D21" s="10">
        <v>0.64319999999999999</v>
      </c>
      <c r="E21" t="s">
        <v>72</v>
      </c>
      <c r="F21" t="s">
        <v>105</v>
      </c>
      <c r="O21" t="s">
        <v>110</v>
      </c>
      <c r="P21">
        <v>149047164</v>
      </c>
      <c r="Q21" s="10">
        <v>0.54900000000000004</v>
      </c>
      <c r="R21" s="10">
        <v>0.73399999999999999</v>
      </c>
      <c r="S21" t="s">
        <v>72</v>
      </c>
      <c r="T21" t="s">
        <v>105</v>
      </c>
      <c r="AC21">
        <f t="shared" si="0"/>
        <v>-13.567138978036871</v>
      </c>
    </row>
    <row r="22" spans="1:29" x14ac:dyDescent="0.3">
      <c r="A22" t="s">
        <v>111</v>
      </c>
      <c r="B22">
        <v>7740683</v>
      </c>
      <c r="C22" s="10">
        <v>5.3400000000000003E-2</v>
      </c>
      <c r="D22" s="10">
        <v>0.6966</v>
      </c>
      <c r="E22" t="s">
        <v>72</v>
      </c>
      <c r="F22" t="s">
        <v>105</v>
      </c>
      <c r="O22" t="s">
        <v>111</v>
      </c>
      <c r="P22">
        <v>40434395</v>
      </c>
      <c r="Q22" s="10">
        <v>0.1489</v>
      </c>
      <c r="R22" s="10">
        <v>0.88300000000000001</v>
      </c>
      <c r="S22" t="s">
        <v>72</v>
      </c>
      <c r="T22" t="s">
        <v>105</v>
      </c>
      <c r="AC22">
        <f t="shared" si="0"/>
        <v>-4.2236210939008867</v>
      </c>
    </row>
    <row r="23" spans="1:29" x14ac:dyDescent="0.3">
      <c r="A23" t="s">
        <v>112</v>
      </c>
      <c r="B23">
        <v>3247935</v>
      </c>
      <c r="C23" s="10">
        <v>2.24E-2</v>
      </c>
      <c r="D23" s="10">
        <v>0.71899999999999997</v>
      </c>
      <c r="E23" t="s">
        <v>72</v>
      </c>
      <c r="F23" t="s">
        <v>105</v>
      </c>
      <c r="O23" t="s">
        <v>112</v>
      </c>
      <c r="P23">
        <v>15228823</v>
      </c>
      <c r="Q23" s="10">
        <v>5.6099999999999997E-2</v>
      </c>
      <c r="R23" s="10">
        <v>0.93910000000000005</v>
      </c>
      <c r="S23" t="s">
        <v>72</v>
      </c>
      <c r="T23" t="s">
        <v>105</v>
      </c>
      <c r="AC23">
        <f t="shared" si="0"/>
        <v>-3.6887708651804916</v>
      </c>
    </row>
    <row r="24" spans="1:29" x14ac:dyDescent="0.3">
      <c r="A24" t="s">
        <v>113</v>
      </c>
      <c r="B24">
        <v>5798325</v>
      </c>
      <c r="C24" s="10">
        <v>0.04</v>
      </c>
      <c r="D24" s="10">
        <v>0.75890000000000002</v>
      </c>
      <c r="E24" t="s">
        <v>72</v>
      </c>
      <c r="F24" t="s">
        <v>105</v>
      </c>
      <c r="O24" t="s">
        <v>113</v>
      </c>
      <c r="P24">
        <v>6157747</v>
      </c>
      <c r="Q24" s="10">
        <v>2.2700000000000001E-2</v>
      </c>
      <c r="R24" s="10">
        <v>0.96179999999999999</v>
      </c>
      <c r="S24" t="s">
        <v>72</v>
      </c>
      <c r="T24" t="s">
        <v>105</v>
      </c>
      <c r="AC24">
        <f t="shared" si="0"/>
        <v>-6.1987211824104375E-2</v>
      </c>
    </row>
    <row r="25" spans="1:29" x14ac:dyDescent="0.3">
      <c r="A25" t="s">
        <v>114</v>
      </c>
      <c r="B25">
        <v>4252263</v>
      </c>
      <c r="C25" s="10">
        <v>2.93E-2</v>
      </c>
      <c r="D25" s="10">
        <v>0.7883</v>
      </c>
      <c r="E25" t="s">
        <v>72</v>
      </c>
      <c r="F25" t="s">
        <v>105</v>
      </c>
      <c r="O25" t="s">
        <v>114</v>
      </c>
      <c r="P25">
        <v>2113809</v>
      </c>
      <c r="Q25" s="10">
        <v>7.7999999999999996E-3</v>
      </c>
      <c r="R25" s="10">
        <v>0.96950000000000003</v>
      </c>
      <c r="S25" t="s">
        <v>72</v>
      </c>
      <c r="T25" t="s">
        <v>105</v>
      </c>
      <c r="AC25">
        <f t="shared" si="0"/>
        <v>0.502897868734836</v>
      </c>
    </row>
    <row r="26" spans="1:29" x14ac:dyDescent="0.3">
      <c r="A26" t="s">
        <v>115</v>
      </c>
      <c r="B26">
        <v>2703266</v>
      </c>
      <c r="C26" s="10">
        <v>1.8599999999999998E-2</v>
      </c>
      <c r="D26" s="10">
        <v>0.80689999999999995</v>
      </c>
      <c r="E26" t="s">
        <v>72</v>
      </c>
      <c r="F26" t="s">
        <v>105</v>
      </c>
      <c r="O26" t="s">
        <v>115</v>
      </c>
      <c r="P26">
        <v>2498195</v>
      </c>
      <c r="Q26" s="10">
        <v>9.1999999999999998E-3</v>
      </c>
      <c r="R26" s="10">
        <v>0.97870000000000001</v>
      </c>
      <c r="S26" t="s">
        <v>72</v>
      </c>
      <c r="T26" t="s">
        <v>105</v>
      </c>
      <c r="AC26">
        <f t="shared" si="0"/>
        <v>7.5860459163101232E-2</v>
      </c>
    </row>
    <row r="27" spans="1:29" x14ac:dyDescent="0.3">
      <c r="A27" t="s">
        <v>116</v>
      </c>
      <c r="B27">
        <v>3920728</v>
      </c>
      <c r="C27" s="10">
        <v>2.7E-2</v>
      </c>
      <c r="D27" s="10">
        <v>0.83389999999999997</v>
      </c>
      <c r="E27" t="s">
        <v>72</v>
      </c>
      <c r="F27" t="s">
        <v>105</v>
      </c>
      <c r="O27" t="s">
        <v>116</v>
      </c>
      <c r="P27">
        <v>1092457</v>
      </c>
      <c r="Q27" s="10">
        <v>4.0000000000000001E-3</v>
      </c>
      <c r="R27" s="10">
        <v>0.98280000000000001</v>
      </c>
      <c r="S27" t="s">
        <v>72</v>
      </c>
      <c r="T27" t="s">
        <v>105</v>
      </c>
      <c r="AC27">
        <f t="shared" si="0"/>
        <v>0.72136373653056274</v>
      </c>
    </row>
    <row r="28" spans="1:29" x14ac:dyDescent="0.3">
      <c r="A28" t="s">
        <v>117</v>
      </c>
      <c r="B28">
        <v>24085496</v>
      </c>
      <c r="C28" s="10">
        <v>0.1661</v>
      </c>
      <c r="D28" s="10">
        <v>1</v>
      </c>
      <c r="E28" t="s">
        <v>72</v>
      </c>
      <c r="F28" t="s">
        <v>105</v>
      </c>
      <c r="O28" t="s">
        <v>117</v>
      </c>
      <c r="P28">
        <v>4678417</v>
      </c>
      <c r="Q28" s="10">
        <v>1.72E-2</v>
      </c>
      <c r="R28" s="10">
        <v>1</v>
      </c>
      <c r="S28" t="s">
        <v>72</v>
      </c>
      <c r="T28" t="s">
        <v>105</v>
      </c>
      <c r="AC28">
        <f t="shared" si="0"/>
        <v>0.80575791339318903</v>
      </c>
    </row>
    <row r="29" spans="1:29" x14ac:dyDescent="0.3">
      <c r="A29" t="s">
        <v>118</v>
      </c>
      <c r="B29">
        <v>0</v>
      </c>
      <c r="C29" s="10">
        <v>0</v>
      </c>
      <c r="D29" s="10">
        <v>1</v>
      </c>
      <c r="E29" t="s">
        <v>72</v>
      </c>
      <c r="F29" t="s">
        <v>105</v>
      </c>
      <c r="O29" t="s">
        <v>118</v>
      </c>
      <c r="P29">
        <v>0</v>
      </c>
      <c r="Q29" s="10">
        <v>0</v>
      </c>
      <c r="R29" s="10">
        <v>1</v>
      </c>
      <c r="S29" t="s">
        <v>72</v>
      </c>
      <c r="T29" t="s">
        <v>105</v>
      </c>
      <c r="AC29" t="e">
        <f t="shared" si="0"/>
        <v>#DIV/0!</v>
      </c>
    </row>
    <row r="30" spans="1:29" x14ac:dyDescent="0.3">
      <c r="A30" t="s">
        <v>119</v>
      </c>
      <c r="B30">
        <v>0</v>
      </c>
      <c r="E30" t="s">
        <v>72</v>
      </c>
      <c r="F30" t="s">
        <v>105</v>
      </c>
      <c r="O30" t="s">
        <v>119</v>
      </c>
      <c r="P30">
        <v>0</v>
      </c>
      <c r="S30" t="s">
        <v>72</v>
      </c>
      <c r="T30" t="s">
        <v>105</v>
      </c>
      <c r="AC30" t="e">
        <f t="shared" si="0"/>
        <v>#DIV/0!</v>
      </c>
    </row>
    <row r="31" spans="1:29" x14ac:dyDescent="0.3">
      <c r="A31" t="s">
        <v>120</v>
      </c>
      <c r="B31">
        <v>8</v>
      </c>
      <c r="E31" t="s">
        <v>72</v>
      </c>
      <c r="F31" t="s">
        <v>105</v>
      </c>
      <c r="O31" t="s">
        <v>120</v>
      </c>
      <c r="P31">
        <v>8</v>
      </c>
      <c r="S31" t="s">
        <v>72</v>
      </c>
      <c r="T31" t="s">
        <v>105</v>
      </c>
      <c r="AC31">
        <f t="shared" si="0"/>
        <v>0</v>
      </c>
    </row>
    <row r="32" spans="1:29" x14ac:dyDescent="0.3">
      <c r="A32" t="s">
        <v>121</v>
      </c>
      <c r="B32">
        <v>145028241</v>
      </c>
      <c r="E32" t="s">
        <v>72</v>
      </c>
      <c r="F32" t="s">
        <v>105</v>
      </c>
      <c r="O32" t="s">
        <v>121</v>
      </c>
      <c r="P32">
        <v>271477723</v>
      </c>
      <c r="S32" t="s">
        <v>72</v>
      </c>
      <c r="T32" t="s">
        <v>105</v>
      </c>
      <c r="AC32">
        <f t="shared" si="0"/>
        <v>-0.87189557791023609</v>
      </c>
    </row>
    <row r="33" spans="1:29" x14ac:dyDescent="0.3">
      <c r="A33" t="s">
        <v>122</v>
      </c>
      <c r="B33">
        <v>0.35587400000000002</v>
      </c>
      <c r="E33" t="s">
        <v>72</v>
      </c>
      <c r="F33" t="s">
        <v>123</v>
      </c>
      <c r="O33" t="s">
        <v>122</v>
      </c>
      <c r="P33">
        <v>0.16499900000000001</v>
      </c>
      <c r="S33" t="s">
        <v>72</v>
      </c>
      <c r="T33" t="s">
        <v>123</v>
      </c>
      <c r="AC33">
        <f t="shared" si="0"/>
        <v>0.5363555640479496</v>
      </c>
    </row>
    <row r="34" spans="1:29" x14ac:dyDescent="0.3">
      <c r="A34" t="s">
        <v>124</v>
      </c>
      <c r="B34">
        <v>2.1132780000000002</v>
      </c>
      <c r="E34" t="s">
        <v>72</v>
      </c>
      <c r="F34" t="s">
        <v>125</v>
      </c>
      <c r="O34" t="s">
        <v>124</v>
      </c>
      <c r="P34">
        <v>1.360384</v>
      </c>
      <c r="S34" t="s">
        <v>72</v>
      </c>
      <c r="T34" t="s">
        <v>125</v>
      </c>
      <c r="AC34">
        <f t="shared" si="0"/>
        <v>0.35626831869730347</v>
      </c>
    </row>
    <row r="35" spans="1:29" x14ac:dyDescent="0.3">
      <c r="A35" t="s">
        <v>126</v>
      </c>
      <c r="B35">
        <v>30434121</v>
      </c>
      <c r="E35" t="s">
        <v>72</v>
      </c>
      <c r="F35" t="s">
        <v>127</v>
      </c>
      <c r="O35" t="s">
        <v>126</v>
      </c>
      <c r="P35">
        <v>47431949</v>
      </c>
      <c r="S35" t="s">
        <v>72</v>
      </c>
      <c r="T35" t="s">
        <v>127</v>
      </c>
      <c r="AC35">
        <f t="shared" si="0"/>
        <v>-0.55851220411458569</v>
      </c>
    </row>
    <row r="36" spans="1:29" x14ac:dyDescent="0.3">
      <c r="A36" t="s">
        <v>128</v>
      </c>
      <c r="B36">
        <v>62779478</v>
      </c>
      <c r="E36" t="s">
        <v>72</v>
      </c>
      <c r="F36" t="s">
        <v>129</v>
      </c>
      <c r="O36" t="s">
        <v>128</v>
      </c>
      <c r="P36">
        <v>4048740</v>
      </c>
      <c r="S36" t="s">
        <v>72</v>
      </c>
      <c r="T36" t="s">
        <v>129</v>
      </c>
      <c r="AC36">
        <f t="shared" si="0"/>
        <v>0.93550854309428955</v>
      </c>
    </row>
    <row r="37" spans="1:29" x14ac:dyDescent="0.3">
      <c r="A37" t="s">
        <v>130</v>
      </c>
      <c r="B37">
        <v>44811071</v>
      </c>
      <c r="E37" t="s">
        <v>72</v>
      </c>
      <c r="F37" t="s">
        <v>131</v>
      </c>
      <c r="O37" t="s">
        <v>130</v>
      </c>
      <c r="P37">
        <v>216322866</v>
      </c>
      <c r="S37" t="s">
        <v>72</v>
      </c>
      <c r="T37" t="s">
        <v>131</v>
      </c>
      <c r="AC37">
        <f t="shared" si="0"/>
        <v>-3.8274424416234103</v>
      </c>
    </row>
    <row r="38" spans="1:29" x14ac:dyDescent="0.3">
      <c r="A38" t="s">
        <v>132</v>
      </c>
      <c r="B38">
        <v>5956460</v>
      </c>
      <c r="E38" t="s">
        <v>72</v>
      </c>
      <c r="F38" t="s">
        <v>133</v>
      </c>
      <c r="O38" t="s">
        <v>132</v>
      </c>
      <c r="P38">
        <v>634580</v>
      </c>
      <c r="S38" t="s">
        <v>72</v>
      </c>
      <c r="T38" t="s">
        <v>133</v>
      </c>
      <c r="AC38">
        <f t="shared" si="0"/>
        <v>0.89346356728660981</v>
      </c>
    </row>
    <row r="39" spans="1:29" x14ac:dyDescent="0.3">
      <c r="A39" t="s">
        <v>134</v>
      </c>
      <c r="B39">
        <v>1047111</v>
      </c>
      <c r="E39" t="s">
        <v>72</v>
      </c>
      <c r="F39" t="s">
        <v>135</v>
      </c>
      <c r="O39" t="s">
        <v>134</v>
      </c>
      <c r="P39">
        <v>3039588</v>
      </c>
      <c r="S39" t="s">
        <v>72</v>
      </c>
      <c r="T39" t="s">
        <v>135</v>
      </c>
      <c r="AC39">
        <f t="shared" si="0"/>
        <v>-1.9028326509796956</v>
      </c>
    </row>
    <row r="40" spans="1:29" x14ac:dyDescent="0.3">
      <c r="A40" t="s">
        <v>136</v>
      </c>
      <c r="B40">
        <v>27307611</v>
      </c>
      <c r="E40" t="s">
        <v>72</v>
      </c>
      <c r="F40" t="s">
        <v>137</v>
      </c>
      <c r="O40" t="s">
        <v>136</v>
      </c>
      <c r="P40">
        <v>19574596</v>
      </c>
      <c r="S40" t="s">
        <v>72</v>
      </c>
      <c r="T40" t="s">
        <v>137</v>
      </c>
      <c r="AC40">
        <f t="shared" si="0"/>
        <v>0.28318167414937911</v>
      </c>
    </row>
    <row r="41" spans="1:29" x14ac:dyDescent="0.3">
      <c r="A41" t="s">
        <v>138</v>
      </c>
      <c r="B41">
        <v>926</v>
      </c>
      <c r="E41" t="s">
        <v>72</v>
      </c>
      <c r="F41" t="s">
        <v>139</v>
      </c>
      <c r="O41" t="s">
        <v>138</v>
      </c>
      <c r="P41">
        <v>666035</v>
      </c>
      <c r="S41" t="s">
        <v>72</v>
      </c>
      <c r="T41" t="s">
        <v>139</v>
      </c>
      <c r="AC41">
        <f t="shared" si="0"/>
        <v>-718.26025917926563</v>
      </c>
    </row>
    <row r="42" spans="1:29" x14ac:dyDescent="0.3">
      <c r="A42" t="s">
        <v>140</v>
      </c>
      <c r="B42">
        <v>307129125</v>
      </c>
      <c r="E42" t="s">
        <v>72</v>
      </c>
      <c r="F42" t="s">
        <v>141</v>
      </c>
      <c r="O42" t="s">
        <v>140</v>
      </c>
      <c r="P42">
        <v>365518357</v>
      </c>
      <c r="S42" t="s">
        <v>72</v>
      </c>
      <c r="T42" t="s">
        <v>141</v>
      </c>
      <c r="AC42">
        <f t="shared" si="0"/>
        <v>-0.19011297609759414</v>
      </c>
    </row>
    <row r="43" spans="1:29" x14ac:dyDescent="0.3">
      <c r="A43" t="s">
        <v>142</v>
      </c>
      <c r="B43">
        <v>2511</v>
      </c>
      <c r="E43" t="s">
        <v>72</v>
      </c>
      <c r="F43" t="s">
        <v>143</v>
      </c>
      <c r="O43" t="s">
        <v>142</v>
      </c>
      <c r="P43">
        <v>884775</v>
      </c>
      <c r="S43" t="s">
        <v>72</v>
      </c>
      <c r="T43" t="s">
        <v>143</v>
      </c>
      <c r="AC43">
        <f t="shared" si="0"/>
        <v>-351.35961768219835</v>
      </c>
    </row>
    <row r="44" spans="1:29" x14ac:dyDescent="0.3">
      <c r="A44" t="s">
        <v>144</v>
      </c>
      <c r="B44">
        <v>1047111</v>
      </c>
      <c r="E44" t="s">
        <v>72</v>
      </c>
      <c r="F44" t="s">
        <v>145</v>
      </c>
      <c r="O44" t="s">
        <v>144</v>
      </c>
      <c r="P44">
        <v>3039588</v>
      </c>
      <c r="S44" t="s">
        <v>72</v>
      </c>
      <c r="T44" t="s">
        <v>145</v>
      </c>
      <c r="AC44">
        <f t="shared" si="0"/>
        <v>-1.9028326509796956</v>
      </c>
    </row>
    <row r="45" spans="1:29" x14ac:dyDescent="0.3">
      <c r="A45" t="s">
        <v>146</v>
      </c>
      <c r="B45">
        <v>33315920</v>
      </c>
      <c r="E45" t="s">
        <v>72</v>
      </c>
      <c r="F45" t="s">
        <v>147</v>
      </c>
      <c r="O45" t="s">
        <v>146</v>
      </c>
      <c r="P45">
        <v>50629215</v>
      </c>
      <c r="S45" t="s">
        <v>72</v>
      </c>
      <c r="T45" t="s">
        <v>147</v>
      </c>
      <c r="AC45">
        <f t="shared" si="0"/>
        <v>-0.5196703257781865</v>
      </c>
    </row>
    <row r="46" spans="1:29" x14ac:dyDescent="0.3">
      <c r="A46" t="s">
        <v>148</v>
      </c>
      <c r="B46">
        <v>11200405</v>
      </c>
      <c r="E46" t="s">
        <v>72</v>
      </c>
      <c r="F46" t="s">
        <v>149</v>
      </c>
      <c r="O46" t="s">
        <v>148</v>
      </c>
      <c r="P46">
        <v>2333506</v>
      </c>
      <c r="S46" t="s">
        <v>72</v>
      </c>
      <c r="T46" t="s">
        <v>149</v>
      </c>
      <c r="AC46">
        <f t="shared" si="0"/>
        <v>0.79165878376719412</v>
      </c>
    </row>
    <row r="47" spans="1:29" x14ac:dyDescent="0.3">
      <c r="A47" t="s">
        <v>150</v>
      </c>
      <c r="B47">
        <v>44846866</v>
      </c>
      <c r="E47" t="s">
        <v>72</v>
      </c>
      <c r="F47" t="s">
        <v>151</v>
      </c>
      <c r="O47" t="s">
        <v>150</v>
      </c>
      <c r="P47">
        <v>3977</v>
      </c>
      <c r="S47" t="s">
        <v>72</v>
      </c>
      <c r="T47" t="s">
        <v>151</v>
      </c>
      <c r="AC47">
        <f t="shared" si="0"/>
        <v>0.99991132044767628</v>
      </c>
    </row>
    <row r="48" spans="1:29" x14ac:dyDescent="0.3">
      <c r="A48" t="s">
        <v>152</v>
      </c>
      <c r="B48">
        <v>47272755</v>
      </c>
      <c r="E48" t="s">
        <v>72</v>
      </c>
      <c r="F48" t="s">
        <v>153</v>
      </c>
      <c r="O48" t="s">
        <v>152</v>
      </c>
      <c r="P48">
        <v>213726574</v>
      </c>
      <c r="S48" t="s">
        <v>72</v>
      </c>
      <c r="T48" t="s">
        <v>153</v>
      </c>
      <c r="AC48">
        <f t="shared" si="0"/>
        <v>-3.5211364135642191</v>
      </c>
    </row>
    <row r="49" spans="1:29" x14ac:dyDescent="0.3">
      <c r="A49" t="s">
        <v>154</v>
      </c>
      <c r="B49">
        <v>7345184</v>
      </c>
      <c r="E49" t="s">
        <v>72</v>
      </c>
      <c r="F49" t="s">
        <v>155</v>
      </c>
      <c r="O49" t="s">
        <v>154</v>
      </c>
      <c r="P49">
        <v>1744863</v>
      </c>
      <c r="S49" t="s">
        <v>72</v>
      </c>
      <c r="T49" t="s">
        <v>155</v>
      </c>
      <c r="AC49">
        <f t="shared" si="0"/>
        <v>0.76244802036273018</v>
      </c>
    </row>
    <row r="50" spans="1:29" x14ac:dyDescent="0.3">
      <c r="A50" t="s">
        <v>156</v>
      </c>
      <c r="B50">
        <v>301355830</v>
      </c>
      <c r="E50" t="s">
        <v>72</v>
      </c>
      <c r="F50" t="s">
        <v>157</v>
      </c>
      <c r="O50" t="s">
        <v>156</v>
      </c>
      <c r="P50">
        <v>362265276</v>
      </c>
      <c r="S50" t="s">
        <v>72</v>
      </c>
      <c r="T50" t="s">
        <v>157</v>
      </c>
      <c r="AC50">
        <f t="shared" si="0"/>
        <v>-0.20211802771494417</v>
      </c>
    </row>
    <row r="51" spans="1:29" x14ac:dyDescent="0.3">
      <c r="A51" t="s">
        <v>158</v>
      </c>
      <c r="B51">
        <v>18</v>
      </c>
      <c r="E51" t="s">
        <v>72</v>
      </c>
      <c r="F51" t="s">
        <v>159</v>
      </c>
      <c r="O51" t="s">
        <v>158</v>
      </c>
      <c r="P51">
        <v>2633</v>
      </c>
      <c r="S51" t="s">
        <v>72</v>
      </c>
      <c r="T51" t="s">
        <v>159</v>
      </c>
      <c r="AC51">
        <f t="shared" si="0"/>
        <v>-145.27777777777777</v>
      </c>
    </row>
    <row r="52" spans="1:29" x14ac:dyDescent="0.3">
      <c r="A52" t="s">
        <v>160</v>
      </c>
      <c r="B52">
        <v>3137815</v>
      </c>
      <c r="E52" t="s">
        <v>72</v>
      </c>
      <c r="F52" t="s">
        <v>161</v>
      </c>
      <c r="O52" t="s">
        <v>160</v>
      </c>
      <c r="P52">
        <v>1704159</v>
      </c>
      <c r="S52" t="s">
        <v>72</v>
      </c>
      <c r="T52" t="s">
        <v>161</v>
      </c>
      <c r="AC52">
        <f t="shared" si="0"/>
        <v>0.4568962797360584</v>
      </c>
    </row>
    <row r="53" spans="1:29" x14ac:dyDescent="0.3">
      <c r="A53" t="s">
        <v>162</v>
      </c>
      <c r="B53">
        <v>2271</v>
      </c>
      <c r="E53" t="s">
        <v>72</v>
      </c>
      <c r="F53" t="s">
        <v>163</v>
      </c>
      <c r="O53" t="s">
        <v>794</v>
      </c>
      <c r="P53">
        <v>18</v>
      </c>
      <c r="S53" t="s">
        <v>72</v>
      </c>
      <c r="T53" t="s">
        <v>795</v>
      </c>
      <c r="AC53">
        <f t="shared" si="0"/>
        <v>0.99207397622192861</v>
      </c>
    </row>
    <row r="54" spans="1:29" x14ac:dyDescent="0.3">
      <c r="O54" t="s">
        <v>162</v>
      </c>
      <c r="P54">
        <v>821</v>
      </c>
      <c r="S54" t="s">
        <v>72</v>
      </c>
      <c r="T54" t="s">
        <v>163</v>
      </c>
      <c r="AC54">
        <f>(B55-P54)/B55</f>
        <v>0.99999777229020714</v>
      </c>
    </row>
    <row r="55" spans="1:29" x14ac:dyDescent="0.3">
      <c r="A55" t="s">
        <v>164</v>
      </c>
      <c r="B55">
        <v>368539925</v>
      </c>
      <c r="E55" t="s">
        <v>72</v>
      </c>
      <c r="F55" t="s">
        <v>165</v>
      </c>
      <c r="O55" t="s">
        <v>164</v>
      </c>
      <c r="P55">
        <v>305009930</v>
      </c>
      <c r="S55" t="s">
        <v>72</v>
      </c>
      <c r="T55" t="s">
        <v>165</v>
      </c>
      <c r="AC55">
        <f>(B56-P55)/B56</f>
        <v>0.4737902317595456</v>
      </c>
    </row>
    <row r="56" spans="1:29" x14ac:dyDescent="0.3">
      <c r="A56" t="s">
        <v>166</v>
      </c>
      <c r="B56">
        <v>579635629</v>
      </c>
      <c r="E56" t="s">
        <v>72</v>
      </c>
      <c r="F56" t="s">
        <v>167</v>
      </c>
      <c r="O56" t="s">
        <v>166</v>
      </c>
      <c r="P56">
        <v>478858883</v>
      </c>
      <c r="S56" t="s">
        <v>72</v>
      </c>
      <c r="T56" t="s">
        <v>167</v>
      </c>
      <c r="AC56">
        <f>(B57-P56)/B57</f>
        <v>-0.41674877527912885</v>
      </c>
    </row>
    <row r="57" spans="1:29" x14ac:dyDescent="0.3">
      <c r="A57" t="s">
        <v>168</v>
      </c>
      <c r="B57">
        <v>337998445</v>
      </c>
      <c r="E57" t="s">
        <v>72</v>
      </c>
      <c r="F57" t="s">
        <v>169</v>
      </c>
      <c r="O57" t="s">
        <v>168</v>
      </c>
      <c r="P57">
        <v>460460381</v>
      </c>
      <c r="S57" t="s">
        <v>72</v>
      </c>
      <c r="T57" t="s">
        <v>169</v>
      </c>
      <c r="AC57">
        <f>(B58-P58)/B58</f>
        <v>0.45579676140172731</v>
      </c>
    </row>
    <row r="58" spans="1:29" x14ac:dyDescent="0.3">
      <c r="A58" t="s">
        <v>170</v>
      </c>
      <c r="B58">
        <v>33808145</v>
      </c>
      <c r="E58" t="s">
        <v>72</v>
      </c>
      <c r="F58" t="s">
        <v>171</v>
      </c>
      <c r="O58" t="s">
        <v>796</v>
      </c>
      <c r="P58">
        <v>18398502</v>
      </c>
      <c r="S58" t="s">
        <v>72</v>
      </c>
      <c r="T58" t="s">
        <v>797</v>
      </c>
      <c r="AC58">
        <f t="shared" ref="AC58:AC121" si="1">(B59-P59)/B59</f>
        <v>0.10261226355456471</v>
      </c>
    </row>
    <row r="59" spans="1:29" x14ac:dyDescent="0.3">
      <c r="A59" t="s">
        <v>172</v>
      </c>
      <c r="B59">
        <v>320560534</v>
      </c>
      <c r="E59" t="s">
        <v>72</v>
      </c>
      <c r="F59" t="s">
        <v>173</v>
      </c>
      <c r="O59" t="s">
        <v>172</v>
      </c>
      <c r="P59">
        <v>287667092</v>
      </c>
      <c r="S59" t="s">
        <v>72</v>
      </c>
      <c r="T59" t="s">
        <v>173</v>
      </c>
      <c r="AC59">
        <f t="shared" si="1"/>
        <v>0.6385356787875861</v>
      </c>
    </row>
    <row r="60" spans="1:29" x14ac:dyDescent="0.3">
      <c r="A60" t="s">
        <v>174</v>
      </c>
      <c r="B60">
        <v>47979391</v>
      </c>
      <c r="E60" t="s">
        <v>72</v>
      </c>
      <c r="F60" t="s">
        <v>175</v>
      </c>
      <c r="O60" t="s">
        <v>174</v>
      </c>
      <c r="P60">
        <v>17342838</v>
      </c>
      <c r="S60" t="s">
        <v>72</v>
      </c>
      <c r="T60" t="s">
        <v>175</v>
      </c>
      <c r="AC60">
        <f t="shared" si="1"/>
        <v>0.99995867807624017</v>
      </c>
    </row>
    <row r="61" spans="1:29" x14ac:dyDescent="0.3">
      <c r="A61" t="s">
        <v>176</v>
      </c>
      <c r="B61">
        <v>2541024</v>
      </c>
      <c r="E61" t="s">
        <v>72</v>
      </c>
      <c r="F61" t="s">
        <v>177</v>
      </c>
      <c r="O61" t="s">
        <v>176</v>
      </c>
      <c r="P61">
        <v>105</v>
      </c>
      <c r="S61" t="s">
        <v>72</v>
      </c>
      <c r="T61" t="s">
        <v>177</v>
      </c>
      <c r="AC61">
        <f t="shared" si="1"/>
        <v>0.22480620155038761</v>
      </c>
    </row>
    <row r="62" spans="1:29" x14ac:dyDescent="0.3">
      <c r="A62" t="s">
        <v>178</v>
      </c>
      <c r="B62">
        <v>129</v>
      </c>
      <c r="E62" t="s">
        <v>72</v>
      </c>
      <c r="F62" t="s">
        <v>179</v>
      </c>
      <c r="O62" t="s">
        <v>178</v>
      </c>
      <c r="P62">
        <v>100</v>
      </c>
      <c r="S62" t="s">
        <v>72</v>
      </c>
      <c r="T62" t="s">
        <v>179</v>
      </c>
      <c r="AC62">
        <f t="shared" si="1"/>
        <v>0.90528862148181621</v>
      </c>
    </row>
    <row r="63" spans="1:29" x14ac:dyDescent="0.3">
      <c r="A63" t="s">
        <v>180</v>
      </c>
      <c r="B63">
        <v>26532831</v>
      </c>
      <c r="E63" t="s">
        <v>72</v>
      </c>
      <c r="F63" t="s">
        <v>181</v>
      </c>
      <c r="O63" t="s">
        <v>180</v>
      </c>
      <c r="P63">
        <v>2512961</v>
      </c>
      <c r="S63" t="s">
        <v>72</v>
      </c>
      <c r="T63" t="s">
        <v>181</v>
      </c>
      <c r="AC63">
        <f t="shared" si="1"/>
        <v>-1.9876891270612114</v>
      </c>
    </row>
    <row r="64" spans="1:29" x14ac:dyDescent="0.3">
      <c r="A64" t="s">
        <v>182</v>
      </c>
      <c r="B64">
        <v>6614072</v>
      </c>
      <c r="E64" t="s">
        <v>72</v>
      </c>
      <c r="F64" t="s">
        <v>183</v>
      </c>
      <c r="O64" t="s">
        <v>182</v>
      </c>
      <c r="P64">
        <v>19760791</v>
      </c>
      <c r="S64" t="s">
        <v>72</v>
      </c>
      <c r="T64" t="s">
        <v>183</v>
      </c>
      <c r="AC64">
        <f t="shared" si="1"/>
        <v>-1.2352985875282014</v>
      </c>
    </row>
    <row r="65" spans="1:29" x14ac:dyDescent="0.3">
      <c r="A65" t="s">
        <v>184</v>
      </c>
      <c r="B65">
        <v>7185347</v>
      </c>
      <c r="E65" t="s">
        <v>72</v>
      </c>
      <c r="F65" t="s">
        <v>185</v>
      </c>
      <c r="O65" t="s">
        <v>184</v>
      </c>
      <c r="P65">
        <v>16061396</v>
      </c>
      <c r="S65" t="s">
        <v>72</v>
      </c>
      <c r="T65" t="s">
        <v>185</v>
      </c>
      <c r="AC65">
        <f t="shared" si="1"/>
        <v>0.9867993186745122</v>
      </c>
    </row>
    <row r="66" spans="1:29" x14ac:dyDescent="0.3">
      <c r="A66" t="s">
        <v>186</v>
      </c>
      <c r="B66">
        <v>51664</v>
      </c>
      <c r="E66" t="s">
        <v>72</v>
      </c>
      <c r="F66" t="s">
        <v>187</v>
      </c>
      <c r="O66" t="s">
        <v>186</v>
      </c>
      <c r="P66">
        <v>682</v>
      </c>
      <c r="S66" t="s">
        <v>72</v>
      </c>
      <c r="T66" t="s">
        <v>187</v>
      </c>
      <c r="AC66">
        <f t="shared" si="1"/>
        <v>0.99319912948857458</v>
      </c>
    </row>
    <row r="67" spans="1:29" x14ac:dyDescent="0.3">
      <c r="A67" t="s">
        <v>188</v>
      </c>
      <c r="B67">
        <v>55140</v>
      </c>
      <c r="E67" t="s">
        <v>72</v>
      </c>
      <c r="F67" t="s">
        <v>189</v>
      </c>
      <c r="O67" t="s">
        <v>188</v>
      </c>
      <c r="P67">
        <v>375</v>
      </c>
      <c r="S67" t="s">
        <v>72</v>
      </c>
      <c r="T67" t="s">
        <v>189</v>
      </c>
      <c r="AC67">
        <f t="shared" si="1"/>
        <v>-0.20938846165476815</v>
      </c>
    </row>
    <row r="68" spans="1:29" x14ac:dyDescent="0.3">
      <c r="A68" t="s">
        <v>190</v>
      </c>
      <c r="B68">
        <v>291470946</v>
      </c>
      <c r="E68" t="s">
        <v>72</v>
      </c>
      <c r="F68" t="s">
        <v>191</v>
      </c>
      <c r="O68" t="s">
        <v>190</v>
      </c>
      <c r="P68">
        <v>352501599</v>
      </c>
      <c r="S68" t="s">
        <v>72</v>
      </c>
      <c r="T68" t="s">
        <v>191</v>
      </c>
      <c r="AC68">
        <f t="shared" si="1"/>
        <v>-22857.172131147541</v>
      </c>
    </row>
    <row r="69" spans="1:29" x14ac:dyDescent="0.3">
      <c r="A69" t="s">
        <v>192</v>
      </c>
      <c r="B69">
        <v>122</v>
      </c>
      <c r="E69" t="s">
        <v>72</v>
      </c>
      <c r="F69" t="s">
        <v>193</v>
      </c>
      <c r="O69" t="s">
        <v>192</v>
      </c>
      <c r="P69">
        <v>2788697</v>
      </c>
      <c r="S69" t="s">
        <v>72</v>
      </c>
      <c r="T69" t="s">
        <v>193</v>
      </c>
      <c r="AC69">
        <f t="shared" si="1"/>
        <v>-0.25049074651921865</v>
      </c>
    </row>
    <row r="70" spans="1:29" x14ac:dyDescent="0.3">
      <c r="A70" t="s">
        <v>194</v>
      </c>
      <c r="B70">
        <v>281073313</v>
      </c>
      <c r="E70" t="s">
        <v>72</v>
      </c>
      <c r="F70" t="s">
        <v>195</v>
      </c>
      <c r="O70" t="s">
        <v>194</v>
      </c>
      <c r="P70">
        <v>351479577</v>
      </c>
      <c r="S70" t="s">
        <v>72</v>
      </c>
      <c r="T70" t="s">
        <v>195</v>
      </c>
      <c r="AC70">
        <f t="shared" si="1"/>
        <v>0.89544981353855069</v>
      </c>
    </row>
    <row r="71" spans="1:29" x14ac:dyDescent="0.3">
      <c r="A71" t="s">
        <v>196</v>
      </c>
      <c r="B71">
        <v>379435</v>
      </c>
      <c r="E71" t="s">
        <v>72</v>
      </c>
      <c r="F71" t="s">
        <v>197</v>
      </c>
      <c r="O71" t="s">
        <v>196</v>
      </c>
      <c r="P71">
        <v>39670</v>
      </c>
      <c r="S71" t="s">
        <v>72</v>
      </c>
      <c r="T71" t="s">
        <v>197</v>
      </c>
      <c r="AC71">
        <f t="shared" si="1"/>
        <v>0.52368427573924092</v>
      </c>
    </row>
    <row r="72" spans="1:29" x14ac:dyDescent="0.3">
      <c r="A72" t="s">
        <v>198</v>
      </c>
      <c r="B72">
        <v>27965073</v>
      </c>
      <c r="E72" t="s">
        <v>72</v>
      </c>
      <c r="F72" t="s">
        <v>199</v>
      </c>
      <c r="O72" t="s">
        <v>198</v>
      </c>
      <c r="P72">
        <v>13320204</v>
      </c>
      <c r="S72" t="s">
        <v>72</v>
      </c>
      <c r="T72" t="s">
        <v>199</v>
      </c>
      <c r="AC72">
        <f t="shared" si="1"/>
        <v>0.71385237099215804</v>
      </c>
    </row>
    <row r="73" spans="1:29" x14ac:dyDescent="0.3">
      <c r="A73" t="s">
        <v>200</v>
      </c>
      <c r="B73">
        <v>23777915</v>
      </c>
      <c r="E73" t="s">
        <v>72</v>
      </c>
      <c r="F73" t="s">
        <v>201</v>
      </c>
      <c r="O73" t="s">
        <v>200</v>
      </c>
      <c r="P73">
        <v>6803994</v>
      </c>
      <c r="S73" t="s">
        <v>72</v>
      </c>
      <c r="T73" t="s">
        <v>201</v>
      </c>
      <c r="AC73">
        <f t="shared" si="1"/>
        <v>-375.28260869565219</v>
      </c>
    </row>
    <row r="74" spans="1:29" x14ac:dyDescent="0.3">
      <c r="A74" t="s">
        <v>202</v>
      </c>
      <c r="B74">
        <v>46</v>
      </c>
      <c r="E74" t="s">
        <v>72</v>
      </c>
      <c r="F74" t="s">
        <v>203</v>
      </c>
      <c r="O74" t="s">
        <v>202</v>
      </c>
      <c r="P74">
        <v>17309</v>
      </c>
      <c r="S74" t="s">
        <v>72</v>
      </c>
      <c r="T74" t="s">
        <v>203</v>
      </c>
      <c r="AC74">
        <f t="shared" si="1"/>
        <v>-0.87189557791023609</v>
      </c>
    </row>
    <row r="75" spans="1:29" x14ac:dyDescent="0.3">
      <c r="A75" t="s">
        <v>204</v>
      </c>
      <c r="B75">
        <v>145028241</v>
      </c>
      <c r="E75" t="s">
        <v>72</v>
      </c>
      <c r="F75" t="s">
        <v>205</v>
      </c>
      <c r="O75" t="s">
        <v>204</v>
      </c>
      <c r="P75">
        <v>271477723</v>
      </c>
      <c r="S75" t="s">
        <v>72</v>
      </c>
      <c r="T75" t="s">
        <v>205</v>
      </c>
      <c r="AC75">
        <f t="shared" si="1"/>
        <v>0.33196564191286237</v>
      </c>
    </row>
    <row r="76" spans="1:29" x14ac:dyDescent="0.3">
      <c r="A76" t="s">
        <v>206</v>
      </c>
      <c r="B76">
        <v>1.938059</v>
      </c>
      <c r="E76" t="s">
        <v>72</v>
      </c>
      <c r="F76" t="s">
        <v>205</v>
      </c>
      <c r="O76" t="s">
        <v>206</v>
      </c>
      <c r="P76">
        <v>1.2946899999999999</v>
      </c>
      <c r="S76" t="s">
        <v>72</v>
      </c>
      <c r="T76" t="s">
        <v>205</v>
      </c>
      <c r="AC76">
        <f t="shared" si="1"/>
        <v>0.45742436846686896</v>
      </c>
    </row>
    <row r="77" spans="1:29" x14ac:dyDescent="0.3">
      <c r="A77" t="s">
        <v>207</v>
      </c>
      <c r="B77">
        <v>2.1745890000000001</v>
      </c>
      <c r="E77" t="s">
        <v>72</v>
      </c>
      <c r="F77" t="s">
        <v>205</v>
      </c>
      <c r="O77" t="s">
        <v>207</v>
      </c>
      <c r="P77">
        <v>1.1798789999999999</v>
      </c>
      <c r="S77" t="s">
        <v>72</v>
      </c>
      <c r="T77" t="s">
        <v>205</v>
      </c>
      <c r="AC77" t="e">
        <f t="shared" si="1"/>
        <v>#DIV/0!</v>
      </c>
    </row>
    <row r="78" spans="1:29" x14ac:dyDescent="0.3">
      <c r="A78" t="s">
        <v>808</v>
      </c>
      <c r="B78">
        <v>0</v>
      </c>
      <c r="C78" s="10">
        <v>0</v>
      </c>
      <c r="D78">
        <v>0</v>
      </c>
      <c r="E78" t="s">
        <v>809</v>
      </c>
      <c r="F78" t="s">
        <v>208</v>
      </c>
      <c r="O78" t="s">
        <v>808</v>
      </c>
      <c r="P78">
        <v>0</v>
      </c>
      <c r="Q78" s="10">
        <v>0</v>
      </c>
      <c r="R78">
        <v>0</v>
      </c>
      <c r="S78" t="s">
        <v>809</v>
      </c>
      <c r="T78" t="s">
        <v>208</v>
      </c>
      <c r="AC78">
        <f t="shared" si="1"/>
        <v>7.6498267787818231E-3</v>
      </c>
    </row>
    <row r="79" spans="1:29" x14ac:dyDescent="0.3">
      <c r="A79" t="s">
        <v>209</v>
      </c>
      <c r="B79">
        <v>59843708</v>
      </c>
      <c r="C79" s="10">
        <v>0.41260000000000002</v>
      </c>
      <c r="D79" s="10">
        <v>0.41260000000000002</v>
      </c>
      <c r="E79" t="s">
        <v>72</v>
      </c>
      <c r="F79" t="s">
        <v>205</v>
      </c>
      <c r="O79" t="s">
        <v>209</v>
      </c>
      <c r="P79">
        <v>59385914</v>
      </c>
      <c r="Q79" s="10">
        <v>0.21879999999999999</v>
      </c>
      <c r="R79" s="10">
        <v>0.21879999999999999</v>
      </c>
      <c r="S79" t="s">
        <v>72</v>
      </c>
      <c r="T79" t="s">
        <v>205</v>
      </c>
      <c r="AC79">
        <f t="shared" si="1"/>
        <v>-6.1206013835791664</v>
      </c>
    </row>
    <row r="80" spans="1:29" x14ac:dyDescent="0.3">
      <c r="A80" t="s">
        <v>210</v>
      </c>
      <c r="B80">
        <v>18763798</v>
      </c>
      <c r="C80" s="10">
        <v>0.12939999999999999</v>
      </c>
      <c r="D80" s="10">
        <v>0.54200000000000004</v>
      </c>
      <c r="E80" t="s">
        <v>72</v>
      </c>
      <c r="F80" t="s">
        <v>205</v>
      </c>
      <c r="O80" t="s">
        <v>210</v>
      </c>
      <c r="P80">
        <v>133609526</v>
      </c>
      <c r="Q80" s="10">
        <v>0.49220000000000003</v>
      </c>
      <c r="R80" s="10">
        <v>0.71089999999999998</v>
      </c>
      <c r="S80" t="s">
        <v>72</v>
      </c>
      <c r="T80" t="s">
        <v>205</v>
      </c>
      <c r="AC80">
        <f t="shared" si="1"/>
        <v>-1.4768855427109739</v>
      </c>
    </row>
    <row r="81" spans="1:29" x14ac:dyDescent="0.3">
      <c r="A81" t="s">
        <v>211</v>
      </c>
      <c r="B81">
        <v>17617978</v>
      </c>
      <c r="C81" s="10">
        <v>0.1215</v>
      </c>
      <c r="D81" s="10">
        <v>0.66349999999999998</v>
      </c>
      <c r="E81" t="s">
        <v>72</v>
      </c>
      <c r="F81" t="s">
        <v>205</v>
      </c>
      <c r="O81" t="s">
        <v>211</v>
      </c>
      <c r="P81">
        <v>43637715</v>
      </c>
      <c r="Q81" s="10">
        <v>0.16070000000000001</v>
      </c>
      <c r="R81" s="10">
        <v>0.87160000000000004</v>
      </c>
      <c r="S81" t="s">
        <v>72</v>
      </c>
      <c r="T81" t="s">
        <v>205</v>
      </c>
      <c r="AC81">
        <f t="shared" si="1"/>
        <v>-0.44603194324593715</v>
      </c>
    </row>
    <row r="82" spans="1:29" x14ac:dyDescent="0.3">
      <c r="A82" t="s">
        <v>212</v>
      </c>
      <c r="B82">
        <v>13256073</v>
      </c>
      <c r="C82" s="10">
        <v>9.1399999999999995E-2</v>
      </c>
      <c r="D82" s="10">
        <v>0.75490000000000002</v>
      </c>
      <c r="E82" t="s">
        <v>72</v>
      </c>
      <c r="F82" t="s">
        <v>205</v>
      </c>
      <c r="O82" t="s">
        <v>212</v>
      </c>
      <c r="P82">
        <v>19168705</v>
      </c>
      <c r="Q82" s="10">
        <v>7.0599999999999996E-2</v>
      </c>
      <c r="R82" s="10">
        <v>0.94230000000000003</v>
      </c>
      <c r="S82" t="s">
        <v>72</v>
      </c>
      <c r="T82" t="s">
        <v>205</v>
      </c>
      <c r="AC82">
        <f t="shared" si="1"/>
        <v>0.20646604260627974</v>
      </c>
    </row>
    <row r="83" spans="1:29" x14ac:dyDescent="0.3">
      <c r="A83" t="s">
        <v>213</v>
      </c>
      <c r="B83">
        <v>10965285</v>
      </c>
      <c r="C83" s="10">
        <v>7.5600000000000001E-2</v>
      </c>
      <c r="D83" s="10">
        <v>0.83050000000000002</v>
      </c>
      <c r="E83" t="s">
        <v>72</v>
      </c>
      <c r="F83" t="s">
        <v>205</v>
      </c>
      <c r="O83" t="s">
        <v>213</v>
      </c>
      <c r="P83">
        <v>8701326</v>
      </c>
      <c r="Q83" s="10">
        <v>3.2099999999999997E-2</v>
      </c>
      <c r="R83" s="10">
        <v>0.97430000000000005</v>
      </c>
      <c r="S83" t="s">
        <v>72</v>
      </c>
      <c r="T83" t="s">
        <v>205</v>
      </c>
      <c r="AC83">
        <f t="shared" si="1"/>
        <v>0.39125171502666295</v>
      </c>
    </row>
    <row r="84" spans="1:29" x14ac:dyDescent="0.3">
      <c r="A84" t="s">
        <v>214</v>
      </c>
      <c r="B84">
        <v>6701062</v>
      </c>
      <c r="C84" s="10">
        <v>4.6199999999999998E-2</v>
      </c>
      <c r="D84" s="10">
        <v>0.87670000000000003</v>
      </c>
      <c r="E84" t="s">
        <v>72</v>
      </c>
      <c r="F84" t="s">
        <v>205</v>
      </c>
      <c r="O84" t="s">
        <v>214</v>
      </c>
      <c r="P84">
        <v>4079260</v>
      </c>
      <c r="Q84" s="10">
        <v>1.4999999999999999E-2</v>
      </c>
      <c r="R84" s="10">
        <v>0.98929999999999996</v>
      </c>
      <c r="S84" t="s">
        <v>72</v>
      </c>
      <c r="T84" t="s">
        <v>205</v>
      </c>
      <c r="AC84">
        <f t="shared" si="1"/>
        <v>0.84209180536072825</v>
      </c>
    </row>
    <row r="85" spans="1:29" x14ac:dyDescent="0.3">
      <c r="A85" t="s">
        <v>215</v>
      </c>
      <c r="B85">
        <v>15627802</v>
      </c>
      <c r="C85" s="10">
        <v>0.10780000000000001</v>
      </c>
      <c r="D85" s="10">
        <v>0.98450000000000004</v>
      </c>
      <c r="E85" t="s">
        <v>72</v>
      </c>
      <c r="F85" t="s">
        <v>205</v>
      </c>
      <c r="O85" t="s">
        <v>215</v>
      </c>
      <c r="P85">
        <v>2467758</v>
      </c>
      <c r="Q85" s="10">
        <v>9.1000000000000004E-3</v>
      </c>
      <c r="R85" s="10">
        <v>0.99839999999999995</v>
      </c>
      <c r="S85" t="s">
        <v>72</v>
      </c>
      <c r="T85" t="s">
        <v>205</v>
      </c>
      <c r="AC85">
        <f t="shared" si="1"/>
        <v>0.81614671989317189</v>
      </c>
    </row>
    <row r="86" spans="1:29" x14ac:dyDescent="0.3">
      <c r="A86" t="s">
        <v>216</v>
      </c>
      <c r="B86">
        <v>1848202</v>
      </c>
      <c r="C86" s="10">
        <v>1.2699999999999999E-2</v>
      </c>
      <c r="D86" s="10">
        <v>0.99719999999999998</v>
      </c>
      <c r="E86" t="s">
        <v>72</v>
      </c>
      <c r="F86" t="s">
        <v>205</v>
      </c>
      <c r="O86" t="s">
        <v>216</v>
      </c>
      <c r="P86">
        <v>339798</v>
      </c>
      <c r="Q86" s="10">
        <v>1.2999999999999999E-3</v>
      </c>
      <c r="R86" s="10">
        <v>0.99970000000000003</v>
      </c>
      <c r="S86" t="s">
        <v>72</v>
      </c>
      <c r="T86" t="s">
        <v>205</v>
      </c>
      <c r="AC86">
        <f t="shared" si="1"/>
        <v>0.78304763647785369</v>
      </c>
    </row>
    <row r="87" spans="1:29" x14ac:dyDescent="0.3">
      <c r="A87" t="s">
        <v>217</v>
      </c>
      <c r="B87">
        <v>404333</v>
      </c>
      <c r="C87" s="10">
        <v>2.8E-3</v>
      </c>
      <c r="D87" s="10">
        <v>1</v>
      </c>
      <c r="E87" t="s">
        <v>72</v>
      </c>
      <c r="F87" t="s">
        <v>205</v>
      </c>
      <c r="O87" t="s">
        <v>217</v>
      </c>
      <c r="P87">
        <v>87721</v>
      </c>
      <c r="Q87" s="10">
        <v>2.9999999999999997E-4</v>
      </c>
      <c r="R87" s="10">
        <v>1</v>
      </c>
      <c r="S87" t="s">
        <v>72</v>
      </c>
      <c r="T87" t="s">
        <v>205</v>
      </c>
      <c r="AC87" t="e">
        <f t="shared" si="1"/>
        <v>#DIV/0!</v>
      </c>
    </row>
    <row r="88" spans="1:29" x14ac:dyDescent="0.3">
      <c r="A88" t="s">
        <v>810</v>
      </c>
      <c r="B88">
        <v>0</v>
      </c>
      <c r="C88" s="10">
        <v>0</v>
      </c>
      <c r="D88" s="10">
        <v>1</v>
      </c>
      <c r="F88" t="s">
        <v>208</v>
      </c>
      <c r="O88" t="s">
        <v>810</v>
      </c>
      <c r="P88">
        <v>0</v>
      </c>
      <c r="Q88" s="10">
        <v>0</v>
      </c>
      <c r="R88" s="10">
        <v>1</v>
      </c>
      <c r="T88" t="s">
        <v>208</v>
      </c>
      <c r="AC88" t="e">
        <f t="shared" si="1"/>
        <v>#DIV/0!</v>
      </c>
    </row>
    <row r="89" spans="1:29" x14ac:dyDescent="0.3">
      <c r="A89" t="s">
        <v>811</v>
      </c>
      <c r="B89">
        <v>0</v>
      </c>
      <c r="F89" t="s">
        <v>208</v>
      </c>
      <c r="O89" t="s">
        <v>811</v>
      </c>
      <c r="P89">
        <v>0</v>
      </c>
      <c r="T89" t="s">
        <v>208</v>
      </c>
      <c r="AC89">
        <f t="shared" si="1"/>
        <v>0</v>
      </c>
    </row>
    <row r="90" spans="1:29" x14ac:dyDescent="0.3">
      <c r="A90" t="s">
        <v>812</v>
      </c>
      <c r="B90">
        <v>8</v>
      </c>
      <c r="F90" t="s">
        <v>208</v>
      </c>
      <c r="O90" t="s">
        <v>812</v>
      </c>
      <c r="P90">
        <v>8</v>
      </c>
      <c r="T90" t="s">
        <v>208</v>
      </c>
      <c r="AC90">
        <f t="shared" si="1"/>
        <v>-0.87189557791023609</v>
      </c>
    </row>
    <row r="91" spans="1:29" x14ac:dyDescent="0.3">
      <c r="A91" t="s">
        <v>218</v>
      </c>
      <c r="B91">
        <v>145028241</v>
      </c>
      <c r="E91" t="s">
        <v>72</v>
      </c>
      <c r="F91" t="s">
        <v>205</v>
      </c>
      <c r="O91" t="s">
        <v>218</v>
      </c>
      <c r="P91">
        <v>271477723</v>
      </c>
      <c r="S91" t="s">
        <v>72</v>
      </c>
      <c r="T91" t="s">
        <v>205</v>
      </c>
      <c r="AC91" t="e">
        <f t="shared" si="1"/>
        <v>#DIV/0!</v>
      </c>
    </row>
    <row r="92" spans="1:29" x14ac:dyDescent="0.3">
      <c r="A92" t="s">
        <v>219</v>
      </c>
      <c r="B92">
        <v>0</v>
      </c>
      <c r="C92" s="10">
        <v>0</v>
      </c>
      <c r="D92" s="10">
        <v>0</v>
      </c>
      <c r="E92" t="s">
        <v>72</v>
      </c>
      <c r="F92" t="s">
        <v>220</v>
      </c>
      <c r="O92" t="s">
        <v>219</v>
      </c>
      <c r="P92">
        <v>0</v>
      </c>
      <c r="Q92" s="10">
        <v>0</v>
      </c>
      <c r="R92" s="10">
        <v>0</v>
      </c>
      <c r="S92" t="s">
        <v>72</v>
      </c>
      <c r="T92" t="s">
        <v>220</v>
      </c>
      <c r="AC92">
        <f t="shared" si="1"/>
        <v>0.92501696357435559</v>
      </c>
    </row>
    <row r="93" spans="1:29" x14ac:dyDescent="0.3">
      <c r="A93" t="s">
        <v>221</v>
      </c>
      <c r="B93">
        <v>10154110</v>
      </c>
      <c r="C93" s="10">
        <v>0.51980000000000004</v>
      </c>
      <c r="D93" s="10">
        <v>0.51980000000000004</v>
      </c>
      <c r="E93" t="s">
        <v>72</v>
      </c>
      <c r="F93" t="s">
        <v>220</v>
      </c>
      <c r="O93" t="s">
        <v>221</v>
      </c>
      <c r="P93">
        <v>761386</v>
      </c>
      <c r="Q93" s="10">
        <v>0.1288</v>
      </c>
      <c r="R93" s="10">
        <v>0.1288</v>
      </c>
      <c r="S93" t="s">
        <v>72</v>
      </c>
      <c r="T93" t="s">
        <v>220</v>
      </c>
      <c r="AC93">
        <f t="shared" si="1"/>
        <v>0.81331898231729582</v>
      </c>
    </row>
    <row r="94" spans="1:29" x14ac:dyDescent="0.3">
      <c r="A94" t="s">
        <v>222</v>
      </c>
      <c r="B94">
        <v>4238492</v>
      </c>
      <c r="C94" s="10">
        <v>0.217</v>
      </c>
      <c r="D94" s="10">
        <v>0.73670000000000002</v>
      </c>
      <c r="E94" t="s">
        <v>72</v>
      </c>
      <c r="F94" t="s">
        <v>220</v>
      </c>
      <c r="O94" t="s">
        <v>222</v>
      </c>
      <c r="P94">
        <v>791246</v>
      </c>
      <c r="Q94" s="10">
        <v>0.1338</v>
      </c>
      <c r="R94" s="10">
        <v>0.2626</v>
      </c>
      <c r="S94" t="s">
        <v>72</v>
      </c>
      <c r="T94" t="s">
        <v>220</v>
      </c>
      <c r="AC94" t="e">
        <f t="shared" si="1"/>
        <v>#DIV/0!</v>
      </c>
    </row>
    <row r="95" spans="1:29" x14ac:dyDescent="0.3">
      <c r="A95" t="s">
        <v>223</v>
      </c>
      <c r="B95">
        <v>0</v>
      </c>
      <c r="C95" s="10">
        <v>0</v>
      </c>
      <c r="D95" s="10">
        <v>0.73670000000000002</v>
      </c>
      <c r="E95" t="s">
        <v>72</v>
      </c>
      <c r="F95" t="s">
        <v>220</v>
      </c>
      <c r="O95" t="s">
        <v>223</v>
      </c>
      <c r="P95">
        <v>56694</v>
      </c>
      <c r="Q95" s="10">
        <v>9.5999999999999992E-3</v>
      </c>
      <c r="R95" s="10">
        <v>0.2722</v>
      </c>
      <c r="S95" t="s">
        <v>72</v>
      </c>
      <c r="T95" t="s">
        <v>220</v>
      </c>
      <c r="AC95" t="e">
        <f t="shared" si="1"/>
        <v>#DIV/0!</v>
      </c>
    </row>
    <row r="96" spans="1:29" x14ac:dyDescent="0.3">
      <c r="A96" t="s">
        <v>224</v>
      </c>
      <c r="B96">
        <v>0</v>
      </c>
      <c r="C96" s="10">
        <v>0</v>
      </c>
      <c r="D96" s="10">
        <v>0.73670000000000002</v>
      </c>
      <c r="E96" t="s">
        <v>72</v>
      </c>
      <c r="F96" t="s">
        <v>220</v>
      </c>
      <c r="O96" t="s">
        <v>224</v>
      </c>
      <c r="P96">
        <v>0</v>
      </c>
      <c r="Q96" s="10">
        <v>0</v>
      </c>
      <c r="R96" s="10">
        <v>0.2722</v>
      </c>
      <c r="S96" t="s">
        <v>72</v>
      </c>
      <c r="T96" t="s">
        <v>220</v>
      </c>
      <c r="AC96" t="e">
        <f t="shared" si="1"/>
        <v>#DIV/0!</v>
      </c>
    </row>
    <row r="97" spans="1:29" x14ac:dyDescent="0.3">
      <c r="A97" t="s">
        <v>225</v>
      </c>
      <c r="B97">
        <v>0</v>
      </c>
      <c r="C97" s="10">
        <v>0</v>
      </c>
      <c r="D97" s="10">
        <v>0.73670000000000002</v>
      </c>
      <c r="E97" t="s">
        <v>72</v>
      </c>
      <c r="F97" t="s">
        <v>220</v>
      </c>
      <c r="O97" t="s">
        <v>225</v>
      </c>
      <c r="P97">
        <v>52059</v>
      </c>
      <c r="Q97" s="10">
        <v>8.8000000000000005E-3</v>
      </c>
      <c r="R97" s="10">
        <v>0.28100000000000003</v>
      </c>
      <c r="S97" t="s">
        <v>72</v>
      </c>
      <c r="T97" t="s">
        <v>220</v>
      </c>
      <c r="AC97" t="e">
        <f t="shared" si="1"/>
        <v>#DIV/0!</v>
      </c>
    </row>
    <row r="98" spans="1:29" x14ac:dyDescent="0.3">
      <c r="A98" t="s">
        <v>226</v>
      </c>
      <c r="B98">
        <v>0</v>
      </c>
      <c r="C98" s="10">
        <v>0</v>
      </c>
      <c r="D98" s="10">
        <v>0.73670000000000002</v>
      </c>
      <c r="E98" t="s">
        <v>72</v>
      </c>
      <c r="F98" t="s">
        <v>220</v>
      </c>
      <c r="O98" t="s">
        <v>226</v>
      </c>
      <c r="P98">
        <v>0</v>
      </c>
      <c r="Q98" s="10">
        <v>0</v>
      </c>
      <c r="R98" s="10">
        <v>0.28100000000000003</v>
      </c>
      <c r="S98" t="s">
        <v>72</v>
      </c>
      <c r="T98" t="s">
        <v>220</v>
      </c>
      <c r="AC98">
        <f t="shared" si="1"/>
        <v>7.1887788284995657E-3</v>
      </c>
    </row>
    <row r="99" spans="1:29" x14ac:dyDescent="0.3">
      <c r="A99" t="s">
        <v>227</v>
      </c>
      <c r="B99">
        <v>2432402</v>
      </c>
      <c r="C99" s="10">
        <v>0.1245</v>
      </c>
      <c r="D99" s="10">
        <v>0.86119999999999997</v>
      </c>
      <c r="E99" t="s">
        <v>72</v>
      </c>
      <c r="F99" t="s">
        <v>220</v>
      </c>
      <c r="O99" t="s">
        <v>227</v>
      </c>
      <c r="P99">
        <v>2414916</v>
      </c>
      <c r="Q99" s="10">
        <v>0.40849999999999997</v>
      </c>
      <c r="R99" s="10">
        <v>0.6895</v>
      </c>
      <c r="S99" t="s">
        <v>72</v>
      </c>
      <c r="T99" t="s">
        <v>220</v>
      </c>
      <c r="AC99">
        <f t="shared" si="1"/>
        <v>-17.760465116279068</v>
      </c>
    </row>
    <row r="100" spans="1:29" x14ac:dyDescent="0.3">
      <c r="A100" t="s">
        <v>228</v>
      </c>
      <c r="B100">
        <v>430</v>
      </c>
      <c r="C100" s="10">
        <v>0</v>
      </c>
      <c r="D100" s="10">
        <v>0.86129999999999995</v>
      </c>
      <c r="E100" t="s">
        <v>72</v>
      </c>
      <c r="F100" t="s">
        <v>220</v>
      </c>
      <c r="O100" t="s">
        <v>228</v>
      </c>
      <c r="P100">
        <v>8067</v>
      </c>
      <c r="Q100" s="10">
        <v>1.4E-3</v>
      </c>
      <c r="R100" s="10">
        <v>0.69079999999999997</v>
      </c>
      <c r="S100" t="s">
        <v>72</v>
      </c>
      <c r="T100" t="s">
        <v>220</v>
      </c>
      <c r="AC100">
        <f t="shared" si="1"/>
        <v>2.2339988175321041E-2</v>
      </c>
    </row>
    <row r="101" spans="1:29" x14ac:dyDescent="0.3">
      <c r="A101" t="s">
        <v>229</v>
      </c>
      <c r="B101">
        <v>1709983</v>
      </c>
      <c r="C101" s="10">
        <v>8.7499999999999994E-2</v>
      </c>
      <c r="D101" s="10">
        <v>0.94879999999999998</v>
      </c>
      <c r="E101" t="s">
        <v>72</v>
      </c>
      <c r="F101" t="s">
        <v>220</v>
      </c>
      <c r="O101" t="s">
        <v>229</v>
      </c>
      <c r="P101">
        <v>1671782</v>
      </c>
      <c r="Q101" s="10">
        <v>0.2828</v>
      </c>
      <c r="R101" s="10">
        <v>0.97360000000000002</v>
      </c>
      <c r="S101" t="s">
        <v>72</v>
      </c>
      <c r="T101" t="s">
        <v>220</v>
      </c>
      <c r="AC101">
        <f t="shared" si="1"/>
        <v>0.92183864865227483</v>
      </c>
    </row>
    <row r="102" spans="1:29" x14ac:dyDescent="0.3">
      <c r="A102" t="s">
        <v>230</v>
      </c>
      <c r="B102">
        <v>745330</v>
      </c>
      <c r="C102" s="10">
        <v>3.8199999999999998E-2</v>
      </c>
      <c r="D102" s="10">
        <v>0.98699999999999999</v>
      </c>
      <c r="E102" t="s">
        <v>72</v>
      </c>
      <c r="F102" t="s">
        <v>220</v>
      </c>
      <c r="O102" t="s">
        <v>230</v>
      </c>
      <c r="P102">
        <v>58256</v>
      </c>
      <c r="Q102" s="10">
        <v>9.9000000000000008E-3</v>
      </c>
      <c r="R102" s="10">
        <v>0.98340000000000005</v>
      </c>
      <c r="S102" t="s">
        <v>72</v>
      </c>
      <c r="T102" t="s">
        <v>220</v>
      </c>
      <c r="AC102" t="e">
        <f t="shared" si="1"/>
        <v>#DIV/0!</v>
      </c>
    </row>
    <row r="103" spans="1:29" x14ac:dyDescent="0.3">
      <c r="A103" t="s">
        <v>231</v>
      </c>
      <c r="B103">
        <v>0</v>
      </c>
      <c r="C103" s="10">
        <v>0</v>
      </c>
      <c r="D103" s="10">
        <v>0.98699999999999999</v>
      </c>
      <c r="E103" t="s">
        <v>72</v>
      </c>
      <c r="F103" t="s">
        <v>220</v>
      </c>
      <c r="O103" t="s">
        <v>231</v>
      </c>
      <c r="P103">
        <v>1</v>
      </c>
      <c r="Q103" s="10">
        <v>0</v>
      </c>
      <c r="R103" s="10">
        <v>0.98340000000000005</v>
      </c>
      <c r="S103" t="s">
        <v>72</v>
      </c>
      <c r="T103" t="s">
        <v>220</v>
      </c>
      <c r="AC103" t="e">
        <f t="shared" si="1"/>
        <v>#DIV/0!</v>
      </c>
    </row>
    <row r="104" spans="1:29" x14ac:dyDescent="0.3">
      <c r="A104" t="s">
        <v>232</v>
      </c>
      <c r="B104">
        <v>0</v>
      </c>
      <c r="C104" s="10">
        <v>0</v>
      </c>
      <c r="D104" s="10">
        <v>0.98699999999999999</v>
      </c>
      <c r="E104" t="s">
        <v>72</v>
      </c>
      <c r="F104" t="s">
        <v>220</v>
      </c>
      <c r="O104" t="s">
        <v>232</v>
      </c>
      <c r="P104">
        <v>0</v>
      </c>
      <c r="Q104" s="10">
        <v>0</v>
      </c>
      <c r="R104" s="10">
        <v>0.98340000000000005</v>
      </c>
      <c r="S104" t="s">
        <v>72</v>
      </c>
      <c r="T104" t="s">
        <v>220</v>
      </c>
      <c r="AC104" t="e">
        <f t="shared" si="1"/>
        <v>#DIV/0!</v>
      </c>
    </row>
    <row r="105" spans="1:29" x14ac:dyDescent="0.3">
      <c r="A105" t="s">
        <v>233</v>
      </c>
      <c r="B105">
        <v>0</v>
      </c>
      <c r="C105" s="10">
        <v>0</v>
      </c>
      <c r="D105" s="10">
        <v>0.98699999999999999</v>
      </c>
      <c r="E105" t="s">
        <v>72</v>
      </c>
      <c r="F105" t="s">
        <v>220</v>
      </c>
      <c r="O105" t="s">
        <v>233</v>
      </c>
      <c r="P105">
        <v>0</v>
      </c>
      <c r="Q105" s="10">
        <v>0</v>
      </c>
      <c r="R105" s="10">
        <v>0.98340000000000005</v>
      </c>
      <c r="S105" t="s">
        <v>72</v>
      </c>
      <c r="T105" t="s">
        <v>220</v>
      </c>
      <c r="AC105">
        <f t="shared" si="1"/>
        <v>1</v>
      </c>
    </row>
    <row r="106" spans="1:29" x14ac:dyDescent="0.3">
      <c r="A106" t="s">
        <v>234</v>
      </c>
      <c r="B106">
        <v>3</v>
      </c>
      <c r="C106" s="10">
        <v>0</v>
      </c>
      <c r="D106" s="10">
        <v>0.98699999999999999</v>
      </c>
      <c r="E106" t="s">
        <v>72</v>
      </c>
      <c r="F106" t="s">
        <v>220</v>
      </c>
      <c r="O106" t="s">
        <v>234</v>
      </c>
      <c r="P106">
        <v>0</v>
      </c>
      <c r="Q106" s="10">
        <v>0</v>
      </c>
      <c r="R106" s="10">
        <v>0.98340000000000005</v>
      </c>
      <c r="S106" t="s">
        <v>72</v>
      </c>
      <c r="T106" t="s">
        <v>220</v>
      </c>
      <c r="AC106">
        <f t="shared" si="1"/>
        <v>1</v>
      </c>
    </row>
    <row r="107" spans="1:29" x14ac:dyDescent="0.3">
      <c r="A107" t="s">
        <v>235</v>
      </c>
      <c r="B107">
        <v>15</v>
      </c>
      <c r="C107" s="10">
        <v>0</v>
      </c>
      <c r="D107" s="10">
        <v>0.98699999999999999</v>
      </c>
      <c r="E107" t="s">
        <v>72</v>
      </c>
      <c r="F107" t="s">
        <v>220</v>
      </c>
      <c r="O107" t="s">
        <v>235</v>
      </c>
      <c r="P107">
        <v>0</v>
      </c>
      <c r="Q107" s="10">
        <v>0</v>
      </c>
      <c r="R107" s="10">
        <v>0.98340000000000005</v>
      </c>
      <c r="S107" t="s">
        <v>72</v>
      </c>
      <c r="T107" t="s">
        <v>220</v>
      </c>
      <c r="AC107" t="e">
        <f t="shared" si="1"/>
        <v>#DIV/0!</v>
      </c>
    </row>
    <row r="108" spans="1:29" x14ac:dyDescent="0.3">
      <c r="A108" t="s">
        <v>236</v>
      </c>
      <c r="B108">
        <v>0</v>
      </c>
      <c r="C108" s="10">
        <v>0</v>
      </c>
      <c r="D108" s="10">
        <v>0.98699999999999999</v>
      </c>
      <c r="E108" t="s">
        <v>72</v>
      </c>
      <c r="F108" t="s">
        <v>220</v>
      </c>
      <c r="O108" t="s">
        <v>236</v>
      </c>
      <c r="P108">
        <v>0</v>
      </c>
      <c r="Q108" s="10">
        <v>0</v>
      </c>
      <c r="R108" s="10">
        <v>0.98340000000000005</v>
      </c>
      <c r="S108" t="s">
        <v>72</v>
      </c>
      <c r="T108" t="s">
        <v>220</v>
      </c>
      <c r="AC108" t="e">
        <f t="shared" si="1"/>
        <v>#DIV/0!</v>
      </c>
    </row>
    <row r="109" spans="1:29" x14ac:dyDescent="0.3">
      <c r="A109" t="s">
        <v>237</v>
      </c>
      <c r="B109">
        <v>0</v>
      </c>
      <c r="C109" s="10">
        <v>0</v>
      </c>
      <c r="D109" s="10">
        <v>0.98699999999999999</v>
      </c>
      <c r="E109" t="s">
        <v>72</v>
      </c>
      <c r="F109" t="s">
        <v>220</v>
      </c>
      <c r="O109" t="s">
        <v>237</v>
      </c>
      <c r="P109">
        <v>0</v>
      </c>
      <c r="Q109" s="10">
        <v>0</v>
      </c>
      <c r="R109" s="10">
        <v>0.98340000000000005</v>
      </c>
      <c r="S109" t="s">
        <v>72</v>
      </c>
      <c r="T109" t="s">
        <v>220</v>
      </c>
      <c r="AC109" t="e">
        <f t="shared" si="1"/>
        <v>#DIV/0!</v>
      </c>
    </row>
    <row r="110" spans="1:29" x14ac:dyDescent="0.3">
      <c r="A110" t="s">
        <v>238</v>
      </c>
      <c r="B110">
        <v>0</v>
      </c>
      <c r="C110" s="10">
        <v>0</v>
      </c>
      <c r="D110" s="10">
        <v>0.98699999999999999</v>
      </c>
      <c r="E110" t="s">
        <v>72</v>
      </c>
      <c r="F110" t="s">
        <v>220</v>
      </c>
      <c r="O110" t="s">
        <v>238</v>
      </c>
      <c r="P110">
        <v>0</v>
      </c>
      <c r="Q110" s="10">
        <v>0</v>
      </c>
      <c r="R110" s="10">
        <v>0.98340000000000005</v>
      </c>
      <c r="S110" t="s">
        <v>72</v>
      </c>
      <c r="T110" t="s">
        <v>220</v>
      </c>
      <c r="AC110" t="e">
        <f t="shared" si="1"/>
        <v>#DIV/0!</v>
      </c>
    </row>
    <row r="111" spans="1:29" x14ac:dyDescent="0.3">
      <c r="A111" t="s">
        <v>239</v>
      </c>
      <c r="B111">
        <v>0</v>
      </c>
      <c r="C111" s="10">
        <v>0</v>
      </c>
      <c r="D111" s="10">
        <v>0.98699999999999999</v>
      </c>
      <c r="E111" t="s">
        <v>72</v>
      </c>
      <c r="F111" t="s">
        <v>220</v>
      </c>
      <c r="O111" t="s">
        <v>239</v>
      </c>
      <c r="P111">
        <v>0</v>
      </c>
      <c r="Q111" s="10">
        <v>0</v>
      </c>
      <c r="R111" s="10">
        <v>0.98340000000000005</v>
      </c>
      <c r="S111" t="s">
        <v>72</v>
      </c>
      <c r="T111" t="s">
        <v>220</v>
      </c>
      <c r="AC111" t="e">
        <f t="shared" si="1"/>
        <v>#DIV/0!</v>
      </c>
    </row>
    <row r="112" spans="1:29" x14ac:dyDescent="0.3">
      <c r="A112" t="s">
        <v>240</v>
      </c>
      <c r="B112">
        <v>0</v>
      </c>
      <c r="C112" s="10">
        <v>0</v>
      </c>
      <c r="D112" s="10">
        <v>0.98699999999999999</v>
      </c>
      <c r="E112" t="s">
        <v>72</v>
      </c>
      <c r="F112" t="s">
        <v>220</v>
      </c>
      <c r="O112" t="s">
        <v>240</v>
      </c>
      <c r="P112">
        <v>0</v>
      </c>
      <c r="Q112" s="10">
        <v>0</v>
      </c>
      <c r="R112" s="10">
        <v>0.98340000000000005</v>
      </c>
      <c r="S112" t="s">
        <v>72</v>
      </c>
      <c r="T112" t="s">
        <v>220</v>
      </c>
      <c r="AC112" t="e">
        <f t="shared" si="1"/>
        <v>#DIV/0!</v>
      </c>
    </row>
    <row r="113" spans="1:29" x14ac:dyDescent="0.3">
      <c r="A113" t="s">
        <v>241</v>
      </c>
      <c r="B113">
        <v>0</v>
      </c>
      <c r="C113" s="10">
        <v>0</v>
      </c>
      <c r="D113" s="10">
        <v>0.98699999999999999</v>
      </c>
      <c r="E113" t="s">
        <v>72</v>
      </c>
      <c r="F113" t="s">
        <v>220</v>
      </c>
      <c r="O113" t="s">
        <v>241</v>
      </c>
      <c r="P113">
        <v>0</v>
      </c>
      <c r="Q113" s="10">
        <v>0</v>
      </c>
      <c r="R113" s="10">
        <v>0.98340000000000005</v>
      </c>
      <c r="S113" t="s">
        <v>72</v>
      </c>
      <c r="T113" t="s">
        <v>220</v>
      </c>
      <c r="AC113" t="e">
        <f t="shared" si="1"/>
        <v>#DIV/0!</v>
      </c>
    </row>
    <row r="114" spans="1:29" x14ac:dyDescent="0.3">
      <c r="A114" t="s">
        <v>242</v>
      </c>
      <c r="B114">
        <v>0</v>
      </c>
      <c r="C114" s="10">
        <v>0</v>
      </c>
      <c r="D114" s="10">
        <v>0.98699999999999999</v>
      </c>
      <c r="E114" t="s">
        <v>72</v>
      </c>
      <c r="F114" t="s">
        <v>220</v>
      </c>
      <c r="O114" t="s">
        <v>242</v>
      </c>
      <c r="P114">
        <v>0</v>
      </c>
      <c r="Q114" s="10">
        <v>0</v>
      </c>
      <c r="R114" s="10">
        <v>0.98340000000000005</v>
      </c>
      <c r="S114" t="s">
        <v>72</v>
      </c>
      <c r="T114" t="s">
        <v>220</v>
      </c>
      <c r="AC114" t="e">
        <f t="shared" si="1"/>
        <v>#DIV/0!</v>
      </c>
    </row>
    <row r="115" spans="1:29" x14ac:dyDescent="0.3">
      <c r="A115" t="s">
        <v>243</v>
      </c>
      <c r="B115">
        <v>0</v>
      </c>
      <c r="C115" s="10">
        <v>0</v>
      </c>
      <c r="D115" s="10">
        <v>0.98699999999999999</v>
      </c>
      <c r="E115" t="s">
        <v>72</v>
      </c>
      <c r="F115" t="s">
        <v>220</v>
      </c>
      <c r="O115" t="s">
        <v>243</v>
      </c>
      <c r="P115">
        <v>0</v>
      </c>
      <c r="Q115" s="10">
        <v>0</v>
      </c>
      <c r="R115" s="10">
        <v>0.98340000000000005</v>
      </c>
      <c r="S115" t="s">
        <v>72</v>
      </c>
      <c r="T115" t="s">
        <v>220</v>
      </c>
      <c r="AC115" t="e">
        <f t="shared" si="1"/>
        <v>#DIV/0!</v>
      </c>
    </row>
    <row r="116" spans="1:29" x14ac:dyDescent="0.3">
      <c r="A116" t="s">
        <v>244</v>
      </c>
      <c r="B116">
        <v>0</v>
      </c>
      <c r="C116" s="10">
        <v>0</v>
      </c>
      <c r="D116" s="10">
        <v>0.98699999999999999</v>
      </c>
      <c r="E116" t="s">
        <v>72</v>
      </c>
      <c r="F116" t="s">
        <v>220</v>
      </c>
      <c r="O116" t="s">
        <v>244</v>
      </c>
      <c r="P116">
        <v>0</v>
      </c>
      <c r="Q116" s="10">
        <v>0</v>
      </c>
      <c r="R116" s="10">
        <v>0.98340000000000005</v>
      </c>
      <c r="S116" t="s">
        <v>72</v>
      </c>
      <c r="T116" t="s">
        <v>220</v>
      </c>
      <c r="AC116" t="e">
        <f t="shared" si="1"/>
        <v>#DIV/0!</v>
      </c>
    </row>
    <row r="117" spans="1:29" x14ac:dyDescent="0.3">
      <c r="A117" t="s">
        <v>245</v>
      </c>
      <c r="B117">
        <v>0</v>
      </c>
      <c r="C117" s="10">
        <v>0</v>
      </c>
      <c r="D117" s="10">
        <v>0.98699999999999999</v>
      </c>
      <c r="E117" t="s">
        <v>72</v>
      </c>
      <c r="F117" t="s">
        <v>220</v>
      </c>
      <c r="O117" t="s">
        <v>245</v>
      </c>
      <c r="P117">
        <v>0</v>
      </c>
      <c r="Q117" s="10">
        <v>0</v>
      </c>
      <c r="R117" s="10">
        <v>0.98340000000000005</v>
      </c>
      <c r="S117" t="s">
        <v>72</v>
      </c>
      <c r="T117" t="s">
        <v>220</v>
      </c>
      <c r="AC117" t="e">
        <f t="shared" si="1"/>
        <v>#DIV/0!</v>
      </c>
    </row>
    <row r="118" spans="1:29" x14ac:dyDescent="0.3">
      <c r="A118" t="s">
        <v>246</v>
      </c>
      <c r="B118">
        <v>0</v>
      </c>
      <c r="C118" s="10">
        <v>0</v>
      </c>
      <c r="D118" s="10">
        <v>0.98699999999999999</v>
      </c>
      <c r="E118" t="s">
        <v>72</v>
      </c>
      <c r="F118" t="s">
        <v>220</v>
      </c>
      <c r="O118" t="s">
        <v>246</v>
      </c>
      <c r="P118">
        <v>0</v>
      </c>
      <c r="Q118" s="10">
        <v>0</v>
      </c>
      <c r="R118" s="10">
        <v>0.98340000000000005</v>
      </c>
      <c r="S118" t="s">
        <v>72</v>
      </c>
      <c r="T118" t="s">
        <v>220</v>
      </c>
      <c r="AC118" t="e">
        <f t="shared" si="1"/>
        <v>#DIV/0!</v>
      </c>
    </row>
    <row r="119" spans="1:29" x14ac:dyDescent="0.3">
      <c r="A119" t="s">
        <v>247</v>
      </c>
      <c r="B119">
        <v>0</v>
      </c>
      <c r="C119" s="10">
        <v>0</v>
      </c>
      <c r="D119" s="10">
        <v>0.98699999999999999</v>
      </c>
      <c r="E119" t="s">
        <v>72</v>
      </c>
      <c r="F119" t="s">
        <v>220</v>
      </c>
      <c r="O119" t="s">
        <v>247</v>
      </c>
      <c r="P119">
        <v>0</v>
      </c>
      <c r="Q119" s="10">
        <v>0</v>
      </c>
      <c r="R119" s="10">
        <v>0.98340000000000005</v>
      </c>
      <c r="S119" t="s">
        <v>72</v>
      </c>
      <c r="T119" t="s">
        <v>220</v>
      </c>
      <c r="AC119" t="e">
        <f t="shared" si="1"/>
        <v>#DIV/0!</v>
      </c>
    </row>
    <row r="120" spans="1:29" x14ac:dyDescent="0.3">
      <c r="A120" t="s">
        <v>248</v>
      </c>
      <c r="B120">
        <v>0</v>
      </c>
      <c r="C120" s="10">
        <v>0</v>
      </c>
      <c r="D120" s="10">
        <v>0.98699999999999999</v>
      </c>
      <c r="E120" t="s">
        <v>72</v>
      </c>
      <c r="F120" t="s">
        <v>220</v>
      </c>
      <c r="O120" t="s">
        <v>248</v>
      </c>
      <c r="P120">
        <v>0</v>
      </c>
      <c r="Q120" s="10">
        <v>0</v>
      </c>
      <c r="R120" s="10">
        <v>0.98340000000000005</v>
      </c>
      <c r="S120" t="s">
        <v>72</v>
      </c>
      <c r="T120" t="s">
        <v>220</v>
      </c>
      <c r="AC120" t="e">
        <f t="shared" si="1"/>
        <v>#DIV/0!</v>
      </c>
    </row>
    <row r="121" spans="1:29" x14ac:dyDescent="0.3">
      <c r="A121" t="s">
        <v>249</v>
      </c>
      <c r="B121">
        <v>0</v>
      </c>
      <c r="C121" s="10">
        <v>0</v>
      </c>
      <c r="D121" s="10">
        <v>0.98699999999999999</v>
      </c>
      <c r="E121" t="s">
        <v>72</v>
      </c>
      <c r="F121" t="s">
        <v>220</v>
      </c>
      <c r="O121" t="s">
        <v>249</v>
      </c>
      <c r="P121">
        <v>0</v>
      </c>
      <c r="Q121" s="10">
        <v>0</v>
      </c>
      <c r="R121" s="10">
        <v>0.98340000000000005</v>
      </c>
      <c r="S121" t="s">
        <v>72</v>
      </c>
      <c r="T121" t="s">
        <v>220</v>
      </c>
      <c r="AC121" t="e">
        <f t="shared" si="1"/>
        <v>#DIV/0!</v>
      </c>
    </row>
    <row r="122" spans="1:29" x14ac:dyDescent="0.3">
      <c r="A122" t="s">
        <v>250</v>
      </c>
      <c r="B122">
        <v>0</v>
      </c>
      <c r="C122" s="10">
        <v>0</v>
      </c>
      <c r="D122" s="10">
        <v>0.98699999999999999</v>
      </c>
      <c r="E122" t="s">
        <v>72</v>
      </c>
      <c r="F122" t="s">
        <v>220</v>
      </c>
      <c r="O122" t="s">
        <v>250</v>
      </c>
      <c r="P122">
        <v>0</v>
      </c>
      <c r="Q122" s="10">
        <v>0</v>
      </c>
      <c r="R122" s="10">
        <v>0.98340000000000005</v>
      </c>
      <c r="S122" t="s">
        <v>72</v>
      </c>
      <c r="T122" t="s">
        <v>220</v>
      </c>
      <c r="AC122" t="e">
        <f t="shared" ref="AC122:AC185" si="2">(B123-P123)/B123</f>
        <v>#DIV/0!</v>
      </c>
    </row>
    <row r="123" spans="1:29" x14ac:dyDescent="0.3">
      <c r="A123" t="s">
        <v>251</v>
      </c>
      <c r="B123">
        <v>0</v>
      </c>
      <c r="C123" s="10">
        <v>0</v>
      </c>
      <c r="D123" s="10">
        <v>0.98699999999999999</v>
      </c>
      <c r="E123" t="s">
        <v>72</v>
      </c>
      <c r="F123" t="s">
        <v>220</v>
      </c>
      <c r="O123" t="s">
        <v>251</v>
      </c>
      <c r="P123">
        <v>0</v>
      </c>
      <c r="Q123" s="10">
        <v>0</v>
      </c>
      <c r="R123" s="10">
        <v>0.98340000000000005</v>
      </c>
      <c r="S123" t="s">
        <v>72</v>
      </c>
      <c r="T123" t="s">
        <v>220</v>
      </c>
      <c r="AC123">
        <f t="shared" si="2"/>
        <v>-0.73770167928877184</v>
      </c>
    </row>
    <row r="124" spans="1:29" x14ac:dyDescent="0.3">
      <c r="A124" t="s">
        <v>252</v>
      </c>
      <c r="B124">
        <v>15185</v>
      </c>
      <c r="C124" s="10">
        <v>8.0000000000000004E-4</v>
      </c>
      <c r="D124" s="10">
        <v>0.98770000000000002</v>
      </c>
      <c r="E124" t="s">
        <v>72</v>
      </c>
      <c r="F124" t="s">
        <v>220</v>
      </c>
      <c r="O124" t="s">
        <v>252</v>
      </c>
      <c r="P124">
        <v>26387</v>
      </c>
      <c r="Q124" s="10">
        <v>4.4999999999999997E-3</v>
      </c>
      <c r="R124" s="10">
        <v>0.9879</v>
      </c>
      <c r="S124" t="s">
        <v>72</v>
      </c>
      <c r="T124" t="s">
        <v>220</v>
      </c>
      <c r="AC124">
        <f t="shared" si="2"/>
        <v>0.7201043296817945</v>
      </c>
    </row>
    <row r="125" spans="1:29" x14ac:dyDescent="0.3">
      <c r="A125" t="s">
        <v>253</v>
      </c>
      <c r="B125">
        <v>239625</v>
      </c>
      <c r="C125" s="10">
        <v>1.23E-2</v>
      </c>
      <c r="D125" s="10">
        <v>1</v>
      </c>
      <c r="E125" t="s">
        <v>72</v>
      </c>
      <c r="F125" t="s">
        <v>220</v>
      </c>
      <c r="O125" t="s">
        <v>253</v>
      </c>
      <c r="P125">
        <v>67070</v>
      </c>
      <c r="Q125" s="10">
        <v>1.1299999999999999E-2</v>
      </c>
      <c r="R125" s="10">
        <v>0.99929999999999997</v>
      </c>
      <c r="S125" t="s">
        <v>72</v>
      </c>
      <c r="T125" t="s">
        <v>220</v>
      </c>
      <c r="AC125" t="e">
        <f t="shared" si="2"/>
        <v>#DIV/0!</v>
      </c>
    </row>
    <row r="126" spans="1:29" x14ac:dyDescent="0.3">
      <c r="A126" t="s">
        <v>254</v>
      </c>
      <c r="B126">
        <v>0</v>
      </c>
      <c r="C126" s="10">
        <v>0</v>
      </c>
      <c r="D126" s="10">
        <v>1</v>
      </c>
      <c r="E126" t="s">
        <v>72</v>
      </c>
      <c r="F126" t="s">
        <v>220</v>
      </c>
      <c r="O126" t="s">
        <v>254</v>
      </c>
      <c r="P126">
        <v>4391</v>
      </c>
      <c r="Q126" s="10">
        <v>6.9999999999999999E-4</v>
      </c>
      <c r="R126" s="10">
        <v>1</v>
      </c>
      <c r="S126" t="s">
        <v>72</v>
      </c>
      <c r="T126" t="s">
        <v>220</v>
      </c>
      <c r="AC126" t="e">
        <f t="shared" si="2"/>
        <v>#DIV/0!</v>
      </c>
    </row>
    <row r="127" spans="1:29" x14ac:dyDescent="0.3">
      <c r="A127" t="s">
        <v>255</v>
      </c>
      <c r="B127">
        <v>0</v>
      </c>
      <c r="C127" s="10">
        <v>0</v>
      </c>
      <c r="D127" s="10">
        <v>1</v>
      </c>
      <c r="E127" t="s">
        <v>72</v>
      </c>
      <c r="F127" t="s">
        <v>220</v>
      </c>
      <c r="O127" t="s">
        <v>255</v>
      </c>
      <c r="P127">
        <v>6</v>
      </c>
      <c r="Q127" s="10">
        <v>0</v>
      </c>
      <c r="R127" s="10">
        <v>1</v>
      </c>
      <c r="S127" t="s">
        <v>72</v>
      </c>
      <c r="T127" t="s">
        <v>220</v>
      </c>
      <c r="AC127" t="e">
        <f t="shared" si="2"/>
        <v>#DIV/0!</v>
      </c>
    </row>
    <row r="128" spans="1:29" x14ac:dyDescent="0.3">
      <c r="A128" t="s">
        <v>256</v>
      </c>
      <c r="B128">
        <v>0</v>
      </c>
      <c r="C128" s="10">
        <v>0</v>
      </c>
      <c r="D128" s="10">
        <v>1</v>
      </c>
      <c r="E128" t="s">
        <v>72</v>
      </c>
      <c r="F128" t="s">
        <v>220</v>
      </c>
      <c r="O128" t="s">
        <v>256</v>
      </c>
      <c r="P128">
        <v>0</v>
      </c>
      <c r="Q128" s="10">
        <v>0</v>
      </c>
      <c r="R128" s="10">
        <v>1</v>
      </c>
      <c r="S128" t="s">
        <v>72</v>
      </c>
      <c r="T128" t="s">
        <v>220</v>
      </c>
      <c r="AC128" t="e">
        <f t="shared" si="2"/>
        <v>#DIV/0!</v>
      </c>
    </row>
    <row r="129" spans="1:29" x14ac:dyDescent="0.3">
      <c r="A129" t="s">
        <v>257</v>
      </c>
      <c r="B129">
        <v>0</v>
      </c>
      <c r="C129" s="10">
        <v>0</v>
      </c>
      <c r="D129" s="10">
        <v>1</v>
      </c>
      <c r="E129" t="s">
        <v>72</v>
      </c>
      <c r="F129" t="s">
        <v>220</v>
      </c>
      <c r="O129" t="s">
        <v>257</v>
      </c>
      <c r="P129">
        <v>0</v>
      </c>
      <c r="Q129" s="10">
        <v>0</v>
      </c>
      <c r="R129" s="10">
        <v>1</v>
      </c>
      <c r="S129" t="s">
        <v>72</v>
      </c>
      <c r="T129" t="s">
        <v>220</v>
      </c>
      <c r="AC129">
        <f t="shared" si="2"/>
        <v>-46187.65</v>
      </c>
    </row>
    <row r="130" spans="1:29" x14ac:dyDescent="0.3">
      <c r="A130" t="s">
        <v>258</v>
      </c>
      <c r="B130">
        <v>60</v>
      </c>
      <c r="C130" s="10">
        <v>0</v>
      </c>
      <c r="D130" s="10">
        <v>0</v>
      </c>
      <c r="E130" t="s">
        <v>72</v>
      </c>
      <c r="F130" t="s">
        <v>259</v>
      </c>
      <c r="O130" t="s">
        <v>258</v>
      </c>
      <c r="P130">
        <v>2771319</v>
      </c>
      <c r="Q130" s="10">
        <v>7.9000000000000008E-3</v>
      </c>
      <c r="R130" s="10">
        <v>7.9000000000000008E-3</v>
      </c>
      <c r="S130" t="s">
        <v>72</v>
      </c>
      <c r="T130" t="s">
        <v>259</v>
      </c>
      <c r="AC130">
        <f t="shared" si="2"/>
        <v>-0.26357392277856928</v>
      </c>
    </row>
    <row r="131" spans="1:29" x14ac:dyDescent="0.3">
      <c r="A131" t="s">
        <v>260</v>
      </c>
      <c r="B131">
        <v>231026178</v>
      </c>
      <c r="C131" s="10">
        <v>0.82189999999999996</v>
      </c>
      <c r="D131" s="10">
        <v>0.82189999999999996</v>
      </c>
      <c r="E131" t="s">
        <v>72</v>
      </c>
      <c r="F131" t="s">
        <v>259</v>
      </c>
      <c r="O131" t="s">
        <v>260</v>
      </c>
      <c r="P131">
        <v>291918654</v>
      </c>
      <c r="Q131" s="10">
        <v>0.83050000000000002</v>
      </c>
      <c r="R131" s="10">
        <v>0.83840000000000003</v>
      </c>
      <c r="S131" t="s">
        <v>72</v>
      </c>
      <c r="T131" t="s">
        <v>259</v>
      </c>
      <c r="AC131">
        <f t="shared" si="2"/>
        <v>0.24430899892296717</v>
      </c>
    </row>
    <row r="132" spans="1:29" x14ac:dyDescent="0.3">
      <c r="A132" t="s">
        <v>261</v>
      </c>
      <c r="B132">
        <v>12493584</v>
      </c>
      <c r="C132" s="10">
        <v>4.4400000000000002E-2</v>
      </c>
      <c r="D132" s="10">
        <v>0.86639999999999995</v>
      </c>
      <c r="E132" t="s">
        <v>72</v>
      </c>
      <c r="F132" t="s">
        <v>259</v>
      </c>
      <c r="O132" t="s">
        <v>261</v>
      </c>
      <c r="P132">
        <v>9441289</v>
      </c>
      <c r="Q132" s="10">
        <v>2.69E-2</v>
      </c>
      <c r="R132" s="10">
        <v>0.86529999999999996</v>
      </c>
      <c r="S132" t="s">
        <v>72</v>
      </c>
      <c r="T132" t="s">
        <v>259</v>
      </c>
      <c r="AC132">
        <f t="shared" si="2"/>
        <v>-0.92695005000128206</v>
      </c>
    </row>
    <row r="133" spans="1:29" x14ac:dyDescent="0.3">
      <c r="A133" t="s">
        <v>262</v>
      </c>
      <c r="B133">
        <v>935976</v>
      </c>
      <c r="C133" s="10">
        <v>3.3E-3</v>
      </c>
      <c r="D133" s="10">
        <v>0.86970000000000003</v>
      </c>
      <c r="E133" t="s">
        <v>72</v>
      </c>
      <c r="F133" t="s">
        <v>259</v>
      </c>
      <c r="O133" t="s">
        <v>262</v>
      </c>
      <c r="P133">
        <v>1803579</v>
      </c>
      <c r="Q133" s="10">
        <v>5.1000000000000004E-3</v>
      </c>
      <c r="R133" s="10">
        <v>0.87039999999999995</v>
      </c>
      <c r="S133" t="s">
        <v>72</v>
      </c>
      <c r="T133" t="s">
        <v>259</v>
      </c>
      <c r="AC133">
        <f t="shared" si="2"/>
        <v>0.17282174923935203</v>
      </c>
    </row>
    <row r="134" spans="1:29" x14ac:dyDescent="0.3">
      <c r="A134" t="s">
        <v>263</v>
      </c>
      <c r="B134">
        <v>4024858</v>
      </c>
      <c r="C134" s="10">
        <v>1.43E-2</v>
      </c>
      <c r="D134" s="10">
        <v>0.88400000000000001</v>
      </c>
      <c r="E134" t="s">
        <v>72</v>
      </c>
      <c r="F134" t="s">
        <v>259</v>
      </c>
      <c r="O134" t="s">
        <v>263</v>
      </c>
      <c r="P134">
        <v>3329275</v>
      </c>
      <c r="Q134" s="10">
        <v>9.4999999999999998E-3</v>
      </c>
      <c r="R134" s="10">
        <v>0.87990000000000002</v>
      </c>
      <c r="S134" t="s">
        <v>72</v>
      </c>
      <c r="T134" t="s">
        <v>259</v>
      </c>
      <c r="AC134">
        <f t="shared" si="2"/>
        <v>-5.7722748125071867E-2</v>
      </c>
    </row>
    <row r="135" spans="1:29" x14ac:dyDescent="0.3">
      <c r="A135" t="s">
        <v>264</v>
      </c>
      <c r="B135">
        <v>930569</v>
      </c>
      <c r="C135" s="10">
        <v>3.3E-3</v>
      </c>
      <c r="D135" s="10">
        <v>0.88739999999999997</v>
      </c>
      <c r="E135" t="s">
        <v>72</v>
      </c>
      <c r="F135" t="s">
        <v>259</v>
      </c>
      <c r="O135" t="s">
        <v>264</v>
      </c>
      <c r="P135">
        <v>984284</v>
      </c>
      <c r="Q135" s="10">
        <v>2.8E-3</v>
      </c>
      <c r="R135" s="10">
        <v>0.88270000000000004</v>
      </c>
      <c r="S135" t="s">
        <v>72</v>
      </c>
      <c r="T135" t="s">
        <v>259</v>
      </c>
      <c r="AC135">
        <f t="shared" si="2"/>
        <v>-29.00491182864965</v>
      </c>
    </row>
    <row r="136" spans="1:29" x14ac:dyDescent="0.3">
      <c r="A136" t="s">
        <v>265</v>
      </c>
      <c r="B136">
        <v>62095</v>
      </c>
      <c r="C136" s="10">
        <v>2.0000000000000001E-4</v>
      </c>
      <c r="D136" s="10">
        <v>0.88759999999999994</v>
      </c>
      <c r="E136" t="s">
        <v>72</v>
      </c>
      <c r="F136" t="s">
        <v>259</v>
      </c>
      <c r="O136" t="s">
        <v>265</v>
      </c>
      <c r="P136">
        <v>1863155</v>
      </c>
      <c r="Q136" s="10">
        <v>5.3E-3</v>
      </c>
      <c r="R136" s="10">
        <v>0.88800000000000001</v>
      </c>
      <c r="S136" t="s">
        <v>72</v>
      </c>
      <c r="T136" t="s">
        <v>259</v>
      </c>
      <c r="AC136">
        <f t="shared" si="2"/>
        <v>-6.2242055834511856E-4</v>
      </c>
    </row>
    <row r="137" spans="1:29" x14ac:dyDescent="0.3">
      <c r="A137" t="s">
        <v>266</v>
      </c>
      <c r="B137">
        <v>1505413</v>
      </c>
      <c r="C137" s="10">
        <v>5.4000000000000003E-3</v>
      </c>
      <c r="D137" s="10">
        <v>0.89290000000000003</v>
      </c>
      <c r="E137" t="s">
        <v>72</v>
      </c>
      <c r="F137" t="s">
        <v>259</v>
      </c>
      <c r="O137" t="s">
        <v>266</v>
      </c>
      <c r="P137">
        <v>1506350</v>
      </c>
      <c r="Q137" s="10">
        <v>4.3E-3</v>
      </c>
      <c r="R137" s="10">
        <v>0.89229999999999998</v>
      </c>
      <c r="S137" t="s">
        <v>72</v>
      </c>
      <c r="T137" t="s">
        <v>259</v>
      </c>
      <c r="AC137">
        <f t="shared" si="2"/>
        <v>3.9306059762016276E-3</v>
      </c>
    </row>
    <row r="138" spans="1:29" x14ac:dyDescent="0.3">
      <c r="A138" t="s">
        <v>267</v>
      </c>
      <c r="B138">
        <v>642649</v>
      </c>
      <c r="C138" s="10">
        <v>2.3E-3</v>
      </c>
      <c r="D138" s="10">
        <v>0.8952</v>
      </c>
      <c r="E138" t="s">
        <v>72</v>
      </c>
      <c r="F138" t="s">
        <v>259</v>
      </c>
      <c r="O138" t="s">
        <v>267</v>
      </c>
      <c r="P138">
        <v>640123</v>
      </c>
      <c r="Q138" s="10">
        <v>1.8E-3</v>
      </c>
      <c r="R138" s="10">
        <v>0.89410000000000001</v>
      </c>
      <c r="S138" t="s">
        <v>72</v>
      </c>
      <c r="T138" t="s">
        <v>259</v>
      </c>
      <c r="AC138">
        <f t="shared" si="2"/>
        <v>-7.1966342695837293E-2</v>
      </c>
    </row>
    <row r="139" spans="1:29" x14ac:dyDescent="0.3">
      <c r="A139" t="s">
        <v>268</v>
      </c>
      <c r="B139">
        <v>553342</v>
      </c>
      <c r="C139" s="10">
        <v>2E-3</v>
      </c>
      <c r="D139" s="10">
        <v>0.8972</v>
      </c>
      <c r="E139" t="s">
        <v>72</v>
      </c>
      <c r="F139" t="s">
        <v>259</v>
      </c>
      <c r="O139" t="s">
        <v>268</v>
      </c>
      <c r="P139">
        <v>593164</v>
      </c>
      <c r="Q139" s="10">
        <v>1.6999999999999999E-3</v>
      </c>
      <c r="R139" s="10">
        <v>0.89580000000000004</v>
      </c>
      <c r="S139" t="s">
        <v>72</v>
      </c>
      <c r="T139" t="s">
        <v>259</v>
      </c>
      <c r="AC139">
        <f t="shared" si="2"/>
        <v>0.93030656053816707</v>
      </c>
    </row>
    <row r="140" spans="1:29" x14ac:dyDescent="0.3">
      <c r="A140" t="s">
        <v>269</v>
      </c>
      <c r="B140">
        <v>12786512</v>
      </c>
      <c r="C140" s="10">
        <v>4.5499999999999999E-2</v>
      </c>
      <c r="D140" s="10">
        <v>0.94269999999999998</v>
      </c>
      <c r="E140" t="s">
        <v>72</v>
      </c>
      <c r="F140" t="s">
        <v>259</v>
      </c>
      <c r="O140" t="s">
        <v>269</v>
      </c>
      <c r="P140">
        <v>891136</v>
      </c>
      <c r="Q140" s="10">
        <v>2.5000000000000001E-3</v>
      </c>
      <c r="R140" s="10">
        <v>0.89829999999999999</v>
      </c>
      <c r="S140" t="s">
        <v>72</v>
      </c>
      <c r="T140" t="s">
        <v>259</v>
      </c>
      <c r="AC140">
        <f t="shared" si="2"/>
        <v>-6.7390967475335323E-2</v>
      </c>
    </row>
    <row r="141" spans="1:29" x14ac:dyDescent="0.3">
      <c r="A141" t="s">
        <v>270</v>
      </c>
      <c r="B141">
        <v>58079</v>
      </c>
      <c r="C141" s="10">
        <v>2.0000000000000001E-4</v>
      </c>
      <c r="D141" s="10">
        <v>0.94289999999999996</v>
      </c>
      <c r="E141" t="s">
        <v>72</v>
      </c>
      <c r="F141" t="s">
        <v>259</v>
      </c>
      <c r="O141" t="s">
        <v>270</v>
      </c>
      <c r="P141">
        <v>61993</v>
      </c>
      <c r="Q141" s="10">
        <v>2.0000000000000001E-4</v>
      </c>
      <c r="R141" s="10">
        <v>0.89849999999999997</v>
      </c>
      <c r="S141" t="s">
        <v>72</v>
      </c>
      <c r="T141" t="s">
        <v>259</v>
      </c>
      <c r="AC141">
        <f t="shared" si="2"/>
        <v>1</v>
      </c>
    </row>
    <row r="142" spans="1:29" x14ac:dyDescent="0.3">
      <c r="A142" t="s">
        <v>271</v>
      </c>
      <c r="B142">
        <v>151</v>
      </c>
      <c r="C142" s="10">
        <v>0</v>
      </c>
      <c r="D142" s="10">
        <v>0.94289999999999996</v>
      </c>
      <c r="E142" t="s">
        <v>72</v>
      </c>
      <c r="F142" t="s">
        <v>259</v>
      </c>
      <c r="O142" t="s">
        <v>271</v>
      </c>
      <c r="P142">
        <v>0</v>
      </c>
      <c r="Q142" s="10">
        <v>0</v>
      </c>
      <c r="R142" s="10">
        <v>0.89849999999999997</v>
      </c>
      <c r="S142" t="s">
        <v>72</v>
      </c>
      <c r="T142" t="s">
        <v>259</v>
      </c>
      <c r="AC142" t="e">
        <f t="shared" si="2"/>
        <v>#DIV/0!</v>
      </c>
    </row>
    <row r="143" spans="1:29" x14ac:dyDescent="0.3">
      <c r="A143" t="s">
        <v>272</v>
      </c>
      <c r="B143">
        <v>0</v>
      </c>
      <c r="C143" s="10">
        <v>0</v>
      </c>
      <c r="D143" s="10">
        <v>0.94289999999999996</v>
      </c>
      <c r="E143" t="s">
        <v>72</v>
      </c>
      <c r="F143" t="s">
        <v>259</v>
      </c>
      <c r="O143" t="s">
        <v>272</v>
      </c>
      <c r="P143">
        <v>0</v>
      </c>
      <c r="Q143" s="10">
        <v>0</v>
      </c>
      <c r="R143" s="10">
        <v>0.89849999999999997</v>
      </c>
      <c r="S143" t="s">
        <v>72</v>
      </c>
      <c r="T143" t="s">
        <v>259</v>
      </c>
      <c r="AC143">
        <f t="shared" si="2"/>
        <v>1</v>
      </c>
    </row>
    <row r="144" spans="1:29" x14ac:dyDescent="0.3">
      <c r="A144" t="s">
        <v>273</v>
      </c>
      <c r="B144">
        <v>2381011</v>
      </c>
      <c r="C144" s="10">
        <v>8.5000000000000006E-3</v>
      </c>
      <c r="D144" s="10">
        <v>0.95140000000000002</v>
      </c>
      <c r="E144" t="s">
        <v>72</v>
      </c>
      <c r="F144" t="s">
        <v>259</v>
      </c>
      <c r="O144" t="s">
        <v>273</v>
      </c>
      <c r="P144">
        <v>0</v>
      </c>
      <c r="Q144" s="10">
        <v>0</v>
      </c>
      <c r="R144" s="10">
        <v>0.89849999999999997</v>
      </c>
      <c r="S144" t="s">
        <v>72</v>
      </c>
      <c r="T144" t="s">
        <v>259</v>
      </c>
      <c r="AC144">
        <f t="shared" si="2"/>
        <v>1</v>
      </c>
    </row>
    <row r="145" spans="1:29" x14ac:dyDescent="0.3">
      <c r="A145" t="s">
        <v>274</v>
      </c>
      <c r="B145">
        <v>240</v>
      </c>
      <c r="C145" s="10">
        <v>0</v>
      </c>
      <c r="D145" s="10">
        <v>0.95140000000000002</v>
      </c>
      <c r="E145" t="s">
        <v>72</v>
      </c>
      <c r="F145" t="s">
        <v>259</v>
      </c>
      <c r="O145" t="s">
        <v>274</v>
      </c>
      <c r="P145">
        <v>0</v>
      </c>
      <c r="Q145" s="10">
        <v>0</v>
      </c>
      <c r="R145" s="10">
        <v>0.89849999999999997</v>
      </c>
      <c r="S145" t="s">
        <v>72</v>
      </c>
      <c r="T145" t="s">
        <v>259</v>
      </c>
      <c r="AC145" t="e">
        <f t="shared" si="2"/>
        <v>#DIV/0!</v>
      </c>
    </row>
    <row r="146" spans="1:29" x14ac:dyDescent="0.3">
      <c r="A146" t="s">
        <v>275</v>
      </c>
      <c r="B146">
        <v>0</v>
      </c>
      <c r="C146" s="10">
        <v>0</v>
      </c>
      <c r="D146" s="10">
        <v>0.95140000000000002</v>
      </c>
      <c r="E146" t="s">
        <v>72</v>
      </c>
      <c r="F146" t="s">
        <v>259</v>
      </c>
      <c r="O146" t="s">
        <v>275</v>
      </c>
      <c r="P146">
        <v>0</v>
      </c>
      <c r="Q146" s="10">
        <v>0</v>
      </c>
      <c r="R146" s="10">
        <v>0.89849999999999997</v>
      </c>
      <c r="S146" t="s">
        <v>72</v>
      </c>
      <c r="T146" t="s">
        <v>259</v>
      </c>
      <c r="AC146">
        <f t="shared" si="2"/>
        <v>1</v>
      </c>
    </row>
    <row r="147" spans="1:29" x14ac:dyDescent="0.3">
      <c r="A147" t="s">
        <v>276</v>
      </c>
      <c r="B147">
        <v>112216</v>
      </c>
      <c r="C147" s="10">
        <v>4.0000000000000002E-4</v>
      </c>
      <c r="D147" s="10">
        <v>0.95179999999999998</v>
      </c>
      <c r="E147" t="s">
        <v>72</v>
      </c>
      <c r="F147" t="s">
        <v>259</v>
      </c>
      <c r="O147" t="s">
        <v>276</v>
      </c>
      <c r="P147">
        <v>0</v>
      </c>
      <c r="Q147" s="10">
        <v>0</v>
      </c>
      <c r="R147" s="10">
        <v>0.89849999999999997</v>
      </c>
      <c r="S147" t="s">
        <v>72</v>
      </c>
      <c r="T147" t="s">
        <v>259</v>
      </c>
      <c r="AC147" t="e">
        <f t="shared" si="2"/>
        <v>#DIV/0!</v>
      </c>
    </row>
    <row r="148" spans="1:29" x14ac:dyDescent="0.3">
      <c r="A148" t="s">
        <v>277</v>
      </c>
      <c r="B148">
        <v>0</v>
      </c>
      <c r="C148" s="10">
        <v>0</v>
      </c>
      <c r="D148" s="10">
        <v>0.95179999999999998</v>
      </c>
      <c r="E148" t="s">
        <v>72</v>
      </c>
      <c r="F148" t="s">
        <v>259</v>
      </c>
      <c r="O148" t="s">
        <v>277</v>
      </c>
      <c r="P148">
        <v>0</v>
      </c>
      <c r="Q148" s="10">
        <v>0</v>
      </c>
      <c r="R148" s="10">
        <v>0.89849999999999997</v>
      </c>
      <c r="S148" t="s">
        <v>72</v>
      </c>
      <c r="T148" t="s">
        <v>259</v>
      </c>
      <c r="AC148" t="e">
        <f t="shared" si="2"/>
        <v>#DIV/0!</v>
      </c>
    </row>
    <row r="149" spans="1:29" x14ac:dyDescent="0.3">
      <c r="A149" t="s">
        <v>278</v>
      </c>
      <c r="B149">
        <v>0</v>
      </c>
      <c r="C149" s="10">
        <v>0</v>
      </c>
      <c r="D149" s="10">
        <v>0.95179999999999998</v>
      </c>
      <c r="E149" t="s">
        <v>72</v>
      </c>
      <c r="F149" t="s">
        <v>259</v>
      </c>
      <c r="O149" t="s">
        <v>278</v>
      </c>
      <c r="P149">
        <v>0</v>
      </c>
      <c r="Q149" s="10">
        <v>0</v>
      </c>
      <c r="R149" s="10">
        <v>0.89849999999999997</v>
      </c>
      <c r="S149" t="s">
        <v>72</v>
      </c>
      <c r="T149" t="s">
        <v>259</v>
      </c>
      <c r="AC149" t="e">
        <f t="shared" si="2"/>
        <v>#DIV/0!</v>
      </c>
    </row>
    <row r="150" spans="1:29" x14ac:dyDescent="0.3">
      <c r="A150" t="s">
        <v>279</v>
      </c>
      <c r="B150">
        <v>0</v>
      </c>
      <c r="C150" s="10">
        <v>0</v>
      </c>
      <c r="D150" s="10">
        <v>0.95179999999999998</v>
      </c>
      <c r="E150" t="s">
        <v>72</v>
      </c>
      <c r="F150" t="s">
        <v>259</v>
      </c>
      <c r="O150" t="s">
        <v>279</v>
      </c>
      <c r="P150">
        <v>0</v>
      </c>
      <c r="Q150" s="10">
        <v>0</v>
      </c>
      <c r="R150" s="10">
        <v>0.89849999999999997</v>
      </c>
      <c r="S150" t="s">
        <v>72</v>
      </c>
      <c r="T150" t="s">
        <v>259</v>
      </c>
      <c r="AC150" t="e">
        <f t="shared" si="2"/>
        <v>#DIV/0!</v>
      </c>
    </row>
    <row r="151" spans="1:29" x14ac:dyDescent="0.3">
      <c r="A151" t="s">
        <v>280</v>
      </c>
      <c r="B151">
        <v>0</v>
      </c>
      <c r="C151" s="10">
        <v>0</v>
      </c>
      <c r="D151" s="10">
        <v>0.95179999999999998</v>
      </c>
      <c r="E151" t="s">
        <v>72</v>
      </c>
      <c r="F151" t="s">
        <v>259</v>
      </c>
      <c r="O151" t="s">
        <v>280</v>
      </c>
      <c r="P151">
        <v>0</v>
      </c>
      <c r="Q151" s="10">
        <v>0</v>
      </c>
      <c r="R151" s="10">
        <v>0.89849999999999997</v>
      </c>
      <c r="S151" t="s">
        <v>72</v>
      </c>
      <c r="T151" t="s">
        <v>259</v>
      </c>
      <c r="AC151" t="e">
        <f t="shared" si="2"/>
        <v>#DIV/0!</v>
      </c>
    </row>
    <row r="152" spans="1:29" x14ac:dyDescent="0.3">
      <c r="A152" t="s">
        <v>281</v>
      </c>
      <c r="B152">
        <v>0</v>
      </c>
      <c r="C152" s="10">
        <v>0</v>
      </c>
      <c r="D152" s="10">
        <v>0.95179999999999998</v>
      </c>
      <c r="E152" t="s">
        <v>72</v>
      </c>
      <c r="F152" t="s">
        <v>259</v>
      </c>
      <c r="O152" t="s">
        <v>281</v>
      </c>
      <c r="P152">
        <v>0</v>
      </c>
      <c r="Q152" s="10">
        <v>0</v>
      </c>
      <c r="R152" s="10">
        <v>0.89849999999999997</v>
      </c>
      <c r="S152" t="s">
        <v>72</v>
      </c>
      <c r="T152" t="s">
        <v>259</v>
      </c>
      <c r="AC152" t="e">
        <f t="shared" si="2"/>
        <v>#DIV/0!</v>
      </c>
    </row>
    <row r="153" spans="1:29" x14ac:dyDescent="0.3">
      <c r="A153" t="s">
        <v>282</v>
      </c>
      <c r="B153">
        <v>0</v>
      </c>
      <c r="C153" s="10">
        <v>0</v>
      </c>
      <c r="D153" s="10">
        <v>0.95179999999999998</v>
      </c>
      <c r="E153" t="s">
        <v>72</v>
      </c>
      <c r="F153" t="s">
        <v>259</v>
      </c>
      <c r="O153" t="s">
        <v>282</v>
      </c>
      <c r="P153">
        <v>0</v>
      </c>
      <c r="Q153" s="10">
        <v>0</v>
      </c>
      <c r="R153" s="10">
        <v>0.89849999999999997</v>
      </c>
      <c r="S153" t="s">
        <v>72</v>
      </c>
      <c r="T153" t="s">
        <v>259</v>
      </c>
      <c r="AC153" t="e">
        <f t="shared" si="2"/>
        <v>#DIV/0!</v>
      </c>
    </row>
    <row r="154" spans="1:29" x14ac:dyDescent="0.3">
      <c r="A154" t="s">
        <v>283</v>
      </c>
      <c r="B154">
        <v>0</v>
      </c>
      <c r="C154" s="10">
        <v>0</v>
      </c>
      <c r="D154" s="10">
        <v>0.95179999999999998</v>
      </c>
      <c r="E154" t="s">
        <v>72</v>
      </c>
      <c r="F154" t="s">
        <v>259</v>
      </c>
      <c r="O154" t="s">
        <v>283</v>
      </c>
      <c r="P154">
        <v>0</v>
      </c>
      <c r="Q154" s="10">
        <v>0</v>
      </c>
      <c r="R154" s="10">
        <v>0.89849999999999997</v>
      </c>
      <c r="S154" t="s">
        <v>72</v>
      </c>
      <c r="T154" t="s">
        <v>259</v>
      </c>
      <c r="AC154" t="e">
        <f t="shared" si="2"/>
        <v>#DIV/0!</v>
      </c>
    </row>
    <row r="155" spans="1:29" x14ac:dyDescent="0.3">
      <c r="A155" t="s">
        <v>284</v>
      </c>
      <c r="B155">
        <v>0</v>
      </c>
      <c r="C155" s="10">
        <v>0</v>
      </c>
      <c r="D155" s="10">
        <v>0.95179999999999998</v>
      </c>
      <c r="E155" t="s">
        <v>72</v>
      </c>
      <c r="F155" t="s">
        <v>259</v>
      </c>
      <c r="O155" t="s">
        <v>284</v>
      </c>
      <c r="P155">
        <v>0</v>
      </c>
      <c r="Q155" s="10">
        <v>0</v>
      </c>
      <c r="R155" s="10">
        <v>0.89849999999999997</v>
      </c>
      <c r="S155" t="s">
        <v>72</v>
      </c>
      <c r="T155" t="s">
        <v>259</v>
      </c>
      <c r="AC155" t="e">
        <f t="shared" si="2"/>
        <v>#DIV/0!</v>
      </c>
    </row>
    <row r="156" spans="1:29" x14ac:dyDescent="0.3">
      <c r="A156" t="s">
        <v>285</v>
      </c>
      <c r="B156">
        <v>0</v>
      </c>
      <c r="C156" s="10">
        <v>0</v>
      </c>
      <c r="D156" s="10">
        <v>0.95179999999999998</v>
      </c>
      <c r="E156" t="s">
        <v>72</v>
      </c>
      <c r="F156" t="s">
        <v>259</v>
      </c>
      <c r="O156" t="s">
        <v>285</v>
      </c>
      <c r="P156">
        <v>0</v>
      </c>
      <c r="Q156" s="10">
        <v>0</v>
      </c>
      <c r="R156" s="10">
        <v>0.89849999999999997</v>
      </c>
      <c r="S156" t="s">
        <v>72</v>
      </c>
      <c r="T156" t="s">
        <v>259</v>
      </c>
      <c r="AC156" t="e">
        <f t="shared" si="2"/>
        <v>#DIV/0!</v>
      </c>
    </row>
    <row r="157" spans="1:29" x14ac:dyDescent="0.3">
      <c r="A157" t="s">
        <v>286</v>
      </c>
      <c r="B157">
        <v>0</v>
      </c>
      <c r="C157" s="10">
        <v>0</v>
      </c>
      <c r="D157" s="10">
        <v>0.95179999999999998</v>
      </c>
      <c r="E157" t="s">
        <v>72</v>
      </c>
      <c r="F157" t="s">
        <v>259</v>
      </c>
      <c r="O157" t="s">
        <v>286</v>
      </c>
      <c r="P157">
        <v>0</v>
      </c>
      <c r="Q157" s="10">
        <v>0</v>
      </c>
      <c r="R157" s="10">
        <v>0.89849999999999997</v>
      </c>
      <c r="S157" t="s">
        <v>72</v>
      </c>
      <c r="T157" t="s">
        <v>259</v>
      </c>
      <c r="AC157" t="e">
        <f t="shared" si="2"/>
        <v>#DIV/0!</v>
      </c>
    </row>
    <row r="158" spans="1:29" x14ac:dyDescent="0.3">
      <c r="A158" t="s">
        <v>287</v>
      </c>
      <c r="B158">
        <v>0</v>
      </c>
      <c r="C158" s="10">
        <v>0</v>
      </c>
      <c r="D158" s="10">
        <v>0.95179999999999998</v>
      </c>
      <c r="E158" t="s">
        <v>72</v>
      </c>
      <c r="F158" t="s">
        <v>259</v>
      </c>
      <c r="O158" t="s">
        <v>287</v>
      </c>
      <c r="P158">
        <v>0</v>
      </c>
      <c r="Q158" s="10">
        <v>0</v>
      </c>
      <c r="R158" s="10">
        <v>0.89849999999999997</v>
      </c>
      <c r="S158" t="s">
        <v>72</v>
      </c>
      <c r="T158" t="s">
        <v>259</v>
      </c>
      <c r="AC158" t="e">
        <f t="shared" si="2"/>
        <v>#DIV/0!</v>
      </c>
    </row>
    <row r="159" spans="1:29" x14ac:dyDescent="0.3">
      <c r="A159" t="s">
        <v>288</v>
      </c>
      <c r="B159">
        <v>0</v>
      </c>
      <c r="C159" s="10">
        <v>0</v>
      </c>
      <c r="D159" s="10">
        <v>0.95179999999999998</v>
      </c>
      <c r="E159" t="s">
        <v>72</v>
      </c>
      <c r="F159" t="s">
        <v>259</v>
      </c>
      <c r="O159" t="s">
        <v>288</v>
      </c>
      <c r="P159">
        <v>0</v>
      </c>
      <c r="Q159" s="10">
        <v>0</v>
      </c>
      <c r="R159" s="10">
        <v>0.89849999999999997</v>
      </c>
      <c r="S159" t="s">
        <v>72</v>
      </c>
      <c r="T159" t="s">
        <v>259</v>
      </c>
      <c r="AC159" t="e">
        <f t="shared" si="2"/>
        <v>#DIV/0!</v>
      </c>
    </row>
    <row r="160" spans="1:29" x14ac:dyDescent="0.3">
      <c r="A160" t="s">
        <v>813</v>
      </c>
      <c r="B160">
        <v>0</v>
      </c>
      <c r="C160" s="10">
        <v>0</v>
      </c>
      <c r="D160" s="10">
        <v>0.95179999999999998</v>
      </c>
      <c r="F160" t="s">
        <v>289</v>
      </c>
      <c r="O160" t="s">
        <v>813</v>
      </c>
      <c r="P160">
        <v>0</v>
      </c>
      <c r="Q160" s="10">
        <v>0</v>
      </c>
      <c r="R160" s="10">
        <v>0.89849999999999997</v>
      </c>
      <c r="T160" t="s">
        <v>289</v>
      </c>
      <c r="AC160" t="e">
        <f t="shared" si="2"/>
        <v>#DIV/0!</v>
      </c>
    </row>
    <row r="161" spans="1:29" x14ac:dyDescent="0.3">
      <c r="A161" t="s">
        <v>290</v>
      </c>
      <c r="B161">
        <v>0</v>
      </c>
      <c r="C161" s="10">
        <v>0</v>
      </c>
      <c r="D161" s="10">
        <v>0.95179999999999998</v>
      </c>
      <c r="E161" t="s">
        <v>72</v>
      </c>
      <c r="F161" t="s">
        <v>259</v>
      </c>
      <c r="O161" t="s">
        <v>290</v>
      </c>
      <c r="P161">
        <v>0</v>
      </c>
      <c r="Q161" s="10">
        <v>0</v>
      </c>
      <c r="R161" s="10">
        <v>0.89849999999999997</v>
      </c>
      <c r="S161" t="s">
        <v>72</v>
      </c>
      <c r="T161" t="s">
        <v>259</v>
      </c>
      <c r="AC161">
        <f t="shared" si="2"/>
        <v>-1.5802950864487721</v>
      </c>
    </row>
    <row r="162" spans="1:29" x14ac:dyDescent="0.3">
      <c r="A162" t="s">
        <v>291</v>
      </c>
      <c r="B162">
        <v>6555096</v>
      </c>
      <c r="C162" s="10">
        <v>2.3300000000000001E-2</v>
      </c>
      <c r="D162" s="10">
        <v>0.97509999999999997</v>
      </c>
      <c r="E162" t="s">
        <v>72</v>
      </c>
      <c r="F162" t="s">
        <v>259</v>
      </c>
      <c r="O162" t="s">
        <v>291</v>
      </c>
      <c r="P162">
        <v>16914082</v>
      </c>
      <c r="Q162" s="10">
        <v>4.8099999999999997E-2</v>
      </c>
      <c r="R162" s="10">
        <v>0.9466</v>
      </c>
      <c r="S162" t="s">
        <v>72</v>
      </c>
      <c r="T162" t="s">
        <v>259</v>
      </c>
      <c r="AC162">
        <f t="shared" si="2"/>
        <v>-1.1873295929187169</v>
      </c>
    </row>
    <row r="163" spans="1:29" x14ac:dyDescent="0.3">
      <c r="A163" t="s">
        <v>292</v>
      </c>
      <c r="B163">
        <v>7005284</v>
      </c>
      <c r="C163" s="10">
        <v>2.4899999999999999E-2</v>
      </c>
      <c r="D163" s="10">
        <v>1</v>
      </c>
      <c r="E163" t="s">
        <v>72</v>
      </c>
      <c r="F163" t="s">
        <v>259</v>
      </c>
      <c r="O163" t="s">
        <v>292</v>
      </c>
      <c r="P163">
        <v>15322865</v>
      </c>
      <c r="Q163" s="10">
        <v>4.36E-2</v>
      </c>
      <c r="R163" s="10">
        <v>0.99019999999999997</v>
      </c>
      <c r="S163" t="s">
        <v>72</v>
      </c>
      <c r="T163" t="s">
        <v>259</v>
      </c>
      <c r="AC163" t="e">
        <f t="shared" si="2"/>
        <v>#DIV/0!</v>
      </c>
    </row>
    <row r="164" spans="1:29" x14ac:dyDescent="0.3">
      <c r="A164" t="s">
        <v>293</v>
      </c>
      <c r="B164">
        <v>0</v>
      </c>
      <c r="C164" s="10">
        <v>0</v>
      </c>
      <c r="D164" s="10">
        <v>1</v>
      </c>
      <c r="E164" t="s">
        <v>72</v>
      </c>
      <c r="F164" t="s">
        <v>259</v>
      </c>
      <c r="O164" t="s">
        <v>293</v>
      </c>
      <c r="P164">
        <v>2701466</v>
      </c>
      <c r="Q164" s="10">
        <v>7.7000000000000002E-3</v>
      </c>
      <c r="R164" s="10">
        <v>0.99790000000000001</v>
      </c>
      <c r="S164" t="s">
        <v>72</v>
      </c>
      <c r="T164" t="s">
        <v>259</v>
      </c>
      <c r="AC164" t="e">
        <f t="shared" si="2"/>
        <v>#DIV/0!</v>
      </c>
    </row>
    <row r="165" spans="1:29" x14ac:dyDescent="0.3">
      <c r="A165" t="s">
        <v>294</v>
      </c>
      <c r="B165">
        <v>0</v>
      </c>
      <c r="C165" s="10">
        <v>0</v>
      </c>
      <c r="D165" s="10">
        <v>1</v>
      </c>
      <c r="E165" t="s">
        <v>72</v>
      </c>
      <c r="F165" t="s">
        <v>259</v>
      </c>
      <c r="O165" t="s">
        <v>294</v>
      </c>
      <c r="P165">
        <v>736843</v>
      </c>
      <c r="Q165" s="10">
        <v>2.0999999999999999E-3</v>
      </c>
      <c r="R165" s="10">
        <v>1</v>
      </c>
      <c r="S165" t="s">
        <v>72</v>
      </c>
      <c r="T165" t="s">
        <v>259</v>
      </c>
      <c r="AC165" t="e">
        <f t="shared" si="2"/>
        <v>#DIV/0!</v>
      </c>
    </row>
    <row r="166" spans="1:29" x14ac:dyDescent="0.3">
      <c r="A166" t="s">
        <v>295</v>
      </c>
      <c r="B166">
        <v>0</v>
      </c>
      <c r="C166" s="10">
        <v>0</v>
      </c>
      <c r="D166" s="10">
        <v>1</v>
      </c>
      <c r="E166" t="s">
        <v>72</v>
      </c>
      <c r="F166" t="s">
        <v>259</v>
      </c>
      <c r="O166" t="s">
        <v>295</v>
      </c>
      <c r="P166">
        <v>0</v>
      </c>
      <c r="Q166" s="10">
        <v>0</v>
      </c>
      <c r="R166" s="10">
        <v>1</v>
      </c>
      <c r="S166" t="s">
        <v>72</v>
      </c>
      <c r="T166" t="s">
        <v>259</v>
      </c>
      <c r="AC166" t="e">
        <f t="shared" si="2"/>
        <v>#DIV/0!</v>
      </c>
    </row>
    <row r="167" spans="1:29" x14ac:dyDescent="0.3">
      <c r="A167" t="s">
        <v>296</v>
      </c>
      <c r="B167">
        <v>0</v>
      </c>
      <c r="C167" s="10">
        <v>0</v>
      </c>
      <c r="D167" s="10">
        <v>1</v>
      </c>
      <c r="E167" t="s">
        <v>72</v>
      </c>
      <c r="F167" t="s">
        <v>259</v>
      </c>
      <c r="O167" t="s">
        <v>296</v>
      </c>
      <c r="P167">
        <v>0</v>
      </c>
      <c r="Q167" s="10">
        <v>0</v>
      </c>
      <c r="R167" s="10">
        <v>1</v>
      </c>
      <c r="S167" t="s">
        <v>72</v>
      </c>
      <c r="T167" t="s">
        <v>259</v>
      </c>
      <c r="AC167">
        <f t="shared" si="2"/>
        <v>-0.25049074651921865</v>
      </c>
    </row>
    <row r="168" spans="1:29" x14ac:dyDescent="0.3">
      <c r="A168" t="s">
        <v>297</v>
      </c>
      <c r="B168">
        <v>281073313</v>
      </c>
      <c r="E168" t="s">
        <v>72</v>
      </c>
      <c r="F168" t="s">
        <v>259</v>
      </c>
      <c r="O168" t="s">
        <v>297</v>
      </c>
      <c r="P168">
        <v>351479577</v>
      </c>
      <c r="S168" t="s">
        <v>72</v>
      </c>
      <c r="T168" t="s">
        <v>259</v>
      </c>
      <c r="AC168">
        <f t="shared" si="2"/>
        <v>0.33160160008626693</v>
      </c>
    </row>
    <row r="169" spans="1:29" x14ac:dyDescent="0.3">
      <c r="A169" t="s">
        <v>298</v>
      </c>
      <c r="B169">
        <v>1.9288959999999999</v>
      </c>
      <c r="E169" t="s">
        <v>72</v>
      </c>
      <c r="F169" t="s">
        <v>299</v>
      </c>
      <c r="O169" t="s">
        <v>298</v>
      </c>
      <c r="P169">
        <v>1.2892710000000001</v>
      </c>
      <c r="S169" t="s">
        <v>72</v>
      </c>
      <c r="T169" t="s">
        <v>299</v>
      </c>
      <c r="AC169">
        <f t="shared" si="2"/>
        <v>0.6973592535668901</v>
      </c>
    </row>
    <row r="170" spans="1:29" x14ac:dyDescent="0.3">
      <c r="A170" t="s">
        <v>300</v>
      </c>
      <c r="B170">
        <v>19535575</v>
      </c>
      <c r="E170" t="s">
        <v>72</v>
      </c>
      <c r="F170" t="s">
        <v>301</v>
      </c>
      <c r="O170" t="s">
        <v>300</v>
      </c>
      <c r="P170">
        <v>5912261</v>
      </c>
      <c r="S170" t="s">
        <v>72</v>
      </c>
      <c r="T170" t="s">
        <v>301</v>
      </c>
      <c r="AC170">
        <f t="shared" si="2"/>
        <v>0.75798166985597737</v>
      </c>
    </row>
    <row r="171" spans="1:29" x14ac:dyDescent="0.3">
      <c r="A171" t="s">
        <v>302</v>
      </c>
      <c r="B171">
        <v>6.9502999999999995E-2</v>
      </c>
      <c r="E171" t="s">
        <v>72</v>
      </c>
      <c r="F171" t="s">
        <v>303</v>
      </c>
      <c r="O171" t="s">
        <v>302</v>
      </c>
      <c r="P171">
        <v>1.6820999999999999E-2</v>
      </c>
      <c r="S171" t="s">
        <v>72</v>
      </c>
      <c r="T171" t="s">
        <v>303</v>
      </c>
      <c r="AC171">
        <f t="shared" si="2"/>
        <v>-0.43563362799180494</v>
      </c>
    </row>
    <row r="172" spans="1:29" x14ac:dyDescent="0.3">
      <c r="A172" t="s">
        <v>304</v>
      </c>
      <c r="B172">
        <v>661424843</v>
      </c>
      <c r="E172" t="s">
        <v>72</v>
      </c>
      <c r="F172" t="s">
        <v>305</v>
      </c>
      <c r="O172" t="s">
        <v>304</v>
      </c>
      <c r="P172">
        <v>949563747</v>
      </c>
      <c r="S172" t="s">
        <v>72</v>
      </c>
      <c r="T172" t="s">
        <v>305</v>
      </c>
      <c r="AC172">
        <f t="shared" si="2"/>
        <v>-0.2376185927521933</v>
      </c>
    </row>
    <row r="173" spans="1:29" x14ac:dyDescent="0.3">
      <c r="A173" t="s">
        <v>306</v>
      </c>
      <c r="B173">
        <v>286645890</v>
      </c>
      <c r="E173" t="s">
        <v>72</v>
      </c>
      <c r="F173" t="s">
        <v>307</v>
      </c>
      <c r="O173" t="s">
        <v>306</v>
      </c>
      <c r="P173">
        <v>354758283</v>
      </c>
      <c r="S173" t="s">
        <v>72</v>
      </c>
      <c r="T173" t="s">
        <v>307</v>
      </c>
      <c r="AC173" t="e">
        <f t="shared" si="2"/>
        <v>#VALUE!</v>
      </c>
    </row>
    <row r="174" spans="1:29" x14ac:dyDescent="0.3">
      <c r="A174" t="s">
        <v>814</v>
      </c>
      <c r="B174" t="s">
        <v>815</v>
      </c>
      <c r="F174" t="s">
        <v>308</v>
      </c>
      <c r="O174" t="s">
        <v>814</v>
      </c>
      <c r="P174" t="s">
        <v>1258</v>
      </c>
      <c r="T174" t="s">
        <v>308</v>
      </c>
      <c r="AC174" t="e">
        <f t="shared" si="2"/>
        <v>#DIV/0!</v>
      </c>
    </row>
    <row r="175" spans="1:29" x14ac:dyDescent="0.3">
      <c r="A175" t="s">
        <v>309</v>
      </c>
      <c r="B175">
        <v>0</v>
      </c>
      <c r="E175" t="s">
        <v>72</v>
      </c>
      <c r="F175" t="s">
        <v>310</v>
      </c>
      <c r="O175" t="s">
        <v>309</v>
      </c>
      <c r="P175">
        <v>30825061</v>
      </c>
      <c r="S175" t="s">
        <v>72</v>
      </c>
      <c r="T175" t="s">
        <v>310</v>
      </c>
      <c r="AC175" t="e">
        <f t="shared" si="2"/>
        <v>#DIV/0!</v>
      </c>
    </row>
    <row r="176" spans="1:29" x14ac:dyDescent="0.3">
      <c r="A176" t="s">
        <v>311</v>
      </c>
      <c r="B176">
        <v>0</v>
      </c>
      <c r="E176" t="s">
        <v>72</v>
      </c>
      <c r="F176" t="s">
        <v>312</v>
      </c>
      <c r="O176" t="s">
        <v>311</v>
      </c>
      <c r="P176">
        <v>13852262</v>
      </c>
      <c r="S176" t="s">
        <v>72</v>
      </c>
      <c r="T176" t="s">
        <v>312</v>
      </c>
      <c r="AC176" t="e">
        <f t="shared" si="2"/>
        <v>#DIV/0!</v>
      </c>
    </row>
    <row r="177" spans="1:29" x14ac:dyDescent="0.3">
      <c r="A177" t="s">
        <v>816</v>
      </c>
      <c r="B177">
        <v>0</v>
      </c>
      <c r="F177" t="s">
        <v>313</v>
      </c>
      <c r="O177" t="s">
        <v>816</v>
      </c>
      <c r="P177">
        <v>13038068</v>
      </c>
      <c r="T177" t="s">
        <v>313</v>
      </c>
      <c r="AC177">
        <f t="shared" si="2"/>
        <v>1</v>
      </c>
    </row>
    <row r="178" spans="1:29" x14ac:dyDescent="0.3">
      <c r="A178" t="s">
        <v>314</v>
      </c>
      <c r="B178">
        <v>65665034</v>
      </c>
      <c r="E178" t="s">
        <v>72</v>
      </c>
      <c r="F178" t="s">
        <v>315</v>
      </c>
      <c r="O178" t="s">
        <v>314</v>
      </c>
      <c r="P178">
        <v>0</v>
      </c>
      <c r="S178" t="s">
        <v>72</v>
      </c>
      <c r="T178" t="s">
        <v>315</v>
      </c>
      <c r="AC178">
        <f t="shared" si="2"/>
        <v>1</v>
      </c>
    </row>
    <row r="179" spans="1:29" x14ac:dyDescent="0.3">
      <c r="A179" t="s">
        <v>316</v>
      </c>
      <c r="B179">
        <v>32790386</v>
      </c>
      <c r="E179" t="s">
        <v>72</v>
      </c>
      <c r="F179" t="s">
        <v>317</v>
      </c>
      <c r="O179" t="s">
        <v>316</v>
      </c>
      <c r="P179">
        <v>0</v>
      </c>
      <c r="S179" t="s">
        <v>72</v>
      </c>
      <c r="T179" t="s">
        <v>317</v>
      </c>
      <c r="AC179" t="e">
        <f t="shared" si="2"/>
        <v>#VALUE!</v>
      </c>
    </row>
    <row r="180" spans="1:29" x14ac:dyDescent="0.3">
      <c r="A180" t="s">
        <v>817</v>
      </c>
      <c r="B180" t="s">
        <v>818</v>
      </c>
      <c r="F180" t="s">
        <v>318</v>
      </c>
      <c r="O180" t="s">
        <v>817</v>
      </c>
      <c r="P180" t="s">
        <v>1103</v>
      </c>
      <c r="T180" t="s">
        <v>318</v>
      </c>
      <c r="AC180">
        <f t="shared" si="2"/>
        <v>-0.27075429056849121</v>
      </c>
    </row>
    <row r="181" spans="1:29" x14ac:dyDescent="0.3">
      <c r="A181" t="s">
        <v>319</v>
      </c>
      <c r="B181">
        <v>265278075</v>
      </c>
      <c r="E181" t="s">
        <v>72</v>
      </c>
      <c r="F181" t="s">
        <v>320</v>
      </c>
      <c r="O181" t="s">
        <v>319</v>
      </c>
      <c r="P181">
        <v>337103252</v>
      </c>
      <c r="S181" t="s">
        <v>72</v>
      </c>
      <c r="T181" t="s">
        <v>320</v>
      </c>
      <c r="AC181" t="e">
        <f t="shared" si="2"/>
        <v>#DIV/0!</v>
      </c>
    </row>
    <row r="182" spans="1:29" x14ac:dyDescent="0.3">
      <c r="A182" t="s">
        <v>321</v>
      </c>
      <c r="B182">
        <v>0</v>
      </c>
      <c r="E182" t="s">
        <v>72</v>
      </c>
      <c r="F182" t="s">
        <v>322</v>
      </c>
      <c r="O182" t="s">
        <v>321</v>
      </c>
      <c r="P182">
        <v>17517267</v>
      </c>
      <c r="S182" t="s">
        <v>72</v>
      </c>
      <c r="T182" t="s">
        <v>322</v>
      </c>
      <c r="AC182">
        <f t="shared" si="2"/>
        <v>1</v>
      </c>
    </row>
    <row r="183" spans="1:29" x14ac:dyDescent="0.3">
      <c r="A183" t="s">
        <v>323</v>
      </c>
      <c r="B183">
        <v>35330753</v>
      </c>
      <c r="E183" t="s">
        <v>72</v>
      </c>
      <c r="F183" t="s">
        <v>324</v>
      </c>
      <c r="O183" t="s">
        <v>323</v>
      </c>
      <c r="P183">
        <v>0</v>
      </c>
      <c r="S183" t="s">
        <v>72</v>
      </c>
      <c r="T183" t="s">
        <v>324</v>
      </c>
      <c r="AC183">
        <f t="shared" si="2"/>
        <v>-0.21413834860739434</v>
      </c>
    </row>
    <row r="184" spans="1:29" x14ac:dyDescent="0.3">
      <c r="A184" t="s">
        <v>325</v>
      </c>
      <c r="B184">
        <v>133778</v>
      </c>
      <c r="E184" t="s">
        <v>72</v>
      </c>
      <c r="F184" t="s">
        <v>326</v>
      </c>
      <c r="O184" t="s">
        <v>325</v>
      </c>
      <c r="P184">
        <v>162425</v>
      </c>
      <c r="S184" t="s">
        <v>72</v>
      </c>
      <c r="T184" t="s">
        <v>326</v>
      </c>
      <c r="AC184" t="e">
        <f t="shared" si="2"/>
        <v>#DIV/0!</v>
      </c>
    </row>
    <row r="185" spans="1:29" x14ac:dyDescent="0.3">
      <c r="A185" t="s">
        <v>327</v>
      </c>
      <c r="B185">
        <v>0</v>
      </c>
      <c r="E185" t="s">
        <v>72</v>
      </c>
      <c r="F185" t="s">
        <v>328</v>
      </c>
      <c r="O185" t="s">
        <v>327</v>
      </c>
      <c r="P185">
        <v>0</v>
      </c>
      <c r="S185" t="s">
        <v>72</v>
      </c>
      <c r="T185" t="s">
        <v>328</v>
      </c>
      <c r="AC185">
        <f t="shared" si="2"/>
        <v>-0.69462153576514407</v>
      </c>
    </row>
    <row r="186" spans="1:29" x14ac:dyDescent="0.3">
      <c r="A186" t="s">
        <v>329</v>
      </c>
      <c r="B186">
        <v>365160</v>
      </c>
      <c r="E186" t="s">
        <v>72</v>
      </c>
      <c r="F186" t="s">
        <v>330</v>
      </c>
      <c r="O186" t="s">
        <v>329</v>
      </c>
      <c r="P186">
        <v>618808</v>
      </c>
      <c r="S186" t="s">
        <v>72</v>
      </c>
      <c r="T186" t="s">
        <v>330</v>
      </c>
      <c r="AC186">
        <f t="shared" ref="AC186:AC249" si="3">(B187-P187)/B187</f>
        <v>0.56074766355140182</v>
      </c>
    </row>
    <row r="187" spans="1:29" x14ac:dyDescent="0.3">
      <c r="A187" t="s">
        <v>819</v>
      </c>
      <c r="B187">
        <v>107</v>
      </c>
      <c r="F187" t="s">
        <v>331</v>
      </c>
      <c r="O187" t="s">
        <v>819</v>
      </c>
      <c r="P187">
        <v>47</v>
      </c>
      <c r="T187" t="s">
        <v>331</v>
      </c>
      <c r="AC187" t="e">
        <f t="shared" si="3"/>
        <v>#VALUE!</v>
      </c>
    </row>
    <row r="188" spans="1:29" x14ac:dyDescent="0.3">
      <c r="A188" t="s">
        <v>820</v>
      </c>
      <c r="B188" t="s">
        <v>821</v>
      </c>
      <c r="F188" t="s">
        <v>332</v>
      </c>
      <c r="O188" t="s">
        <v>820</v>
      </c>
      <c r="P188" t="s">
        <v>1259</v>
      </c>
      <c r="T188" t="s">
        <v>332</v>
      </c>
      <c r="AC188">
        <f t="shared" si="3"/>
        <v>0.85261425875638608</v>
      </c>
    </row>
    <row r="189" spans="1:29" x14ac:dyDescent="0.3">
      <c r="A189" t="s">
        <v>822</v>
      </c>
      <c r="B189">
        <v>434540</v>
      </c>
      <c r="F189" t="s">
        <v>333</v>
      </c>
      <c r="O189" t="s">
        <v>822</v>
      </c>
      <c r="P189">
        <v>64045</v>
      </c>
      <c r="T189" t="s">
        <v>333</v>
      </c>
      <c r="AC189" t="e">
        <f t="shared" si="3"/>
        <v>#DIV/0!</v>
      </c>
    </row>
    <row r="190" spans="1:29" x14ac:dyDescent="0.3">
      <c r="A190" t="s">
        <v>334</v>
      </c>
      <c r="B190">
        <v>0</v>
      </c>
      <c r="E190" t="s">
        <v>72</v>
      </c>
      <c r="F190" t="s">
        <v>335</v>
      </c>
      <c r="O190" t="s">
        <v>334</v>
      </c>
      <c r="P190">
        <v>0</v>
      </c>
      <c r="S190" t="s">
        <v>72</v>
      </c>
      <c r="T190" t="s">
        <v>335</v>
      </c>
      <c r="AC190" t="e">
        <f t="shared" si="3"/>
        <v>#DIV/0!</v>
      </c>
    </row>
    <row r="191" spans="1:29" x14ac:dyDescent="0.3">
      <c r="A191" t="s">
        <v>336</v>
      </c>
      <c r="B191">
        <v>0</v>
      </c>
      <c r="E191" t="s">
        <v>72</v>
      </c>
      <c r="F191" t="s">
        <v>337</v>
      </c>
      <c r="O191" t="s">
        <v>336</v>
      </c>
      <c r="P191">
        <v>0</v>
      </c>
      <c r="S191" t="s">
        <v>72</v>
      </c>
      <c r="T191" t="s">
        <v>337</v>
      </c>
      <c r="AC191">
        <f t="shared" si="3"/>
        <v>-70.617316017316014</v>
      </c>
    </row>
    <row r="192" spans="1:29" x14ac:dyDescent="0.3">
      <c r="A192" t="s">
        <v>823</v>
      </c>
      <c r="B192">
        <v>1155</v>
      </c>
      <c r="F192" t="s">
        <v>338</v>
      </c>
      <c r="O192" t="s">
        <v>823</v>
      </c>
      <c r="P192">
        <v>82718</v>
      </c>
      <c r="T192" t="s">
        <v>338</v>
      </c>
      <c r="AC192">
        <f t="shared" si="3"/>
        <v>6.6666666666666666E-2</v>
      </c>
    </row>
    <row r="193" spans="1:29" x14ac:dyDescent="0.3">
      <c r="A193" t="s">
        <v>339</v>
      </c>
      <c r="B193">
        <v>135</v>
      </c>
      <c r="E193" t="s">
        <v>72</v>
      </c>
      <c r="F193" t="s">
        <v>340</v>
      </c>
      <c r="O193" t="s">
        <v>339</v>
      </c>
      <c r="P193">
        <v>126</v>
      </c>
      <c r="S193" t="s">
        <v>72</v>
      </c>
      <c r="T193" t="s">
        <v>340</v>
      </c>
      <c r="AC193" t="e">
        <f t="shared" si="3"/>
        <v>#DIV/0!</v>
      </c>
    </row>
    <row r="194" spans="1:29" x14ac:dyDescent="0.3">
      <c r="A194" t="s">
        <v>341</v>
      </c>
      <c r="B194">
        <v>0</v>
      </c>
      <c r="E194" t="s">
        <v>72</v>
      </c>
      <c r="F194" t="s">
        <v>342</v>
      </c>
      <c r="O194" t="s">
        <v>341</v>
      </c>
      <c r="P194">
        <v>0</v>
      </c>
      <c r="S194" t="s">
        <v>72</v>
      </c>
      <c r="T194" t="s">
        <v>342</v>
      </c>
      <c r="AC194">
        <f t="shared" si="3"/>
        <v>-1.9028326509796956</v>
      </c>
    </row>
    <row r="195" spans="1:29" x14ac:dyDescent="0.3">
      <c r="A195" t="s">
        <v>343</v>
      </c>
      <c r="B195">
        <v>1047111</v>
      </c>
      <c r="E195" t="s">
        <v>72</v>
      </c>
      <c r="F195" t="s">
        <v>344</v>
      </c>
      <c r="O195" t="s">
        <v>343</v>
      </c>
      <c r="P195">
        <v>3039588</v>
      </c>
      <c r="S195" t="s">
        <v>72</v>
      </c>
      <c r="T195" t="s">
        <v>344</v>
      </c>
      <c r="AC195">
        <f t="shared" si="3"/>
        <v>0.86108371725427457</v>
      </c>
    </row>
    <row r="196" spans="1:29" x14ac:dyDescent="0.3">
      <c r="A196" t="s">
        <v>345</v>
      </c>
      <c r="B196">
        <v>9078475</v>
      </c>
      <c r="E196" t="s">
        <v>72</v>
      </c>
      <c r="F196" t="s">
        <v>346</v>
      </c>
      <c r="O196" t="s">
        <v>345</v>
      </c>
      <c r="P196">
        <v>1261148</v>
      </c>
      <c r="S196" t="s">
        <v>72</v>
      </c>
      <c r="T196" t="s">
        <v>346</v>
      </c>
      <c r="AC196">
        <f t="shared" si="3"/>
        <v>0.90438913196858373</v>
      </c>
    </row>
    <row r="197" spans="1:29" x14ac:dyDescent="0.3">
      <c r="A197" t="s">
        <v>347</v>
      </c>
      <c r="B197">
        <v>1160799</v>
      </c>
      <c r="E197" t="s">
        <v>72</v>
      </c>
      <c r="F197" t="s">
        <v>348</v>
      </c>
      <c r="O197" t="s">
        <v>347</v>
      </c>
      <c r="P197">
        <v>110985</v>
      </c>
      <c r="S197" t="s">
        <v>72</v>
      </c>
      <c r="T197" t="s">
        <v>348</v>
      </c>
      <c r="AC197">
        <f t="shared" si="3"/>
        <v>-0.21637581960138305</v>
      </c>
    </row>
    <row r="198" spans="1:29" x14ac:dyDescent="0.3">
      <c r="A198" t="s">
        <v>349</v>
      </c>
      <c r="B198">
        <v>292089246</v>
      </c>
      <c r="E198" t="s">
        <v>72</v>
      </c>
      <c r="F198" t="s">
        <v>350</v>
      </c>
      <c r="O198" t="s">
        <v>349</v>
      </c>
      <c r="P198">
        <v>355290296</v>
      </c>
      <c r="S198" t="s">
        <v>72</v>
      </c>
      <c r="T198" t="s">
        <v>350</v>
      </c>
      <c r="AC198">
        <f t="shared" si="3"/>
        <v>-14.098521184050947</v>
      </c>
    </row>
    <row r="199" spans="1:29" x14ac:dyDescent="0.3">
      <c r="A199" t="s">
        <v>351</v>
      </c>
      <c r="B199">
        <v>200363</v>
      </c>
      <c r="E199" t="s">
        <v>72</v>
      </c>
      <c r="F199" t="s">
        <v>352</v>
      </c>
      <c r="O199" t="s">
        <v>351</v>
      </c>
      <c r="P199">
        <v>3025185</v>
      </c>
      <c r="S199" t="s">
        <v>72</v>
      </c>
      <c r="T199" t="s">
        <v>352</v>
      </c>
      <c r="AC199">
        <f t="shared" si="3"/>
        <v>-1.9876891270612114</v>
      </c>
    </row>
    <row r="200" spans="1:29" x14ac:dyDescent="0.3">
      <c r="A200" t="s">
        <v>353</v>
      </c>
      <c r="B200">
        <v>6614072</v>
      </c>
      <c r="E200" t="s">
        <v>72</v>
      </c>
      <c r="F200" t="s">
        <v>354</v>
      </c>
      <c r="O200" t="s">
        <v>353</v>
      </c>
      <c r="P200">
        <v>19760791</v>
      </c>
      <c r="S200" t="s">
        <v>72</v>
      </c>
      <c r="T200" t="s">
        <v>354</v>
      </c>
      <c r="AC200">
        <f t="shared" si="3"/>
        <v>-1.2352985875282014</v>
      </c>
    </row>
    <row r="201" spans="1:29" x14ac:dyDescent="0.3">
      <c r="A201" t="s">
        <v>355</v>
      </c>
      <c r="B201">
        <v>7185347</v>
      </c>
      <c r="E201" t="s">
        <v>72</v>
      </c>
      <c r="F201" t="s">
        <v>356</v>
      </c>
      <c r="O201" t="s">
        <v>355</v>
      </c>
      <c r="P201">
        <v>16061396</v>
      </c>
      <c r="S201" t="s">
        <v>72</v>
      </c>
      <c r="T201" t="s">
        <v>356</v>
      </c>
      <c r="AC201">
        <f t="shared" si="3"/>
        <v>-23045.413223140495</v>
      </c>
    </row>
    <row r="202" spans="1:29" x14ac:dyDescent="0.3">
      <c r="A202" t="s">
        <v>357</v>
      </c>
      <c r="B202">
        <v>121</v>
      </c>
      <c r="E202" t="s">
        <v>72</v>
      </c>
      <c r="F202" t="s">
        <v>358</v>
      </c>
      <c r="O202" t="s">
        <v>357</v>
      </c>
      <c r="P202">
        <v>2788616</v>
      </c>
      <c r="S202" t="s">
        <v>72</v>
      </c>
      <c r="T202" t="s">
        <v>358</v>
      </c>
      <c r="AC202">
        <f t="shared" si="3"/>
        <v>0.91469190624229824</v>
      </c>
    </row>
    <row r="203" spans="1:29" x14ac:dyDescent="0.3">
      <c r="A203" t="s">
        <v>359</v>
      </c>
      <c r="B203">
        <v>1156385</v>
      </c>
      <c r="E203" t="s">
        <v>72</v>
      </c>
      <c r="F203" t="s">
        <v>360</v>
      </c>
      <c r="O203" t="s">
        <v>359</v>
      </c>
      <c r="P203">
        <v>98649</v>
      </c>
      <c r="S203" t="s">
        <v>72</v>
      </c>
      <c r="T203" t="s">
        <v>360</v>
      </c>
      <c r="AC203">
        <f t="shared" si="3"/>
        <v>-5.5101214574898787</v>
      </c>
    </row>
    <row r="204" spans="1:29" x14ac:dyDescent="0.3">
      <c r="A204" t="s">
        <v>361</v>
      </c>
      <c r="B204">
        <v>247</v>
      </c>
      <c r="E204" t="s">
        <v>72</v>
      </c>
      <c r="F204" t="s">
        <v>362</v>
      </c>
      <c r="O204" t="s">
        <v>361</v>
      </c>
      <c r="P204">
        <v>1608</v>
      </c>
      <c r="S204" t="s">
        <v>72</v>
      </c>
      <c r="T204" t="s">
        <v>362</v>
      </c>
      <c r="AC204">
        <f t="shared" si="3"/>
        <v>0.66666666666666663</v>
      </c>
    </row>
    <row r="205" spans="1:29" x14ac:dyDescent="0.3">
      <c r="A205" t="s">
        <v>363</v>
      </c>
      <c r="B205">
        <v>138</v>
      </c>
      <c r="E205" t="s">
        <v>72</v>
      </c>
      <c r="F205" t="s">
        <v>364</v>
      </c>
      <c r="O205" t="s">
        <v>363</v>
      </c>
      <c r="P205">
        <v>46</v>
      </c>
      <c r="S205" t="s">
        <v>72</v>
      </c>
      <c r="T205" t="s">
        <v>364</v>
      </c>
      <c r="AC205">
        <f t="shared" si="3"/>
        <v>-1.7787865620499579</v>
      </c>
    </row>
    <row r="206" spans="1:29" x14ac:dyDescent="0.3">
      <c r="A206" t="s">
        <v>365</v>
      </c>
      <c r="B206">
        <v>805480</v>
      </c>
      <c r="E206" t="s">
        <v>72</v>
      </c>
      <c r="F206" t="s">
        <v>366</v>
      </c>
      <c r="O206" t="s">
        <v>365</v>
      </c>
      <c r="P206">
        <v>2238257</v>
      </c>
      <c r="S206" t="s">
        <v>72</v>
      </c>
      <c r="T206" t="s">
        <v>366</v>
      </c>
      <c r="AC206">
        <f t="shared" si="3"/>
        <v>-1.1834270171426475</v>
      </c>
    </row>
    <row r="207" spans="1:29" x14ac:dyDescent="0.3">
      <c r="A207" t="s">
        <v>824</v>
      </c>
      <c r="B207">
        <v>436397</v>
      </c>
      <c r="F207" t="s">
        <v>367</v>
      </c>
      <c r="O207" t="s">
        <v>824</v>
      </c>
      <c r="P207">
        <v>952841</v>
      </c>
      <c r="T207" t="s">
        <v>367</v>
      </c>
      <c r="AC207">
        <f t="shared" si="3"/>
        <v>-1.5695765361625991</v>
      </c>
    </row>
    <row r="208" spans="1:29" x14ac:dyDescent="0.3">
      <c r="A208" t="s">
        <v>368</v>
      </c>
      <c r="B208">
        <v>1241877</v>
      </c>
      <c r="E208" t="s">
        <v>72</v>
      </c>
      <c r="F208" t="s">
        <v>369</v>
      </c>
      <c r="O208" t="s">
        <v>368</v>
      </c>
      <c r="P208">
        <v>3191098</v>
      </c>
      <c r="S208" t="s">
        <v>72</v>
      </c>
      <c r="T208" t="s">
        <v>369</v>
      </c>
      <c r="AC208">
        <f t="shared" si="3"/>
        <v>-0.24444522988375073</v>
      </c>
    </row>
    <row r="209" spans="1:29" x14ac:dyDescent="0.3">
      <c r="A209" t="s">
        <v>370</v>
      </c>
      <c r="B209">
        <v>279362416</v>
      </c>
      <c r="E209" t="s">
        <v>72</v>
      </c>
      <c r="F209" t="s">
        <v>371</v>
      </c>
      <c r="O209" t="s">
        <v>370</v>
      </c>
      <c r="P209">
        <v>347651226</v>
      </c>
      <c r="S209" t="s">
        <v>72</v>
      </c>
      <c r="T209" t="s">
        <v>371</v>
      </c>
      <c r="AC209">
        <f t="shared" si="3"/>
        <v>-1.9942786672638502</v>
      </c>
    </row>
    <row r="210" spans="1:29" x14ac:dyDescent="0.3">
      <c r="A210" t="s">
        <v>372</v>
      </c>
      <c r="B210">
        <v>6501632</v>
      </c>
      <c r="E210" t="s">
        <v>72</v>
      </c>
      <c r="F210" t="s">
        <v>373</v>
      </c>
      <c r="O210" t="s">
        <v>372</v>
      </c>
      <c r="P210">
        <v>19467698</v>
      </c>
      <c r="S210" t="s">
        <v>72</v>
      </c>
      <c r="T210" t="s">
        <v>373</v>
      </c>
      <c r="AC210">
        <f t="shared" si="3"/>
        <v>-1.2376279811116624</v>
      </c>
    </row>
    <row r="211" spans="1:29" x14ac:dyDescent="0.3">
      <c r="A211" t="s">
        <v>374</v>
      </c>
      <c r="B211">
        <v>1710897</v>
      </c>
      <c r="E211" t="s">
        <v>72</v>
      </c>
      <c r="F211" t="s">
        <v>375</v>
      </c>
      <c r="O211" t="s">
        <v>374</v>
      </c>
      <c r="P211">
        <v>3828351</v>
      </c>
      <c r="S211" t="s">
        <v>72</v>
      </c>
      <c r="T211" t="s">
        <v>375</v>
      </c>
      <c r="AC211" t="e">
        <f t="shared" si="3"/>
        <v>#DIV/0!</v>
      </c>
    </row>
    <row r="212" spans="1:29" x14ac:dyDescent="0.3">
      <c r="A212" t="s">
        <v>376</v>
      </c>
      <c r="B212">
        <v>0</v>
      </c>
      <c r="E212" t="s">
        <v>72</v>
      </c>
      <c r="F212" t="s">
        <v>377</v>
      </c>
      <c r="O212" t="s">
        <v>376</v>
      </c>
      <c r="P212">
        <v>0</v>
      </c>
      <c r="S212" t="s">
        <v>72</v>
      </c>
      <c r="T212" t="s">
        <v>377</v>
      </c>
      <c r="AC212">
        <f t="shared" si="3"/>
        <v>1</v>
      </c>
    </row>
    <row r="213" spans="1:29" x14ac:dyDescent="0.3">
      <c r="A213" t="s">
        <v>378</v>
      </c>
      <c r="B213">
        <v>618178</v>
      </c>
      <c r="E213" t="s">
        <v>72</v>
      </c>
      <c r="F213" t="s">
        <v>379</v>
      </c>
      <c r="O213" t="s">
        <v>378</v>
      </c>
      <c r="P213">
        <v>0</v>
      </c>
      <c r="S213" t="s">
        <v>72</v>
      </c>
      <c r="T213" t="s">
        <v>379</v>
      </c>
      <c r="AC213">
        <f t="shared" si="3"/>
        <v>-1.6419951708142222</v>
      </c>
    </row>
    <row r="214" spans="1:29" x14ac:dyDescent="0.3">
      <c r="A214" t="s">
        <v>380</v>
      </c>
      <c r="B214">
        <v>13443260</v>
      </c>
      <c r="E214" t="s">
        <v>72</v>
      </c>
      <c r="F214" t="s">
        <v>381</v>
      </c>
      <c r="O214" t="s">
        <v>380</v>
      </c>
      <c r="P214">
        <v>35517028</v>
      </c>
      <c r="S214" t="s">
        <v>72</v>
      </c>
      <c r="T214" t="s">
        <v>381</v>
      </c>
      <c r="AC214">
        <f t="shared" si="3"/>
        <v>7.9630656157803695E-2</v>
      </c>
    </row>
    <row r="215" spans="1:29" x14ac:dyDescent="0.3">
      <c r="A215" t="s">
        <v>382</v>
      </c>
      <c r="B215">
        <v>45047563</v>
      </c>
      <c r="E215" t="s">
        <v>72</v>
      </c>
      <c r="F215" t="s">
        <v>383</v>
      </c>
      <c r="O215" t="s">
        <v>382</v>
      </c>
      <c r="P215">
        <v>41460396</v>
      </c>
      <c r="S215" t="s">
        <v>72</v>
      </c>
      <c r="T215" t="s">
        <v>383</v>
      </c>
      <c r="AC215">
        <f t="shared" si="3"/>
        <v>-1.3120412099294287</v>
      </c>
    </row>
    <row r="216" spans="1:29" x14ac:dyDescent="0.3">
      <c r="A216" t="s">
        <v>384</v>
      </c>
      <c r="B216">
        <v>6941628</v>
      </c>
      <c r="E216" t="s">
        <v>72</v>
      </c>
      <c r="F216" t="s">
        <v>385</v>
      </c>
      <c r="O216" t="s">
        <v>384</v>
      </c>
      <c r="P216">
        <v>16049330</v>
      </c>
      <c r="S216" t="s">
        <v>72</v>
      </c>
      <c r="T216" t="s">
        <v>385</v>
      </c>
      <c r="AC216">
        <f t="shared" si="3"/>
        <v>0.33483225656363552</v>
      </c>
    </row>
    <row r="217" spans="1:29" x14ac:dyDescent="0.3">
      <c r="A217" t="s">
        <v>386</v>
      </c>
      <c r="B217">
        <v>1.917154</v>
      </c>
      <c r="E217" t="s">
        <v>72</v>
      </c>
      <c r="F217" t="s">
        <v>387</v>
      </c>
      <c r="O217" t="s">
        <v>386</v>
      </c>
      <c r="P217">
        <v>1.2752289999999999</v>
      </c>
      <c r="S217" t="s">
        <v>72</v>
      </c>
      <c r="T217" t="s">
        <v>387</v>
      </c>
      <c r="AC217">
        <f t="shared" si="3"/>
        <v>-0.24380396439249671</v>
      </c>
    </row>
    <row r="218" spans="1:29" x14ac:dyDescent="0.3">
      <c r="A218" t="s">
        <v>388</v>
      </c>
      <c r="B218">
        <v>279325622</v>
      </c>
      <c r="E218" t="s">
        <v>72</v>
      </c>
      <c r="F218" t="s">
        <v>389</v>
      </c>
      <c r="O218" t="s">
        <v>388</v>
      </c>
      <c r="P218">
        <v>347426316</v>
      </c>
      <c r="S218" t="s">
        <v>72</v>
      </c>
      <c r="T218" t="s">
        <v>389</v>
      </c>
      <c r="AC218">
        <f t="shared" si="3"/>
        <v>-0.2440883167288673</v>
      </c>
    </row>
    <row r="219" spans="1:29" x14ac:dyDescent="0.3">
      <c r="A219" t="s">
        <v>390</v>
      </c>
      <c r="B219">
        <v>279261113</v>
      </c>
      <c r="E219" t="s">
        <v>72</v>
      </c>
      <c r="F219" t="s">
        <v>391</v>
      </c>
      <c r="O219" t="s">
        <v>390</v>
      </c>
      <c r="P219">
        <v>347425488</v>
      </c>
      <c r="S219" t="s">
        <v>72</v>
      </c>
      <c r="T219" t="s">
        <v>391</v>
      </c>
      <c r="AC219">
        <f t="shared" si="3"/>
        <v>0.18305966182449473</v>
      </c>
    </row>
    <row r="220" spans="1:29" x14ac:dyDescent="0.3">
      <c r="A220" t="s">
        <v>392</v>
      </c>
      <c r="B220">
        <v>180439621</v>
      </c>
      <c r="E220" t="s">
        <v>72</v>
      </c>
      <c r="F220" t="s">
        <v>393</v>
      </c>
      <c r="O220" t="s">
        <v>392</v>
      </c>
      <c r="P220">
        <v>147408405</v>
      </c>
      <c r="S220" t="s">
        <v>72</v>
      </c>
      <c r="T220" t="s">
        <v>393</v>
      </c>
      <c r="AC220">
        <f t="shared" si="3"/>
        <v>0.47887148116316963</v>
      </c>
    </row>
    <row r="221" spans="1:29" x14ac:dyDescent="0.3">
      <c r="A221" t="s">
        <v>394</v>
      </c>
      <c r="B221">
        <v>333497774</v>
      </c>
      <c r="E221" t="s">
        <v>72</v>
      </c>
      <c r="F221" t="s">
        <v>395</v>
      </c>
      <c r="O221" t="s">
        <v>394</v>
      </c>
      <c r="P221">
        <v>173795201</v>
      </c>
      <c r="S221" t="s">
        <v>72</v>
      </c>
      <c r="T221" t="s">
        <v>395</v>
      </c>
      <c r="AC221">
        <f t="shared" si="3"/>
        <v>0.33502308163127936</v>
      </c>
    </row>
    <row r="222" spans="1:29" x14ac:dyDescent="0.3">
      <c r="A222" t="s">
        <v>396</v>
      </c>
      <c r="B222">
        <v>1.9164589999999999</v>
      </c>
      <c r="E222" t="s">
        <v>72</v>
      </c>
      <c r="F222" t="s">
        <v>397</v>
      </c>
      <c r="O222" t="s">
        <v>396</v>
      </c>
      <c r="P222">
        <v>1.2744009999999999</v>
      </c>
      <c r="S222" t="s">
        <v>72</v>
      </c>
      <c r="T222" t="s">
        <v>397</v>
      </c>
      <c r="AC222">
        <f t="shared" si="3"/>
        <v>-0.56763675210515807</v>
      </c>
    </row>
    <row r="223" spans="1:29" x14ac:dyDescent="0.3">
      <c r="A223" t="s">
        <v>398</v>
      </c>
      <c r="B223">
        <v>0.54105199999999998</v>
      </c>
      <c r="E223" t="s">
        <v>72</v>
      </c>
      <c r="F223" t="s">
        <v>399</v>
      </c>
      <c r="O223" t="s">
        <v>398</v>
      </c>
      <c r="P223">
        <v>0.84817299999999995</v>
      </c>
      <c r="S223" t="s">
        <v>72</v>
      </c>
      <c r="T223" t="s">
        <v>399</v>
      </c>
      <c r="AC223">
        <f t="shared" si="3"/>
        <v>0.52369126753133699</v>
      </c>
    </row>
    <row r="224" spans="1:29" x14ac:dyDescent="0.3">
      <c r="A224" t="s">
        <v>400</v>
      </c>
      <c r="B224">
        <v>27965494</v>
      </c>
      <c r="E224" t="s">
        <v>72</v>
      </c>
      <c r="F224" t="s">
        <v>401</v>
      </c>
      <c r="O224" t="s">
        <v>400</v>
      </c>
      <c r="P224">
        <v>13320209</v>
      </c>
      <c r="S224" t="s">
        <v>72</v>
      </c>
      <c r="T224" t="s">
        <v>401</v>
      </c>
      <c r="AC224">
        <f t="shared" si="3"/>
        <v>-36464.631578947367</v>
      </c>
    </row>
    <row r="225" spans="1:29" x14ac:dyDescent="0.3">
      <c r="A225" t="s">
        <v>402</v>
      </c>
      <c r="B225">
        <v>76</v>
      </c>
      <c r="E225" t="s">
        <v>72</v>
      </c>
      <c r="F225" t="s">
        <v>403</v>
      </c>
      <c r="O225" t="s">
        <v>402</v>
      </c>
      <c r="P225">
        <v>2771388</v>
      </c>
      <c r="S225" t="s">
        <v>72</v>
      </c>
      <c r="T225" t="s">
        <v>403</v>
      </c>
      <c r="AC225">
        <f t="shared" si="3"/>
        <v>-1.9031439116082891</v>
      </c>
    </row>
    <row r="226" spans="1:29" x14ac:dyDescent="0.3">
      <c r="A226" t="s">
        <v>404</v>
      </c>
      <c r="B226">
        <v>1046976</v>
      </c>
      <c r="E226" t="s">
        <v>72</v>
      </c>
      <c r="F226" t="s">
        <v>405</v>
      </c>
      <c r="O226" t="s">
        <v>404</v>
      </c>
      <c r="P226">
        <v>3039522</v>
      </c>
      <c r="S226" t="s">
        <v>72</v>
      </c>
      <c r="T226" t="s">
        <v>405</v>
      </c>
      <c r="AC226" t="e">
        <f t="shared" si="3"/>
        <v>#VALUE!</v>
      </c>
    </row>
    <row r="227" spans="1:29" x14ac:dyDescent="0.3">
      <c r="A227" t="s">
        <v>825</v>
      </c>
      <c r="B227" t="s">
        <v>826</v>
      </c>
      <c r="C227">
        <v>13</v>
      </c>
      <c r="F227" t="s">
        <v>406</v>
      </c>
      <c r="O227" t="s">
        <v>825</v>
      </c>
      <c r="P227" t="s">
        <v>1260</v>
      </c>
      <c r="Q227">
        <v>39</v>
      </c>
      <c r="T227" t="s">
        <v>406</v>
      </c>
      <c r="AC227">
        <f t="shared" si="3"/>
        <v>0.31774966770072399</v>
      </c>
    </row>
    <row r="228" spans="1:29" x14ac:dyDescent="0.3">
      <c r="A228" t="s">
        <v>827</v>
      </c>
      <c r="B228">
        <v>1.8725590000000001</v>
      </c>
      <c r="F228" t="s">
        <v>406</v>
      </c>
      <c r="O228" t="s">
        <v>827</v>
      </c>
      <c r="P228">
        <v>1.2775540000000001</v>
      </c>
      <c r="T228" t="s">
        <v>406</v>
      </c>
      <c r="AC228" t="e">
        <f t="shared" si="3"/>
        <v>#VALUE!</v>
      </c>
    </row>
    <row r="229" spans="1:29" x14ac:dyDescent="0.3">
      <c r="A229" t="s">
        <v>828</v>
      </c>
      <c r="B229" t="s">
        <v>829</v>
      </c>
      <c r="F229" t="s">
        <v>406</v>
      </c>
      <c r="O229" t="s">
        <v>828</v>
      </c>
      <c r="P229" t="s">
        <v>1261</v>
      </c>
      <c r="T229" t="s">
        <v>406</v>
      </c>
      <c r="AC229" t="e">
        <f t="shared" si="3"/>
        <v>#VALUE!</v>
      </c>
    </row>
    <row r="230" spans="1:29" x14ac:dyDescent="0.3">
      <c r="A230" t="s">
        <v>830</v>
      </c>
      <c r="B230" t="s">
        <v>831</v>
      </c>
      <c r="C230">
        <v>0</v>
      </c>
      <c r="D230" s="10">
        <v>0</v>
      </c>
      <c r="F230" t="s">
        <v>407</v>
      </c>
      <c r="O230" t="s">
        <v>830</v>
      </c>
      <c r="P230" t="s">
        <v>831</v>
      </c>
      <c r="Q230">
        <v>0</v>
      </c>
      <c r="R230" s="10">
        <v>0</v>
      </c>
      <c r="T230" t="s">
        <v>407</v>
      </c>
      <c r="AC230">
        <f t="shared" si="3"/>
        <v>-0.43983252531444583</v>
      </c>
    </row>
    <row r="231" spans="1:29" x14ac:dyDescent="0.3">
      <c r="A231" t="s">
        <v>408</v>
      </c>
      <c r="B231">
        <v>66967494</v>
      </c>
      <c r="C231" s="10">
        <v>0.4748</v>
      </c>
      <c r="D231" s="10">
        <v>0.4748</v>
      </c>
      <c r="E231" t="s">
        <v>72</v>
      </c>
      <c r="F231" t="s">
        <v>409</v>
      </c>
      <c r="O231" t="s">
        <v>408</v>
      </c>
      <c r="P231">
        <v>96421976</v>
      </c>
      <c r="Q231" s="10">
        <v>0.36020000000000002</v>
      </c>
      <c r="R231" s="10">
        <v>0.36020000000000002</v>
      </c>
      <c r="S231" t="s">
        <v>72</v>
      </c>
      <c r="T231" t="s">
        <v>409</v>
      </c>
      <c r="AC231">
        <f t="shared" si="3"/>
        <v>-4.5208415578576755</v>
      </c>
    </row>
    <row r="232" spans="1:29" x14ac:dyDescent="0.3">
      <c r="A232" t="s">
        <v>410</v>
      </c>
      <c r="B232">
        <v>18754884</v>
      </c>
      <c r="C232" s="10">
        <v>0.13300000000000001</v>
      </c>
      <c r="D232" s="10">
        <v>0.60770000000000002</v>
      </c>
      <c r="E232" t="s">
        <v>72</v>
      </c>
      <c r="F232" t="s">
        <v>409</v>
      </c>
      <c r="O232" t="s">
        <v>410</v>
      </c>
      <c r="P232">
        <v>103542743</v>
      </c>
      <c r="Q232" s="10">
        <v>0.38679999999999998</v>
      </c>
      <c r="R232" s="10">
        <v>0.747</v>
      </c>
      <c r="S232" t="s">
        <v>72</v>
      </c>
      <c r="T232" t="s">
        <v>409</v>
      </c>
      <c r="AC232">
        <f t="shared" si="3"/>
        <v>-0.77181974479938109</v>
      </c>
    </row>
    <row r="233" spans="1:29" x14ac:dyDescent="0.3">
      <c r="A233" t="s">
        <v>411</v>
      </c>
      <c r="B233">
        <v>15672846</v>
      </c>
      <c r="C233" s="10">
        <v>0.1111</v>
      </c>
      <c r="D233" s="10">
        <v>0.71889999999999998</v>
      </c>
      <c r="E233" t="s">
        <v>72</v>
      </c>
      <c r="F233" t="s">
        <v>409</v>
      </c>
      <c r="O233" t="s">
        <v>411</v>
      </c>
      <c r="P233">
        <v>27769458</v>
      </c>
      <c r="Q233" s="10">
        <v>0.1037</v>
      </c>
      <c r="R233" s="10">
        <v>0.8508</v>
      </c>
      <c r="S233" t="s">
        <v>72</v>
      </c>
      <c r="T233" t="s">
        <v>409</v>
      </c>
      <c r="AC233">
        <f t="shared" si="3"/>
        <v>-0.72247524622749049</v>
      </c>
    </row>
    <row r="234" spans="1:29" x14ac:dyDescent="0.3">
      <c r="A234" t="s">
        <v>412</v>
      </c>
      <c r="B234">
        <v>10608787</v>
      </c>
      <c r="C234" s="10">
        <v>7.5200000000000003E-2</v>
      </c>
      <c r="D234" s="10">
        <v>0.79410000000000003</v>
      </c>
      <c r="E234" t="s">
        <v>72</v>
      </c>
      <c r="F234" t="s">
        <v>409</v>
      </c>
      <c r="O234" t="s">
        <v>412</v>
      </c>
      <c r="P234">
        <v>18273373</v>
      </c>
      <c r="Q234" s="10">
        <v>6.83E-2</v>
      </c>
      <c r="R234" s="10">
        <v>0.91910000000000003</v>
      </c>
      <c r="S234" t="s">
        <v>72</v>
      </c>
      <c r="T234" t="s">
        <v>409</v>
      </c>
      <c r="AC234">
        <f t="shared" si="3"/>
        <v>6.5546543627604814E-2</v>
      </c>
    </row>
    <row r="235" spans="1:29" x14ac:dyDescent="0.3">
      <c r="A235" t="s">
        <v>413</v>
      </c>
      <c r="B235">
        <v>8058579</v>
      </c>
      <c r="C235" s="10">
        <v>5.7099999999999998E-2</v>
      </c>
      <c r="D235" s="10">
        <v>0.85119999999999996</v>
      </c>
      <c r="E235" t="s">
        <v>72</v>
      </c>
      <c r="F235" t="s">
        <v>409</v>
      </c>
      <c r="O235" t="s">
        <v>413</v>
      </c>
      <c r="P235">
        <v>7530367</v>
      </c>
      <c r="Q235" s="10">
        <v>2.81E-2</v>
      </c>
      <c r="R235" s="10">
        <v>0.94720000000000004</v>
      </c>
      <c r="S235" t="s">
        <v>72</v>
      </c>
      <c r="T235" t="s">
        <v>409</v>
      </c>
      <c r="AC235">
        <f t="shared" si="3"/>
        <v>0.24141956997689223</v>
      </c>
    </row>
    <row r="236" spans="1:29" x14ac:dyDescent="0.3">
      <c r="A236" t="s">
        <v>414</v>
      </c>
      <c r="B236">
        <v>3459442</v>
      </c>
      <c r="C236" s="10">
        <v>2.4500000000000001E-2</v>
      </c>
      <c r="D236" s="10">
        <v>0.87570000000000003</v>
      </c>
      <c r="E236" t="s">
        <v>72</v>
      </c>
      <c r="F236" t="s">
        <v>409</v>
      </c>
      <c r="O236" t="s">
        <v>414</v>
      </c>
      <c r="P236">
        <v>2624265</v>
      </c>
      <c r="Q236" s="10">
        <v>9.7999999999999997E-3</v>
      </c>
      <c r="R236" s="10">
        <v>0.95699999999999996</v>
      </c>
      <c r="S236" t="s">
        <v>72</v>
      </c>
      <c r="T236" t="s">
        <v>409</v>
      </c>
      <c r="AC236">
        <f t="shared" si="3"/>
        <v>-0.27959875350737223</v>
      </c>
    </row>
    <row r="237" spans="1:29" x14ac:dyDescent="0.3">
      <c r="A237" t="s">
        <v>415</v>
      </c>
      <c r="B237">
        <v>2249191</v>
      </c>
      <c r="C237" s="10">
        <v>1.5900000000000001E-2</v>
      </c>
      <c r="D237" s="10">
        <v>0.89170000000000005</v>
      </c>
      <c r="E237" t="s">
        <v>72</v>
      </c>
      <c r="F237" t="s">
        <v>409</v>
      </c>
      <c r="O237" t="s">
        <v>415</v>
      </c>
      <c r="P237">
        <v>2878062</v>
      </c>
      <c r="Q237" s="10">
        <v>1.0800000000000001E-2</v>
      </c>
      <c r="R237" s="10">
        <v>0.9677</v>
      </c>
      <c r="S237" t="s">
        <v>72</v>
      </c>
      <c r="T237" t="s">
        <v>409</v>
      </c>
      <c r="AC237">
        <f t="shared" si="3"/>
        <v>0.50080815449310023</v>
      </c>
    </row>
    <row r="238" spans="1:29" x14ac:dyDescent="0.3">
      <c r="A238" t="s">
        <v>416</v>
      </c>
      <c r="B238">
        <v>3056965</v>
      </c>
      <c r="C238" s="10">
        <v>2.1700000000000001E-2</v>
      </c>
      <c r="D238" s="10">
        <v>0.91339999999999999</v>
      </c>
      <c r="E238" t="s">
        <v>72</v>
      </c>
      <c r="F238" t="s">
        <v>409</v>
      </c>
      <c r="O238" t="s">
        <v>416</v>
      </c>
      <c r="P238">
        <v>1526012</v>
      </c>
      <c r="Q238" s="10">
        <v>5.7000000000000002E-3</v>
      </c>
      <c r="R238" s="10">
        <v>0.97340000000000004</v>
      </c>
      <c r="S238" t="s">
        <v>72</v>
      </c>
      <c r="T238" t="s">
        <v>409</v>
      </c>
      <c r="AC238">
        <f t="shared" si="3"/>
        <v>0.41828526542526751</v>
      </c>
    </row>
    <row r="239" spans="1:29" x14ac:dyDescent="0.3">
      <c r="A239" t="s">
        <v>417</v>
      </c>
      <c r="B239">
        <v>12221425</v>
      </c>
      <c r="C239" s="10">
        <v>8.6599999999999996E-2</v>
      </c>
      <c r="D239" s="10">
        <v>1</v>
      </c>
      <c r="E239" t="s">
        <v>72</v>
      </c>
      <c r="F239" t="s">
        <v>409</v>
      </c>
      <c r="O239" t="s">
        <v>417</v>
      </c>
      <c r="P239">
        <v>7109383</v>
      </c>
      <c r="Q239" s="10">
        <v>2.6599999999999999E-2</v>
      </c>
      <c r="R239" s="10">
        <v>1</v>
      </c>
      <c r="S239" t="s">
        <v>72</v>
      </c>
      <c r="T239" t="s">
        <v>409</v>
      </c>
      <c r="AC239" t="e">
        <f t="shared" si="3"/>
        <v>#VALUE!</v>
      </c>
    </row>
    <row r="240" spans="1:29" x14ac:dyDescent="0.3">
      <c r="A240" t="s">
        <v>832</v>
      </c>
      <c r="B240" t="s">
        <v>833</v>
      </c>
      <c r="C240">
        <v>0</v>
      </c>
      <c r="D240" s="10">
        <v>0</v>
      </c>
      <c r="E240">
        <v>1</v>
      </c>
      <c r="F240" t="s">
        <v>418</v>
      </c>
      <c r="O240" t="s">
        <v>832</v>
      </c>
      <c r="P240" t="s">
        <v>833</v>
      </c>
      <c r="Q240">
        <v>0</v>
      </c>
      <c r="R240" s="10">
        <v>0</v>
      </c>
      <c r="S240">
        <v>1</v>
      </c>
      <c r="T240" t="s">
        <v>418</v>
      </c>
      <c r="AC240" t="e">
        <f t="shared" si="3"/>
        <v>#VALUE!</v>
      </c>
    </row>
    <row r="241" spans="1:29" x14ac:dyDescent="0.3">
      <c r="A241" t="s">
        <v>834</v>
      </c>
      <c r="B241" t="s">
        <v>835</v>
      </c>
      <c r="C241">
        <v>0</v>
      </c>
      <c r="F241" t="s">
        <v>406</v>
      </c>
      <c r="O241" t="s">
        <v>834</v>
      </c>
      <c r="P241" t="s">
        <v>835</v>
      </c>
      <c r="Q241">
        <v>0</v>
      </c>
      <c r="T241" t="s">
        <v>406</v>
      </c>
      <c r="AC241" t="e">
        <f t="shared" si="3"/>
        <v>#VALUE!</v>
      </c>
    </row>
    <row r="242" spans="1:29" x14ac:dyDescent="0.3">
      <c r="A242" t="s">
        <v>836</v>
      </c>
      <c r="B242" t="s">
        <v>835</v>
      </c>
      <c r="C242">
        <v>8</v>
      </c>
      <c r="F242" t="s">
        <v>406</v>
      </c>
      <c r="O242" t="s">
        <v>836</v>
      </c>
      <c r="P242" t="s">
        <v>835</v>
      </c>
      <c r="Q242">
        <v>8</v>
      </c>
      <c r="T242" t="s">
        <v>406</v>
      </c>
      <c r="AC242" t="e">
        <f t="shared" si="3"/>
        <v>#VALUE!</v>
      </c>
    </row>
    <row r="243" spans="1:29" x14ac:dyDescent="0.3">
      <c r="A243" t="s">
        <v>837</v>
      </c>
      <c r="B243" t="s">
        <v>838</v>
      </c>
      <c r="F243" t="s">
        <v>406</v>
      </c>
      <c r="O243" t="s">
        <v>837</v>
      </c>
      <c r="P243" t="s">
        <v>1262</v>
      </c>
      <c r="T243" t="s">
        <v>406</v>
      </c>
      <c r="AC243">
        <f t="shared" si="3"/>
        <v>-0.33336223837502843</v>
      </c>
    </row>
    <row r="244" spans="1:29" x14ac:dyDescent="0.3">
      <c r="A244" t="s">
        <v>419</v>
      </c>
      <c r="B244">
        <v>256471982</v>
      </c>
      <c r="E244" t="s">
        <v>72</v>
      </c>
      <c r="F244" t="s">
        <v>420</v>
      </c>
      <c r="O244" t="s">
        <v>419</v>
      </c>
      <c r="P244">
        <v>341970056</v>
      </c>
      <c r="S244" t="s">
        <v>72</v>
      </c>
      <c r="T244" t="s">
        <v>420</v>
      </c>
      <c r="AC244">
        <f t="shared" si="3"/>
        <v>-0.29473427843471139</v>
      </c>
    </row>
    <row r="245" spans="1:29" x14ac:dyDescent="0.3">
      <c r="A245" t="s">
        <v>421</v>
      </c>
      <c r="B245">
        <v>264123764</v>
      </c>
      <c r="E245" t="s">
        <v>72</v>
      </c>
      <c r="F245" t="s">
        <v>422</v>
      </c>
      <c r="O245" t="s">
        <v>421</v>
      </c>
      <c r="P245">
        <v>341970091</v>
      </c>
      <c r="S245" t="s">
        <v>72</v>
      </c>
      <c r="T245" t="s">
        <v>422</v>
      </c>
      <c r="AC245" t="e">
        <f t="shared" si="3"/>
        <v>#DIV/0!</v>
      </c>
    </row>
    <row r="246" spans="1:29" x14ac:dyDescent="0.3">
      <c r="A246" t="s">
        <v>423</v>
      </c>
      <c r="B246">
        <v>0</v>
      </c>
      <c r="E246" t="s">
        <v>72</v>
      </c>
      <c r="F246" t="s">
        <v>424</v>
      </c>
      <c r="O246" t="s">
        <v>423</v>
      </c>
      <c r="P246">
        <v>0</v>
      </c>
      <c r="S246" t="s">
        <v>72</v>
      </c>
      <c r="T246" t="s">
        <v>424</v>
      </c>
      <c r="AC246">
        <f t="shared" si="3"/>
        <v>-1.7030841205106049</v>
      </c>
    </row>
    <row r="247" spans="1:29" x14ac:dyDescent="0.3">
      <c r="A247" t="s">
        <v>425</v>
      </c>
      <c r="B247">
        <v>12999719</v>
      </c>
      <c r="E247" t="s">
        <v>72</v>
      </c>
      <c r="F247" t="s">
        <v>426</v>
      </c>
      <c r="O247" t="s">
        <v>425</v>
      </c>
      <c r="P247">
        <v>35139334</v>
      </c>
      <c r="S247" t="s">
        <v>72</v>
      </c>
      <c r="T247" t="s">
        <v>426</v>
      </c>
      <c r="AC247">
        <f t="shared" si="3"/>
        <v>-2.0632505306523758</v>
      </c>
    </row>
    <row r="248" spans="1:29" x14ac:dyDescent="0.3">
      <c r="A248" t="s">
        <v>427</v>
      </c>
      <c r="B248">
        <v>6248912</v>
      </c>
      <c r="E248" t="s">
        <v>72</v>
      </c>
      <c r="F248" t="s">
        <v>428</v>
      </c>
      <c r="O248" t="s">
        <v>427</v>
      </c>
      <c r="P248">
        <v>19141983</v>
      </c>
      <c r="S248" t="s">
        <v>72</v>
      </c>
      <c r="T248" t="s">
        <v>428</v>
      </c>
      <c r="AC248">
        <f t="shared" si="3"/>
        <v>0.46153846153846156</v>
      </c>
    </row>
    <row r="249" spans="1:29" x14ac:dyDescent="0.3">
      <c r="A249" t="s">
        <v>429</v>
      </c>
      <c r="B249">
        <v>65</v>
      </c>
      <c r="E249" t="s">
        <v>72</v>
      </c>
      <c r="F249" t="s">
        <v>430</v>
      </c>
      <c r="O249" t="s">
        <v>429</v>
      </c>
      <c r="P249">
        <v>35</v>
      </c>
      <c r="S249" t="s">
        <v>72</v>
      </c>
      <c r="T249" t="s">
        <v>430</v>
      </c>
      <c r="AC249">
        <f t="shared" si="3"/>
        <v>3.6414640048154895E-2</v>
      </c>
    </row>
    <row r="250" spans="1:29" x14ac:dyDescent="0.3">
      <c r="A250" t="s">
        <v>431</v>
      </c>
      <c r="B250">
        <v>42004452</v>
      </c>
      <c r="E250" t="s">
        <v>72</v>
      </c>
      <c r="F250" t="s">
        <v>432</v>
      </c>
      <c r="O250" t="s">
        <v>431</v>
      </c>
      <c r="P250">
        <v>40474875</v>
      </c>
      <c r="S250" t="s">
        <v>72</v>
      </c>
      <c r="T250" t="s">
        <v>432</v>
      </c>
      <c r="AC250">
        <f t="shared" ref="AC250:AC313" si="4">(B251-P251)/B251</f>
        <v>1</v>
      </c>
    </row>
    <row r="251" spans="1:29" x14ac:dyDescent="0.3">
      <c r="A251" t="s">
        <v>433</v>
      </c>
      <c r="B251">
        <v>29684230</v>
      </c>
      <c r="E251" t="s">
        <v>72</v>
      </c>
      <c r="F251" t="s">
        <v>434</v>
      </c>
      <c r="O251" t="s">
        <v>433</v>
      </c>
      <c r="P251">
        <v>0</v>
      </c>
      <c r="S251" t="s">
        <v>72</v>
      </c>
      <c r="T251" t="s">
        <v>434</v>
      </c>
      <c r="AC251" t="e">
        <f t="shared" si="4"/>
        <v>#DIV/0!</v>
      </c>
    </row>
    <row r="252" spans="1:29" x14ac:dyDescent="0.3">
      <c r="A252" t="s">
        <v>435</v>
      </c>
      <c r="B252">
        <v>0</v>
      </c>
      <c r="E252" t="s">
        <v>72</v>
      </c>
      <c r="F252" t="s">
        <v>436</v>
      </c>
      <c r="O252" t="s">
        <v>435</v>
      </c>
      <c r="P252">
        <v>13012324</v>
      </c>
      <c r="S252" t="s">
        <v>72</v>
      </c>
      <c r="T252" t="s">
        <v>436</v>
      </c>
      <c r="AC252">
        <f t="shared" si="4"/>
        <v>-0.47806921147598841</v>
      </c>
    </row>
    <row r="253" spans="1:29" x14ac:dyDescent="0.3">
      <c r="A253" t="s">
        <v>437</v>
      </c>
      <c r="B253">
        <v>223638288</v>
      </c>
      <c r="E253" t="s">
        <v>72</v>
      </c>
      <c r="F253" t="s">
        <v>438</v>
      </c>
      <c r="O253" t="s">
        <v>437</v>
      </c>
      <c r="P253">
        <v>330552868</v>
      </c>
      <c r="S253" t="s">
        <v>72</v>
      </c>
      <c r="T253" t="s">
        <v>438</v>
      </c>
      <c r="AC253">
        <f t="shared" si="4"/>
        <v>-2.6040244477900365</v>
      </c>
    </row>
    <row r="254" spans="1:29" x14ac:dyDescent="0.3">
      <c r="A254" t="s">
        <v>439</v>
      </c>
      <c r="B254">
        <v>2670180</v>
      </c>
      <c r="E254" t="s">
        <v>72</v>
      </c>
      <c r="F254" t="s">
        <v>440</v>
      </c>
      <c r="O254" t="s">
        <v>439</v>
      </c>
      <c r="P254">
        <v>9623394</v>
      </c>
      <c r="S254" t="s">
        <v>72</v>
      </c>
      <c r="T254" t="s">
        <v>440</v>
      </c>
      <c r="AC254">
        <f t="shared" si="4"/>
        <v>-55424.88</v>
      </c>
    </row>
    <row r="255" spans="1:29" x14ac:dyDescent="0.3">
      <c r="A255" t="s">
        <v>441</v>
      </c>
      <c r="B255">
        <v>50</v>
      </c>
      <c r="C255" s="10">
        <v>0</v>
      </c>
      <c r="D255" s="10">
        <v>0</v>
      </c>
      <c r="E255" t="s">
        <v>72</v>
      </c>
      <c r="F255" t="s">
        <v>442</v>
      </c>
      <c r="O255" t="s">
        <v>441</v>
      </c>
      <c r="P255">
        <v>2771294</v>
      </c>
      <c r="Q255" s="10">
        <v>8.0999999999999996E-3</v>
      </c>
      <c r="R255" s="10">
        <v>8.0999999999999996E-3</v>
      </c>
      <c r="S255" t="s">
        <v>72</v>
      </c>
      <c r="T255" t="s">
        <v>442</v>
      </c>
      <c r="AC255">
        <f t="shared" si="4"/>
        <v>-0.31679487752867513</v>
      </c>
    </row>
    <row r="256" spans="1:29" x14ac:dyDescent="0.3">
      <c r="A256" t="s">
        <v>443</v>
      </c>
      <c r="B256">
        <v>215255163</v>
      </c>
      <c r="C256" s="10">
        <v>0.81499999999999995</v>
      </c>
      <c r="D256" s="10">
        <v>0.81499999999999995</v>
      </c>
      <c r="E256" t="s">
        <v>72</v>
      </c>
      <c r="F256" t="s">
        <v>442</v>
      </c>
      <c r="O256" t="s">
        <v>443</v>
      </c>
      <c r="P256">
        <v>283446896</v>
      </c>
      <c r="Q256" s="10">
        <v>0.82889999999999997</v>
      </c>
      <c r="R256" s="10">
        <v>0.83699999999999997</v>
      </c>
      <c r="S256" t="s">
        <v>72</v>
      </c>
      <c r="T256" t="s">
        <v>442</v>
      </c>
      <c r="AC256">
        <f t="shared" si="4"/>
        <v>0.25010192599621722</v>
      </c>
    </row>
    <row r="257" spans="1:29" x14ac:dyDescent="0.3">
      <c r="A257" t="s">
        <v>444</v>
      </c>
      <c r="B257">
        <v>12342288</v>
      </c>
      <c r="C257" s="10">
        <v>4.6699999999999998E-2</v>
      </c>
      <c r="D257" s="10">
        <v>0.86170000000000002</v>
      </c>
      <c r="E257" t="s">
        <v>72</v>
      </c>
      <c r="F257" t="s">
        <v>442</v>
      </c>
      <c r="O257" t="s">
        <v>444</v>
      </c>
      <c r="P257">
        <v>9255458</v>
      </c>
      <c r="Q257" s="10">
        <v>2.7099999999999999E-2</v>
      </c>
      <c r="R257" s="10">
        <v>0.86399999999999999</v>
      </c>
      <c r="S257" t="s">
        <v>72</v>
      </c>
      <c r="T257" t="s">
        <v>442</v>
      </c>
      <c r="AC257">
        <f t="shared" si="4"/>
        <v>-1.0000328955204241</v>
      </c>
    </row>
    <row r="258" spans="1:29" x14ac:dyDescent="0.3">
      <c r="A258" t="s">
        <v>445</v>
      </c>
      <c r="B258">
        <v>881579</v>
      </c>
      <c r="C258" s="10">
        <v>3.3E-3</v>
      </c>
      <c r="D258" s="10">
        <v>0.86499999999999999</v>
      </c>
      <c r="E258" t="s">
        <v>72</v>
      </c>
      <c r="F258" t="s">
        <v>442</v>
      </c>
      <c r="O258" t="s">
        <v>445</v>
      </c>
      <c r="P258">
        <v>1763187</v>
      </c>
      <c r="Q258" s="10">
        <v>5.1999999999999998E-3</v>
      </c>
      <c r="R258" s="10">
        <v>0.86919999999999997</v>
      </c>
      <c r="S258" t="s">
        <v>72</v>
      </c>
      <c r="T258" t="s">
        <v>442</v>
      </c>
      <c r="AC258">
        <f t="shared" si="4"/>
        <v>0.16503744739550472</v>
      </c>
    </row>
    <row r="259" spans="1:29" x14ac:dyDescent="0.3">
      <c r="A259" t="s">
        <v>446</v>
      </c>
      <c r="B259">
        <v>3982787</v>
      </c>
      <c r="C259" s="10">
        <v>1.5100000000000001E-2</v>
      </c>
      <c r="D259" s="10">
        <v>0.88009999999999999</v>
      </c>
      <c r="E259" t="s">
        <v>72</v>
      </c>
      <c r="F259" t="s">
        <v>442</v>
      </c>
      <c r="O259" t="s">
        <v>446</v>
      </c>
      <c r="P259">
        <v>3325478</v>
      </c>
      <c r="Q259" s="10">
        <v>9.7000000000000003E-3</v>
      </c>
      <c r="R259" s="10">
        <v>0.87890000000000001</v>
      </c>
      <c r="S259" t="s">
        <v>72</v>
      </c>
      <c r="T259" t="s">
        <v>442</v>
      </c>
      <c r="AC259">
        <f t="shared" si="4"/>
        <v>0</v>
      </c>
    </row>
    <row r="260" spans="1:29" x14ac:dyDescent="0.3">
      <c r="A260" t="s">
        <v>447</v>
      </c>
      <c r="B260">
        <v>929691</v>
      </c>
      <c r="C260" s="10">
        <v>3.5000000000000001E-3</v>
      </c>
      <c r="D260" s="10">
        <v>0.88360000000000005</v>
      </c>
      <c r="E260" t="s">
        <v>72</v>
      </c>
      <c r="F260" t="s">
        <v>442</v>
      </c>
      <c r="O260" t="s">
        <v>447</v>
      </c>
      <c r="P260">
        <v>929691</v>
      </c>
      <c r="Q260" s="10">
        <v>2.7000000000000001E-3</v>
      </c>
      <c r="R260" s="10">
        <v>0.88160000000000005</v>
      </c>
      <c r="S260" t="s">
        <v>72</v>
      </c>
      <c r="T260" t="s">
        <v>442</v>
      </c>
      <c r="AC260">
        <f t="shared" si="4"/>
        <v>-27.927155856351803</v>
      </c>
    </row>
    <row r="261" spans="1:29" x14ac:dyDescent="0.3">
      <c r="A261" t="s">
        <v>448</v>
      </c>
      <c r="B261">
        <v>61762</v>
      </c>
      <c r="C261" s="10">
        <v>2.0000000000000001E-4</v>
      </c>
      <c r="D261" s="10">
        <v>0.88390000000000002</v>
      </c>
      <c r="E261" t="s">
        <v>72</v>
      </c>
      <c r="F261" t="s">
        <v>442</v>
      </c>
      <c r="O261" t="s">
        <v>448</v>
      </c>
      <c r="P261">
        <v>1786599</v>
      </c>
      <c r="Q261" s="10">
        <v>5.1999999999999998E-3</v>
      </c>
      <c r="R261" s="10">
        <v>0.88690000000000002</v>
      </c>
      <c r="S261" t="s">
        <v>72</v>
      </c>
      <c r="T261" t="s">
        <v>442</v>
      </c>
      <c r="AC261">
        <f t="shared" si="4"/>
        <v>4.6566703476537035E-6</v>
      </c>
    </row>
    <row r="262" spans="1:29" x14ac:dyDescent="0.3">
      <c r="A262" t="s">
        <v>449</v>
      </c>
      <c r="B262">
        <v>1503220</v>
      </c>
      <c r="C262" s="10">
        <v>5.7000000000000002E-3</v>
      </c>
      <c r="D262" s="10">
        <v>0.88959999999999995</v>
      </c>
      <c r="E262" t="s">
        <v>72</v>
      </c>
      <c r="F262" t="s">
        <v>442</v>
      </c>
      <c r="O262" t="s">
        <v>449</v>
      </c>
      <c r="P262">
        <v>1503213</v>
      </c>
      <c r="Q262" s="10">
        <v>4.4000000000000003E-3</v>
      </c>
      <c r="R262" s="10">
        <v>0.89129999999999998</v>
      </c>
      <c r="S262" t="s">
        <v>72</v>
      </c>
      <c r="T262" t="s">
        <v>442</v>
      </c>
      <c r="AC262">
        <f t="shared" si="4"/>
        <v>6.2574404878300605E-6</v>
      </c>
    </row>
    <row r="263" spans="1:29" x14ac:dyDescent="0.3">
      <c r="A263" t="s">
        <v>839</v>
      </c>
      <c r="B263">
        <v>639239</v>
      </c>
      <c r="C263" s="10">
        <v>2.3999999999999998E-3</v>
      </c>
      <c r="D263">
        <v>89.2</v>
      </c>
      <c r="E263" t="s">
        <v>809</v>
      </c>
      <c r="F263" t="s">
        <v>450</v>
      </c>
      <c r="O263" t="s">
        <v>839</v>
      </c>
      <c r="P263">
        <v>639235</v>
      </c>
      <c r="Q263" s="10">
        <v>1.9E-3</v>
      </c>
      <c r="R263">
        <v>89.31</v>
      </c>
      <c r="S263" t="s">
        <v>809</v>
      </c>
      <c r="T263" t="s">
        <v>450</v>
      </c>
      <c r="AC263">
        <f t="shared" si="4"/>
        <v>0</v>
      </c>
    </row>
    <row r="264" spans="1:29" x14ac:dyDescent="0.3">
      <c r="A264" t="s">
        <v>451</v>
      </c>
      <c r="B264">
        <v>545616</v>
      </c>
      <c r="C264" s="10">
        <v>2.0999999999999999E-3</v>
      </c>
      <c r="D264" s="10">
        <v>0.89410000000000001</v>
      </c>
      <c r="E264" t="s">
        <v>72</v>
      </c>
      <c r="F264" t="s">
        <v>442</v>
      </c>
      <c r="O264" t="s">
        <v>451</v>
      </c>
      <c r="P264">
        <v>545616</v>
      </c>
      <c r="Q264" s="10">
        <v>1.6000000000000001E-3</v>
      </c>
      <c r="R264" s="10">
        <v>0.89470000000000005</v>
      </c>
      <c r="S264" t="s">
        <v>72</v>
      </c>
      <c r="T264" t="s">
        <v>442</v>
      </c>
      <c r="AC264">
        <f t="shared" si="4"/>
        <v>0.93519354591029669</v>
      </c>
    </row>
    <row r="265" spans="1:29" x14ac:dyDescent="0.3">
      <c r="A265" t="s">
        <v>452</v>
      </c>
      <c r="B265">
        <v>12438005</v>
      </c>
      <c r="C265" s="10">
        <v>4.7100000000000003E-2</v>
      </c>
      <c r="D265" s="10">
        <v>0.94110000000000005</v>
      </c>
      <c r="E265" t="s">
        <v>72</v>
      </c>
      <c r="F265" t="s">
        <v>442</v>
      </c>
      <c r="O265" t="s">
        <v>452</v>
      </c>
      <c r="P265">
        <v>806063</v>
      </c>
      <c r="Q265" s="10">
        <v>2.3999999999999998E-3</v>
      </c>
      <c r="R265" s="10">
        <v>0.89710000000000001</v>
      </c>
      <c r="S265" t="s">
        <v>72</v>
      </c>
      <c r="T265" t="s">
        <v>442</v>
      </c>
      <c r="AC265">
        <f t="shared" si="4"/>
        <v>0</v>
      </c>
    </row>
    <row r="266" spans="1:29" x14ac:dyDescent="0.3">
      <c r="A266" t="s">
        <v>453</v>
      </c>
      <c r="B266">
        <v>58027</v>
      </c>
      <c r="C266" s="10">
        <v>2.0000000000000001E-4</v>
      </c>
      <c r="D266" s="10">
        <v>0.94140000000000001</v>
      </c>
      <c r="E266" t="s">
        <v>72</v>
      </c>
      <c r="F266" t="s">
        <v>442</v>
      </c>
      <c r="O266" t="s">
        <v>453</v>
      </c>
      <c r="P266">
        <v>58027</v>
      </c>
      <c r="Q266" s="10">
        <v>2.0000000000000001E-4</v>
      </c>
      <c r="R266" s="10">
        <v>0.8972</v>
      </c>
      <c r="S266" t="s">
        <v>72</v>
      </c>
      <c r="T266" t="s">
        <v>442</v>
      </c>
      <c r="AC266">
        <f t="shared" si="4"/>
        <v>1</v>
      </c>
    </row>
    <row r="267" spans="1:29" x14ac:dyDescent="0.3">
      <c r="A267" t="s">
        <v>454</v>
      </c>
      <c r="B267">
        <v>120</v>
      </c>
      <c r="C267" s="10">
        <v>0</v>
      </c>
      <c r="D267" s="10">
        <v>0.94140000000000001</v>
      </c>
      <c r="E267" t="s">
        <v>72</v>
      </c>
      <c r="F267" t="s">
        <v>442</v>
      </c>
      <c r="O267" t="s">
        <v>454</v>
      </c>
      <c r="P267">
        <v>0</v>
      </c>
      <c r="Q267" s="10">
        <v>0</v>
      </c>
      <c r="R267" s="10">
        <v>0.8972</v>
      </c>
      <c r="S267" t="s">
        <v>72</v>
      </c>
      <c r="T267" t="s">
        <v>442</v>
      </c>
      <c r="AC267" t="e">
        <f t="shared" si="4"/>
        <v>#DIV/0!</v>
      </c>
    </row>
    <row r="268" spans="1:29" x14ac:dyDescent="0.3">
      <c r="A268" t="s">
        <v>455</v>
      </c>
      <c r="B268">
        <v>0</v>
      </c>
      <c r="C268" s="10">
        <v>0</v>
      </c>
      <c r="D268" s="10">
        <v>0.94140000000000001</v>
      </c>
      <c r="E268" t="s">
        <v>72</v>
      </c>
      <c r="F268" t="s">
        <v>442</v>
      </c>
      <c r="O268" t="s">
        <v>455</v>
      </c>
      <c r="P268">
        <v>0</v>
      </c>
      <c r="Q268" s="10">
        <v>0</v>
      </c>
      <c r="R268" s="10">
        <v>0.8972</v>
      </c>
      <c r="S268" t="s">
        <v>72</v>
      </c>
      <c r="T268" t="s">
        <v>442</v>
      </c>
      <c r="AC268">
        <f t="shared" si="4"/>
        <v>1</v>
      </c>
    </row>
    <row r="269" spans="1:29" x14ac:dyDescent="0.3">
      <c r="A269" t="s">
        <v>456</v>
      </c>
      <c r="B269">
        <v>2378996</v>
      </c>
      <c r="C269" s="10">
        <v>8.9999999999999993E-3</v>
      </c>
      <c r="D269" s="10">
        <v>0.95040000000000002</v>
      </c>
      <c r="E269" t="s">
        <v>72</v>
      </c>
      <c r="F269" t="s">
        <v>442</v>
      </c>
      <c r="O269" t="s">
        <v>456</v>
      </c>
      <c r="P269">
        <v>0</v>
      </c>
      <c r="Q269" s="10">
        <v>0</v>
      </c>
      <c r="R269" s="10">
        <v>0.8972</v>
      </c>
      <c r="S269" t="s">
        <v>72</v>
      </c>
      <c r="T269" t="s">
        <v>442</v>
      </c>
      <c r="AC269">
        <f t="shared" si="4"/>
        <v>1</v>
      </c>
    </row>
    <row r="270" spans="1:29" x14ac:dyDescent="0.3">
      <c r="A270" t="s">
        <v>457</v>
      </c>
      <c r="B270">
        <v>200</v>
      </c>
      <c r="C270" s="10">
        <v>0</v>
      </c>
      <c r="D270" s="10">
        <v>0.95040000000000002</v>
      </c>
      <c r="E270" t="s">
        <v>72</v>
      </c>
      <c r="F270" t="s">
        <v>442</v>
      </c>
      <c r="O270" t="s">
        <v>457</v>
      </c>
      <c r="P270">
        <v>0</v>
      </c>
      <c r="Q270" s="10">
        <v>0</v>
      </c>
      <c r="R270" s="10">
        <v>0.8972</v>
      </c>
      <c r="S270" t="s">
        <v>72</v>
      </c>
      <c r="T270" t="s">
        <v>442</v>
      </c>
      <c r="AC270" t="e">
        <f t="shared" si="4"/>
        <v>#DIV/0!</v>
      </c>
    </row>
    <row r="271" spans="1:29" x14ac:dyDescent="0.3">
      <c r="A271" t="s">
        <v>458</v>
      </c>
      <c r="B271">
        <v>0</v>
      </c>
      <c r="C271" s="10">
        <v>0</v>
      </c>
      <c r="D271" s="10">
        <v>0.95040000000000002</v>
      </c>
      <c r="E271" t="s">
        <v>72</v>
      </c>
      <c r="F271" t="s">
        <v>442</v>
      </c>
      <c r="O271" t="s">
        <v>458</v>
      </c>
      <c r="P271">
        <v>0</v>
      </c>
      <c r="Q271" s="10">
        <v>0</v>
      </c>
      <c r="R271" s="10">
        <v>0.8972</v>
      </c>
      <c r="S271" t="s">
        <v>72</v>
      </c>
      <c r="T271" t="s">
        <v>442</v>
      </c>
      <c r="AC271">
        <f t="shared" si="4"/>
        <v>1</v>
      </c>
    </row>
    <row r="272" spans="1:29" x14ac:dyDescent="0.3">
      <c r="A272" t="s">
        <v>459</v>
      </c>
      <c r="B272">
        <v>107302</v>
      </c>
      <c r="C272" s="10">
        <v>4.0000000000000002E-4</v>
      </c>
      <c r="D272" s="10">
        <v>0.95079999999999998</v>
      </c>
      <c r="E272" t="s">
        <v>72</v>
      </c>
      <c r="F272" t="s">
        <v>442</v>
      </c>
      <c r="O272" t="s">
        <v>459</v>
      </c>
      <c r="P272">
        <v>0</v>
      </c>
      <c r="Q272" s="10">
        <v>0</v>
      </c>
      <c r="R272" s="10">
        <v>0.8972</v>
      </c>
      <c r="S272" t="s">
        <v>72</v>
      </c>
      <c r="T272" t="s">
        <v>442</v>
      </c>
      <c r="AC272" t="e">
        <f t="shared" si="4"/>
        <v>#DIV/0!</v>
      </c>
    </row>
    <row r="273" spans="1:29" x14ac:dyDescent="0.3">
      <c r="A273" t="s">
        <v>460</v>
      </c>
      <c r="B273">
        <v>0</v>
      </c>
      <c r="C273" s="10">
        <v>0</v>
      </c>
      <c r="D273" s="10">
        <v>0.95079999999999998</v>
      </c>
      <c r="E273" t="s">
        <v>72</v>
      </c>
      <c r="F273" t="s">
        <v>442</v>
      </c>
      <c r="O273" t="s">
        <v>460</v>
      </c>
      <c r="P273">
        <v>0</v>
      </c>
      <c r="Q273" s="10">
        <v>0</v>
      </c>
      <c r="R273" s="10">
        <v>0.8972</v>
      </c>
      <c r="S273" t="s">
        <v>72</v>
      </c>
      <c r="T273" t="s">
        <v>442</v>
      </c>
      <c r="AC273" t="e">
        <f t="shared" si="4"/>
        <v>#DIV/0!</v>
      </c>
    </row>
    <row r="274" spans="1:29" x14ac:dyDescent="0.3">
      <c r="A274" t="s">
        <v>840</v>
      </c>
      <c r="B274">
        <v>0</v>
      </c>
      <c r="C274" s="10">
        <v>0</v>
      </c>
      <c r="D274" s="10">
        <v>0.95079999999999998</v>
      </c>
      <c r="F274" t="s">
        <v>450</v>
      </c>
      <c r="O274" t="s">
        <v>840</v>
      </c>
      <c r="P274">
        <v>0</v>
      </c>
      <c r="Q274" s="10">
        <v>0</v>
      </c>
      <c r="R274" s="10">
        <v>0.8972</v>
      </c>
      <c r="T274" t="s">
        <v>450</v>
      </c>
      <c r="AC274" t="e">
        <f t="shared" si="4"/>
        <v>#DIV/0!</v>
      </c>
    </row>
    <row r="275" spans="1:29" x14ac:dyDescent="0.3">
      <c r="A275" t="s">
        <v>461</v>
      </c>
      <c r="B275">
        <v>0</v>
      </c>
      <c r="C275" s="10">
        <v>0</v>
      </c>
      <c r="D275" s="10">
        <v>0.95079999999999998</v>
      </c>
      <c r="E275" t="s">
        <v>72</v>
      </c>
      <c r="F275" t="s">
        <v>442</v>
      </c>
      <c r="O275" t="s">
        <v>461</v>
      </c>
      <c r="P275">
        <v>0</v>
      </c>
      <c r="Q275" s="10">
        <v>0</v>
      </c>
      <c r="R275" s="10">
        <v>0.8972</v>
      </c>
      <c r="S275" t="s">
        <v>72</v>
      </c>
      <c r="T275" t="s">
        <v>442</v>
      </c>
      <c r="AC275" t="e">
        <f t="shared" si="4"/>
        <v>#DIV/0!</v>
      </c>
    </row>
    <row r="276" spans="1:29" x14ac:dyDescent="0.3">
      <c r="A276" t="s">
        <v>841</v>
      </c>
      <c r="B276">
        <v>0</v>
      </c>
      <c r="C276" s="10">
        <v>0</v>
      </c>
      <c r="D276">
        <v>95.08</v>
      </c>
      <c r="E276" t="s">
        <v>809</v>
      </c>
      <c r="F276" t="s">
        <v>450</v>
      </c>
      <c r="O276" t="s">
        <v>841</v>
      </c>
      <c r="P276">
        <v>0</v>
      </c>
      <c r="Q276" s="10">
        <v>0</v>
      </c>
      <c r="R276">
        <v>89.72</v>
      </c>
      <c r="S276" t="s">
        <v>809</v>
      </c>
      <c r="T276" t="s">
        <v>450</v>
      </c>
      <c r="AC276" t="e">
        <f t="shared" si="4"/>
        <v>#DIV/0!</v>
      </c>
    </row>
    <row r="277" spans="1:29" x14ac:dyDescent="0.3">
      <c r="A277" t="s">
        <v>462</v>
      </c>
      <c r="B277">
        <v>0</v>
      </c>
      <c r="C277" s="10">
        <v>0</v>
      </c>
      <c r="D277" s="10">
        <v>0.95079999999999998</v>
      </c>
      <c r="E277" t="s">
        <v>72</v>
      </c>
      <c r="F277" t="s">
        <v>442</v>
      </c>
      <c r="O277" t="s">
        <v>462</v>
      </c>
      <c r="P277">
        <v>0</v>
      </c>
      <c r="Q277" s="10">
        <v>0</v>
      </c>
      <c r="R277" s="10">
        <v>0.8972</v>
      </c>
      <c r="S277" t="s">
        <v>72</v>
      </c>
      <c r="T277" t="s">
        <v>442</v>
      </c>
      <c r="AC277" t="e">
        <f t="shared" si="4"/>
        <v>#DIV/0!</v>
      </c>
    </row>
    <row r="278" spans="1:29" x14ac:dyDescent="0.3">
      <c r="A278" t="s">
        <v>842</v>
      </c>
      <c r="B278">
        <v>0</v>
      </c>
      <c r="C278" s="10">
        <v>0</v>
      </c>
      <c r="D278">
        <v>95.08</v>
      </c>
      <c r="E278" t="s">
        <v>809</v>
      </c>
      <c r="F278" t="s">
        <v>450</v>
      </c>
      <c r="O278" t="s">
        <v>842</v>
      </c>
      <c r="P278">
        <v>0</v>
      </c>
      <c r="Q278" s="10">
        <v>0</v>
      </c>
      <c r="R278">
        <v>89.72</v>
      </c>
      <c r="S278" t="s">
        <v>809</v>
      </c>
      <c r="T278" t="s">
        <v>450</v>
      </c>
      <c r="AC278" t="e">
        <f t="shared" si="4"/>
        <v>#DIV/0!</v>
      </c>
    </row>
    <row r="279" spans="1:29" x14ac:dyDescent="0.3">
      <c r="A279" t="s">
        <v>843</v>
      </c>
      <c r="B279">
        <v>0</v>
      </c>
      <c r="C279" s="10">
        <v>0</v>
      </c>
      <c r="D279">
        <v>95.08</v>
      </c>
      <c r="E279" t="s">
        <v>809</v>
      </c>
      <c r="F279" t="s">
        <v>450</v>
      </c>
      <c r="O279" t="s">
        <v>843</v>
      </c>
      <c r="P279">
        <v>0</v>
      </c>
      <c r="Q279" s="10">
        <v>0</v>
      </c>
      <c r="R279">
        <v>89.72</v>
      </c>
      <c r="S279" t="s">
        <v>809</v>
      </c>
      <c r="T279" t="s">
        <v>450</v>
      </c>
      <c r="AC279" t="e">
        <f t="shared" si="4"/>
        <v>#DIV/0!</v>
      </c>
    </row>
    <row r="280" spans="1:29" x14ac:dyDescent="0.3">
      <c r="A280" t="s">
        <v>844</v>
      </c>
      <c r="B280">
        <v>0</v>
      </c>
      <c r="C280" s="10">
        <v>0</v>
      </c>
      <c r="D280">
        <v>95.08</v>
      </c>
      <c r="E280" t="s">
        <v>809</v>
      </c>
      <c r="F280" t="s">
        <v>450</v>
      </c>
      <c r="O280" t="s">
        <v>844</v>
      </c>
      <c r="P280">
        <v>0</v>
      </c>
      <c r="Q280" s="10">
        <v>0</v>
      </c>
      <c r="R280">
        <v>89.72</v>
      </c>
      <c r="S280" t="s">
        <v>809</v>
      </c>
      <c r="T280" t="s">
        <v>450</v>
      </c>
      <c r="AC280" t="e">
        <f t="shared" si="4"/>
        <v>#DIV/0!</v>
      </c>
    </row>
    <row r="281" spans="1:29" x14ac:dyDescent="0.3">
      <c r="A281" t="s">
        <v>845</v>
      </c>
      <c r="B281">
        <v>0</v>
      </c>
      <c r="C281" s="10">
        <v>0</v>
      </c>
      <c r="D281">
        <v>95.08</v>
      </c>
      <c r="E281" t="s">
        <v>809</v>
      </c>
      <c r="F281" t="s">
        <v>450</v>
      </c>
      <c r="O281" t="s">
        <v>845</v>
      </c>
      <c r="P281">
        <v>0</v>
      </c>
      <c r="Q281" s="10">
        <v>0</v>
      </c>
      <c r="R281">
        <v>89.72</v>
      </c>
      <c r="S281" t="s">
        <v>809</v>
      </c>
      <c r="T281" t="s">
        <v>450</v>
      </c>
      <c r="AC281" t="e">
        <f t="shared" si="4"/>
        <v>#DIV/0!</v>
      </c>
    </row>
    <row r="282" spans="1:29" x14ac:dyDescent="0.3">
      <c r="A282" t="s">
        <v>846</v>
      </c>
      <c r="B282">
        <v>0</v>
      </c>
      <c r="C282" s="10">
        <v>0</v>
      </c>
      <c r="D282">
        <v>95.08</v>
      </c>
      <c r="E282" t="s">
        <v>809</v>
      </c>
      <c r="F282" t="s">
        <v>450</v>
      </c>
      <c r="O282" t="s">
        <v>846</v>
      </c>
      <c r="P282">
        <v>0</v>
      </c>
      <c r="Q282" s="10">
        <v>0</v>
      </c>
      <c r="R282">
        <v>89.72</v>
      </c>
      <c r="S282" t="s">
        <v>809</v>
      </c>
      <c r="T282" t="s">
        <v>450</v>
      </c>
      <c r="AC282" t="e">
        <f t="shared" si="4"/>
        <v>#DIV/0!</v>
      </c>
    </row>
    <row r="283" spans="1:29" x14ac:dyDescent="0.3">
      <c r="A283" t="s">
        <v>847</v>
      </c>
      <c r="B283">
        <v>0</v>
      </c>
      <c r="C283">
        <v>0</v>
      </c>
      <c r="D283" s="10">
        <v>0.95</v>
      </c>
      <c r="E283">
        <v>8</v>
      </c>
      <c r="F283" t="s">
        <v>463</v>
      </c>
      <c r="O283" t="s">
        <v>847</v>
      </c>
      <c r="P283">
        <v>0</v>
      </c>
      <c r="Q283">
        <v>0</v>
      </c>
      <c r="R283" s="10">
        <v>0.89700000000000002</v>
      </c>
      <c r="S283">
        <v>2</v>
      </c>
      <c r="T283" t="s">
        <v>463</v>
      </c>
      <c r="AC283" t="e">
        <f t="shared" si="4"/>
        <v>#DIV/0!</v>
      </c>
    </row>
    <row r="284" spans="1:29" x14ac:dyDescent="0.3">
      <c r="A284" t="s">
        <v>848</v>
      </c>
      <c r="B284">
        <v>0</v>
      </c>
      <c r="C284">
        <v>0</v>
      </c>
      <c r="D284" s="10">
        <v>0.95</v>
      </c>
      <c r="E284">
        <v>8</v>
      </c>
      <c r="F284" t="s">
        <v>463</v>
      </c>
      <c r="O284" t="s">
        <v>848</v>
      </c>
      <c r="P284">
        <v>0</v>
      </c>
      <c r="Q284">
        <v>0</v>
      </c>
      <c r="R284" s="10">
        <v>0.89700000000000002</v>
      </c>
      <c r="S284">
        <v>2</v>
      </c>
      <c r="T284" t="s">
        <v>463</v>
      </c>
      <c r="AC284" t="e">
        <f t="shared" si="4"/>
        <v>#VALUE!</v>
      </c>
    </row>
    <row r="285" spans="1:29" x14ac:dyDescent="0.3">
      <c r="A285" t="s">
        <v>848</v>
      </c>
      <c r="B285" t="s">
        <v>849</v>
      </c>
      <c r="C285" t="s">
        <v>850</v>
      </c>
      <c r="D285" t="s">
        <v>851</v>
      </c>
      <c r="E285">
        <v>5</v>
      </c>
      <c r="F285" t="s">
        <v>464</v>
      </c>
      <c r="O285" t="s">
        <v>848</v>
      </c>
      <c r="P285" t="s">
        <v>849</v>
      </c>
      <c r="Q285" t="s">
        <v>850</v>
      </c>
      <c r="R285" t="s">
        <v>1263</v>
      </c>
      <c r="S285">
        <v>9</v>
      </c>
      <c r="T285" t="s">
        <v>798</v>
      </c>
      <c r="AC285" t="e">
        <f t="shared" si="4"/>
        <v>#DIV/0!</v>
      </c>
    </row>
    <row r="286" spans="1:29" x14ac:dyDescent="0.3">
      <c r="A286" t="s">
        <v>852</v>
      </c>
      <c r="B286">
        <v>0</v>
      </c>
      <c r="C286">
        <v>0</v>
      </c>
      <c r="D286" s="10">
        <v>0.95</v>
      </c>
      <c r="E286">
        <v>8</v>
      </c>
      <c r="F286" t="s">
        <v>463</v>
      </c>
      <c r="O286" t="s">
        <v>852</v>
      </c>
      <c r="P286">
        <v>0</v>
      </c>
      <c r="Q286">
        <v>0</v>
      </c>
      <c r="R286" s="10">
        <v>0.89700000000000002</v>
      </c>
      <c r="S286">
        <v>2</v>
      </c>
      <c r="T286" t="s">
        <v>463</v>
      </c>
      <c r="AC286">
        <f t="shared" si="4"/>
        <v>-1.6341161469388592</v>
      </c>
    </row>
    <row r="287" spans="1:29" x14ac:dyDescent="0.3">
      <c r="A287" t="s">
        <v>465</v>
      </c>
      <c r="B287">
        <v>6248912</v>
      </c>
      <c r="C287" s="10">
        <v>2.3699999999999999E-2</v>
      </c>
      <c r="D287" s="10">
        <v>0.97440000000000004</v>
      </c>
      <c r="E287" t="s">
        <v>72</v>
      </c>
      <c r="F287" t="s">
        <v>442</v>
      </c>
      <c r="O287" t="s">
        <v>465</v>
      </c>
      <c r="P287">
        <v>16460360</v>
      </c>
      <c r="Q287" s="10">
        <v>4.8099999999999997E-2</v>
      </c>
      <c r="R287" s="10">
        <v>0.94540000000000002</v>
      </c>
      <c r="S287" t="s">
        <v>72</v>
      </c>
      <c r="T287" t="s">
        <v>442</v>
      </c>
      <c r="AC287">
        <f t="shared" si="4"/>
        <v>-1.2605552195463445</v>
      </c>
    </row>
    <row r="288" spans="1:29" x14ac:dyDescent="0.3">
      <c r="A288" t="s">
        <v>466</v>
      </c>
      <c r="B288">
        <v>6750807</v>
      </c>
      <c r="C288" s="10">
        <v>2.5600000000000001E-2</v>
      </c>
      <c r="D288" s="10">
        <v>1</v>
      </c>
      <c r="E288" t="s">
        <v>72</v>
      </c>
      <c r="F288" t="s">
        <v>442</v>
      </c>
      <c r="O288" t="s">
        <v>466</v>
      </c>
      <c r="P288">
        <v>15260572</v>
      </c>
      <c r="Q288" s="10">
        <v>4.4600000000000001E-2</v>
      </c>
      <c r="R288" s="10">
        <v>0.99</v>
      </c>
      <c r="S288" t="s">
        <v>72</v>
      </c>
      <c r="T288" t="s">
        <v>442</v>
      </c>
      <c r="AC288" t="e">
        <f t="shared" si="4"/>
        <v>#DIV/0!</v>
      </c>
    </row>
    <row r="289" spans="1:29" x14ac:dyDescent="0.3">
      <c r="A289" t="s">
        <v>853</v>
      </c>
      <c r="B289">
        <v>0</v>
      </c>
      <c r="C289" s="10">
        <v>0</v>
      </c>
      <c r="D289">
        <v>100</v>
      </c>
      <c r="E289" t="s">
        <v>809</v>
      </c>
      <c r="F289" t="s">
        <v>450</v>
      </c>
      <c r="O289" t="s">
        <v>853</v>
      </c>
      <c r="P289">
        <v>2681623</v>
      </c>
      <c r="Q289" s="10">
        <v>7.7999999999999996E-3</v>
      </c>
      <c r="R289">
        <v>99.78</v>
      </c>
      <c r="S289" t="s">
        <v>809</v>
      </c>
      <c r="T289" t="s">
        <v>450</v>
      </c>
      <c r="AC289" t="e">
        <f t="shared" si="4"/>
        <v>#DIV/0!</v>
      </c>
    </row>
    <row r="290" spans="1:29" x14ac:dyDescent="0.3">
      <c r="A290" t="s">
        <v>854</v>
      </c>
      <c r="B290">
        <v>0</v>
      </c>
      <c r="C290">
        <v>0</v>
      </c>
      <c r="D290" s="10">
        <v>1</v>
      </c>
      <c r="E290">
        <v>0</v>
      </c>
      <c r="F290" t="s">
        <v>463</v>
      </c>
      <c r="O290" t="s">
        <v>854</v>
      </c>
      <c r="P290">
        <v>736779</v>
      </c>
      <c r="Q290">
        <v>0.22</v>
      </c>
      <c r="R290" s="10">
        <v>1</v>
      </c>
      <c r="S290">
        <v>0</v>
      </c>
      <c r="T290" t="s">
        <v>463</v>
      </c>
      <c r="AC290" t="e">
        <f t="shared" si="4"/>
        <v>#DIV/0!</v>
      </c>
    </row>
    <row r="291" spans="1:29" x14ac:dyDescent="0.3">
      <c r="A291" t="s">
        <v>467</v>
      </c>
      <c r="B291">
        <v>0</v>
      </c>
      <c r="C291" s="10">
        <v>0</v>
      </c>
      <c r="D291" s="10">
        <v>1</v>
      </c>
      <c r="E291" t="s">
        <v>72</v>
      </c>
      <c r="F291" t="s">
        <v>442</v>
      </c>
      <c r="O291" t="s">
        <v>467</v>
      </c>
      <c r="P291">
        <v>0</v>
      </c>
      <c r="Q291" s="10">
        <v>0</v>
      </c>
      <c r="R291" s="10">
        <v>1</v>
      </c>
      <c r="S291" t="s">
        <v>72</v>
      </c>
      <c r="T291" t="s">
        <v>442</v>
      </c>
      <c r="AC291" t="e">
        <f t="shared" si="4"/>
        <v>#DIV/0!</v>
      </c>
    </row>
    <row r="292" spans="1:29" x14ac:dyDescent="0.3">
      <c r="A292" t="s">
        <v>855</v>
      </c>
      <c r="B292">
        <v>0</v>
      </c>
      <c r="C292" s="10">
        <v>0</v>
      </c>
      <c r="D292">
        <v>100</v>
      </c>
      <c r="E292" t="s">
        <v>809</v>
      </c>
      <c r="F292" t="s">
        <v>450</v>
      </c>
      <c r="O292" t="s">
        <v>855</v>
      </c>
      <c r="P292">
        <v>0</v>
      </c>
      <c r="Q292" s="10">
        <v>0</v>
      </c>
      <c r="R292">
        <v>100</v>
      </c>
      <c r="S292" t="s">
        <v>809</v>
      </c>
      <c r="T292" t="s">
        <v>450</v>
      </c>
      <c r="AC292">
        <f t="shared" si="4"/>
        <v>-0.29473427843471139</v>
      </c>
    </row>
    <row r="293" spans="1:29" x14ac:dyDescent="0.3">
      <c r="A293" t="s">
        <v>468</v>
      </c>
      <c r="B293">
        <v>264123764</v>
      </c>
      <c r="E293" t="s">
        <v>72</v>
      </c>
      <c r="F293" t="s">
        <v>442</v>
      </c>
      <c r="O293" t="s">
        <v>468</v>
      </c>
      <c r="P293">
        <v>341970091</v>
      </c>
      <c r="S293" t="s">
        <v>72</v>
      </c>
      <c r="T293" t="s">
        <v>442</v>
      </c>
      <c r="AC293">
        <f t="shared" si="4"/>
        <v>0.41828526542526751</v>
      </c>
    </row>
    <row r="294" spans="1:29" x14ac:dyDescent="0.3">
      <c r="A294" t="s">
        <v>469</v>
      </c>
      <c r="B294">
        <v>12221425</v>
      </c>
      <c r="E294" t="s">
        <v>72</v>
      </c>
      <c r="F294" t="s">
        <v>470</v>
      </c>
      <c r="O294" t="s">
        <v>469</v>
      </c>
      <c r="P294">
        <v>7109383</v>
      </c>
      <c r="S294" t="s">
        <v>72</v>
      </c>
      <c r="T294" t="s">
        <v>470</v>
      </c>
      <c r="AC294">
        <f t="shared" si="4"/>
        <v>-0.46312879178389516</v>
      </c>
    </row>
    <row r="295" spans="1:29" x14ac:dyDescent="0.3">
      <c r="A295" t="s">
        <v>471</v>
      </c>
      <c r="B295">
        <v>420917316</v>
      </c>
      <c r="E295" t="s">
        <v>72</v>
      </c>
      <c r="F295" t="s">
        <v>472</v>
      </c>
      <c r="O295" t="s">
        <v>471</v>
      </c>
      <c r="P295">
        <v>615856244</v>
      </c>
      <c r="S295" t="s">
        <v>72</v>
      </c>
      <c r="T295" t="s">
        <v>472</v>
      </c>
      <c r="AC295">
        <f t="shared" si="4"/>
        <v>-0.21453609385678687</v>
      </c>
    </row>
    <row r="296" spans="1:29" x14ac:dyDescent="0.3">
      <c r="A296" t="s">
        <v>473</v>
      </c>
      <c r="B296">
        <v>588194097</v>
      </c>
      <c r="E296" t="s">
        <v>72</v>
      </c>
      <c r="F296" t="s">
        <v>474</v>
      </c>
      <c r="O296" t="s">
        <v>473</v>
      </c>
      <c r="P296">
        <v>714382961</v>
      </c>
      <c r="S296" t="s">
        <v>72</v>
      </c>
      <c r="T296" t="s">
        <v>474</v>
      </c>
      <c r="AC296">
        <f t="shared" si="4"/>
        <v>-0.71842128841501662</v>
      </c>
    </row>
    <row r="297" spans="1:29" x14ac:dyDescent="0.3">
      <c r="A297" t="s">
        <v>475</v>
      </c>
      <c r="B297">
        <v>111610</v>
      </c>
      <c r="E297" t="s">
        <v>72</v>
      </c>
      <c r="F297" t="s">
        <v>476</v>
      </c>
      <c r="O297" t="s">
        <v>475</v>
      </c>
      <c r="P297">
        <v>191793</v>
      </c>
      <c r="S297" t="s">
        <v>72</v>
      </c>
      <c r="T297" t="s">
        <v>476</v>
      </c>
      <c r="AC297">
        <f t="shared" si="4"/>
        <v>-0.65609696624875546</v>
      </c>
    </row>
    <row r="298" spans="1:29" x14ac:dyDescent="0.3">
      <c r="A298" t="s">
        <v>477</v>
      </c>
      <c r="B298">
        <v>688982</v>
      </c>
      <c r="E298" t="s">
        <v>72</v>
      </c>
      <c r="F298" t="s">
        <v>478</v>
      </c>
      <c r="O298" t="s">
        <v>477</v>
      </c>
      <c r="P298">
        <v>1141021</v>
      </c>
      <c r="S298" t="s">
        <v>72</v>
      </c>
      <c r="T298" t="s">
        <v>478</v>
      </c>
      <c r="AC298">
        <f t="shared" si="4"/>
        <v>-0.33658169364043927</v>
      </c>
    </row>
    <row r="299" spans="1:29" x14ac:dyDescent="0.3">
      <c r="A299" t="s">
        <v>479</v>
      </c>
      <c r="B299">
        <v>255854212</v>
      </c>
      <c r="E299" t="s">
        <v>72</v>
      </c>
      <c r="F299" t="s">
        <v>480</v>
      </c>
      <c r="O299" t="s">
        <v>479</v>
      </c>
      <c r="P299">
        <v>341970056</v>
      </c>
      <c r="S299" t="s">
        <v>72</v>
      </c>
      <c r="T299" t="s">
        <v>480</v>
      </c>
      <c r="AC299">
        <f t="shared" si="4"/>
        <v>-0.29776968564897238</v>
      </c>
    </row>
    <row r="300" spans="1:29" x14ac:dyDescent="0.3">
      <c r="A300" t="s">
        <v>481</v>
      </c>
      <c r="B300">
        <v>263505994</v>
      </c>
      <c r="E300" t="s">
        <v>72</v>
      </c>
      <c r="F300" t="s">
        <v>482</v>
      </c>
      <c r="O300" t="s">
        <v>481</v>
      </c>
      <c r="P300">
        <v>341970091</v>
      </c>
      <c r="S300" t="s">
        <v>72</v>
      </c>
      <c r="T300" t="s">
        <v>482</v>
      </c>
      <c r="AC300">
        <f t="shared" si="4"/>
        <v>-0.39974751199230246</v>
      </c>
    </row>
    <row r="301" spans="1:29" x14ac:dyDescent="0.3">
      <c r="A301" t="s">
        <v>483</v>
      </c>
      <c r="B301">
        <v>0.56953200000000004</v>
      </c>
      <c r="E301" t="s">
        <v>72</v>
      </c>
      <c r="F301" t="s">
        <v>484</v>
      </c>
      <c r="O301" t="s">
        <v>483</v>
      </c>
      <c r="P301">
        <v>0.79720100000000005</v>
      </c>
      <c r="S301" t="s">
        <v>72</v>
      </c>
      <c r="T301" t="s">
        <v>484</v>
      </c>
      <c r="AC301">
        <f t="shared" si="4"/>
        <v>-0.39974751199230246</v>
      </c>
    </row>
    <row r="302" spans="1:29" x14ac:dyDescent="0.3">
      <c r="A302" t="s">
        <v>485</v>
      </c>
      <c r="B302">
        <v>0.56953200000000004</v>
      </c>
      <c r="E302" t="s">
        <v>72</v>
      </c>
      <c r="F302" t="s">
        <v>486</v>
      </c>
      <c r="O302" t="s">
        <v>485</v>
      </c>
      <c r="P302">
        <v>0.79720100000000005</v>
      </c>
      <c r="S302" t="s">
        <v>72</v>
      </c>
      <c r="T302" t="s">
        <v>486</v>
      </c>
      <c r="AC302">
        <f t="shared" si="4"/>
        <v>0.28558508326845417</v>
      </c>
    </row>
    <row r="303" spans="1:29" x14ac:dyDescent="0.3">
      <c r="A303" t="s">
        <v>487</v>
      </c>
      <c r="B303">
        <v>1.755827</v>
      </c>
      <c r="E303" t="s">
        <v>72</v>
      </c>
      <c r="F303" t="s">
        <v>488</v>
      </c>
      <c r="O303" t="s">
        <v>487</v>
      </c>
      <c r="P303">
        <v>1.254389</v>
      </c>
      <c r="S303" t="s">
        <v>72</v>
      </c>
      <c r="T303" t="s">
        <v>488</v>
      </c>
      <c r="AC303">
        <f t="shared" si="4"/>
        <v>0.28558508326845417</v>
      </c>
    </row>
    <row r="304" spans="1:29" x14ac:dyDescent="0.3">
      <c r="A304" t="s">
        <v>489</v>
      </c>
      <c r="B304">
        <v>1.755827</v>
      </c>
      <c r="E304" t="s">
        <v>72</v>
      </c>
      <c r="F304" t="s">
        <v>490</v>
      </c>
      <c r="O304" t="s">
        <v>489</v>
      </c>
      <c r="P304">
        <v>1.254389</v>
      </c>
      <c r="S304" t="s">
        <v>72</v>
      </c>
      <c r="T304" t="s">
        <v>490</v>
      </c>
      <c r="AC304">
        <f t="shared" si="4"/>
        <v>-0.41159635314873433</v>
      </c>
    </row>
    <row r="305" spans="1:29" x14ac:dyDescent="0.3">
      <c r="A305" t="s">
        <v>491</v>
      </c>
      <c r="B305">
        <v>314004580</v>
      </c>
      <c r="E305" t="s">
        <v>72</v>
      </c>
      <c r="F305" t="s">
        <v>492</v>
      </c>
      <c r="O305" t="s">
        <v>491</v>
      </c>
      <c r="P305">
        <v>443247720</v>
      </c>
      <c r="S305" t="s">
        <v>72</v>
      </c>
      <c r="T305" t="s">
        <v>492</v>
      </c>
      <c r="AC305">
        <f t="shared" si="4"/>
        <v>-0.34972740879569741</v>
      </c>
    </row>
    <row r="306" spans="1:29" x14ac:dyDescent="0.3">
      <c r="A306" t="s">
        <v>493</v>
      </c>
      <c r="B306">
        <v>208497373</v>
      </c>
      <c r="E306" t="s">
        <v>72</v>
      </c>
      <c r="F306" t="s">
        <v>494</v>
      </c>
      <c r="O306" t="s">
        <v>493</v>
      </c>
      <c r="P306">
        <v>281414619</v>
      </c>
      <c r="S306" t="s">
        <v>72</v>
      </c>
      <c r="T306" t="s">
        <v>494</v>
      </c>
      <c r="AC306">
        <f t="shared" si="4"/>
        <v>0.45308028691514146</v>
      </c>
    </row>
    <row r="307" spans="1:29" x14ac:dyDescent="0.3">
      <c r="A307" t="s">
        <v>495</v>
      </c>
      <c r="B307">
        <v>32259852</v>
      </c>
      <c r="E307" t="s">
        <v>72</v>
      </c>
      <c r="F307" t="s">
        <v>496</v>
      </c>
      <c r="O307" t="s">
        <v>799</v>
      </c>
      <c r="P307">
        <v>17643549</v>
      </c>
      <c r="S307" t="s">
        <v>72</v>
      </c>
      <c r="T307" t="s">
        <v>800</v>
      </c>
      <c r="AC307">
        <f t="shared" si="4"/>
        <v>0.47428274890140731</v>
      </c>
    </row>
    <row r="308" spans="1:29" x14ac:dyDescent="0.3">
      <c r="A308" t="s">
        <v>497</v>
      </c>
      <c r="B308">
        <v>20314399</v>
      </c>
      <c r="E308" t="s">
        <v>72</v>
      </c>
      <c r="F308" t="s">
        <v>498</v>
      </c>
      <c r="O308" t="s">
        <v>801</v>
      </c>
      <c r="P308">
        <v>10679630</v>
      </c>
      <c r="S308" t="s">
        <v>72</v>
      </c>
      <c r="T308" t="s">
        <v>802</v>
      </c>
      <c r="AC308">
        <f t="shared" si="4"/>
        <v>0.8277031130694481</v>
      </c>
    </row>
    <row r="309" spans="1:29" x14ac:dyDescent="0.3">
      <c r="A309" t="s">
        <v>499</v>
      </c>
      <c r="B309">
        <v>107097675</v>
      </c>
      <c r="E309" t="s">
        <v>72</v>
      </c>
      <c r="F309" t="s">
        <v>500</v>
      </c>
      <c r="O309" t="s">
        <v>503</v>
      </c>
      <c r="P309">
        <v>18452596</v>
      </c>
      <c r="S309" t="s">
        <v>72</v>
      </c>
      <c r="T309" t="s">
        <v>504</v>
      </c>
      <c r="AC309">
        <f t="shared" si="4"/>
        <v>0.90734298447822215</v>
      </c>
    </row>
    <row r="310" spans="1:29" x14ac:dyDescent="0.3">
      <c r="A310" t="s">
        <v>501</v>
      </c>
      <c r="B310">
        <v>103542327</v>
      </c>
      <c r="E310" t="s">
        <v>72</v>
      </c>
      <c r="F310" t="s">
        <v>502</v>
      </c>
      <c r="O310" t="s">
        <v>505</v>
      </c>
      <c r="P310">
        <v>9593923</v>
      </c>
      <c r="S310" t="s">
        <v>72</v>
      </c>
      <c r="T310" t="s">
        <v>506</v>
      </c>
      <c r="AC310" t="e">
        <f t="shared" si="4"/>
        <v>#VALUE!</v>
      </c>
    </row>
    <row r="311" spans="1:29" x14ac:dyDescent="0.3">
      <c r="A311" t="s">
        <v>503</v>
      </c>
      <c r="B311">
        <v>175575659</v>
      </c>
      <c r="E311" t="s">
        <v>72</v>
      </c>
      <c r="F311" t="s">
        <v>504</v>
      </c>
      <c r="O311" t="s">
        <v>856</v>
      </c>
      <c r="P311" t="s">
        <v>857</v>
      </c>
      <c r="Q311">
        <v>136309371</v>
      </c>
      <c r="R311">
        <v>500</v>
      </c>
      <c r="T311" t="s">
        <v>73</v>
      </c>
      <c r="AC311">
        <f t="shared" si="4"/>
        <v>0.99987839160445013</v>
      </c>
    </row>
    <row r="312" spans="1:29" x14ac:dyDescent="0.3">
      <c r="A312" t="s">
        <v>505</v>
      </c>
      <c r="B312">
        <v>7939611</v>
      </c>
      <c r="E312" t="s">
        <v>72</v>
      </c>
      <c r="F312" t="s">
        <v>506</v>
      </c>
      <c r="O312" t="s">
        <v>507</v>
      </c>
      <c r="P312">
        <v>965.52335500000004</v>
      </c>
      <c r="S312" t="s">
        <v>72</v>
      </c>
      <c r="T312" t="s">
        <v>508</v>
      </c>
      <c r="AC312" t="e">
        <f t="shared" si="4"/>
        <v>#VALUE!</v>
      </c>
    </row>
    <row r="313" spans="1:29" x14ac:dyDescent="0.3">
      <c r="A313" t="s">
        <v>856</v>
      </c>
      <c r="B313" t="s">
        <v>857</v>
      </c>
      <c r="C313">
        <v>72858611</v>
      </c>
      <c r="D313">
        <v>0</v>
      </c>
      <c r="F313" t="s">
        <v>73</v>
      </c>
      <c r="O313" t="s">
        <v>509</v>
      </c>
      <c r="P313">
        <v>35213432</v>
      </c>
      <c r="S313" t="s">
        <v>72</v>
      </c>
      <c r="T313" t="s">
        <v>510</v>
      </c>
      <c r="AC313">
        <f t="shared" si="4"/>
        <v>-2.2569532440585847</v>
      </c>
    </row>
    <row r="314" spans="1:29" x14ac:dyDescent="0.3">
      <c r="A314" t="s">
        <v>507</v>
      </c>
      <c r="B314">
        <v>959.79271600000004</v>
      </c>
      <c r="E314" t="s">
        <v>72</v>
      </c>
      <c r="F314" t="s">
        <v>508</v>
      </c>
      <c r="O314" t="s">
        <v>511</v>
      </c>
      <c r="P314">
        <v>3126</v>
      </c>
      <c r="S314" t="s">
        <v>72</v>
      </c>
      <c r="T314" t="s">
        <v>512</v>
      </c>
      <c r="AC314">
        <f t="shared" ref="AC314:AC324" si="5">(B315-P315)/B315</f>
        <v>0.99997981453951423</v>
      </c>
    </row>
    <row r="315" spans="1:29" x14ac:dyDescent="0.3">
      <c r="A315" t="s">
        <v>509</v>
      </c>
      <c r="B315">
        <v>13113079</v>
      </c>
      <c r="E315" t="s">
        <v>72</v>
      </c>
      <c r="F315" t="s">
        <v>510</v>
      </c>
      <c r="O315" t="s">
        <v>1264</v>
      </c>
      <c r="P315">
        <v>264.69353799999999</v>
      </c>
      <c r="S315" t="s">
        <v>72</v>
      </c>
      <c r="T315" t="s">
        <v>513</v>
      </c>
      <c r="AC315">
        <f t="shared" si="5"/>
        <v>-37.102870464811303</v>
      </c>
    </row>
    <row r="316" spans="1:29" x14ac:dyDescent="0.3">
      <c r="A316" t="s">
        <v>511</v>
      </c>
      <c r="B316">
        <v>6863</v>
      </c>
      <c r="E316" t="s">
        <v>72</v>
      </c>
      <c r="F316" t="s">
        <v>512</v>
      </c>
      <c r="O316" t="s">
        <v>514</v>
      </c>
      <c r="P316">
        <v>261500</v>
      </c>
      <c r="S316" t="s">
        <v>72</v>
      </c>
      <c r="T316" t="s">
        <v>515</v>
      </c>
      <c r="AC316">
        <f t="shared" si="5"/>
        <v>-6.0208485136628125E-2</v>
      </c>
    </row>
    <row r="317" spans="1:29" x14ac:dyDescent="0.3">
      <c r="A317" t="s">
        <v>858</v>
      </c>
      <c r="B317">
        <v>910.69197099999997</v>
      </c>
      <c r="E317" t="s">
        <v>72</v>
      </c>
      <c r="F317" t="s">
        <v>513</v>
      </c>
      <c r="O317" t="s">
        <v>859</v>
      </c>
      <c r="P317">
        <v>965.52335500000004</v>
      </c>
      <c r="T317" t="s">
        <v>516</v>
      </c>
      <c r="AC317" t="e">
        <f t="shared" si="5"/>
        <v>#VALUE!</v>
      </c>
    </row>
    <row r="318" spans="1:29" x14ac:dyDescent="0.3">
      <c r="A318" t="s">
        <v>514</v>
      </c>
      <c r="B318">
        <v>179500</v>
      </c>
      <c r="E318" t="s">
        <v>72</v>
      </c>
      <c r="F318" t="s">
        <v>515</v>
      </c>
      <c r="O318" t="s">
        <v>860</v>
      </c>
      <c r="P318" t="s">
        <v>1265</v>
      </c>
      <c r="T318" t="s">
        <v>517</v>
      </c>
      <c r="AC318">
        <f t="shared" si="5"/>
        <v>0.99901760663080508</v>
      </c>
    </row>
    <row r="319" spans="1:29" x14ac:dyDescent="0.3">
      <c r="A319" t="s">
        <v>859</v>
      </c>
      <c r="B319">
        <v>959.79271600000004</v>
      </c>
      <c r="F319" t="s">
        <v>516</v>
      </c>
      <c r="O319" t="s">
        <v>862</v>
      </c>
      <c r="P319">
        <v>0.94289400000000001</v>
      </c>
      <c r="T319" t="s">
        <v>517</v>
      </c>
      <c r="AC319" t="e">
        <f t="shared" si="5"/>
        <v>#VALUE!</v>
      </c>
    </row>
    <row r="320" spans="1:29" x14ac:dyDescent="0.3">
      <c r="A320" t="s">
        <v>860</v>
      </c>
      <c r="B320" t="s">
        <v>861</v>
      </c>
      <c r="F320" t="s">
        <v>517</v>
      </c>
      <c r="O320" t="s">
        <v>863</v>
      </c>
      <c r="P320" t="s">
        <v>1266</v>
      </c>
      <c r="Q320">
        <v>9</v>
      </c>
      <c r="T320" t="s">
        <v>518</v>
      </c>
      <c r="AC320" t="e">
        <f t="shared" si="5"/>
        <v>#VALUE!</v>
      </c>
    </row>
    <row r="321" spans="1:29" x14ac:dyDescent="0.3">
      <c r="A321" t="s">
        <v>862</v>
      </c>
      <c r="B321">
        <v>0.93729799999999996</v>
      </c>
      <c r="F321" t="s">
        <v>517</v>
      </c>
      <c r="O321" t="s">
        <v>864</v>
      </c>
      <c r="P321" t="s">
        <v>865</v>
      </c>
      <c r="Q321">
        <v>22</v>
      </c>
      <c r="T321" t="s">
        <v>518</v>
      </c>
      <c r="AC321" t="e">
        <f t="shared" si="5"/>
        <v>#VALUE!</v>
      </c>
    </row>
    <row r="322" spans="1:29" x14ac:dyDescent="0.3">
      <c r="A322" t="s">
        <v>863</v>
      </c>
      <c r="B322">
        <v>1024</v>
      </c>
      <c r="C322">
        <v>996</v>
      </c>
      <c r="F322" t="s">
        <v>518</v>
      </c>
      <c r="O322" t="s">
        <v>864</v>
      </c>
      <c r="P322" t="s">
        <v>866</v>
      </c>
      <c r="Q322">
        <v>7</v>
      </c>
      <c r="T322" t="s">
        <v>518</v>
      </c>
      <c r="AC322" t="e">
        <f t="shared" si="5"/>
        <v>#VALUE!</v>
      </c>
    </row>
    <row r="323" spans="1:29" x14ac:dyDescent="0.3">
      <c r="A323" t="s">
        <v>864</v>
      </c>
      <c r="B323" t="s">
        <v>865</v>
      </c>
      <c r="C323">
        <v>35</v>
      </c>
      <c r="F323" t="s">
        <v>518</v>
      </c>
      <c r="O323" t="s">
        <v>864</v>
      </c>
      <c r="P323" t="s">
        <v>867</v>
      </c>
      <c r="Q323">
        <v>5</v>
      </c>
      <c r="T323" t="s">
        <v>518</v>
      </c>
      <c r="AC323" t="e">
        <f t="shared" si="5"/>
        <v>#VALUE!</v>
      </c>
    </row>
    <row r="324" spans="1:29" x14ac:dyDescent="0.3">
      <c r="A324" t="s">
        <v>864</v>
      </c>
      <c r="B324" t="s">
        <v>866</v>
      </c>
      <c r="C324">
        <v>12</v>
      </c>
      <c r="F324" t="s">
        <v>518</v>
      </c>
      <c r="O324" t="s">
        <v>864</v>
      </c>
      <c r="P324" t="s">
        <v>868</v>
      </c>
      <c r="Q324">
        <v>975</v>
      </c>
      <c r="T324" t="s">
        <v>518</v>
      </c>
      <c r="AC324" t="e">
        <f t="shared" si="5"/>
        <v>#VALUE!</v>
      </c>
    </row>
    <row r="325" spans="1:29" x14ac:dyDescent="0.3">
      <c r="A325" t="s">
        <v>864</v>
      </c>
      <c r="B325" t="s">
        <v>867</v>
      </c>
      <c r="C325">
        <v>73</v>
      </c>
      <c r="F325" t="s">
        <v>518</v>
      </c>
      <c r="O325" t="s">
        <v>869</v>
      </c>
      <c r="P325" t="s">
        <v>1267</v>
      </c>
      <c r="Q325">
        <v>5352</v>
      </c>
      <c r="T325" t="s">
        <v>519</v>
      </c>
      <c r="AC325" t="e">
        <f>(B326-P328)/B326</f>
        <v>#VALUE!</v>
      </c>
    </row>
    <row r="326" spans="1:29" x14ac:dyDescent="0.3">
      <c r="A326" t="s">
        <v>864</v>
      </c>
      <c r="B326" t="s">
        <v>868</v>
      </c>
      <c r="C326">
        <v>876</v>
      </c>
      <c r="F326" t="s">
        <v>518</v>
      </c>
      <c r="AC326" t="e">
        <f>(B327-P329)/B327</f>
        <v>#VALUE!</v>
      </c>
    </row>
    <row r="327" spans="1:29" x14ac:dyDescent="0.3">
      <c r="A327" t="s">
        <v>869</v>
      </c>
      <c r="B327" t="s">
        <v>870</v>
      </c>
      <c r="C327">
        <v>2656</v>
      </c>
      <c r="F327" t="s">
        <v>519</v>
      </c>
      <c r="AC327" t="e">
        <f>(B328-P330)/B328</f>
        <v>#VALUE!</v>
      </c>
    </row>
    <row r="328" spans="1:29" x14ac:dyDescent="0.3">
      <c r="A328" t="s">
        <v>520</v>
      </c>
      <c r="B328">
        <v>26255075</v>
      </c>
      <c r="E328" t="s">
        <v>72</v>
      </c>
      <c r="F328" t="s">
        <v>521</v>
      </c>
      <c r="O328" t="s">
        <v>520</v>
      </c>
      <c r="P328">
        <v>70442676</v>
      </c>
      <c r="S328" t="s">
        <v>72</v>
      </c>
      <c r="T328" t="s">
        <v>521</v>
      </c>
      <c r="AC328">
        <f>(B328-P328)/B328</f>
        <v>-1.6830117986713045</v>
      </c>
    </row>
    <row r="329" spans="1:29" x14ac:dyDescent="0.3">
      <c r="A329" t="s">
        <v>522</v>
      </c>
      <c r="B329">
        <v>26255075</v>
      </c>
      <c r="E329" t="s">
        <v>72</v>
      </c>
      <c r="F329" t="s">
        <v>523</v>
      </c>
      <c r="O329" t="s">
        <v>522</v>
      </c>
      <c r="P329">
        <v>70442676</v>
      </c>
      <c r="S329" t="s">
        <v>72</v>
      </c>
      <c r="T329" t="s">
        <v>523</v>
      </c>
      <c r="AC329">
        <f t="shared" ref="AC329:AC392" si="6">(B329-P329)/B329</f>
        <v>-1.6830117986713045</v>
      </c>
    </row>
    <row r="330" spans="1:29" x14ac:dyDescent="0.3">
      <c r="A330" t="s">
        <v>871</v>
      </c>
      <c r="B330" t="s">
        <v>872</v>
      </c>
      <c r="C330">
        <v>8611000</v>
      </c>
      <c r="F330" t="s">
        <v>73</v>
      </c>
      <c r="O330" t="s">
        <v>871</v>
      </c>
      <c r="P330" t="s">
        <v>1268</v>
      </c>
      <c r="Q330">
        <v>9371500</v>
      </c>
      <c r="T330" t="s">
        <v>73</v>
      </c>
      <c r="AC330" t="e">
        <f t="shared" si="6"/>
        <v>#VALUE!</v>
      </c>
    </row>
    <row r="331" spans="1:29" x14ac:dyDescent="0.3">
      <c r="A331" t="s">
        <v>524</v>
      </c>
      <c r="B331">
        <v>6355792</v>
      </c>
      <c r="E331" t="s">
        <v>72</v>
      </c>
      <c r="F331" t="s">
        <v>525</v>
      </c>
      <c r="O331" t="s">
        <v>524</v>
      </c>
      <c r="P331">
        <v>19213460</v>
      </c>
      <c r="S331" t="s">
        <v>72</v>
      </c>
      <c r="T331" t="s">
        <v>525</v>
      </c>
      <c r="AC331">
        <f t="shared" si="6"/>
        <v>-2.0229843896716568</v>
      </c>
    </row>
    <row r="332" spans="1:29" x14ac:dyDescent="0.3">
      <c r="A332" t="s">
        <v>526</v>
      </c>
      <c r="B332">
        <v>6355792</v>
      </c>
      <c r="E332" t="s">
        <v>72</v>
      </c>
      <c r="F332" t="s">
        <v>525</v>
      </c>
      <c r="O332" t="s">
        <v>526</v>
      </c>
      <c r="P332">
        <v>19213460</v>
      </c>
      <c r="S332" t="s">
        <v>72</v>
      </c>
      <c r="T332" t="s">
        <v>525</v>
      </c>
      <c r="AC332">
        <f t="shared" si="6"/>
        <v>-2.0229843896716568</v>
      </c>
    </row>
    <row r="333" spans="1:29" x14ac:dyDescent="0.3">
      <c r="A333" t="s">
        <v>873</v>
      </c>
      <c r="B333">
        <v>6750188</v>
      </c>
      <c r="F333" t="s">
        <v>527</v>
      </c>
      <c r="O333" t="s">
        <v>873</v>
      </c>
      <c r="P333">
        <v>15996777</v>
      </c>
      <c r="T333" t="s">
        <v>527</v>
      </c>
      <c r="AC333">
        <f t="shared" si="6"/>
        <v>-1.3698268848215782</v>
      </c>
    </row>
    <row r="334" spans="1:29" x14ac:dyDescent="0.3">
      <c r="A334" t="s">
        <v>528</v>
      </c>
      <c r="B334">
        <v>6750188</v>
      </c>
      <c r="E334" t="s">
        <v>72</v>
      </c>
      <c r="F334" t="s">
        <v>529</v>
      </c>
      <c r="O334" t="s">
        <v>528</v>
      </c>
      <c r="P334">
        <v>15996777</v>
      </c>
      <c r="S334" t="s">
        <v>72</v>
      </c>
      <c r="T334" t="s">
        <v>529</v>
      </c>
      <c r="AC334">
        <f t="shared" si="6"/>
        <v>-1.3698268848215782</v>
      </c>
    </row>
    <row r="335" spans="1:29" x14ac:dyDescent="0.3">
      <c r="A335" t="s">
        <v>874</v>
      </c>
      <c r="B335">
        <v>90</v>
      </c>
      <c r="F335" t="s">
        <v>530</v>
      </c>
      <c r="O335" t="s">
        <v>875</v>
      </c>
      <c r="P335" t="s">
        <v>876</v>
      </c>
      <c r="Q335">
        <v>35</v>
      </c>
      <c r="T335" t="s">
        <v>533</v>
      </c>
      <c r="AC335" t="e">
        <f t="shared" si="6"/>
        <v>#VALUE!</v>
      </c>
    </row>
    <row r="336" spans="1:29" x14ac:dyDescent="0.3">
      <c r="A336" t="s">
        <v>531</v>
      </c>
      <c r="B336">
        <v>90</v>
      </c>
      <c r="E336" t="s">
        <v>72</v>
      </c>
      <c r="F336" t="s">
        <v>532</v>
      </c>
      <c r="O336" t="s">
        <v>877</v>
      </c>
      <c r="P336">
        <v>35</v>
      </c>
      <c r="T336" t="s">
        <v>533</v>
      </c>
      <c r="AC336">
        <f t="shared" si="6"/>
        <v>0.61111111111111116</v>
      </c>
    </row>
    <row r="337" spans="1:29" x14ac:dyDescent="0.3">
      <c r="A337" t="s">
        <v>875</v>
      </c>
      <c r="B337" t="s">
        <v>876</v>
      </c>
      <c r="C337">
        <v>82</v>
      </c>
      <c r="F337" t="s">
        <v>533</v>
      </c>
      <c r="O337" t="s">
        <v>878</v>
      </c>
      <c r="P337" t="s">
        <v>1269</v>
      </c>
      <c r="Q337">
        <v>4</v>
      </c>
      <c r="T337" t="s">
        <v>534</v>
      </c>
      <c r="AC337" t="e">
        <f t="shared" si="6"/>
        <v>#VALUE!</v>
      </c>
    </row>
    <row r="338" spans="1:29" x14ac:dyDescent="0.3">
      <c r="A338" t="s">
        <v>877</v>
      </c>
      <c r="B338">
        <v>82</v>
      </c>
      <c r="F338" t="s">
        <v>533</v>
      </c>
      <c r="O338" t="s">
        <v>880</v>
      </c>
      <c r="P338">
        <v>34</v>
      </c>
      <c r="T338" t="s">
        <v>534</v>
      </c>
      <c r="AC338">
        <f t="shared" si="6"/>
        <v>0.58536585365853655</v>
      </c>
    </row>
    <row r="339" spans="1:29" x14ac:dyDescent="0.3">
      <c r="A339" t="s">
        <v>878</v>
      </c>
      <c r="B339" t="s">
        <v>879</v>
      </c>
      <c r="C339">
        <v>4</v>
      </c>
      <c r="F339" t="s">
        <v>534</v>
      </c>
      <c r="O339" t="s">
        <v>535</v>
      </c>
      <c r="P339">
        <v>35210237</v>
      </c>
      <c r="S339" t="s">
        <v>72</v>
      </c>
      <c r="T339" t="s">
        <v>536</v>
      </c>
      <c r="AC339" t="e">
        <f t="shared" si="6"/>
        <v>#VALUE!</v>
      </c>
    </row>
    <row r="340" spans="1:29" x14ac:dyDescent="0.3">
      <c r="A340" t="s">
        <v>880</v>
      </c>
      <c r="B340">
        <v>64</v>
      </c>
      <c r="F340" t="s">
        <v>534</v>
      </c>
      <c r="O340" t="s">
        <v>537</v>
      </c>
      <c r="P340">
        <v>35210237</v>
      </c>
      <c r="S340" t="s">
        <v>72</v>
      </c>
      <c r="T340" t="s">
        <v>536</v>
      </c>
      <c r="AC340">
        <f t="shared" si="6"/>
        <v>-550158.953125</v>
      </c>
    </row>
    <row r="341" spans="1:29" x14ac:dyDescent="0.3">
      <c r="A341" t="s">
        <v>535</v>
      </c>
      <c r="B341">
        <v>13105980</v>
      </c>
      <c r="E341" t="s">
        <v>72</v>
      </c>
      <c r="F341" t="s">
        <v>536</v>
      </c>
      <c r="O341" t="s">
        <v>538</v>
      </c>
      <c r="P341">
        <v>35210237</v>
      </c>
      <c r="S341" t="s">
        <v>72</v>
      </c>
      <c r="T341" t="s">
        <v>539</v>
      </c>
      <c r="AC341">
        <f t="shared" si="6"/>
        <v>-1.6865779590690662</v>
      </c>
    </row>
    <row r="342" spans="1:29" x14ac:dyDescent="0.3">
      <c r="A342" t="s">
        <v>537</v>
      </c>
      <c r="B342">
        <v>13105980</v>
      </c>
      <c r="E342" t="s">
        <v>72</v>
      </c>
      <c r="F342" t="s">
        <v>536</v>
      </c>
      <c r="O342" t="s">
        <v>540</v>
      </c>
      <c r="P342">
        <v>35210237</v>
      </c>
      <c r="S342" t="s">
        <v>72</v>
      </c>
      <c r="T342" t="s">
        <v>539</v>
      </c>
      <c r="AC342">
        <f t="shared" si="6"/>
        <v>-1.6865779590690662</v>
      </c>
    </row>
    <row r="343" spans="1:29" x14ac:dyDescent="0.3">
      <c r="A343" t="s">
        <v>538</v>
      </c>
      <c r="B343">
        <v>13106070</v>
      </c>
      <c r="E343" t="s">
        <v>72</v>
      </c>
      <c r="F343" t="s">
        <v>539</v>
      </c>
      <c r="O343" t="s">
        <v>881</v>
      </c>
      <c r="P343">
        <v>8924</v>
      </c>
      <c r="T343" t="s">
        <v>541</v>
      </c>
      <c r="AC343">
        <f t="shared" si="6"/>
        <v>0.99931909412966669</v>
      </c>
    </row>
    <row r="344" spans="1:29" x14ac:dyDescent="0.3">
      <c r="A344" t="s">
        <v>540</v>
      </c>
      <c r="B344">
        <v>13106070</v>
      </c>
      <c r="E344" t="s">
        <v>72</v>
      </c>
      <c r="F344" t="s">
        <v>539</v>
      </c>
      <c r="O344" t="s">
        <v>542</v>
      </c>
      <c r="P344">
        <v>8924</v>
      </c>
      <c r="S344" t="s">
        <v>72</v>
      </c>
      <c r="T344" t="s">
        <v>543</v>
      </c>
      <c r="AC344">
        <f t="shared" si="6"/>
        <v>0.99931909412966669</v>
      </c>
    </row>
    <row r="345" spans="1:29" x14ac:dyDescent="0.3">
      <c r="A345" t="s">
        <v>881</v>
      </c>
      <c r="B345">
        <v>17309</v>
      </c>
      <c r="F345" t="s">
        <v>541</v>
      </c>
      <c r="O345" t="s">
        <v>882</v>
      </c>
      <c r="P345">
        <v>540</v>
      </c>
      <c r="T345" t="s">
        <v>544</v>
      </c>
      <c r="AC345">
        <f t="shared" si="6"/>
        <v>0.96880235715523721</v>
      </c>
    </row>
    <row r="346" spans="1:29" x14ac:dyDescent="0.3">
      <c r="A346" t="s">
        <v>542</v>
      </c>
      <c r="B346">
        <v>17309</v>
      </c>
      <c r="E346" t="s">
        <v>72</v>
      </c>
      <c r="F346" t="s">
        <v>543</v>
      </c>
      <c r="O346" t="s">
        <v>545</v>
      </c>
      <c r="P346">
        <v>540</v>
      </c>
      <c r="S346" t="s">
        <v>72</v>
      </c>
      <c r="T346" t="s">
        <v>546</v>
      </c>
      <c r="AC346">
        <f t="shared" si="6"/>
        <v>0.96880235715523721</v>
      </c>
    </row>
    <row r="347" spans="1:29" x14ac:dyDescent="0.3">
      <c r="A347" t="s">
        <v>882</v>
      </c>
      <c r="B347">
        <v>560</v>
      </c>
      <c r="F347" t="s">
        <v>544</v>
      </c>
      <c r="O347" t="s">
        <v>886</v>
      </c>
      <c r="P347" t="s">
        <v>887</v>
      </c>
      <c r="Q347">
        <v>5</v>
      </c>
      <c r="T347" t="s">
        <v>548</v>
      </c>
      <c r="AC347" t="e">
        <f t="shared" si="6"/>
        <v>#VALUE!</v>
      </c>
    </row>
    <row r="348" spans="1:29" x14ac:dyDescent="0.3">
      <c r="A348" t="s">
        <v>545</v>
      </c>
      <c r="B348">
        <v>560</v>
      </c>
      <c r="E348" t="s">
        <v>72</v>
      </c>
      <c r="F348" t="s">
        <v>546</v>
      </c>
      <c r="O348" t="s">
        <v>888</v>
      </c>
      <c r="P348" t="s">
        <v>889</v>
      </c>
      <c r="Q348">
        <v>5</v>
      </c>
      <c r="T348" t="s">
        <v>548</v>
      </c>
      <c r="AC348" t="e">
        <f t="shared" si="6"/>
        <v>#VALUE!</v>
      </c>
    </row>
    <row r="349" spans="1:29" x14ac:dyDescent="0.3">
      <c r="A349" t="s">
        <v>883</v>
      </c>
      <c r="B349" t="s">
        <v>884</v>
      </c>
      <c r="F349" t="s">
        <v>547</v>
      </c>
      <c r="O349" t="s">
        <v>890</v>
      </c>
      <c r="P349">
        <v>9464</v>
      </c>
      <c r="T349" t="s">
        <v>549</v>
      </c>
      <c r="AC349" t="e">
        <f t="shared" si="6"/>
        <v>#VALUE!</v>
      </c>
    </row>
    <row r="350" spans="1:29" x14ac:dyDescent="0.3">
      <c r="A350" t="s">
        <v>885</v>
      </c>
      <c r="B350">
        <v>16</v>
      </c>
      <c r="F350" t="s">
        <v>547</v>
      </c>
      <c r="O350" t="s">
        <v>550</v>
      </c>
      <c r="P350">
        <v>9464</v>
      </c>
      <c r="S350" t="s">
        <v>72</v>
      </c>
      <c r="T350" t="s">
        <v>551</v>
      </c>
      <c r="AC350">
        <f t="shared" si="6"/>
        <v>-590.5</v>
      </c>
    </row>
    <row r="351" spans="1:29" x14ac:dyDescent="0.3">
      <c r="A351" t="s">
        <v>886</v>
      </c>
      <c r="B351" t="s">
        <v>887</v>
      </c>
      <c r="C351">
        <v>5</v>
      </c>
      <c r="F351" t="s">
        <v>548</v>
      </c>
      <c r="O351" t="s">
        <v>891</v>
      </c>
      <c r="P351">
        <v>9464</v>
      </c>
      <c r="T351" t="s">
        <v>552</v>
      </c>
      <c r="AC351" t="e">
        <f t="shared" si="6"/>
        <v>#VALUE!</v>
      </c>
    </row>
    <row r="352" spans="1:29" x14ac:dyDescent="0.3">
      <c r="A352" t="s">
        <v>888</v>
      </c>
      <c r="B352" t="s">
        <v>889</v>
      </c>
      <c r="C352">
        <v>5</v>
      </c>
      <c r="F352" t="s">
        <v>548</v>
      </c>
      <c r="O352" t="s">
        <v>553</v>
      </c>
      <c r="P352">
        <v>9464</v>
      </c>
      <c r="S352" t="s">
        <v>72</v>
      </c>
      <c r="T352" t="s">
        <v>554</v>
      </c>
      <c r="AC352" t="e">
        <f t="shared" si="6"/>
        <v>#VALUE!</v>
      </c>
    </row>
    <row r="353" spans="1:29" x14ac:dyDescent="0.3">
      <c r="A353" t="s">
        <v>890</v>
      </c>
      <c r="B353">
        <v>17869</v>
      </c>
      <c r="F353" t="s">
        <v>549</v>
      </c>
      <c r="O353" t="s">
        <v>892</v>
      </c>
      <c r="P353" t="s">
        <v>1270</v>
      </c>
      <c r="Q353">
        <v>1000</v>
      </c>
      <c r="T353" t="s">
        <v>555</v>
      </c>
      <c r="AC353" t="e">
        <f t="shared" si="6"/>
        <v>#VALUE!</v>
      </c>
    </row>
    <row r="354" spans="1:29" x14ac:dyDescent="0.3">
      <c r="A354" t="s">
        <v>550</v>
      </c>
      <c r="B354">
        <v>17869</v>
      </c>
      <c r="E354" t="s">
        <v>72</v>
      </c>
      <c r="F354" t="s">
        <v>551</v>
      </c>
      <c r="O354" t="s">
        <v>894</v>
      </c>
      <c r="P354" t="s">
        <v>1271</v>
      </c>
      <c r="Q354">
        <v>0</v>
      </c>
      <c r="T354" t="s">
        <v>555</v>
      </c>
      <c r="AC354" t="e">
        <f t="shared" si="6"/>
        <v>#VALUE!</v>
      </c>
    </row>
    <row r="355" spans="1:29" x14ac:dyDescent="0.3">
      <c r="A355" t="s">
        <v>891</v>
      </c>
      <c r="B355">
        <v>17885</v>
      </c>
      <c r="F355" t="s">
        <v>552</v>
      </c>
      <c r="O355" t="s">
        <v>896</v>
      </c>
      <c r="P355" t="s">
        <v>1272</v>
      </c>
      <c r="Q355">
        <v>18467</v>
      </c>
      <c r="T355" t="s">
        <v>556</v>
      </c>
      <c r="AC355" t="e">
        <f t="shared" si="6"/>
        <v>#VALUE!</v>
      </c>
    </row>
    <row r="356" spans="1:29" x14ac:dyDescent="0.3">
      <c r="A356" t="s">
        <v>553</v>
      </c>
      <c r="B356">
        <v>17885</v>
      </c>
      <c r="E356" t="s">
        <v>72</v>
      </c>
      <c r="F356" t="s">
        <v>554</v>
      </c>
      <c r="O356" t="s">
        <v>898</v>
      </c>
      <c r="P356" t="s">
        <v>1273</v>
      </c>
      <c r="Q356">
        <v>67</v>
      </c>
      <c r="T356" t="s">
        <v>556</v>
      </c>
      <c r="AC356" t="e">
        <f t="shared" si="6"/>
        <v>#VALUE!</v>
      </c>
    </row>
    <row r="357" spans="1:29" x14ac:dyDescent="0.3">
      <c r="A357" t="s">
        <v>892</v>
      </c>
      <c r="B357" t="s">
        <v>893</v>
      </c>
      <c r="C357">
        <v>500</v>
      </c>
      <c r="F357" t="s">
        <v>555</v>
      </c>
      <c r="O357" t="s">
        <v>900</v>
      </c>
      <c r="P357" t="s">
        <v>901</v>
      </c>
      <c r="Q357">
        <v>59550</v>
      </c>
      <c r="R357">
        <v>0</v>
      </c>
      <c r="T357" t="s">
        <v>557</v>
      </c>
      <c r="AC357" t="e">
        <f t="shared" si="6"/>
        <v>#VALUE!</v>
      </c>
    </row>
    <row r="358" spans="1:29" x14ac:dyDescent="0.3">
      <c r="A358" t="s">
        <v>894</v>
      </c>
      <c r="B358" t="s">
        <v>895</v>
      </c>
      <c r="C358">
        <v>0</v>
      </c>
      <c r="F358" t="s">
        <v>555</v>
      </c>
      <c r="O358" t="s">
        <v>900</v>
      </c>
      <c r="P358" t="s">
        <v>902</v>
      </c>
      <c r="Q358">
        <v>595500</v>
      </c>
      <c r="T358" t="s">
        <v>557</v>
      </c>
      <c r="AC358" t="e">
        <f t="shared" si="6"/>
        <v>#VALUE!</v>
      </c>
    </row>
    <row r="359" spans="1:29" x14ac:dyDescent="0.3">
      <c r="A359" t="s">
        <v>896</v>
      </c>
      <c r="B359" t="s">
        <v>897</v>
      </c>
      <c r="C359">
        <v>28476</v>
      </c>
      <c r="F359" t="s">
        <v>556</v>
      </c>
      <c r="O359" t="s">
        <v>903</v>
      </c>
      <c r="P359" t="s">
        <v>1274</v>
      </c>
      <c r="Q359">
        <v>467</v>
      </c>
      <c r="T359" t="s">
        <v>558</v>
      </c>
      <c r="AC359" t="e">
        <f t="shared" si="6"/>
        <v>#VALUE!</v>
      </c>
    </row>
    <row r="360" spans="1:29" x14ac:dyDescent="0.3">
      <c r="A360" t="s">
        <v>898</v>
      </c>
      <c r="B360" t="s">
        <v>899</v>
      </c>
      <c r="C360">
        <v>76</v>
      </c>
      <c r="F360" t="s">
        <v>556</v>
      </c>
      <c r="O360" t="s">
        <v>905</v>
      </c>
      <c r="P360" t="s">
        <v>1275</v>
      </c>
      <c r="T360" t="s">
        <v>558</v>
      </c>
      <c r="AC360" t="e">
        <f t="shared" si="6"/>
        <v>#VALUE!</v>
      </c>
    </row>
    <row r="361" spans="1:29" x14ac:dyDescent="0.3">
      <c r="A361" t="s">
        <v>900</v>
      </c>
      <c r="B361" t="s">
        <v>901</v>
      </c>
      <c r="C361">
        <v>39000</v>
      </c>
      <c r="D361">
        <v>0</v>
      </c>
      <c r="F361" t="s">
        <v>557</v>
      </c>
      <c r="O361" t="s">
        <v>907</v>
      </c>
      <c r="P361" t="s">
        <v>1276</v>
      </c>
      <c r="Q361">
        <v>9467</v>
      </c>
      <c r="T361" t="s">
        <v>559</v>
      </c>
      <c r="AC361" t="e">
        <f t="shared" si="6"/>
        <v>#VALUE!</v>
      </c>
    </row>
    <row r="362" spans="1:29" x14ac:dyDescent="0.3">
      <c r="A362" t="s">
        <v>900</v>
      </c>
      <c r="B362" t="s">
        <v>902</v>
      </c>
      <c r="C362">
        <v>390000</v>
      </c>
      <c r="F362" t="s">
        <v>557</v>
      </c>
      <c r="O362" t="s">
        <v>909</v>
      </c>
      <c r="P362" t="s">
        <v>1277</v>
      </c>
      <c r="Q362">
        <v>7</v>
      </c>
      <c r="T362" t="s">
        <v>559</v>
      </c>
      <c r="AC362" t="e">
        <f t="shared" si="6"/>
        <v>#VALUE!</v>
      </c>
    </row>
    <row r="363" spans="1:29" x14ac:dyDescent="0.3">
      <c r="A363" t="s">
        <v>903</v>
      </c>
      <c r="B363" t="s">
        <v>904</v>
      </c>
      <c r="C363">
        <v>976</v>
      </c>
      <c r="F363" t="s">
        <v>558</v>
      </c>
      <c r="O363" t="s">
        <v>911</v>
      </c>
      <c r="P363" t="s">
        <v>1278</v>
      </c>
      <c r="T363" t="s">
        <v>560</v>
      </c>
      <c r="AC363" t="e">
        <f t="shared" si="6"/>
        <v>#VALUE!</v>
      </c>
    </row>
    <row r="364" spans="1:29" x14ac:dyDescent="0.3">
      <c r="A364" t="s">
        <v>905</v>
      </c>
      <c r="B364" t="s">
        <v>906</v>
      </c>
      <c r="F364" t="s">
        <v>558</v>
      </c>
      <c r="O364" t="s">
        <v>913</v>
      </c>
      <c r="P364">
        <v>19222384</v>
      </c>
      <c r="T364" t="s">
        <v>560</v>
      </c>
      <c r="AC364" t="e">
        <f t="shared" si="6"/>
        <v>#VALUE!</v>
      </c>
    </row>
    <row r="365" spans="1:29" x14ac:dyDescent="0.3">
      <c r="A365" t="s">
        <v>907</v>
      </c>
      <c r="B365" t="s">
        <v>908</v>
      </c>
      <c r="C365">
        <v>8976</v>
      </c>
      <c r="F365" t="s">
        <v>559</v>
      </c>
      <c r="O365" t="s">
        <v>914</v>
      </c>
      <c r="P365" t="s">
        <v>1279</v>
      </c>
      <c r="Q365">
        <v>7</v>
      </c>
      <c r="T365" t="s">
        <v>561</v>
      </c>
      <c r="AC365" t="e">
        <f t="shared" si="6"/>
        <v>#VALUE!</v>
      </c>
    </row>
    <row r="366" spans="1:29" x14ac:dyDescent="0.3">
      <c r="A366" t="s">
        <v>909</v>
      </c>
      <c r="B366" t="s">
        <v>910</v>
      </c>
      <c r="C366">
        <v>6</v>
      </c>
      <c r="F366" t="s">
        <v>559</v>
      </c>
      <c r="O366" t="s">
        <v>916</v>
      </c>
      <c r="P366">
        <v>15997317</v>
      </c>
      <c r="T366" t="s">
        <v>561</v>
      </c>
      <c r="AC366" t="e">
        <f t="shared" si="6"/>
        <v>#VALUE!</v>
      </c>
    </row>
    <row r="367" spans="1:29" x14ac:dyDescent="0.3">
      <c r="A367" t="s">
        <v>911</v>
      </c>
      <c r="B367" t="s">
        <v>912</v>
      </c>
      <c r="F367" t="s">
        <v>560</v>
      </c>
      <c r="O367" t="s">
        <v>920</v>
      </c>
      <c r="P367" t="s">
        <v>921</v>
      </c>
      <c r="Q367">
        <v>40</v>
      </c>
      <c r="T367" t="s">
        <v>563</v>
      </c>
      <c r="AC367" t="e">
        <f t="shared" si="6"/>
        <v>#VALUE!</v>
      </c>
    </row>
    <row r="368" spans="1:29" x14ac:dyDescent="0.3">
      <c r="A368" t="s">
        <v>913</v>
      </c>
      <c r="B368">
        <v>6373101</v>
      </c>
      <c r="F368" t="s">
        <v>560</v>
      </c>
      <c r="O368" t="s">
        <v>922</v>
      </c>
      <c r="P368" t="s">
        <v>923</v>
      </c>
      <c r="Q368">
        <v>40</v>
      </c>
      <c r="T368" t="s">
        <v>563</v>
      </c>
      <c r="AC368" t="e">
        <f t="shared" si="6"/>
        <v>#VALUE!</v>
      </c>
    </row>
    <row r="369" spans="1:29" x14ac:dyDescent="0.3">
      <c r="A369" t="s">
        <v>914</v>
      </c>
      <c r="B369" t="s">
        <v>915</v>
      </c>
      <c r="C369">
        <v>8</v>
      </c>
      <c r="F369" t="s">
        <v>561</v>
      </c>
      <c r="O369" t="s">
        <v>924</v>
      </c>
      <c r="P369" t="s">
        <v>925</v>
      </c>
      <c r="Q369">
        <v>34</v>
      </c>
      <c r="T369" t="s">
        <v>564</v>
      </c>
      <c r="AC369" t="e">
        <f t="shared" si="6"/>
        <v>#VALUE!</v>
      </c>
    </row>
    <row r="370" spans="1:29" x14ac:dyDescent="0.3">
      <c r="A370" t="s">
        <v>916</v>
      </c>
      <c r="B370">
        <v>6750748</v>
      </c>
      <c r="F370" t="s">
        <v>561</v>
      </c>
      <c r="O370" t="s">
        <v>926</v>
      </c>
      <c r="P370" t="s">
        <v>927</v>
      </c>
      <c r="Q370">
        <v>34</v>
      </c>
      <c r="T370" t="s">
        <v>564</v>
      </c>
      <c r="AC370" t="e">
        <f t="shared" si="6"/>
        <v>#VALUE!</v>
      </c>
    </row>
    <row r="371" spans="1:29" x14ac:dyDescent="0.3">
      <c r="A371" t="s">
        <v>917</v>
      </c>
      <c r="B371" t="s">
        <v>918</v>
      </c>
      <c r="C371">
        <v>6</v>
      </c>
      <c r="F371" t="s">
        <v>562</v>
      </c>
      <c r="O371" t="s">
        <v>928</v>
      </c>
      <c r="P371">
        <v>35219701</v>
      </c>
      <c r="T371" t="s">
        <v>565</v>
      </c>
      <c r="AC371" t="e">
        <f t="shared" si="6"/>
        <v>#VALUE!</v>
      </c>
    </row>
    <row r="372" spans="1:29" x14ac:dyDescent="0.3">
      <c r="A372" t="s">
        <v>919</v>
      </c>
      <c r="B372">
        <v>106</v>
      </c>
      <c r="F372" t="s">
        <v>562</v>
      </c>
      <c r="O372" t="s">
        <v>566</v>
      </c>
      <c r="P372">
        <v>35219701</v>
      </c>
      <c r="S372" t="s">
        <v>72</v>
      </c>
      <c r="T372" t="s">
        <v>567</v>
      </c>
      <c r="AC372">
        <f t="shared" si="6"/>
        <v>-332260.33018867922</v>
      </c>
    </row>
    <row r="373" spans="1:29" x14ac:dyDescent="0.3">
      <c r="A373" t="s">
        <v>920</v>
      </c>
      <c r="B373" t="s">
        <v>921</v>
      </c>
      <c r="C373">
        <v>87</v>
      </c>
      <c r="F373" t="s">
        <v>563</v>
      </c>
      <c r="O373" t="s">
        <v>929</v>
      </c>
      <c r="P373" t="s">
        <v>1280</v>
      </c>
      <c r="T373" t="s">
        <v>568</v>
      </c>
      <c r="AC373" t="e">
        <f t="shared" si="6"/>
        <v>#VALUE!</v>
      </c>
    </row>
    <row r="374" spans="1:29" x14ac:dyDescent="0.3">
      <c r="A374" t="s">
        <v>922</v>
      </c>
      <c r="B374" t="s">
        <v>923</v>
      </c>
      <c r="C374">
        <v>87</v>
      </c>
      <c r="F374" t="s">
        <v>563</v>
      </c>
      <c r="O374" t="s">
        <v>931</v>
      </c>
      <c r="P374">
        <v>35219701</v>
      </c>
      <c r="T374" t="s">
        <v>568</v>
      </c>
      <c r="AC374" t="e">
        <f t="shared" si="6"/>
        <v>#VALUE!</v>
      </c>
    </row>
    <row r="375" spans="1:29" x14ac:dyDescent="0.3">
      <c r="A375" t="s">
        <v>924</v>
      </c>
      <c r="B375" t="s">
        <v>925</v>
      </c>
      <c r="C375">
        <v>64</v>
      </c>
      <c r="F375" t="s">
        <v>564</v>
      </c>
      <c r="O375" t="s">
        <v>932</v>
      </c>
      <c r="P375" t="s">
        <v>1281</v>
      </c>
      <c r="Q375">
        <v>4</v>
      </c>
      <c r="T375" t="s">
        <v>569</v>
      </c>
      <c r="AC375" t="e">
        <f t="shared" si="6"/>
        <v>#VALUE!</v>
      </c>
    </row>
    <row r="376" spans="1:29" x14ac:dyDescent="0.3">
      <c r="A376" t="s">
        <v>926</v>
      </c>
      <c r="B376" t="s">
        <v>927</v>
      </c>
      <c r="C376">
        <v>64</v>
      </c>
      <c r="F376" t="s">
        <v>564</v>
      </c>
      <c r="O376" t="s">
        <v>934</v>
      </c>
      <c r="P376">
        <v>4.64E-4</v>
      </c>
      <c r="T376" t="s">
        <v>569</v>
      </c>
      <c r="AC376" t="e">
        <f t="shared" si="6"/>
        <v>#VALUE!</v>
      </c>
    </row>
    <row r="377" spans="1:29" x14ac:dyDescent="0.3">
      <c r="A377" t="s">
        <v>928</v>
      </c>
      <c r="B377">
        <v>13123849</v>
      </c>
      <c r="F377" t="s">
        <v>565</v>
      </c>
      <c r="O377" t="s">
        <v>935</v>
      </c>
      <c r="P377" t="s">
        <v>936</v>
      </c>
      <c r="Q377">
        <v>34</v>
      </c>
      <c r="T377" t="s">
        <v>570</v>
      </c>
      <c r="AC377" t="e">
        <f t="shared" si="6"/>
        <v>#VALUE!</v>
      </c>
    </row>
    <row r="378" spans="1:29" x14ac:dyDescent="0.3">
      <c r="A378" t="s">
        <v>566</v>
      </c>
      <c r="B378">
        <v>13123849</v>
      </c>
      <c r="E378" t="s">
        <v>72</v>
      </c>
      <c r="F378" t="s">
        <v>567</v>
      </c>
      <c r="O378" t="s">
        <v>937</v>
      </c>
      <c r="P378">
        <v>3.4E-5</v>
      </c>
      <c r="T378" t="s">
        <v>570</v>
      </c>
      <c r="AC378">
        <f t="shared" si="6"/>
        <v>0.99999999999740929</v>
      </c>
    </row>
    <row r="379" spans="1:29" x14ac:dyDescent="0.3">
      <c r="A379" t="s">
        <v>929</v>
      </c>
      <c r="B379" t="s">
        <v>930</v>
      </c>
      <c r="F379" t="s">
        <v>568</v>
      </c>
      <c r="O379" t="s">
        <v>942</v>
      </c>
      <c r="P379" t="s">
        <v>943</v>
      </c>
      <c r="Q379">
        <v>0.125</v>
      </c>
      <c r="T379" t="s">
        <v>572</v>
      </c>
      <c r="AC379" t="e">
        <f t="shared" si="6"/>
        <v>#VALUE!</v>
      </c>
    </row>
    <row r="380" spans="1:29" x14ac:dyDescent="0.3">
      <c r="A380" t="s">
        <v>931</v>
      </c>
      <c r="B380">
        <v>13123955</v>
      </c>
      <c r="F380" t="s">
        <v>568</v>
      </c>
      <c r="O380" t="s">
        <v>942</v>
      </c>
      <c r="P380" t="s">
        <v>1282</v>
      </c>
      <c r="Q380">
        <v>5000</v>
      </c>
      <c r="T380" t="s">
        <v>572</v>
      </c>
      <c r="AC380" t="e">
        <f t="shared" si="6"/>
        <v>#VALUE!</v>
      </c>
    </row>
    <row r="381" spans="1:29" x14ac:dyDescent="0.3">
      <c r="A381" t="s">
        <v>932</v>
      </c>
      <c r="B381" t="s">
        <v>933</v>
      </c>
      <c r="C381">
        <v>6</v>
      </c>
      <c r="F381" t="s">
        <v>569</v>
      </c>
      <c r="O381" t="s">
        <v>945</v>
      </c>
      <c r="P381" t="s">
        <v>1283</v>
      </c>
      <c r="T381" t="s">
        <v>573</v>
      </c>
      <c r="AC381" t="e">
        <f t="shared" si="6"/>
        <v>#VALUE!</v>
      </c>
    </row>
    <row r="382" spans="1:29" x14ac:dyDescent="0.3">
      <c r="A382" t="s">
        <v>934</v>
      </c>
      <c r="B382">
        <v>2.7160000000000001E-3</v>
      </c>
      <c r="F382" t="s">
        <v>569</v>
      </c>
      <c r="O382" t="s">
        <v>947</v>
      </c>
      <c r="P382">
        <v>2.6899999999999998E-4</v>
      </c>
      <c r="T382" t="s">
        <v>573</v>
      </c>
      <c r="AC382">
        <f t="shared" si="6"/>
        <v>0.90095729013254777</v>
      </c>
    </row>
    <row r="383" spans="1:29" x14ac:dyDescent="0.3">
      <c r="A383" t="s">
        <v>935</v>
      </c>
      <c r="B383" t="s">
        <v>936</v>
      </c>
      <c r="C383">
        <v>83</v>
      </c>
      <c r="F383" t="s">
        <v>570</v>
      </c>
      <c r="O383" t="s">
        <v>948</v>
      </c>
      <c r="P383" t="s">
        <v>1284</v>
      </c>
      <c r="Q383">
        <v>9</v>
      </c>
      <c r="T383" t="s">
        <v>574</v>
      </c>
      <c r="AC383" t="e">
        <f t="shared" si="6"/>
        <v>#VALUE!</v>
      </c>
    </row>
    <row r="384" spans="1:29" x14ac:dyDescent="0.3">
      <c r="A384" t="s">
        <v>937</v>
      </c>
      <c r="B384">
        <v>8.2999999999999998E-5</v>
      </c>
      <c r="F384" t="s">
        <v>570</v>
      </c>
      <c r="O384" t="s">
        <v>950</v>
      </c>
      <c r="P384">
        <v>2.6899999999999998E-4</v>
      </c>
      <c r="T384" t="s">
        <v>574</v>
      </c>
      <c r="AC384">
        <f t="shared" si="6"/>
        <v>-2.2409638554216862</v>
      </c>
    </row>
    <row r="385" spans="1:29" x14ac:dyDescent="0.3">
      <c r="A385" t="s">
        <v>938</v>
      </c>
      <c r="B385" t="s">
        <v>939</v>
      </c>
      <c r="C385">
        <v>943</v>
      </c>
      <c r="F385" t="s">
        <v>571</v>
      </c>
      <c r="O385" t="s">
        <v>951</v>
      </c>
      <c r="P385" t="s">
        <v>1285</v>
      </c>
      <c r="Q385">
        <v>23.330345000000001</v>
      </c>
      <c r="T385" t="s">
        <v>575</v>
      </c>
      <c r="AC385" t="e">
        <f t="shared" si="6"/>
        <v>#VALUE!</v>
      </c>
    </row>
    <row r="386" spans="1:29" x14ac:dyDescent="0.3">
      <c r="A386" t="s">
        <v>940</v>
      </c>
      <c r="B386" t="s">
        <v>941</v>
      </c>
      <c r="F386" t="s">
        <v>571</v>
      </c>
      <c r="O386" t="s">
        <v>951</v>
      </c>
      <c r="P386" t="s">
        <v>1286</v>
      </c>
      <c r="Q386">
        <v>330345</v>
      </c>
      <c r="T386" t="s">
        <v>575</v>
      </c>
      <c r="AC386" t="e">
        <f t="shared" si="6"/>
        <v>#VALUE!</v>
      </c>
    </row>
    <row r="387" spans="1:29" x14ac:dyDescent="0.3">
      <c r="A387" t="s">
        <v>942</v>
      </c>
      <c r="B387" t="s">
        <v>943</v>
      </c>
      <c r="C387">
        <v>5.7471000000000001E-2</v>
      </c>
      <c r="F387" t="s">
        <v>572</v>
      </c>
      <c r="O387" t="s">
        <v>954</v>
      </c>
      <c r="P387" t="s">
        <v>1287</v>
      </c>
      <c r="Q387">
        <v>82.346295999999995</v>
      </c>
      <c r="T387" t="s">
        <v>576</v>
      </c>
      <c r="AC387" t="e">
        <f t="shared" si="6"/>
        <v>#VALUE!</v>
      </c>
    </row>
    <row r="388" spans="1:29" x14ac:dyDescent="0.3">
      <c r="A388" t="s">
        <v>942</v>
      </c>
      <c r="B388" t="s">
        <v>944</v>
      </c>
      <c r="C388">
        <v>7471</v>
      </c>
      <c r="F388" t="s">
        <v>572</v>
      </c>
      <c r="O388" t="s">
        <v>954</v>
      </c>
      <c r="P388" t="s">
        <v>1288</v>
      </c>
      <c r="Q388">
        <v>346296</v>
      </c>
      <c r="T388" t="s">
        <v>576</v>
      </c>
      <c r="AC388" t="e">
        <f t="shared" si="6"/>
        <v>#VALUE!</v>
      </c>
    </row>
    <row r="389" spans="1:29" x14ac:dyDescent="0.3">
      <c r="A389" t="s">
        <v>945</v>
      </c>
      <c r="B389" t="s">
        <v>946</v>
      </c>
      <c r="F389" t="s">
        <v>573</v>
      </c>
      <c r="O389" t="s">
        <v>957</v>
      </c>
      <c r="P389" t="s">
        <v>958</v>
      </c>
      <c r="Q389" t="s">
        <v>1289</v>
      </c>
      <c r="R389">
        <v>19100</v>
      </c>
      <c r="T389" t="s">
        <v>577</v>
      </c>
      <c r="AC389" t="e">
        <f t="shared" si="6"/>
        <v>#VALUE!</v>
      </c>
    </row>
    <row r="390" spans="1:29" x14ac:dyDescent="0.3">
      <c r="A390" t="s">
        <v>947</v>
      </c>
      <c r="B390">
        <v>1.3619999999999999E-3</v>
      </c>
      <c r="F390" t="s">
        <v>573</v>
      </c>
      <c r="O390" t="s">
        <v>957</v>
      </c>
      <c r="P390" t="s">
        <v>960</v>
      </c>
      <c r="Q390">
        <v>1191</v>
      </c>
      <c r="R390">
        <v>0</v>
      </c>
      <c r="T390" t="s">
        <v>577</v>
      </c>
      <c r="AC390" t="e">
        <f t="shared" si="6"/>
        <v>#VALUE!</v>
      </c>
    </row>
    <row r="391" spans="1:29" x14ac:dyDescent="0.3">
      <c r="A391" t="s">
        <v>948</v>
      </c>
      <c r="B391" t="s">
        <v>949</v>
      </c>
      <c r="C391">
        <v>3</v>
      </c>
      <c r="F391" t="s">
        <v>574</v>
      </c>
      <c r="O391" t="s">
        <v>961</v>
      </c>
      <c r="P391" t="s">
        <v>1290</v>
      </c>
      <c r="Q391">
        <v>5.7171390000000004</v>
      </c>
      <c r="T391" t="s">
        <v>578</v>
      </c>
      <c r="AC391" t="e">
        <f t="shared" si="6"/>
        <v>#VALUE!</v>
      </c>
    </row>
    <row r="392" spans="1:29" x14ac:dyDescent="0.3">
      <c r="A392" t="s">
        <v>950</v>
      </c>
      <c r="B392">
        <v>1.3630000000000001E-3</v>
      </c>
      <c r="F392" t="s">
        <v>574</v>
      </c>
      <c r="O392" t="s">
        <v>961</v>
      </c>
      <c r="P392" t="s">
        <v>1291</v>
      </c>
      <c r="Q392">
        <v>17139</v>
      </c>
      <c r="T392" t="s">
        <v>578</v>
      </c>
      <c r="AC392" t="e">
        <f t="shared" si="6"/>
        <v>#VALUE!</v>
      </c>
    </row>
    <row r="393" spans="1:29" x14ac:dyDescent="0.3">
      <c r="A393" t="s">
        <v>951</v>
      </c>
      <c r="B393" t="s">
        <v>952</v>
      </c>
      <c r="C393">
        <v>6.460223</v>
      </c>
      <c r="F393" t="s">
        <v>575</v>
      </c>
      <c r="O393" t="s">
        <v>964</v>
      </c>
      <c r="P393" t="s">
        <v>1292</v>
      </c>
      <c r="Q393">
        <v>95.717139000000003</v>
      </c>
      <c r="T393" t="s">
        <v>578</v>
      </c>
      <c r="AC393" t="e">
        <f t="shared" ref="AC393:AC456" si="7">(B393-P393)/B393</f>
        <v>#VALUE!</v>
      </c>
    </row>
    <row r="394" spans="1:29" x14ac:dyDescent="0.3">
      <c r="A394" t="s">
        <v>951</v>
      </c>
      <c r="B394" t="s">
        <v>953</v>
      </c>
      <c r="C394">
        <v>60223</v>
      </c>
      <c r="F394" t="s">
        <v>575</v>
      </c>
      <c r="O394" t="s">
        <v>964</v>
      </c>
      <c r="P394" t="s">
        <v>1293</v>
      </c>
      <c r="Q394">
        <v>717139</v>
      </c>
      <c r="T394" t="s">
        <v>578</v>
      </c>
      <c r="AC394" t="e">
        <f t="shared" si="7"/>
        <v>#VALUE!</v>
      </c>
    </row>
    <row r="395" spans="1:29" x14ac:dyDescent="0.3">
      <c r="A395" t="s">
        <v>954</v>
      </c>
      <c r="B395" t="s">
        <v>955</v>
      </c>
      <c r="C395">
        <v>43.707143000000002</v>
      </c>
      <c r="F395" t="s">
        <v>576</v>
      </c>
      <c r="O395" t="s">
        <v>967</v>
      </c>
      <c r="P395">
        <v>2109</v>
      </c>
      <c r="T395" t="s">
        <v>579</v>
      </c>
      <c r="AC395" t="e">
        <f t="shared" si="7"/>
        <v>#VALUE!</v>
      </c>
    </row>
    <row r="396" spans="1:29" x14ac:dyDescent="0.3">
      <c r="A396" t="s">
        <v>954</v>
      </c>
      <c r="B396" t="s">
        <v>956</v>
      </c>
      <c r="C396">
        <v>707143</v>
      </c>
      <c r="F396" t="s">
        <v>576</v>
      </c>
      <c r="O396" t="s">
        <v>968</v>
      </c>
      <c r="P396" t="s">
        <v>1103</v>
      </c>
      <c r="T396" t="s">
        <v>579</v>
      </c>
      <c r="AC396" t="e">
        <f t="shared" si="7"/>
        <v>#VALUE!</v>
      </c>
    </row>
    <row r="397" spans="1:29" x14ac:dyDescent="0.3">
      <c r="A397" t="s">
        <v>957</v>
      </c>
      <c r="B397" t="s">
        <v>958</v>
      </c>
      <c r="C397" t="s">
        <v>959</v>
      </c>
      <c r="D397">
        <v>78000</v>
      </c>
      <c r="F397" t="s">
        <v>577</v>
      </c>
      <c r="O397" t="s">
        <v>580</v>
      </c>
      <c r="P397">
        <v>53</v>
      </c>
      <c r="S397" t="s">
        <v>72</v>
      </c>
      <c r="T397" t="s">
        <v>581</v>
      </c>
      <c r="AC397" t="e">
        <f t="shared" si="7"/>
        <v>#VALUE!</v>
      </c>
    </row>
    <row r="398" spans="1:29" x14ac:dyDescent="0.3">
      <c r="A398" t="s">
        <v>957</v>
      </c>
      <c r="B398" t="s">
        <v>960</v>
      </c>
      <c r="C398">
        <v>780</v>
      </c>
      <c r="D398">
        <v>0</v>
      </c>
      <c r="F398" t="s">
        <v>577</v>
      </c>
      <c r="O398" t="s">
        <v>582</v>
      </c>
      <c r="P398">
        <v>0</v>
      </c>
      <c r="S398" t="s">
        <v>72</v>
      </c>
      <c r="T398" t="s">
        <v>581</v>
      </c>
      <c r="AC398" t="e">
        <f t="shared" si="7"/>
        <v>#VALUE!</v>
      </c>
    </row>
    <row r="399" spans="1:29" x14ac:dyDescent="0.3">
      <c r="A399" t="s">
        <v>961</v>
      </c>
      <c r="B399" t="s">
        <v>962</v>
      </c>
      <c r="C399">
        <v>0.64183800000000002</v>
      </c>
      <c r="F399" t="s">
        <v>578</v>
      </c>
      <c r="O399" t="s">
        <v>970</v>
      </c>
      <c r="P399" t="s">
        <v>1294</v>
      </c>
      <c r="Q399">
        <v>53</v>
      </c>
      <c r="T399" t="s">
        <v>583</v>
      </c>
      <c r="AC399" t="e">
        <f t="shared" si="7"/>
        <v>#VALUE!</v>
      </c>
    </row>
    <row r="400" spans="1:29" x14ac:dyDescent="0.3">
      <c r="A400" t="s">
        <v>961</v>
      </c>
      <c r="B400" t="s">
        <v>963</v>
      </c>
      <c r="C400">
        <v>1838</v>
      </c>
      <c r="F400" t="s">
        <v>578</v>
      </c>
      <c r="O400" t="s">
        <v>972</v>
      </c>
      <c r="P400" t="s">
        <v>973</v>
      </c>
      <c r="Q400" t="s">
        <v>74</v>
      </c>
      <c r="T400" t="s">
        <v>583</v>
      </c>
      <c r="AC400" t="e">
        <f t="shared" si="7"/>
        <v>#VALUE!</v>
      </c>
    </row>
    <row r="401" spans="1:29" x14ac:dyDescent="0.3">
      <c r="A401" t="s">
        <v>964</v>
      </c>
      <c r="B401" t="s">
        <v>965</v>
      </c>
      <c r="C401">
        <v>6.1350850000000001</v>
      </c>
      <c r="F401" t="s">
        <v>578</v>
      </c>
      <c r="O401" t="s">
        <v>584</v>
      </c>
      <c r="P401">
        <v>107</v>
      </c>
      <c r="S401" t="s">
        <v>72</v>
      </c>
      <c r="T401" t="s">
        <v>585</v>
      </c>
      <c r="AC401" t="e">
        <f t="shared" si="7"/>
        <v>#VALUE!</v>
      </c>
    </row>
    <row r="402" spans="1:29" x14ac:dyDescent="0.3">
      <c r="A402" t="s">
        <v>964</v>
      </c>
      <c r="B402" t="s">
        <v>966</v>
      </c>
      <c r="C402">
        <v>35085</v>
      </c>
      <c r="F402" t="s">
        <v>578</v>
      </c>
      <c r="O402" t="s">
        <v>586</v>
      </c>
      <c r="P402">
        <v>107</v>
      </c>
      <c r="S402" t="s">
        <v>72</v>
      </c>
      <c r="T402" t="s">
        <v>585</v>
      </c>
      <c r="AC402" t="e">
        <f t="shared" si="7"/>
        <v>#VALUE!</v>
      </c>
    </row>
    <row r="403" spans="1:29" x14ac:dyDescent="0.3">
      <c r="A403" t="s">
        <v>967</v>
      </c>
      <c r="B403">
        <v>3016</v>
      </c>
      <c r="F403" t="s">
        <v>579</v>
      </c>
      <c r="O403" t="s">
        <v>974</v>
      </c>
      <c r="P403" t="s">
        <v>1295</v>
      </c>
      <c r="Q403">
        <v>5</v>
      </c>
      <c r="T403" t="s">
        <v>587</v>
      </c>
      <c r="AC403" t="e">
        <f t="shared" si="7"/>
        <v>#VALUE!</v>
      </c>
    </row>
    <row r="404" spans="1:29" x14ac:dyDescent="0.3">
      <c r="A404" t="s">
        <v>968</v>
      </c>
      <c r="B404" t="s">
        <v>969</v>
      </c>
      <c r="F404" t="s">
        <v>579</v>
      </c>
      <c r="O404" t="s">
        <v>976</v>
      </c>
      <c r="P404">
        <v>5915</v>
      </c>
      <c r="T404" t="s">
        <v>587</v>
      </c>
      <c r="AC404" t="e">
        <f t="shared" si="7"/>
        <v>#VALUE!</v>
      </c>
    </row>
    <row r="405" spans="1:29" x14ac:dyDescent="0.3">
      <c r="A405" t="s">
        <v>580</v>
      </c>
      <c r="B405">
        <v>53</v>
      </c>
      <c r="E405" t="s">
        <v>72</v>
      </c>
      <c r="F405" t="s">
        <v>581</v>
      </c>
      <c r="O405" t="s">
        <v>977</v>
      </c>
      <c r="P405" t="s">
        <v>978</v>
      </c>
      <c r="Q405">
        <v>25</v>
      </c>
      <c r="T405" t="s">
        <v>588</v>
      </c>
      <c r="AC405" t="e">
        <f t="shared" si="7"/>
        <v>#VALUE!</v>
      </c>
    </row>
    <row r="406" spans="1:29" x14ac:dyDescent="0.3">
      <c r="A406" t="s">
        <v>582</v>
      </c>
      <c r="B406">
        <v>1</v>
      </c>
      <c r="E406" t="s">
        <v>72</v>
      </c>
      <c r="F406" t="s">
        <v>581</v>
      </c>
      <c r="O406" t="s">
        <v>979</v>
      </c>
      <c r="P406">
        <v>425</v>
      </c>
      <c r="T406" t="s">
        <v>588</v>
      </c>
      <c r="AC406">
        <f t="shared" si="7"/>
        <v>-424</v>
      </c>
    </row>
    <row r="407" spans="1:29" x14ac:dyDescent="0.3">
      <c r="A407" t="s">
        <v>970</v>
      </c>
      <c r="B407" t="s">
        <v>971</v>
      </c>
      <c r="C407">
        <v>60</v>
      </c>
      <c r="F407" t="s">
        <v>583</v>
      </c>
      <c r="O407" t="s">
        <v>980</v>
      </c>
      <c r="P407" t="s">
        <v>981</v>
      </c>
      <c r="Q407">
        <v>3</v>
      </c>
      <c r="T407" t="s">
        <v>589</v>
      </c>
      <c r="AC407" t="e">
        <f t="shared" si="7"/>
        <v>#VALUE!</v>
      </c>
    </row>
    <row r="408" spans="1:29" x14ac:dyDescent="0.3">
      <c r="A408" t="s">
        <v>972</v>
      </c>
      <c r="B408" t="s">
        <v>973</v>
      </c>
      <c r="C408">
        <v>20</v>
      </c>
      <c r="F408" t="s">
        <v>583</v>
      </c>
      <c r="O408" t="s">
        <v>980</v>
      </c>
      <c r="P408" t="s">
        <v>982</v>
      </c>
      <c r="Q408">
        <v>3</v>
      </c>
      <c r="T408" t="s">
        <v>589</v>
      </c>
      <c r="AC408" t="e">
        <f t="shared" si="7"/>
        <v>#VALUE!</v>
      </c>
    </row>
    <row r="409" spans="1:29" x14ac:dyDescent="0.3">
      <c r="A409" t="s">
        <v>584</v>
      </c>
      <c r="B409">
        <v>140</v>
      </c>
      <c r="E409" t="s">
        <v>72</v>
      </c>
      <c r="F409" t="s">
        <v>585</v>
      </c>
      <c r="O409" t="s">
        <v>983</v>
      </c>
      <c r="P409" t="s">
        <v>1296</v>
      </c>
      <c r="T409" t="s">
        <v>590</v>
      </c>
      <c r="AC409" t="e">
        <f t="shared" si="7"/>
        <v>#VALUE!</v>
      </c>
    </row>
    <row r="410" spans="1:29" x14ac:dyDescent="0.3">
      <c r="A410" t="s">
        <v>586</v>
      </c>
      <c r="B410">
        <v>140</v>
      </c>
      <c r="E410" t="s">
        <v>72</v>
      </c>
      <c r="F410" t="s">
        <v>585</v>
      </c>
      <c r="O410" t="s">
        <v>985</v>
      </c>
      <c r="P410">
        <v>6340</v>
      </c>
      <c r="T410" t="s">
        <v>590</v>
      </c>
      <c r="AC410">
        <f t="shared" si="7"/>
        <v>-44.285714285714285</v>
      </c>
    </row>
    <row r="411" spans="1:29" x14ac:dyDescent="0.3">
      <c r="A411" t="s">
        <v>974</v>
      </c>
      <c r="B411" t="s">
        <v>975</v>
      </c>
      <c r="C411">
        <v>3</v>
      </c>
      <c r="F411" t="s">
        <v>587</v>
      </c>
      <c r="O411" t="s">
        <v>986</v>
      </c>
      <c r="P411" t="s">
        <v>1297</v>
      </c>
      <c r="Q411">
        <v>0</v>
      </c>
      <c r="T411" t="s">
        <v>591</v>
      </c>
      <c r="AC411" t="e">
        <f t="shared" si="7"/>
        <v>#VALUE!</v>
      </c>
    </row>
    <row r="412" spans="1:29" x14ac:dyDescent="0.3">
      <c r="A412" t="s">
        <v>976</v>
      </c>
      <c r="B412">
        <v>10593</v>
      </c>
      <c r="F412" t="s">
        <v>587</v>
      </c>
      <c r="O412" t="s">
        <v>988</v>
      </c>
      <c r="P412">
        <v>6340</v>
      </c>
      <c r="T412" t="s">
        <v>591</v>
      </c>
      <c r="AC412">
        <f t="shared" si="7"/>
        <v>0.40149155102426132</v>
      </c>
    </row>
    <row r="413" spans="1:29" x14ac:dyDescent="0.3">
      <c r="A413" t="s">
        <v>977</v>
      </c>
      <c r="B413" t="s">
        <v>978</v>
      </c>
      <c r="C413">
        <v>27</v>
      </c>
      <c r="F413" t="s">
        <v>588</v>
      </c>
      <c r="O413" t="s">
        <v>989</v>
      </c>
      <c r="P413" t="s">
        <v>1298</v>
      </c>
      <c r="Q413">
        <v>9</v>
      </c>
      <c r="T413" t="s">
        <v>592</v>
      </c>
      <c r="AC413" t="e">
        <f t="shared" si="7"/>
        <v>#VALUE!</v>
      </c>
    </row>
    <row r="414" spans="1:29" x14ac:dyDescent="0.3">
      <c r="A414" t="s">
        <v>979</v>
      </c>
      <c r="B414">
        <v>427</v>
      </c>
      <c r="F414" t="s">
        <v>588</v>
      </c>
      <c r="O414" t="s">
        <v>991</v>
      </c>
      <c r="P414" t="s">
        <v>1299</v>
      </c>
      <c r="T414" t="s">
        <v>592</v>
      </c>
      <c r="AC414" t="e">
        <f t="shared" si="7"/>
        <v>#VALUE!</v>
      </c>
    </row>
    <row r="415" spans="1:29" x14ac:dyDescent="0.3">
      <c r="A415" t="s">
        <v>980</v>
      </c>
      <c r="B415" t="s">
        <v>981</v>
      </c>
      <c r="C415">
        <v>4</v>
      </c>
      <c r="F415" t="s">
        <v>589</v>
      </c>
      <c r="O415" t="s">
        <v>993</v>
      </c>
      <c r="P415" t="s">
        <v>887</v>
      </c>
      <c r="Q415">
        <v>115</v>
      </c>
      <c r="T415" t="s">
        <v>593</v>
      </c>
      <c r="AC415" t="e">
        <f t="shared" si="7"/>
        <v>#VALUE!</v>
      </c>
    </row>
    <row r="416" spans="1:29" x14ac:dyDescent="0.3">
      <c r="A416" t="s">
        <v>980</v>
      </c>
      <c r="B416" t="s">
        <v>982</v>
      </c>
      <c r="C416">
        <v>4</v>
      </c>
      <c r="F416" t="s">
        <v>589</v>
      </c>
      <c r="O416" t="s">
        <v>994</v>
      </c>
      <c r="P416" t="s">
        <v>1300</v>
      </c>
      <c r="Q416">
        <v>5</v>
      </c>
      <c r="T416" t="s">
        <v>593</v>
      </c>
      <c r="AC416" t="e">
        <f t="shared" si="7"/>
        <v>#VALUE!</v>
      </c>
    </row>
    <row r="417" spans="1:29" x14ac:dyDescent="0.3">
      <c r="A417" t="s">
        <v>983</v>
      </c>
      <c r="B417" t="s">
        <v>984</v>
      </c>
      <c r="F417" t="s">
        <v>590</v>
      </c>
      <c r="O417" t="s">
        <v>998</v>
      </c>
      <c r="P417" t="s">
        <v>999</v>
      </c>
      <c r="Q417">
        <v>2</v>
      </c>
      <c r="T417" t="s">
        <v>595</v>
      </c>
      <c r="AC417" t="e">
        <f t="shared" si="7"/>
        <v>#VALUE!</v>
      </c>
    </row>
    <row r="418" spans="1:29" x14ac:dyDescent="0.3">
      <c r="A418" t="s">
        <v>985</v>
      </c>
      <c r="B418">
        <v>11020</v>
      </c>
      <c r="F418" t="s">
        <v>590</v>
      </c>
      <c r="O418" t="s">
        <v>998</v>
      </c>
      <c r="P418" t="s">
        <v>76</v>
      </c>
      <c r="Q418">
        <v>2</v>
      </c>
      <c r="T418" t="s">
        <v>595</v>
      </c>
      <c r="AC418" t="e">
        <f t="shared" si="7"/>
        <v>#VALUE!</v>
      </c>
    </row>
    <row r="419" spans="1:29" x14ac:dyDescent="0.3">
      <c r="A419" t="s">
        <v>986</v>
      </c>
      <c r="B419" t="s">
        <v>987</v>
      </c>
      <c r="C419">
        <v>0</v>
      </c>
      <c r="F419" t="s">
        <v>591</v>
      </c>
      <c r="O419" t="s">
        <v>1000</v>
      </c>
      <c r="P419" t="s">
        <v>1301</v>
      </c>
      <c r="Q419">
        <v>24</v>
      </c>
      <c r="T419" t="s">
        <v>596</v>
      </c>
      <c r="AC419" t="e">
        <f t="shared" si="7"/>
        <v>#VALUE!</v>
      </c>
    </row>
    <row r="420" spans="1:29" x14ac:dyDescent="0.3">
      <c r="A420" t="s">
        <v>988</v>
      </c>
      <c r="B420">
        <v>11020</v>
      </c>
      <c r="F420" t="s">
        <v>591</v>
      </c>
      <c r="O420" t="s">
        <v>1002</v>
      </c>
      <c r="P420">
        <v>3124</v>
      </c>
      <c r="T420" t="s">
        <v>596</v>
      </c>
      <c r="AC420">
        <f t="shared" si="7"/>
        <v>0.71651542649727773</v>
      </c>
    </row>
    <row r="421" spans="1:29" x14ac:dyDescent="0.3">
      <c r="A421" t="s">
        <v>989</v>
      </c>
      <c r="B421" t="s">
        <v>990</v>
      </c>
      <c r="C421">
        <v>716</v>
      </c>
      <c r="F421" t="s">
        <v>592</v>
      </c>
      <c r="O421" t="s">
        <v>1003</v>
      </c>
      <c r="P421" t="s">
        <v>1298</v>
      </c>
      <c r="Q421">
        <v>124</v>
      </c>
      <c r="T421" t="s">
        <v>597</v>
      </c>
      <c r="AC421" t="e">
        <f t="shared" si="7"/>
        <v>#VALUE!</v>
      </c>
    </row>
    <row r="422" spans="1:29" x14ac:dyDescent="0.3">
      <c r="A422" t="s">
        <v>991</v>
      </c>
      <c r="B422" t="s">
        <v>992</v>
      </c>
      <c r="F422" t="s">
        <v>592</v>
      </c>
      <c r="O422" t="s">
        <v>1004</v>
      </c>
      <c r="P422" t="s">
        <v>1302</v>
      </c>
      <c r="T422" t="s">
        <v>597</v>
      </c>
      <c r="AC422" t="e">
        <f t="shared" si="7"/>
        <v>#VALUE!</v>
      </c>
    </row>
    <row r="423" spans="1:29" x14ac:dyDescent="0.3">
      <c r="A423" t="s">
        <v>993</v>
      </c>
      <c r="B423" t="s">
        <v>887</v>
      </c>
      <c r="C423">
        <v>133</v>
      </c>
      <c r="F423" t="s">
        <v>593</v>
      </c>
      <c r="O423" t="s">
        <v>1006</v>
      </c>
      <c r="P423" t="s">
        <v>999</v>
      </c>
      <c r="Q423">
        <v>322585500</v>
      </c>
      <c r="T423" t="s">
        <v>598</v>
      </c>
      <c r="AC423" t="e">
        <f t="shared" si="7"/>
        <v>#VALUE!</v>
      </c>
    </row>
    <row r="424" spans="1:29" x14ac:dyDescent="0.3">
      <c r="A424" t="s">
        <v>994</v>
      </c>
      <c r="B424" t="s">
        <v>995</v>
      </c>
      <c r="C424">
        <v>3</v>
      </c>
      <c r="F424" t="s">
        <v>593</v>
      </c>
      <c r="O424" t="s">
        <v>1006</v>
      </c>
      <c r="P424" t="s">
        <v>1303</v>
      </c>
      <c r="Q424">
        <v>585500</v>
      </c>
      <c r="T424" t="s">
        <v>598</v>
      </c>
      <c r="AC424" t="e">
        <f t="shared" si="7"/>
        <v>#VALUE!</v>
      </c>
    </row>
    <row r="425" spans="1:29" x14ac:dyDescent="0.3">
      <c r="A425" t="s">
        <v>996</v>
      </c>
      <c r="B425" t="s">
        <v>925</v>
      </c>
      <c r="C425">
        <v>13</v>
      </c>
      <c r="F425" t="s">
        <v>594</v>
      </c>
      <c r="O425" t="s">
        <v>1008</v>
      </c>
      <c r="P425" t="s">
        <v>901</v>
      </c>
      <c r="Q425">
        <v>956599</v>
      </c>
      <c r="R425">
        <v>7</v>
      </c>
      <c r="T425" t="s">
        <v>599</v>
      </c>
      <c r="AC425" t="e">
        <f t="shared" si="7"/>
        <v>#VALUE!</v>
      </c>
    </row>
    <row r="426" spans="1:29" x14ac:dyDescent="0.3">
      <c r="A426" t="s">
        <v>997</v>
      </c>
      <c r="B426" t="s">
        <v>927</v>
      </c>
      <c r="C426">
        <v>13</v>
      </c>
      <c r="F426" t="s">
        <v>594</v>
      </c>
      <c r="O426" t="s">
        <v>1008</v>
      </c>
      <c r="P426" t="s">
        <v>902</v>
      </c>
      <c r="Q426">
        <v>9565997</v>
      </c>
      <c r="T426" t="s">
        <v>599</v>
      </c>
      <c r="AC426" t="e">
        <f t="shared" si="7"/>
        <v>#VALUE!</v>
      </c>
    </row>
    <row r="427" spans="1:29" x14ac:dyDescent="0.3">
      <c r="A427" t="s">
        <v>998</v>
      </c>
      <c r="B427" t="s">
        <v>999</v>
      </c>
      <c r="C427">
        <v>1</v>
      </c>
      <c r="F427" t="s">
        <v>595</v>
      </c>
      <c r="O427" t="s">
        <v>1013</v>
      </c>
      <c r="P427" t="s">
        <v>1014</v>
      </c>
      <c r="Q427" t="s">
        <v>1015</v>
      </c>
      <c r="R427">
        <v>402000</v>
      </c>
      <c r="T427" t="s">
        <v>601</v>
      </c>
      <c r="AC427" t="e">
        <f t="shared" si="7"/>
        <v>#VALUE!</v>
      </c>
    </row>
    <row r="428" spans="1:29" x14ac:dyDescent="0.3">
      <c r="A428" t="s">
        <v>998</v>
      </c>
      <c r="B428" t="s">
        <v>76</v>
      </c>
      <c r="C428">
        <v>1</v>
      </c>
      <c r="F428" t="s">
        <v>595</v>
      </c>
      <c r="O428" t="s">
        <v>1013</v>
      </c>
      <c r="P428" t="s">
        <v>1016</v>
      </c>
      <c r="Q428">
        <v>402</v>
      </c>
      <c r="R428">
        <v>0</v>
      </c>
      <c r="T428" t="s">
        <v>601</v>
      </c>
      <c r="AC428" t="e">
        <f t="shared" si="7"/>
        <v>#VALUE!</v>
      </c>
    </row>
    <row r="429" spans="1:29" x14ac:dyDescent="0.3">
      <c r="A429" t="s">
        <v>1000</v>
      </c>
      <c r="B429" t="s">
        <v>1001</v>
      </c>
      <c r="C429">
        <v>49</v>
      </c>
      <c r="F429" t="s">
        <v>596</v>
      </c>
      <c r="O429" t="s">
        <v>1017</v>
      </c>
      <c r="P429" t="s">
        <v>1018</v>
      </c>
      <c r="Q429">
        <v>32151497</v>
      </c>
      <c r="T429" t="s">
        <v>602</v>
      </c>
      <c r="AC429" t="e">
        <f t="shared" si="7"/>
        <v>#VALUE!</v>
      </c>
    </row>
    <row r="430" spans="1:29" x14ac:dyDescent="0.3">
      <c r="A430" t="s">
        <v>1002</v>
      </c>
      <c r="B430">
        <v>6849</v>
      </c>
      <c r="F430" t="s">
        <v>596</v>
      </c>
      <c r="O430" t="s">
        <v>1017</v>
      </c>
      <c r="P430" t="s">
        <v>1304</v>
      </c>
      <c r="Q430">
        <v>51497</v>
      </c>
      <c r="T430" t="s">
        <v>602</v>
      </c>
      <c r="AC430" t="e">
        <f t="shared" si="7"/>
        <v>#VALUE!</v>
      </c>
    </row>
    <row r="431" spans="1:29" x14ac:dyDescent="0.3">
      <c r="A431" t="s">
        <v>1003</v>
      </c>
      <c r="B431" t="s">
        <v>990</v>
      </c>
      <c r="C431">
        <v>862</v>
      </c>
      <c r="F431" t="s">
        <v>597</v>
      </c>
      <c r="O431" t="s">
        <v>1020</v>
      </c>
      <c r="P431" t="s">
        <v>999</v>
      </c>
      <c r="Q431">
        <v>332151497</v>
      </c>
      <c r="T431" t="s">
        <v>603</v>
      </c>
      <c r="AC431" t="e">
        <f t="shared" si="7"/>
        <v>#VALUE!</v>
      </c>
    </row>
    <row r="432" spans="1:29" x14ac:dyDescent="0.3">
      <c r="A432" t="s">
        <v>1004</v>
      </c>
      <c r="B432" t="s">
        <v>1005</v>
      </c>
      <c r="F432" t="s">
        <v>597</v>
      </c>
      <c r="O432" t="s">
        <v>1020</v>
      </c>
      <c r="P432" t="s">
        <v>1305</v>
      </c>
      <c r="Q432">
        <v>151497</v>
      </c>
      <c r="T432" t="s">
        <v>603</v>
      </c>
      <c r="AC432" t="e">
        <f t="shared" si="7"/>
        <v>#VALUE!</v>
      </c>
    </row>
    <row r="433" spans="1:29" x14ac:dyDescent="0.3">
      <c r="A433" t="s">
        <v>1006</v>
      </c>
      <c r="B433" t="s">
        <v>999</v>
      </c>
      <c r="C433">
        <v>315569000</v>
      </c>
      <c r="F433" t="s">
        <v>598</v>
      </c>
      <c r="O433" t="s">
        <v>1022</v>
      </c>
      <c r="P433" t="s">
        <v>1023</v>
      </c>
      <c r="Q433">
        <v>157</v>
      </c>
      <c r="T433" t="s">
        <v>604</v>
      </c>
      <c r="AC433" t="e">
        <f t="shared" si="7"/>
        <v>#VALUE!</v>
      </c>
    </row>
    <row r="434" spans="1:29" x14ac:dyDescent="0.3">
      <c r="A434" t="s">
        <v>1006</v>
      </c>
      <c r="B434" t="s">
        <v>1007</v>
      </c>
      <c r="C434">
        <v>569000</v>
      </c>
      <c r="F434" t="s">
        <v>598</v>
      </c>
      <c r="O434" t="s">
        <v>1024</v>
      </c>
      <c r="P434" t="s">
        <v>1040</v>
      </c>
      <c r="Q434">
        <v>157</v>
      </c>
      <c r="T434" t="s">
        <v>604</v>
      </c>
      <c r="AC434" t="e">
        <f t="shared" si="7"/>
        <v>#VALUE!</v>
      </c>
    </row>
    <row r="435" spans="1:29" x14ac:dyDescent="0.3">
      <c r="A435" t="s">
        <v>1008</v>
      </c>
      <c r="B435" t="s">
        <v>901</v>
      </c>
      <c r="C435">
        <v>1106949</v>
      </c>
      <c r="D435">
        <v>7</v>
      </c>
      <c r="F435" t="s">
        <v>599</v>
      </c>
      <c r="O435" t="s">
        <v>1026</v>
      </c>
      <c r="P435" t="s">
        <v>943</v>
      </c>
      <c r="Q435">
        <v>6.9999999999999999E-6</v>
      </c>
      <c r="T435" t="s">
        <v>605</v>
      </c>
      <c r="AC435" t="e">
        <f t="shared" si="7"/>
        <v>#VALUE!</v>
      </c>
    </row>
    <row r="436" spans="1:29" x14ac:dyDescent="0.3">
      <c r="A436" t="s">
        <v>1008</v>
      </c>
      <c r="B436" t="s">
        <v>1009</v>
      </c>
      <c r="C436">
        <v>1069497</v>
      </c>
      <c r="F436" t="s">
        <v>599</v>
      </c>
      <c r="O436" t="s">
        <v>1026</v>
      </c>
      <c r="P436" t="s">
        <v>1027</v>
      </c>
      <c r="Q436">
        <v>7</v>
      </c>
      <c r="T436" t="s">
        <v>605</v>
      </c>
      <c r="AC436" t="e">
        <f t="shared" si="7"/>
        <v>#VALUE!</v>
      </c>
    </row>
    <row r="437" spans="1:29" x14ac:dyDescent="0.3">
      <c r="A437" t="s">
        <v>1010</v>
      </c>
      <c r="B437" t="s">
        <v>1011</v>
      </c>
      <c r="C437">
        <v>8370</v>
      </c>
      <c r="D437">
        <v>0</v>
      </c>
      <c r="F437" t="s">
        <v>600</v>
      </c>
      <c r="O437" t="s">
        <v>1031</v>
      </c>
      <c r="P437" t="s">
        <v>1032</v>
      </c>
      <c r="Q437">
        <v>0.05</v>
      </c>
      <c r="R437">
        <v>0</v>
      </c>
      <c r="T437" t="s">
        <v>607</v>
      </c>
      <c r="AC437" t="e">
        <f t="shared" si="7"/>
        <v>#VALUE!</v>
      </c>
    </row>
    <row r="438" spans="1:29" x14ac:dyDescent="0.3">
      <c r="A438" t="s">
        <v>1010</v>
      </c>
      <c r="B438" t="s">
        <v>1012</v>
      </c>
      <c r="C438">
        <v>837000</v>
      </c>
      <c r="F438" t="s">
        <v>600</v>
      </c>
      <c r="O438" t="s">
        <v>1031</v>
      </c>
      <c r="P438" t="s">
        <v>1033</v>
      </c>
      <c r="Q438">
        <v>0.05</v>
      </c>
      <c r="T438" t="s">
        <v>607</v>
      </c>
      <c r="AC438" t="e">
        <f t="shared" si="7"/>
        <v>#VALUE!</v>
      </c>
    </row>
    <row r="439" spans="1:29" x14ac:dyDescent="0.3">
      <c r="A439" t="s">
        <v>1013</v>
      </c>
      <c r="B439" t="s">
        <v>1014</v>
      </c>
      <c r="C439" t="s">
        <v>1015</v>
      </c>
      <c r="D439">
        <v>82500</v>
      </c>
      <c r="F439" t="s">
        <v>601</v>
      </c>
      <c r="O439" t="s">
        <v>1034</v>
      </c>
      <c r="P439" t="s">
        <v>1035</v>
      </c>
      <c r="Q439">
        <v>89</v>
      </c>
      <c r="T439" t="s">
        <v>608</v>
      </c>
      <c r="AC439" t="e">
        <f t="shared" si="7"/>
        <v>#VALUE!</v>
      </c>
    </row>
    <row r="440" spans="1:29" x14ac:dyDescent="0.3">
      <c r="A440" t="s">
        <v>1013</v>
      </c>
      <c r="B440" t="s">
        <v>1016</v>
      </c>
      <c r="C440">
        <v>82</v>
      </c>
      <c r="D440">
        <v>500</v>
      </c>
      <c r="F440" t="s">
        <v>601</v>
      </c>
      <c r="O440" t="s">
        <v>1036</v>
      </c>
      <c r="P440" t="s">
        <v>1306</v>
      </c>
      <c r="Q440">
        <v>89</v>
      </c>
      <c r="T440" t="s">
        <v>608</v>
      </c>
      <c r="AC440" t="e">
        <f t="shared" si="7"/>
        <v>#VALUE!</v>
      </c>
    </row>
    <row r="441" spans="1:29" x14ac:dyDescent="0.3">
      <c r="A441" t="s">
        <v>1017</v>
      </c>
      <c r="B441" t="s">
        <v>1018</v>
      </c>
      <c r="C441">
        <v>26638497</v>
      </c>
      <c r="F441" t="s">
        <v>602</v>
      </c>
      <c r="O441" t="s">
        <v>1038</v>
      </c>
      <c r="P441" t="s">
        <v>1023</v>
      </c>
      <c r="Q441">
        <v>89</v>
      </c>
      <c r="T441" t="s">
        <v>609</v>
      </c>
      <c r="AC441" t="e">
        <f t="shared" si="7"/>
        <v>#VALUE!</v>
      </c>
    </row>
    <row r="442" spans="1:29" x14ac:dyDescent="0.3">
      <c r="A442" t="s">
        <v>1017</v>
      </c>
      <c r="B442" t="s">
        <v>1019</v>
      </c>
      <c r="C442">
        <v>38497</v>
      </c>
      <c r="F442" t="s">
        <v>602</v>
      </c>
      <c r="O442" t="s">
        <v>1039</v>
      </c>
      <c r="P442" t="s">
        <v>1040</v>
      </c>
      <c r="Q442">
        <v>89</v>
      </c>
      <c r="T442" t="s">
        <v>609</v>
      </c>
      <c r="AC442" t="e">
        <f t="shared" si="7"/>
        <v>#VALUE!</v>
      </c>
    </row>
    <row r="443" spans="1:29" x14ac:dyDescent="0.3">
      <c r="A443" t="s">
        <v>1020</v>
      </c>
      <c r="B443" t="s">
        <v>999</v>
      </c>
      <c r="C443">
        <v>327475497</v>
      </c>
      <c r="F443" t="s">
        <v>603</v>
      </c>
      <c r="O443" t="s">
        <v>1041</v>
      </c>
      <c r="P443" t="s">
        <v>1042</v>
      </c>
      <c r="Q443">
        <v>107206.8</v>
      </c>
      <c r="R443">
        <v>79362</v>
      </c>
      <c r="T443" t="s">
        <v>610</v>
      </c>
      <c r="AC443" t="e">
        <f t="shared" si="7"/>
        <v>#VALUE!</v>
      </c>
    </row>
    <row r="444" spans="1:29" x14ac:dyDescent="0.3">
      <c r="A444" t="s">
        <v>1020</v>
      </c>
      <c r="B444" t="s">
        <v>1021</v>
      </c>
      <c r="C444">
        <v>475497</v>
      </c>
      <c r="F444" t="s">
        <v>603</v>
      </c>
      <c r="O444" t="s">
        <v>1041</v>
      </c>
      <c r="P444" t="s">
        <v>1307</v>
      </c>
      <c r="Q444">
        <v>7206.8792999999996</v>
      </c>
      <c r="R444">
        <v>62</v>
      </c>
      <c r="T444" t="s">
        <v>610</v>
      </c>
      <c r="AC444" t="e">
        <f t="shared" si="7"/>
        <v>#VALUE!</v>
      </c>
    </row>
    <row r="445" spans="1:29" x14ac:dyDescent="0.3">
      <c r="A445" t="s">
        <v>1022</v>
      </c>
      <c r="B445" t="s">
        <v>1023</v>
      </c>
      <c r="C445">
        <v>1054</v>
      </c>
      <c r="F445" t="s">
        <v>604</v>
      </c>
      <c r="O445" t="s">
        <v>1044</v>
      </c>
      <c r="P445" t="s">
        <v>958</v>
      </c>
      <c r="Q445" t="s">
        <v>1308</v>
      </c>
      <c r="R445">
        <v>82609</v>
      </c>
      <c r="T445" t="s">
        <v>611</v>
      </c>
      <c r="AC445" t="e">
        <f t="shared" si="7"/>
        <v>#VALUE!</v>
      </c>
    </row>
    <row r="446" spans="1:29" x14ac:dyDescent="0.3">
      <c r="A446" t="s">
        <v>1024</v>
      </c>
      <c r="B446" t="s">
        <v>1025</v>
      </c>
      <c r="C446">
        <v>54</v>
      </c>
      <c r="F446" t="s">
        <v>604</v>
      </c>
      <c r="O446" t="s">
        <v>1044</v>
      </c>
      <c r="P446" t="s">
        <v>1046</v>
      </c>
      <c r="Q446">
        <v>3182.5826000000002</v>
      </c>
      <c r="R446">
        <v>9</v>
      </c>
      <c r="T446" t="s">
        <v>611</v>
      </c>
      <c r="AC446" t="e">
        <f t="shared" si="7"/>
        <v>#VALUE!</v>
      </c>
    </row>
    <row r="447" spans="1:29" x14ac:dyDescent="0.3">
      <c r="A447" t="s">
        <v>1026</v>
      </c>
      <c r="B447" t="s">
        <v>943</v>
      </c>
      <c r="C447">
        <v>2.0000000000000002E-5</v>
      </c>
      <c r="F447" t="s">
        <v>605</v>
      </c>
      <c r="O447" t="s">
        <v>1049</v>
      </c>
      <c r="P447" t="s">
        <v>1050</v>
      </c>
      <c r="Q447" t="s">
        <v>925</v>
      </c>
      <c r="R447">
        <v>201000</v>
      </c>
      <c r="T447" t="s">
        <v>613</v>
      </c>
      <c r="AC447" t="e">
        <f t="shared" si="7"/>
        <v>#VALUE!</v>
      </c>
    </row>
    <row r="448" spans="1:29" x14ac:dyDescent="0.3">
      <c r="A448" t="s">
        <v>1026</v>
      </c>
      <c r="B448" t="s">
        <v>1027</v>
      </c>
      <c r="C448">
        <v>20</v>
      </c>
      <c r="F448" t="s">
        <v>605</v>
      </c>
      <c r="O448" t="s">
        <v>1049</v>
      </c>
      <c r="P448" t="s">
        <v>1051</v>
      </c>
      <c r="Q448" t="s">
        <v>927</v>
      </c>
      <c r="R448">
        <v>201000</v>
      </c>
      <c r="T448" t="s">
        <v>613</v>
      </c>
      <c r="AC448" t="e">
        <f t="shared" si="7"/>
        <v>#VALUE!</v>
      </c>
    </row>
    <row r="449" spans="1:29" x14ac:dyDescent="0.3">
      <c r="A449" t="s">
        <v>1028</v>
      </c>
      <c r="B449" t="s">
        <v>1029</v>
      </c>
      <c r="C449">
        <v>0.122642</v>
      </c>
      <c r="F449" t="s">
        <v>606</v>
      </c>
      <c r="O449" t="s">
        <v>1052</v>
      </c>
      <c r="P449" t="s">
        <v>1053</v>
      </c>
      <c r="Q449">
        <v>106322.5</v>
      </c>
      <c r="R449">
        <v>2241</v>
      </c>
      <c r="T449" t="s">
        <v>614</v>
      </c>
      <c r="AC449" t="e">
        <f t="shared" si="7"/>
        <v>#VALUE!</v>
      </c>
    </row>
    <row r="450" spans="1:29" x14ac:dyDescent="0.3">
      <c r="A450" t="s">
        <v>1028</v>
      </c>
      <c r="B450" t="s">
        <v>1030</v>
      </c>
      <c r="C450">
        <v>22642</v>
      </c>
      <c r="F450" t="s">
        <v>606</v>
      </c>
      <c r="O450" t="s">
        <v>1052</v>
      </c>
      <c r="P450" t="s">
        <v>1309</v>
      </c>
      <c r="Q450">
        <v>322.50223999999997</v>
      </c>
      <c r="R450">
        <v>1</v>
      </c>
      <c r="T450" t="s">
        <v>614</v>
      </c>
      <c r="AC450" t="e">
        <f t="shared" si="7"/>
        <v>#VALUE!</v>
      </c>
    </row>
    <row r="451" spans="1:29" x14ac:dyDescent="0.3">
      <c r="A451" t="s">
        <v>1031</v>
      </c>
      <c r="B451" t="s">
        <v>1032</v>
      </c>
      <c r="C451">
        <v>1.0999999999999999E-2</v>
      </c>
      <c r="D451">
        <v>494</v>
      </c>
      <c r="F451" t="s">
        <v>607</v>
      </c>
      <c r="O451" t="s">
        <v>1055</v>
      </c>
      <c r="P451" t="s">
        <v>1042</v>
      </c>
      <c r="Q451">
        <v>106322.5</v>
      </c>
      <c r="R451">
        <v>2241</v>
      </c>
      <c r="T451" t="s">
        <v>614</v>
      </c>
      <c r="AC451" t="e">
        <f t="shared" si="7"/>
        <v>#VALUE!</v>
      </c>
    </row>
    <row r="452" spans="1:29" x14ac:dyDescent="0.3">
      <c r="A452" t="s">
        <v>1031</v>
      </c>
      <c r="B452" t="s">
        <v>1033</v>
      </c>
      <c r="C452">
        <v>1.1494000000000001E-2</v>
      </c>
      <c r="F452" t="s">
        <v>607</v>
      </c>
      <c r="O452" t="s">
        <v>1055</v>
      </c>
      <c r="P452" t="s">
        <v>1307</v>
      </c>
      <c r="Q452">
        <v>6322.5021999999999</v>
      </c>
      <c r="R452">
        <v>41</v>
      </c>
      <c r="T452" t="s">
        <v>614</v>
      </c>
      <c r="AC452" t="e">
        <f t="shared" si="7"/>
        <v>#VALUE!</v>
      </c>
    </row>
    <row r="453" spans="1:29" x14ac:dyDescent="0.3">
      <c r="A453" t="s">
        <v>1034</v>
      </c>
      <c r="B453" t="s">
        <v>1035</v>
      </c>
      <c r="C453">
        <v>522</v>
      </c>
      <c r="F453" t="s">
        <v>608</v>
      </c>
      <c r="O453" t="s">
        <v>615</v>
      </c>
      <c r="P453">
        <v>2117</v>
      </c>
      <c r="S453" t="s">
        <v>72</v>
      </c>
      <c r="T453" t="s">
        <v>616</v>
      </c>
      <c r="AC453" t="e">
        <f t="shared" si="7"/>
        <v>#VALUE!</v>
      </c>
    </row>
    <row r="454" spans="1:29" x14ac:dyDescent="0.3">
      <c r="A454" t="s">
        <v>1036</v>
      </c>
      <c r="B454" t="s">
        <v>1037</v>
      </c>
      <c r="C454">
        <v>22</v>
      </c>
      <c r="F454" t="s">
        <v>608</v>
      </c>
      <c r="O454" t="s">
        <v>1057</v>
      </c>
      <c r="P454" t="s">
        <v>857</v>
      </c>
      <c r="Q454">
        <v>136309371</v>
      </c>
      <c r="R454">
        <v>500</v>
      </c>
      <c r="T454" t="s">
        <v>73</v>
      </c>
      <c r="AC454" t="e">
        <f t="shared" si="7"/>
        <v>#VALUE!</v>
      </c>
    </row>
    <row r="455" spans="1:29" x14ac:dyDescent="0.3">
      <c r="A455" t="s">
        <v>1038</v>
      </c>
      <c r="B455" t="s">
        <v>1023</v>
      </c>
      <c r="C455">
        <v>523</v>
      </c>
      <c r="F455" t="s">
        <v>609</v>
      </c>
      <c r="O455" t="s">
        <v>617</v>
      </c>
      <c r="P455">
        <v>465.03201999999999</v>
      </c>
      <c r="S455" t="s">
        <v>72</v>
      </c>
      <c r="T455" t="s">
        <v>508</v>
      </c>
      <c r="AC455" t="e">
        <f t="shared" si="7"/>
        <v>#VALUE!</v>
      </c>
    </row>
    <row r="456" spans="1:29" x14ac:dyDescent="0.3">
      <c r="A456" t="s">
        <v>1039</v>
      </c>
      <c r="B456" t="s">
        <v>1040</v>
      </c>
      <c r="C456">
        <v>523</v>
      </c>
      <c r="F456" t="s">
        <v>609</v>
      </c>
      <c r="O456" t="s">
        <v>618</v>
      </c>
      <c r="P456">
        <v>35416051</v>
      </c>
      <c r="S456" t="s">
        <v>72</v>
      </c>
      <c r="T456" t="s">
        <v>510</v>
      </c>
      <c r="AC456" t="e">
        <f t="shared" si="7"/>
        <v>#VALUE!</v>
      </c>
    </row>
    <row r="457" spans="1:29" x14ac:dyDescent="0.3">
      <c r="A457" t="s">
        <v>1041</v>
      </c>
      <c r="B457" t="s">
        <v>1042</v>
      </c>
      <c r="C457">
        <v>46987.64</v>
      </c>
      <c r="D457">
        <v>1453</v>
      </c>
      <c r="F457" t="s">
        <v>610</v>
      </c>
      <c r="O457" t="s">
        <v>619</v>
      </c>
      <c r="P457">
        <v>261808</v>
      </c>
      <c r="S457" t="s">
        <v>72</v>
      </c>
      <c r="T457" t="s">
        <v>512</v>
      </c>
      <c r="AC457" t="e">
        <f t="shared" ref="AC457:AC520" si="8">(B457-P457)/B457</f>
        <v>#VALUE!</v>
      </c>
    </row>
    <row r="458" spans="1:29" x14ac:dyDescent="0.3">
      <c r="A458" t="s">
        <v>1041</v>
      </c>
      <c r="B458" t="s">
        <v>1043</v>
      </c>
      <c r="C458">
        <v>987.64144999999996</v>
      </c>
      <c r="D458">
        <v>3</v>
      </c>
      <c r="F458" t="s">
        <v>610</v>
      </c>
      <c r="O458" t="s">
        <v>620</v>
      </c>
      <c r="P458">
        <v>135.2749</v>
      </c>
      <c r="S458" t="s">
        <v>72</v>
      </c>
      <c r="T458" t="s">
        <v>513</v>
      </c>
      <c r="AC458" t="e">
        <f t="shared" si="8"/>
        <v>#VALUE!</v>
      </c>
    </row>
    <row r="459" spans="1:29" x14ac:dyDescent="0.3">
      <c r="A459" t="s">
        <v>1044</v>
      </c>
      <c r="B459" t="s">
        <v>958</v>
      </c>
      <c r="C459" t="s">
        <v>1045</v>
      </c>
      <c r="D459">
        <v>752</v>
      </c>
      <c r="F459" t="s">
        <v>611</v>
      </c>
      <c r="O459" t="s">
        <v>621</v>
      </c>
      <c r="P459">
        <v>87500</v>
      </c>
      <c r="S459" t="s">
        <v>72</v>
      </c>
      <c r="T459" t="s">
        <v>515</v>
      </c>
      <c r="AC459" t="e">
        <f t="shared" si="8"/>
        <v>#VALUE!</v>
      </c>
    </row>
    <row r="460" spans="1:29" x14ac:dyDescent="0.3">
      <c r="A460" t="s">
        <v>1044</v>
      </c>
      <c r="B460" t="s">
        <v>1046</v>
      </c>
      <c r="C460">
        <v>3229.3006999999998</v>
      </c>
      <c r="D460">
        <v>52</v>
      </c>
      <c r="F460" t="s">
        <v>611</v>
      </c>
      <c r="O460" t="s">
        <v>1058</v>
      </c>
      <c r="P460">
        <v>465.03201999999999</v>
      </c>
      <c r="T460" t="s">
        <v>516</v>
      </c>
      <c r="AC460" t="e">
        <f t="shared" si="8"/>
        <v>#VALUE!</v>
      </c>
    </row>
    <row r="461" spans="1:29" x14ac:dyDescent="0.3">
      <c r="A461" t="s">
        <v>1047</v>
      </c>
      <c r="B461" t="s">
        <v>1014</v>
      </c>
      <c r="C461" t="s">
        <v>1048</v>
      </c>
      <c r="D461">
        <v>615385</v>
      </c>
      <c r="F461" t="s">
        <v>612</v>
      </c>
      <c r="O461" t="s">
        <v>1059</v>
      </c>
      <c r="P461" t="s">
        <v>1310</v>
      </c>
      <c r="T461" t="s">
        <v>517</v>
      </c>
      <c r="AC461" t="e">
        <f t="shared" si="8"/>
        <v>#VALUE!</v>
      </c>
    </row>
    <row r="462" spans="1:29" x14ac:dyDescent="0.3">
      <c r="A462" t="s">
        <v>1047</v>
      </c>
      <c r="B462" t="s">
        <v>1016</v>
      </c>
      <c r="C462">
        <v>64384.614999999998</v>
      </c>
      <c r="D462">
        <v>385</v>
      </c>
      <c r="F462" t="s">
        <v>612</v>
      </c>
      <c r="O462" t="s">
        <v>1061</v>
      </c>
      <c r="P462">
        <v>0.90826600000000002</v>
      </c>
      <c r="T462" t="s">
        <v>517</v>
      </c>
      <c r="AC462" t="e">
        <f t="shared" si="8"/>
        <v>#VALUE!</v>
      </c>
    </row>
    <row r="463" spans="1:29" x14ac:dyDescent="0.3">
      <c r="A463" t="s">
        <v>1049</v>
      </c>
      <c r="B463" t="s">
        <v>1050</v>
      </c>
      <c r="C463" t="s">
        <v>925</v>
      </c>
      <c r="D463">
        <v>82500</v>
      </c>
      <c r="F463" t="s">
        <v>613</v>
      </c>
      <c r="O463" t="s">
        <v>1062</v>
      </c>
      <c r="P463">
        <v>1024</v>
      </c>
      <c r="Q463">
        <v>484</v>
      </c>
      <c r="T463" t="s">
        <v>518</v>
      </c>
      <c r="AC463" t="e">
        <f t="shared" si="8"/>
        <v>#VALUE!</v>
      </c>
    </row>
    <row r="464" spans="1:29" x14ac:dyDescent="0.3">
      <c r="A464" t="s">
        <v>1049</v>
      </c>
      <c r="B464" t="s">
        <v>1051</v>
      </c>
      <c r="C464" t="s">
        <v>927</v>
      </c>
      <c r="D464">
        <v>82500</v>
      </c>
      <c r="F464" t="s">
        <v>613</v>
      </c>
      <c r="O464" t="s">
        <v>1063</v>
      </c>
      <c r="P464" t="s">
        <v>865</v>
      </c>
      <c r="Q464">
        <v>47</v>
      </c>
      <c r="T464" t="s">
        <v>518</v>
      </c>
      <c r="AC464" t="e">
        <f t="shared" si="8"/>
        <v>#VALUE!</v>
      </c>
    </row>
    <row r="465" spans="1:29" x14ac:dyDescent="0.3">
      <c r="A465" t="s">
        <v>1052</v>
      </c>
      <c r="B465" t="s">
        <v>1053</v>
      </c>
      <c r="C465">
        <v>47691.413999999997</v>
      </c>
      <c r="D465">
        <v>367</v>
      </c>
      <c r="F465" t="s">
        <v>614</v>
      </c>
      <c r="O465" t="s">
        <v>1063</v>
      </c>
      <c r="P465" t="s">
        <v>866</v>
      </c>
      <c r="Q465">
        <v>14</v>
      </c>
      <c r="T465" t="s">
        <v>518</v>
      </c>
      <c r="AC465" t="e">
        <f t="shared" si="8"/>
        <v>#VALUE!</v>
      </c>
    </row>
    <row r="466" spans="1:29" x14ac:dyDescent="0.3">
      <c r="A466" t="s">
        <v>1052</v>
      </c>
      <c r="B466" t="s">
        <v>1054</v>
      </c>
      <c r="C466">
        <v>91.414366999999999</v>
      </c>
      <c r="F466" t="s">
        <v>614</v>
      </c>
      <c r="O466" t="s">
        <v>1063</v>
      </c>
      <c r="P466" t="s">
        <v>867</v>
      </c>
      <c r="Q466">
        <v>40</v>
      </c>
      <c r="T466" t="s">
        <v>518</v>
      </c>
      <c r="AC466" t="e">
        <f t="shared" si="8"/>
        <v>#VALUE!</v>
      </c>
    </row>
    <row r="467" spans="1:29" x14ac:dyDescent="0.3">
      <c r="A467" t="s">
        <v>1055</v>
      </c>
      <c r="B467" t="s">
        <v>1042</v>
      </c>
      <c r="C467">
        <v>47723.03</v>
      </c>
      <c r="D467">
        <v>9493</v>
      </c>
      <c r="F467" t="s">
        <v>614</v>
      </c>
      <c r="O467" t="s">
        <v>1063</v>
      </c>
      <c r="P467" t="s">
        <v>868</v>
      </c>
      <c r="Q467">
        <v>383</v>
      </c>
      <c r="T467" t="s">
        <v>518</v>
      </c>
      <c r="AC467" t="e">
        <f t="shared" si="8"/>
        <v>#VALUE!</v>
      </c>
    </row>
    <row r="468" spans="1:29" x14ac:dyDescent="0.3">
      <c r="A468" t="s">
        <v>1055</v>
      </c>
      <c r="B468" t="s">
        <v>1056</v>
      </c>
      <c r="C468">
        <v>723.03949</v>
      </c>
      <c r="D468">
        <v>3</v>
      </c>
      <c r="F468" t="s">
        <v>614</v>
      </c>
      <c r="O468" t="s">
        <v>1064</v>
      </c>
      <c r="P468" t="s">
        <v>1311</v>
      </c>
      <c r="Q468">
        <v>5312</v>
      </c>
      <c r="T468" t="s">
        <v>519</v>
      </c>
      <c r="AC468" t="e">
        <f t="shared" si="8"/>
        <v>#VALUE!</v>
      </c>
    </row>
    <row r="469" spans="1:29" x14ac:dyDescent="0.3">
      <c r="A469" t="s">
        <v>615</v>
      </c>
      <c r="B469">
        <v>5867</v>
      </c>
      <c r="E469" t="s">
        <v>72</v>
      </c>
      <c r="F469" t="s">
        <v>616</v>
      </c>
      <c r="O469" t="s">
        <v>622</v>
      </c>
      <c r="P469">
        <v>71105668</v>
      </c>
      <c r="S469" t="s">
        <v>72</v>
      </c>
      <c r="T469" t="s">
        <v>521</v>
      </c>
      <c r="AC469">
        <f t="shared" si="8"/>
        <v>-12118.595704789501</v>
      </c>
    </row>
    <row r="470" spans="1:29" x14ac:dyDescent="0.3">
      <c r="A470" t="s">
        <v>1057</v>
      </c>
      <c r="B470" t="s">
        <v>857</v>
      </c>
      <c r="C470">
        <v>72858611</v>
      </c>
      <c r="D470">
        <v>0</v>
      </c>
      <c r="F470" t="s">
        <v>73</v>
      </c>
      <c r="O470" t="s">
        <v>623</v>
      </c>
      <c r="P470">
        <v>71105668</v>
      </c>
      <c r="S470" t="s">
        <v>72</v>
      </c>
      <c r="T470" t="s">
        <v>523</v>
      </c>
      <c r="AC470" t="e">
        <f t="shared" si="8"/>
        <v>#VALUE!</v>
      </c>
    </row>
    <row r="471" spans="1:29" x14ac:dyDescent="0.3">
      <c r="A471" t="s">
        <v>617</v>
      </c>
      <c r="B471">
        <v>479.67421999999999</v>
      </c>
      <c r="E471" t="s">
        <v>72</v>
      </c>
      <c r="F471" t="s">
        <v>508</v>
      </c>
      <c r="O471" t="s">
        <v>1066</v>
      </c>
      <c r="P471" t="s">
        <v>1268</v>
      </c>
      <c r="Q471">
        <v>9371500</v>
      </c>
      <c r="T471" t="s">
        <v>73</v>
      </c>
      <c r="AC471" t="e">
        <f t="shared" si="8"/>
        <v>#VALUE!</v>
      </c>
    </row>
    <row r="472" spans="1:29" x14ac:dyDescent="0.3">
      <c r="A472" t="s">
        <v>618</v>
      </c>
      <c r="B472">
        <v>34178826</v>
      </c>
      <c r="E472" t="s">
        <v>72</v>
      </c>
      <c r="F472" t="s">
        <v>510</v>
      </c>
      <c r="O472" t="s">
        <v>624</v>
      </c>
      <c r="P472">
        <v>35154243</v>
      </c>
      <c r="S472" t="s">
        <v>72</v>
      </c>
      <c r="T472" t="s">
        <v>525</v>
      </c>
      <c r="AC472">
        <f t="shared" si="8"/>
        <v>-2.8538633831366823E-2</v>
      </c>
    </row>
    <row r="473" spans="1:29" x14ac:dyDescent="0.3">
      <c r="A473" t="s">
        <v>619</v>
      </c>
      <c r="B473">
        <v>526364</v>
      </c>
      <c r="E473" t="s">
        <v>72</v>
      </c>
      <c r="F473" t="s">
        <v>512</v>
      </c>
      <c r="O473" t="s">
        <v>625</v>
      </c>
      <c r="P473">
        <v>35154243</v>
      </c>
      <c r="S473" t="s">
        <v>72</v>
      </c>
      <c r="T473" t="s">
        <v>525</v>
      </c>
      <c r="AC473">
        <f t="shared" si="8"/>
        <v>-65.786944015928142</v>
      </c>
    </row>
    <row r="474" spans="1:29" x14ac:dyDescent="0.3">
      <c r="A474" t="s">
        <v>620</v>
      </c>
      <c r="B474">
        <v>64.933820999999995</v>
      </c>
      <c r="E474" t="s">
        <v>72</v>
      </c>
      <c r="F474" t="s">
        <v>513</v>
      </c>
      <c r="O474" t="s">
        <v>626</v>
      </c>
      <c r="P474">
        <v>35154243</v>
      </c>
      <c r="S474" t="s">
        <v>72</v>
      </c>
      <c r="T474" t="s">
        <v>536</v>
      </c>
      <c r="AC474">
        <f t="shared" si="8"/>
        <v>-541384.71330955566</v>
      </c>
    </row>
    <row r="475" spans="1:29" x14ac:dyDescent="0.3">
      <c r="A475" t="s">
        <v>621</v>
      </c>
      <c r="B475">
        <v>87500</v>
      </c>
      <c r="E475" t="s">
        <v>72</v>
      </c>
      <c r="F475" t="s">
        <v>515</v>
      </c>
      <c r="O475" t="s">
        <v>627</v>
      </c>
      <c r="P475">
        <v>35154243</v>
      </c>
      <c r="S475" t="s">
        <v>72</v>
      </c>
      <c r="T475" t="s">
        <v>536</v>
      </c>
      <c r="AC475">
        <f t="shared" si="8"/>
        <v>-400.76277714285715</v>
      </c>
    </row>
    <row r="476" spans="1:29" x14ac:dyDescent="0.3">
      <c r="A476" t="s">
        <v>1058</v>
      </c>
      <c r="B476">
        <v>479.67421999999999</v>
      </c>
      <c r="F476" t="s">
        <v>516</v>
      </c>
      <c r="O476" t="s">
        <v>628</v>
      </c>
      <c r="P476">
        <v>35154243</v>
      </c>
      <c r="S476" t="s">
        <v>72</v>
      </c>
      <c r="T476" t="s">
        <v>539</v>
      </c>
      <c r="AC476">
        <f t="shared" si="8"/>
        <v>-73286.747254793052</v>
      </c>
    </row>
    <row r="477" spans="1:29" x14ac:dyDescent="0.3">
      <c r="A477" t="s">
        <v>1059</v>
      </c>
      <c r="B477" t="s">
        <v>1060</v>
      </c>
      <c r="F477" t="s">
        <v>517</v>
      </c>
      <c r="O477" t="s">
        <v>629</v>
      </c>
      <c r="P477">
        <v>35154243</v>
      </c>
      <c r="S477" t="s">
        <v>72</v>
      </c>
      <c r="T477" t="s">
        <v>539</v>
      </c>
      <c r="AC477" t="e">
        <f t="shared" si="8"/>
        <v>#VALUE!</v>
      </c>
    </row>
    <row r="478" spans="1:29" x14ac:dyDescent="0.3">
      <c r="A478" t="s">
        <v>1061</v>
      </c>
      <c r="B478">
        <v>0.93686400000000003</v>
      </c>
      <c r="F478" t="s">
        <v>517</v>
      </c>
      <c r="O478" t="s">
        <v>1067</v>
      </c>
      <c r="P478">
        <v>267687</v>
      </c>
      <c r="T478" t="s">
        <v>541</v>
      </c>
      <c r="AC478">
        <f t="shared" si="8"/>
        <v>-285725.63695050724</v>
      </c>
    </row>
    <row r="479" spans="1:29" x14ac:dyDescent="0.3">
      <c r="A479" t="s">
        <v>1062</v>
      </c>
      <c r="B479">
        <v>1024</v>
      </c>
      <c r="C479">
        <v>493</v>
      </c>
      <c r="F479" t="s">
        <v>518</v>
      </c>
      <c r="O479" t="s">
        <v>630</v>
      </c>
      <c r="P479">
        <v>267687</v>
      </c>
      <c r="S479" t="s">
        <v>72</v>
      </c>
      <c r="T479" t="s">
        <v>543</v>
      </c>
      <c r="AC479">
        <f t="shared" si="8"/>
        <v>-260.4130859375</v>
      </c>
    </row>
    <row r="480" spans="1:29" x14ac:dyDescent="0.3">
      <c r="A480" t="s">
        <v>1063</v>
      </c>
      <c r="B480" t="s">
        <v>865</v>
      </c>
      <c r="C480">
        <v>80</v>
      </c>
      <c r="F480" t="s">
        <v>518</v>
      </c>
      <c r="O480" t="s">
        <v>1068</v>
      </c>
      <c r="P480">
        <v>267687</v>
      </c>
      <c r="T480" t="s">
        <v>549</v>
      </c>
      <c r="AC480" t="e">
        <f t="shared" si="8"/>
        <v>#VALUE!</v>
      </c>
    </row>
    <row r="481" spans="1:29" x14ac:dyDescent="0.3">
      <c r="A481" t="s">
        <v>1063</v>
      </c>
      <c r="B481" t="s">
        <v>866</v>
      </c>
      <c r="C481">
        <v>27</v>
      </c>
      <c r="F481" t="s">
        <v>518</v>
      </c>
      <c r="O481" t="s">
        <v>631</v>
      </c>
      <c r="P481">
        <v>267687</v>
      </c>
      <c r="S481" t="s">
        <v>72</v>
      </c>
      <c r="T481" t="s">
        <v>551</v>
      </c>
      <c r="AC481" t="e">
        <f t="shared" si="8"/>
        <v>#VALUE!</v>
      </c>
    </row>
    <row r="482" spans="1:29" x14ac:dyDescent="0.3">
      <c r="A482" t="s">
        <v>1063</v>
      </c>
      <c r="B482" t="s">
        <v>867</v>
      </c>
      <c r="C482">
        <v>115</v>
      </c>
      <c r="F482" t="s">
        <v>518</v>
      </c>
      <c r="O482" t="s">
        <v>1069</v>
      </c>
      <c r="P482">
        <v>267687</v>
      </c>
      <c r="T482" t="s">
        <v>552</v>
      </c>
      <c r="AC482" t="e">
        <f t="shared" si="8"/>
        <v>#VALUE!</v>
      </c>
    </row>
    <row r="483" spans="1:29" x14ac:dyDescent="0.3">
      <c r="A483" t="s">
        <v>1063</v>
      </c>
      <c r="B483" t="s">
        <v>868</v>
      </c>
      <c r="C483">
        <v>271</v>
      </c>
      <c r="F483" t="s">
        <v>518</v>
      </c>
      <c r="O483" t="s">
        <v>632</v>
      </c>
      <c r="P483">
        <v>267687</v>
      </c>
      <c r="S483" t="s">
        <v>72</v>
      </c>
      <c r="T483" t="s">
        <v>554</v>
      </c>
      <c r="AC483" t="e">
        <f t="shared" si="8"/>
        <v>#VALUE!</v>
      </c>
    </row>
    <row r="484" spans="1:29" x14ac:dyDescent="0.3">
      <c r="A484" t="s">
        <v>1064</v>
      </c>
      <c r="B484" t="s">
        <v>1065</v>
      </c>
      <c r="C484">
        <v>2891</v>
      </c>
      <c r="F484" t="s">
        <v>519</v>
      </c>
      <c r="O484" t="s">
        <v>1070</v>
      </c>
      <c r="P484" t="s">
        <v>1312</v>
      </c>
      <c r="Q484">
        <v>499</v>
      </c>
      <c r="T484" t="s">
        <v>555</v>
      </c>
      <c r="AC484" t="e">
        <f t="shared" si="8"/>
        <v>#VALUE!</v>
      </c>
    </row>
    <row r="485" spans="1:29" x14ac:dyDescent="0.3">
      <c r="A485" t="s">
        <v>622</v>
      </c>
      <c r="B485">
        <v>68923492</v>
      </c>
      <c r="E485" t="s">
        <v>72</v>
      </c>
      <c r="F485" t="s">
        <v>521</v>
      </c>
      <c r="O485" t="s">
        <v>1072</v>
      </c>
      <c r="P485" t="s">
        <v>1313</v>
      </c>
      <c r="Q485">
        <v>9</v>
      </c>
      <c r="T485" t="s">
        <v>555</v>
      </c>
      <c r="AC485" t="e">
        <f t="shared" si="8"/>
        <v>#VALUE!</v>
      </c>
    </row>
    <row r="486" spans="1:29" x14ac:dyDescent="0.3">
      <c r="A486" t="s">
        <v>623</v>
      </c>
      <c r="B486">
        <v>68923492</v>
      </c>
      <c r="E486" t="s">
        <v>72</v>
      </c>
      <c r="F486" t="s">
        <v>523</v>
      </c>
      <c r="O486" t="s">
        <v>1074</v>
      </c>
      <c r="P486" t="s">
        <v>1314</v>
      </c>
      <c r="Q486">
        <v>499</v>
      </c>
      <c r="T486" t="s">
        <v>558</v>
      </c>
      <c r="AC486" t="e">
        <f t="shared" si="8"/>
        <v>#VALUE!</v>
      </c>
    </row>
    <row r="487" spans="1:29" x14ac:dyDescent="0.3">
      <c r="A487" t="s">
        <v>1066</v>
      </c>
      <c r="B487" t="s">
        <v>872</v>
      </c>
      <c r="C487">
        <v>8611000</v>
      </c>
      <c r="F487" t="s">
        <v>73</v>
      </c>
      <c r="O487" t="s">
        <v>1076</v>
      </c>
      <c r="P487" t="s">
        <v>1315</v>
      </c>
      <c r="T487" t="s">
        <v>558</v>
      </c>
      <c r="AC487" t="e">
        <f t="shared" si="8"/>
        <v>#VALUE!</v>
      </c>
    </row>
    <row r="488" spans="1:29" x14ac:dyDescent="0.3">
      <c r="A488" t="s">
        <v>624</v>
      </c>
      <c r="B488">
        <v>33652462</v>
      </c>
      <c r="E488" t="s">
        <v>72</v>
      </c>
      <c r="F488" t="s">
        <v>525</v>
      </c>
      <c r="O488" t="s">
        <v>1078</v>
      </c>
      <c r="P488" t="s">
        <v>1312</v>
      </c>
      <c r="Q488">
        <v>499</v>
      </c>
      <c r="T488" t="s">
        <v>559</v>
      </c>
      <c r="AC488" t="e">
        <f t="shared" si="8"/>
        <v>#VALUE!</v>
      </c>
    </row>
    <row r="489" spans="1:29" x14ac:dyDescent="0.3">
      <c r="A489" t="s">
        <v>625</v>
      </c>
      <c r="B489">
        <v>33652462</v>
      </c>
      <c r="E489" t="s">
        <v>72</v>
      </c>
      <c r="F489" t="s">
        <v>525</v>
      </c>
      <c r="O489" t="s">
        <v>1079</v>
      </c>
      <c r="P489" t="s">
        <v>1313</v>
      </c>
      <c r="Q489">
        <v>9</v>
      </c>
      <c r="T489" t="s">
        <v>559</v>
      </c>
      <c r="AC489" t="e">
        <f t="shared" si="8"/>
        <v>#VALUE!</v>
      </c>
    </row>
    <row r="490" spans="1:29" x14ac:dyDescent="0.3">
      <c r="A490" t="s">
        <v>626</v>
      </c>
      <c r="B490">
        <v>33652462</v>
      </c>
      <c r="E490" t="s">
        <v>72</v>
      </c>
      <c r="F490" t="s">
        <v>536</v>
      </c>
      <c r="O490" t="s">
        <v>1080</v>
      </c>
      <c r="P490" t="s">
        <v>1316</v>
      </c>
      <c r="T490" t="s">
        <v>560</v>
      </c>
      <c r="AC490" t="e">
        <f t="shared" si="8"/>
        <v>#VALUE!</v>
      </c>
    </row>
    <row r="491" spans="1:29" x14ac:dyDescent="0.3">
      <c r="A491" t="s">
        <v>627</v>
      </c>
      <c r="B491">
        <v>33652462</v>
      </c>
      <c r="E491" t="s">
        <v>72</v>
      </c>
      <c r="F491" t="s">
        <v>536</v>
      </c>
      <c r="O491" t="s">
        <v>1082</v>
      </c>
      <c r="P491">
        <v>35421930</v>
      </c>
      <c r="T491" t="s">
        <v>560</v>
      </c>
      <c r="AC491">
        <f t="shared" si="8"/>
        <v>-5.2580640310952581E-2</v>
      </c>
    </row>
    <row r="492" spans="1:29" x14ac:dyDescent="0.3">
      <c r="A492" t="s">
        <v>628</v>
      </c>
      <c r="B492">
        <v>33652462</v>
      </c>
      <c r="E492" t="s">
        <v>72</v>
      </c>
      <c r="F492" t="s">
        <v>539</v>
      </c>
      <c r="O492" t="s">
        <v>1083</v>
      </c>
      <c r="P492">
        <v>35421930</v>
      </c>
      <c r="T492" t="s">
        <v>565</v>
      </c>
      <c r="AC492">
        <f t="shared" si="8"/>
        <v>-5.2580640310952581E-2</v>
      </c>
    </row>
    <row r="493" spans="1:29" x14ac:dyDescent="0.3">
      <c r="A493" t="s">
        <v>629</v>
      </c>
      <c r="B493">
        <v>33652462</v>
      </c>
      <c r="E493" t="s">
        <v>72</v>
      </c>
      <c r="F493" t="s">
        <v>539</v>
      </c>
      <c r="O493" t="s">
        <v>633</v>
      </c>
      <c r="P493">
        <v>35421930</v>
      </c>
      <c r="S493" t="s">
        <v>72</v>
      </c>
      <c r="T493" t="s">
        <v>567</v>
      </c>
      <c r="AC493">
        <f t="shared" si="8"/>
        <v>-5.2580640310952581E-2</v>
      </c>
    </row>
    <row r="494" spans="1:29" x14ac:dyDescent="0.3">
      <c r="A494" t="s">
        <v>1067</v>
      </c>
      <c r="B494">
        <v>546102</v>
      </c>
      <c r="F494" t="s">
        <v>541</v>
      </c>
      <c r="O494" t="s">
        <v>1084</v>
      </c>
      <c r="P494" t="s">
        <v>1316</v>
      </c>
      <c r="T494" t="s">
        <v>568</v>
      </c>
      <c r="AC494" t="e">
        <f t="shared" si="8"/>
        <v>#VALUE!</v>
      </c>
    </row>
    <row r="495" spans="1:29" x14ac:dyDescent="0.3">
      <c r="A495" t="s">
        <v>630</v>
      </c>
      <c r="B495">
        <v>546102</v>
      </c>
      <c r="E495" t="s">
        <v>72</v>
      </c>
      <c r="F495" t="s">
        <v>543</v>
      </c>
      <c r="O495" t="s">
        <v>1085</v>
      </c>
      <c r="P495">
        <v>35421930</v>
      </c>
      <c r="T495" t="s">
        <v>568</v>
      </c>
      <c r="AC495">
        <f t="shared" si="8"/>
        <v>-63.863212366920465</v>
      </c>
    </row>
    <row r="496" spans="1:29" x14ac:dyDescent="0.3">
      <c r="A496" t="s">
        <v>1068</v>
      </c>
      <c r="B496">
        <v>546102</v>
      </c>
      <c r="F496" t="s">
        <v>549</v>
      </c>
      <c r="O496" t="s">
        <v>1086</v>
      </c>
      <c r="P496" t="s">
        <v>1317</v>
      </c>
      <c r="Q496">
        <v>7</v>
      </c>
      <c r="T496" t="s">
        <v>569</v>
      </c>
      <c r="AC496" t="e">
        <f t="shared" si="8"/>
        <v>#VALUE!</v>
      </c>
    </row>
    <row r="497" spans="1:29" x14ac:dyDescent="0.3">
      <c r="A497" t="s">
        <v>631</v>
      </c>
      <c r="B497">
        <v>546102</v>
      </c>
      <c r="E497" t="s">
        <v>72</v>
      </c>
      <c r="F497" t="s">
        <v>551</v>
      </c>
      <c r="O497" t="s">
        <v>1088</v>
      </c>
      <c r="P497">
        <v>7.5570000000000003E-3</v>
      </c>
      <c r="T497" t="s">
        <v>569</v>
      </c>
      <c r="AC497">
        <f t="shared" si="8"/>
        <v>0.99999998616192576</v>
      </c>
    </row>
    <row r="498" spans="1:29" x14ac:dyDescent="0.3">
      <c r="A498" t="s">
        <v>1069</v>
      </c>
      <c r="B498">
        <v>546102</v>
      </c>
      <c r="F498" t="s">
        <v>552</v>
      </c>
      <c r="O498" t="s">
        <v>1089</v>
      </c>
      <c r="P498" t="s">
        <v>1318</v>
      </c>
      <c r="T498" t="s">
        <v>573</v>
      </c>
      <c r="AC498" t="e">
        <f t="shared" si="8"/>
        <v>#VALUE!</v>
      </c>
    </row>
    <row r="499" spans="1:29" x14ac:dyDescent="0.3">
      <c r="A499" t="s">
        <v>632</v>
      </c>
      <c r="B499">
        <v>546102</v>
      </c>
      <c r="E499" t="s">
        <v>72</v>
      </c>
      <c r="F499" t="s">
        <v>554</v>
      </c>
      <c r="O499" t="s">
        <v>1091</v>
      </c>
      <c r="P499">
        <v>7.5570000000000003E-3</v>
      </c>
      <c r="T499" t="s">
        <v>573</v>
      </c>
      <c r="AC499">
        <f t="shared" si="8"/>
        <v>0.99999998616192576</v>
      </c>
    </row>
    <row r="500" spans="1:29" x14ac:dyDescent="0.3">
      <c r="A500" t="s">
        <v>1070</v>
      </c>
      <c r="B500" t="s">
        <v>1071</v>
      </c>
      <c r="C500">
        <v>7999</v>
      </c>
      <c r="F500" t="s">
        <v>555</v>
      </c>
      <c r="O500" t="s">
        <v>1092</v>
      </c>
      <c r="P500" t="s">
        <v>1317</v>
      </c>
      <c r="Q500">
        <v>7</v>
      </c>
      <c r="T500" t="s">
        <v>574</v>
      </c>
      <c r="AC500" t="e">
        <f t="shared" si="8"/>
        <v>#VALUE!</v>
      </c>
    </row>
    <row r="501" spans="1:29" x14ac:dyDescent="0.3">
      <c r="A501" t="s">
        <v>1072</v>
      </c>
      <c r="B501" t="s">
        <v>1073</v>
      </c>
      <c r="C501">
        <v>9</v>
      </c>
      <c r="F501" t="s">
        <v>555</v>
      </c>
      <c r="O501" t="s">
        <v>1093</v>
      </c>
      <c r="P501">
        <v>7.5570000000000003E-3</v>
      </c>
      <c r="T501" t="s">
        <v>574</v>
      </c>
      <c r="AC501" t="e">
        <f t="shared" si="8"/>
        <v>#VALUE!</v>
      </c>
    </row>
    <row r="502" spans="1:29" x14ac:dyDescent="0.3">
      <c r="A502" t="s">
        <v>1074</v>
      </c>
      <c r="B502" t="s">
        <v>1075</v>
      </c>
      <c r="C502">
        <v>999</v>
      </c>
      <c r="F502" t="s">
        <v>558</v>
      </c>
      <c r="O502" t="s">
        <v>1094</v>
      </c>
      <c r="P502" t="s">
        <v>1319</v>
      </c>
      <c r="Q502">
        <v>9.0995790000000003</v>
      </c>
      <c r="T502" t="s">
        <v>575</v>
      </c>
      <c r="AC502" t="e">
        <f t="shared" si="8"/>
        <v>#VALUE!</v>
      </c>
    </row>
    <row r="503" spans="1:29" x14ac:dyDescent="0.3">
      <c r="A503" t="s">
        <v>1076</v>
      </c>
      <c r="B503" t="s">
        <v>1077</v>
      </c>
      <c r="F503" t="s">
        <v>558</v>
      </c>
      <c r="O503" t="s">
        <v>1094</v>
      </c>
      <c r="P503" t="s">
        <v>1320</v>
      </c>
      <c r="Q503">
        <v>99579</v>
      </c>
      <c r="T503" t="s">
        <v>575</v>
      </c>
      <c r="AC503" t="e">
        <f t="shared" si="8"/>
        <v>#VALUE!</v>
      </c>
    </row>
    <row r="504" spans="1:29" x14ac:dyDescent="0.3">
      <c r="A504" t="s">
        <v>1078</v>
      </c>
      <c r="B504" t="s">
        <v>1071</v>
      </c>
      <c r="C504">
        <v>7999</v>
      </c>
      <c r="F504" t="s">
        <v>559</v>
      </c>
      <c r="O504" t="s">
        <v>1097</v>
      </c>
      <c r="P504" t="s">
        <v>1321</v>
      </c>
      <c r="Q504">
        <v>9.9579000000000001E-2</v>
      </c>
      <c r="T504" t="s">
        <v>578</v>
      </c>
      <c r="AC504" t="e">
        <f t="shared" si="8"/>
        <v>#VALUE!</v>
      </c>
    </row>
    <row r="505" spans="1:29" x14ac:dyDescent="0.3">
      <c r="A505" t="s">
        <v>1079</v>
      </c>
      <c r="B505" t="s">
        <v>1073</v>
      </c>
      <c r="C505">
        <v>9</v>
      </c>
      <c r="F505" t="s">
        <v>559</v>
      </c>
      <c r="O505" t="s">
        <v>1097</v>
      </c>
      <c r="P505" t="s">
        <v>1322</v>
      </c>
      <c r="Q505">
        <v>9579</v>
      </c>
      <c r="T505" t="s">
        <v>578</v>
      </c>
      <c r="AC505" t="e">
        <f t="shared" si="8"/>
        <v>#VALUE!</v>
      </c>
    </row>
    <row r="506" spans="1:29" x14ac:dyDescent="0.3">
      <c r="A506" t="s">
        <v>1080</v>
      </c>
      <c r="B506" t="s">
        <v>1081</v>
      </c>
      <c r="F506" t="s">
        <v>560</v>
      </c>
      <c r="O506" t="s">
        <v>1100</v>
      </c>
      <c r="P506" t="s">
        <v>1319</v>
      </c>
      <c r="Q506">
        <v>9.0995790000000003</v>
      </c>
      <c r="T506" t="s">
        <v>578</v>
      </c>
      <c r="AC506" t="e">
        <f t="shared" si="8"/>
        <v>#VALUE!</v>
      </c>
    </row>
    <row r="507" spans="1:29" x14ac:dyDescent="0.3">
      <c r="A507" t="s">
        <v>1082</v>
      </c>
      <c r="B507">
        <v>34198564</v>
      </c>
      <c r="F507" t="s">
        <v>560</v>
      </c>
      <c r="O507" t="s">
        <v>1100</v>
      </c>
      <c r="P507" t="s">
        <v>1320</v>
      </c>
      <c r="Q507">
        <v>99579</v>
      </c>
      <c r="T507" t="s">
        <v>578</v>
      </c>
      <c r="AC507" t="e">
        <f t="shared" si="8"/>
        <v>#VALUE!</v>
      </c>
    </row>
    <row r="508" spans="1:29" x14ac:dyDescent="0.3">
      <c r="A508" t="s">
        <v>1083</v>
      </c>
      <c r="B508">
        <v>34198564</v>
      </c>
      <c r="F508" t="s">
        <v>565</v>
      </c>
      <c r="O508" t="s">
        <v>1101</v>
      </c>
      <c r="P508">
        <v>549</v>
      </c>
      <c r="T508" t="s">
        <v>579</v>
      </c>
      <c r="AC508">
        <f t="shared" si="8"/>
        <v>0.99998394669436996</v>
      </c>
    </row>
    <row r="509" spans="1:29" x14ac:dyDescent="0.3">
      <c r="A509" t="s">
        <v>633</v>
      </c>
      <c r="B509">
        <v>34198564</v>
      </c>
      <c r="E509" t="s">
        <v>72</v>
      </c>
      <c r="F509" t="s">
        <v>567</v>
      </c>
      <c r="O509" t="s">
        <v>1102</v>
      </c>
      <c r="P509" t="s">
        <v>1103</v>
      </c>
      <c r="T509" t="s">
        <v>579</v>
      </c>
      <c r="AC509" t="e">
        <f t="shared" si="8"/>
        <v>#VALUE!</v>
      </c>
    </row>
    <row r="510" spans="1:29" x14ac:dyDescent="0.3">
      <c r="A510" t="s">
        <v>1084</v>
      </c>
      <c r="B510" t="s">
        <v>1081</v>
      </c>
      <c r="F510" t="s">
        <v>568</v>
      </c>
      <c r="O510" t="s">
        <v>634</v>
      </c>
      <c r="P510">
        <v>6</v>
      </c>
      <c r="S510" t="s">
        <v>72</v>
      </c>
      <c r="T510" t="s">
        <v>581</v>
      </c>
      <c r="AC510" t="e">
        <f t="shared" si="8"/>
        <v>#VALUE!</v>
      </c>
    </row>
    <row r="511" spans="1:29" x14ac:dyDescent="0.3">
      <c r="A511" t="s">
        <v>1085</v>
      </c>
      <c r="B511">
        <v>34198564</v>
      </c>
      <c r="F511" t="s">
        <v>568</v>
      </c>
      <c r="O511" t="s">
        <v>635</v>
      </c>
      <c r="P511">
        <v>0</v>
      </c>
      <c r="S511" t="s">
        <v>72</v>
      </c>
      <c r="T511" t="s">
        <v>581</v>
      </c>
      <c r="AC511">
        <f t="shared" si="8"/>
        <v>1</v>
      </c>
    </row>
    <row r="512" spans="1:29" x14ac:dyDescent="0.3">
      <c r="A512" t="s">
        <v>1086</v>
      </c>
      <c r="B512" t="s">
        <v>1087</v>
      </c>
      <c r="C512">
        <v>9</v>
      </c>
      <c r="F512" t="s">
        <v>569</v>
      </c>
      <c r="O512" t="s">
        <v>1104</v>
      </c>
      <c r="P512" t="s">
        <v>1323</v>
      </c>
      <c r="Q512">
        <v>0</v>
      </c>
      <c r="T512" t="s">
        <v>583</v>
      </c>
      <c r="AC512" t="e">
        <f t="shared" si="8"/>
        <v>#VALUE!</v>
      </c>
    </row>
    <row r="513" spans="1:29" x14ac:dyDescent="0.3">
      <c r="A513" t="s">
        <v>1088</v>
      </c>
      <c r="B513">
        <v>1.5969000000000001E-2</v>
      </c>
      <c r="F513" t="s">
        <v>569</v>
      </c>
      <c r="O513" t="s">
        <v>1106</v>
      </c>
      <c r="P513" t="s">
        <v>973</v>
      </c>
      <c r="Q513" t="s">
        <v>74</v>
      </c>
      <c r="T513" t="s">
        <v>583</v>
      </c>
      <c r="AC513" t="e">
        <f t="shared" si="8"/>
        <v>#VALUE!</v>
      </c>
    </row>
    <row r="514" spans="1:29" x14ac:dyDescent="0.3">
      <c r="A514" t="s">
        <v>1089</v>
      </c>
      <c r="B514" t="s">
        <v>1090</v>
      </c>
      <c r="F514" t="s">
        <v>573</v>
      </c>
      <c r="O514" t="s">
        <v>636</v>
      </c>
      <c r="P514">
        <v>261324</v>
      </c>
      <c r="S514" t="s">
        <v>72</v>
      </c>
      <c r="T514" t="s">
        <v>585</v>
      </c>
      <c r="AC514" t="e">
        <f t="shared" si="8"/>
        <v>#VALUE!</v>
      </c>
    </row>
    <row r="515" spans="1:29" x14ac:dyDescent="0.3">
      <c r="A515" t="s">
        <v>1091</v>
      </c>
      <c r="B515">
        <v>1.5969000000000001E-2</v>
      </c>
      <c r="F515" t="s">
        <v>573</v>
      </c>
      <c r="O515" t="s">
        <v>637</v>
      </c>
      <c r="P515">
        <v>261324</v>
      </c>
      <c r="S515" t="s">
        <v>72</v>
      </c>
      <c r="T515" t="s">
        <v>585</v>
      </c>
      <c r="AC515">
        <f t="shared" si="8"/>
        <v>-16364455.133759158</v>
      </c>
    </row>
    <row r="516" spans="1:29" x14ac:dyDescent="0.3">
      <c r="A516" t="s">
        <v>1092</v>
      </c>
      <c r="B516" t="s">
        <v>1087</v>
      </c>
      <c r="C516">
        <v>9</v>
      </c>
      <c r="F516" t="s">
        <v>574</v>
      </c>
      <c r="O516" t="s">
        <v>1107</v>
      </c>
      <c r="P516" t="s">
        <v>1324</v>
      </c>
      <c r="Q516">
        <v>9</v>
      </c>
      <c r="T516" t="s">
        <v>587</v>
      </c>
      <c r="AC516" t="e">
        <f t="shared" si="8"/>
        <v>#VALUE!</v>
      </c>
    </row>
    <row r="517" spans="1:29" x14ac:dyDescent="0.3">
      <c r="A517" t="s">
        <v>1093</v>
      </c>
      <c r="B517">
        <v>1.5969000000000001E-2</v>
      </c>
      <c r="F517" t="s">
        <v>574</v>
      </c>
      <c r="O517" t="s">
        <v>1109</v>
      </c>
      <c r="P517">
        <v>5879</v>
      </c>
      <c r="T517" t="s">
        <v>587</v>
      </c>
      <c r="AC517">
        <f t="shared" si="8"/>
        <v>-368149.79215980961</v>
      </c>
    </row>
    <row r="518" spans="1:29" x14ac:dyDescent="0.3">
      <c r="A518" t="s">
        <v>1094</v>
      </c>
      <c r="B518" t="s">
        <v>1095</v>
      </c>
      <c r="C518">
        <v>5.8656059999999997</v>
      </c>
      <c r="F518" t="s">
        <v>575</v>
      </c>
      <c r="O518" t="s">
        <v>1110</v>
      </c>
      <c r="P518" t="s">
        <v>1325</v>
      </c>
      <c r="T518" t="s">
        <v>590</v>
      </c>
      <c r="AC518" t="e">
        <f t="shared" si="8"/>
        <v>#VALUE!</v>
      </c>
    </row>
    <row r="519" spans="1:29" x14ac:dyDescent="0.3">
      <c r="A519" t="s">
        <v>1094</v>
      </c>
      <c r="B519" t="s">
        <v>1096</v>
      </c>
      <c r="C519">
        <v>65606</v>
      </c>
      <c r="F519" t="s">
        <v>575</v>
      </c>
      <c r="O519" t="s">
        <v>1112</v>
      </c>
      <c r="P519">
        <v>5879</v>
      </c>
      <c r="T519" t="s">
        <v>590</v>
      </c>
      <c r="AC519" t="e">
        <f t="shared" si="8"/>
        <v>#VALUE!</v>
      </c>
    </row>
    <row r="520" spans="1:29" x14ac:dyDescent="0.3">
      <c r="A520" t="s">
        <v>1097</v>
      </c>
      <c r="B520" t="s">
        <v>1098</v>
      </c>
      <c r="C520">
        <v>0.86560599999999999</v>
      </c>
      <c r="F520" t="s">
        <v>578</v>
      </c>
      <c r="O520" t="s">
        <v>1113</v>
      </c>
      <c r="P520" t="s">
        <v>1324</v>
      </c>
      <c r="Q520">
        <v>9</v>
      </c>
      <c r="T520" t="s">
        <v>591</v>
      </c>
      <c r="AC520" t="e">
        <f t="shared" si="8"/>
        <v>#VALUE!</v>
      </c>
    </row>
    <row r="521" spans="1:29" x14ac:dyDescent="0.3">
      <c r="A521" t="s">
        <v>1097</v>
      </c>
      <c r="B521" t="s">
        <v>1099</v>
      </c>
      <c r="C521">
        <v>5606</v>
      </c>
      <c r="F521" t="s">
        <v>578</v>
      </c>
      <c r="O521" t="s">
        <v>1114</v>
      </c>
      <c r="P521">
        <v>5879</v>
      </c>
      <c r="T521" t="s">
        <v>591</v>
      </c>
      <c r="AC521" t="e">
        <f t="shared" ref="AC521:AC584" si="9">(B521-P521)/B521</f>
        <v>#VALUE!</v>
      </c>
    </row>
    <row r="522" spans="1:29" x14ac:dyDescent="0.3">
      <c r="A522" t="s">
        <v>1100</v>
      </c>
      <c r="B522" t="s">
        <v>1095</v>
      </c>
      <c r="C522">
        <v>5.8656059999999997</v>
      </c>
      <c r="F522" t="s">
        <v>578</v>
      </c>
      <c r="O522" t="s">
        <v>1115</v>
      </c>
      <c r="P522" t="s">
        <v>1326</v>
      </c>
      <c r="Q522">
        <v>808</v>
      </c>
      <c r="T522" t="s">
        <v>592</v>
      </c>
      <c r="AC522" t="e">
        <f t="shared" si="9"/>
        <v>#VALUE!</v>
      </c>
    </row>
    <row r="523" spans="1:29" x14ac:dyDescent="0.3">
      <c r="A523" t="s">
        <v>1100</v>
      </c>
      <c r="B523" t="s">
        <v>1096</v>
      </c>
      <c r="C523">
        <v>65606</v>
      </c>
      <c r="F523" t="s">
        <v>578</v>
      </c>
      <c r="O523" t="s">
        <v>1117</v>
      </c>
      <c r="P523" t="s">
        <v>1327</v>
      </c>
      <c r="T523" t="s">
        <v>592</v>
      </c>
      <c r="AC523" t="e">
        <f t="shared" si="9"/>
        <v>#VALUE!</v>
      </c>
    </row>
    <row r="524" spans="1:29" x14ac:dyDescent="0.3">
      <c r="A524" t="s">
        <v>1101</v>
      </c>
      <c r="B524">
        <v>671</v>
      </c>
      <c r="F524" t="s">
        <v>579</v>
      </c>
      <c r="O524" t="s">
        <v>1119</v>
      </c>
      <c r="P524" t="s">
        <v>1328</v>
      </c>
      <c r="Q524">
        <v>8</v>
      </c>
      <c r="T524" t="s">
        <v>596</v>
      </c>
      <c r="AC524" t="e">
        <f t="shared" si="9"/>
        <v>#VALUE!</v>
      </c>
    </row>
    <row r="525" spans="1:29" x14ac:dyDescent="0.3">
      <c r="A525" t="s">
        <v>1102</v>
      </c>
      <c r="B525" t="s">
        <v>1103</v>
      </c>
      <c r="F525" t="s">
        <v>579</v>
      </c>
      <c r="O525" t="s">
        <v>1121</v>
      </c>
      <c r="P525">
        <v>261808</v>
      </c>
      <c r="T525" t="s">
        <v>596</v>
      </c>
      <c r="AC525" t="e">
        <f t="shared" si="9"/>
        <v>#VALUE!</v>
      </c>
    </row>
    <row r="526" spans="1:29" x14ac:dyDescent="0.3">
      <c r="A526" t="s">
        <v>634</v>
      </c>
      <c r="B526">
        <v>10</v>
      </c>
      <c r="E526" t="s">
        <v>72</v>
      </c>
      <c r="F526" t="s">
        <v>581</v>
      </c>
      <c r="O526" t="s">
        <v>1122</v>
      </c>
      <c r="P526" t="s">
        <v>1326</v>
      </c>
      <c r="Q526">
        <v>808</v>
      </c>
      <c r="T526" t="s">
        <v>597</v>
      </c>
      <c r="AC526" t="e">
        <f t="shared" si="9"/>
        <v>#VALUE!</v>
      </c>
    </row>
    <row r="527" spans="1:29" x14ac:dyDescent="0.3">
      <c r="A527" t="s">
        <v>635</v>
      </c>
      <c r="B527">
        <v>0</v>
      </c>
      <c r="E527" t="s">
        <v>72</v>
      </c>
      <c r="F527" t="s">
        <v>581</v>
      </c>
      <c r="O527" t="s">
        <v>1123</v>
      </c>
      <c r="P527" t="s">
        <v>1327</v>
      </c>
      <c r="T527" t="s">
        <v>597</v>
      </c>
      <c r="AC527" t="e">
        <f t="shared" si="9"/>
        <v>#VALUE!</v>
      </c>
    </row>
    <row r="528" spans="1:29" x14ac:dyDescent="0.3">
      <c r="A528" t="s">
        <v>1104</v>
      </c>
      <c r="B528" t="s">
        <v>1105</v>
      </c>
      <c r="C528">
        <v>0</v>
      </c>
      <c r="F528" t="s">
        <v>583</v>
      </c>
      <c r="O528" t="s">
        <v>1124</v>
      </c>
      <c r="P528" t="s">
        <v>1329</v>
      </c>
      <c r="Q528">
        <v>221803500</v>
      </c>
      <c r="T528" t="s">
        <v>598</v>
      </c>
      <c r="AC528" t="e">
        <f t="shared" si="9"/>
        <v>#VALUE!</v>
      </c>
    </row>
    <row r="529" spans="1:29" x14ac:dyDescent="0.3">
      <c r="A529" t="s">
        <v>1106</v>
      </c>
      <c r="B529" t="s">
        <v>973</v>
      </c>
      <c r="C529" t="s">
        <v>74</v>
      </c>
      <c r="F529" t="s">
        <v>583</v>
      </c>
      <c r="O529" t="s">
        <v>1124</v>
      </c>
      <c r="P529" t="s">
        <v>1330</v>
      </c>
      <c r="Q529">
        <v>803500</v>
      </c>
      <c r="T529" t="s">
        <v>598</v>
      </c>
      <c r="AC529" t="e">
        <f t="shared" si="9"/>
        <v>#VALUE!</v>
      </c>
    </row>
    <row r="530" spans="1:29" x14ac:dyDescent="0.3">
      <c r="A530" t="s">
        <v>636</v>
      </c>
      <c r="B530">
        <v>525871</v>
      </c>
      <c r="E530" t="s">
        <v>72</v>
      </c>
      <c r="F530" t="s">
        <v>585</v>
      </c>
      <c r="O530" t="s">
        <v>1127</v>
      </c>
      <c r="P530" t="s">
        <v>1331</v>
      </c>
      <c r="Q530">
        <v>21803500</v>
      </c>
      <c r="T530" t="s">
        <v>602</v>
      </c>
      <c r="AC530" t="e">
        <f t="shared" si="9"/>
        <v>#VALUE!</v>
      </c>
    </row>
    <row r="531" spans="1:29" x14ac:dyDescent="0.3">
      <c r="A531" t="s">
        <v>637</v>
      </c>
      <c r="B531">
        <v>525871</v>
      </c>
      <c r="E531" t="s">
        <v>72</v>
      </c>
      <c r="F531" t="s">
        <v>585</v>
      </c>
      <c r="O531" t="s">
        <v>1127</v>
      </c>
      <c r="P531" t="s">
        <v>1332</v>
      </c>
      <c r="Q531">
        <v>3500</v>
      </c>
      <c r="T531" t="s">
        <v>602</v>
      </c>
      <c r="AC531" t="e">
        <f t="shared" si="9"/>
        <v>#VALUE!</v>
      </c>
    </row>
    <row r="532" spans="1:29" x14ac:dyDescent="0.3">
      <c r="A532" t="s">
        <v>1107</v>
      </c>
      <c r="B532" t="s">
        <v>1108</v>
      </c>
      <c r="C532">
        <v>7</v>
      </c>
      <c r="F532" t="s">
        <v>587</v>
      </c>
      <c r="O532" t="s">
        <v>1130</v>
      </c>
      <c r="P532" t="s">
        <v>1329</v>
      </c>
      <c r="Q532">
        <v>221803500</v>
      </c>
      <c r="T532" t="s">
        <v>603</v>
      </c>
      <c r="AC532" t="e">
        <f t="shared" si="9"/>
        <v>#VALUE!</v>
      </c>
    </row>
    <row r="533" spans="1:29" x14ac:dyDescent="0.3">
      <c r="A533" t="s">
        <v>1109</v>
      </c>
      <c r="B533">
        <v>19737</v>
      </c>
      <c r="F533" t="s">
        <v>587</v>
      </c>
      <c r="O533" t="s">
        <v>1130</v>
      </c>
      <c r="P533" t="s">
        <v>1330</v>
      </c>
      <c r="Q533">
        <v>803500</v>
      </c>
      <c r="T533" t="s">
        <v>603</v>
      </c>
      <c r="AC533" t="e">
        <f t="shared" si="9"/>
        <v>#VALUE!</v>
      </c>
    </row>
    <row r="534" spans="1:29" x14ac:dyDescent="0.3">
      <c r="A534" t="s">
        <v>1110</v>
      </c>
      <c r="B534" t="s">
        <v>1111</v>
      </c>
      <c r="F534" t="s">
        <v>590</v>
      </c>
      <c r="O534" t="s">
        <v>1131</v>
      </c>
      <c r="P534" t="s">
        <v>1132</v>
      </c>
      <c r="Q534">
        <v>7391</v>
      </c>
      <c r="T534" t="s">
        <v>604</v>
      </c>
      <c r="AC534" t="e">
        <f t="shared" si="9"/>
        <v>#VALUE!</v>
      </c>
    </row>
    <row r="535" spans="1:29" x14ac:dyDescent="0.3">
      <c r="A535" t="s">
        <v>1112</v>
      </c>
      <c r="B535">
        <v>19737</v>
      </c>
      <c r="F535" t="s">
        <v>590</v>
      </c>
      <c r="O535" t="s">
        <v>1133</v>
      </c>
      <c r="P535" t="s">
        <v>1333</v>
      </c>
      <c r="Q535">
        <v>391</v>
      </c>
      <c r="T535" t="s">
        <v>604</v>
      </c>
      <c r="AC535" t="e">
        <f t="shared" si="9"/>
        <v>#VALUE!</v>
      </c>
    </row>
    <row r="536" spans="1:29" x14ac:dyDescent="0.3">
      <c r="A536" t="s">
        <v>1113</v>
      </c>
      <c r="B536" t="s">
        <v>1108</v>
      </c>
      <c r="C536">
        <v>7</v>
      </c>
      <c r="F536" t="s">
        <v>591</v>
      </c>
      <c r="O536" t="s">
        <v>1135</v>
      </c>
      <c r="P536" t="s">
        <v>1136</v>
      </c>
      <c r="Q536">
        <v>7391</v>
      </c>
      <c r="T536" t="s">
        <v>608</v>
      </c>
      <c r="AC536" t="e">
        <f t="shared" si="9"/>
        <v>#VALUE!</v>
      </c>
    </row>
    <row r="537" spans="1:29" x14ac:dyDescent="0.3">
      <c r="A537" t="s">
        <v>1114</v>
      </c>
      <c r="B537">
        <v>19737</v>
      </c>
      <c r="F537" t="s">
        <v>591</v>
      </c>
      <c r="O537" t="s">
        <v>1137</v>
      </c>
      <c r="P537" t="s">
        <v>1334</v>
      </c>
      <c r="Q537">
        <v>91</v>
      </c>
      <c r="T537" t="s">
        <v>608</v>
      </c>
      <c r="AC537" t="e">
        <f t="shared" si="9"/>
        <v>#VALUE!</v>
      </c>
    </row>
    <row r="538" spans="1:29" x14ac:dyDescent="0.3">
      <c r="A538" t="s">
        <v>1115</v>
      </c>
      <c r="B538" t="s">
        <v>1116</v>
      </c>
      <c r="C538">
        <v>365</v>
      </c>
      <c r="F538" t="s">
        <v>592</v>
      </c>
      <c r="O538" t="s">
        <v>1139</v>
      </c>
      <c r="P538" t="s">
        <v>1132</v>
      </c>
      <c r="Q538">
        <v>7391</v>
      </c>
      <c r="T538" t="s">
        <v>609</v>
      </c>
      <c r="AC538" t="e">
        <f t="shared" si="9"/>
        <v>#VALUE!</v>
      </c>
    </row>
    <row r="539" spans="1:29" x14ac:dyDescent="0.3">
      <c r="A539" t="s">
        <v>1117</v>
      </c>
      <c r="B539" t="s">
        <v>1118</v>
      </c>
      <c r="F539" t="s">
        <v>592</v>
      </c>
      <c r="O539" t="s">
        <v>1140</v>
      </c>
      <c r="P539" t="s">
        <v>1333</v>
      </c>
      <c r="Q539">
        <v>391</v>
      </c>
      <c r="T539" t="s">
        <v>609</v>
      </c>
      <c r="AC539" t="e">
        <f t="shared" si="9"/>
        <v>#VALUE!</v>
      </c>
    </row>
    <row r="540" spans="1:29" x14ac:dyDescent="0.3">
      <c r="A540" t="s">
        <v>1119</v>
      </c>
      <c r="B540" t="s">
        <v>1120</v>
      </c>
      <c r="C540">
        <v>65</v>
      </c>
      <c r="F540" t="s">
        <v>596</v>
      </c>
      <c r="O540" t="s">
        <v>1141</v>
      </c>
      <c r="P540" t="s">
        <v>1142</v>
      </c>
      <c r="Q540">
        <v>12305.97</v>
      </c>
      <c r="R540">
        <v>8045</v>
      </c>
      <c r="T540" t="s">
        <v>610</v>
      </c>
      <c r="AC540" t="e">
        <f t="shared" si="9"/>
        <v>#VALUE!</v>
      </c>
    </row>
    <row r="541" spans="1:29" x14ac:dyDescent="0.3">
      <c r="A541" t="s">
        <v>1121</v>
      </c>
      <c r="B541">
        <v>526365</v>
      </c>
      <c r="F541" t="s">
        <v>596</v>
      </c>
      <c r="O541" t="s">
        <v>1141</v>
      </c>
      <c r="P541" t="s">
        <v>1143</v>
      </c>
      <c r="Q541">
        <v>305.97804000000002</v>
      </c>
      <c r="R541">
        <v>5</v>
      </c>
      <c r="T541" t="s">
        <v>610</v>
      </c>
      <c r="AC541" t="e">
        <f t="shared" si="9"/>
        <v>#VALUE!</v>
      </c>
    </row>
    <row r="542" spans="1:29" x14ac:dyDescent="0.3">
      <c r="A542" t="s">
        <v>1122</v>
      </c>
      <c r="B542" t="s">
        <v>1116</v>
      </c>
      <c r="C542">
        <v>365</v>
      </c>
      <c r="F542" t="s">
        <v>597</v>
      </c>
      <c r="O542" t="s">
        <v>1144</v>
      </c>
      <c r="P542" t="s">
        <v>1145</v>
      </c>
      <c r="Q542">
        <v>12305.977999999999</v>
      </c>
      <c r="R542">
        <v>45</v>
      </c>
      <c r="T542" t="s">
        <v>614</v>
      </c>
      <c r="AC542" t="e">
        <f t="shared" si="9"/>
        <v>#VALUE!</v>
      </c>
    </row>
    <row r="543" spans="1:29" x14ac:dyDescent="0.3">
      <c r="A543" t="s">
        <v>1123</v>
      </c>
      <c r="B543" t="s">
        <v>1118</v>
      </c>
      <c r="F543" t="s">
        <v>597</v>
      </c>
      <c r="O543" t="s">
        <v>1144</v>
      </c>
      <c r="P543" t="s">
        <v>1335</v>
      </c>
      <c r="Q543">
        <v>5.9780449999999998</v>
      </c>
      <c r="T543" t="s">
        <v>614</v>
      </c>
      <c r="AC543" t="e">
        <f t="shared" si="9"/>
        <v>#VALUE!</v>
      </c>
    </row>
    <row r="544" spans="1:29" x14ac:dyDescent="0.3">
      <c r="A544" t="s">
        <v>1124</v>
      </c>
      <c r="B544" t="s">
        <v>1125</v>
      </c>
      <c r="C544">
        <v>401450999</v>
      </c>
      <c r="F544" t="s">
        <v>598</v>
      </c>
      <c r="O544" t="s">
        <v>1147</v>
      </c>
      <c r="P544" t="s">
        <v>1142</v>
      </c>
      <c r="Q544">
        <v>12305.97</v>
      </c>
      <c r="R544">
        <v>8045</v>
      </c>
      <c r="T544" t="s">
        <v>614</v>
      </c>
      <c r="AC544" t="e">
        <f t="shared" si="9"/>
        <v>#VALUE!</v>
      </c>
    </row>
    <row r="545" spans="1:29" x14ac:dyDescent="0.3">
      <c r="A545" t="s">
        <v>1124</v>
      </c>
      <c r="B545" t="s">
        <v>1126</v>
      </c>
      <c r="C545">
        <v>450999</v>
      </c>
      <c r="F545" t="s">
        <v>598</v>
      </c>
      <c r="O545" t="s">
        <v>1147</v>
      </c>
      <c r="P545" t="s">
        <v>1143</v>
      </c>
      <c r="Q545">
        <v>305.97804000000002</v>
      </c>
      <c r="R545">
        <v>5</v>
      </c>
      <c r="T545" t="s">
        <v>614</v>
      </c>
      <c r="AC545" t="e">
        <f t="shared" si="9"/>
        <v>#VALUE!</v>
      </c>
    </row>
    <row r="546" spans="1:29" x14ac:dyDescent="0.3">
      <c r="A546" t="s">
        <v>1127</v>
      </c>
      <c r="B546" t="s">
        <v>1128</v>
      </c>
      <c r="C546">
        <v>1450999</v>
      </c>
      <c r="F546" t="s">
        <v>602</v>
      </c>
      <c r="O546" t="s">
        <v>638</v>
      </c>
      <c r="P546">
        <v>261324</v>
      </c>
      <c r="S546" t="s">
        <v>72</v>
      </c>
      <c r="T546" t="s">
        <v>616</v>
      </c>
      <c r="AC546" t="e">
        <f t="shared" si="9"/>
        <v>#VALUE!</v>
      </c>
    </row>
    <row r="547" spans="1:29" x14ac:dyDescent="0.3">
      <c r="A547" t="s">
        <v>1127</v>
      </c>
      <c r="B547" t="s">
        <v>1129</v>
      </c>
      <c r="C547">
        <v>50999</v>
      </c>
      <c r="F547" t="s">
        <v>602</v>
      </c>
      <c r="O547" t="s">
        <v>1148</v>
      </c>
      <c r="P547" t="s">
        <v>1336</v>
      </c>
      <c r="Q547">
        <v>1500</v>
      </c>
      <c r="T547" t="s">
        <v>73</v>
      </c>
      <c r="AC547" t="e">
        <f t="shared" si="9"/>
        <v>#VALUE!</v>
      </c>
    </row>
    <row r="548" spans="1:29" x14ac:dyDescent="0.3">
      <c r="A548" t="s">
        <v>1130</v>
      </c>
      <c r="B548" t="s">
        <v>1125</v>
      </c>
      <c r="C548">
        <v>401450999</v>
      </c>
      <c r="F548" t="s">
        <v>603</v>
      </c>
      <c r="O548" t="s">
        <v>1150</v>
      </c>
      <c r="P548">
        <v>173.178156</v>
      </c>
      <c r="S548" t="s">
        <v>72</v>
      </c>
      <c r="T548" t="s">
        <v>508</v>
      </c>
      <c r="AC548" t="e">
        <f t="shared" si="9"/>
        <v>#VALUE!</v>
      </c>
    </row>
    <row r="549" spans="1:29" x14ac:dyDescent="0.3">
      <c r="A549" t="s">
        <v>1130</v>
      </c>
      <c r="B549" t="s">
        <v>1126</v>
      </c>
      <c r="C549">
        <v>450999</v>
      </c>
      <c r="F549" t="s">
        <v>603</v>
      </c>
      <c r="O549" t="s">
        <v>639</v>
      </c>
      <c r="P549">
        <v>528375</v>
      </c>
      <c r="S549" t="s">
        <v>72</v>
      </c>
      <c r="T549" t="s">
        <v>510</v>
      </c>
      <c r="AC549" t="e">
        <f t="shared" si="9"/>
        <v>#VALUE!</v>
      </c>
    </row>
    <row r="550" spans="1:29" x14ac:dyDescent="0.3">
      <c r="A550" t="s">
        <v>1131</v>
      </c>
      <c r="B550" t="s">
        <v>1132</v>
      </c>
      <c r="C550">
        <v>15391</v>
      </c>
      <c r="F550" t="s">
        <v>604</v>
      </c>
      <c r="O550" t="s">
        <v>640</v>
      </c>
      <c r="P550">
        <v>2386</v>
      </c>
      <c r="S550" t="s">
        <v>72</v>
      </c>
      <c r="T550" t="s">
        <v>512</v>
      </c>
      <c r="AC550" t="e">
        <f t="shared" si="9"/>
        <v>#VALUE!</v>
      </c>
    </row>
    <row r="551" spans="1:29" x14ac:dyDescent="0.3">
      <c r="A551" t="s">
        <v>1133</v>
      </c>
      <c r="B551" t="s">
        <v>1134</v>
      </c>
      <c r="C551">
        <v>391</v>
      </c>
      <c r="F551" t="s">
        <v>604</v>
      </c>
      <c r="O551" t="s">
        <v>641</v>
      </c>
      <c r="P551">
        <v>221.44802999999999</v>
      </c>
      <c r="S551" t="s">
        <v>72</v>
      </c>
      <c r="T551" t="s">
        <v>513</v>
      </c>
      <c r="AC551" t="e">
        <f t="shared" si="9"/>
        <v>#VALUE!</v>
      </c>
    </row>
    <row r="552" spans="1:29" x14ac:dyDescent="0.3">
      <c r="A552" t="s">
        <v>1135</v>
      </c>
      <c r="B552" t="s">
        <v>1136</v>
      </c>
      <c r="C552">
        <v>15391</v>
      </c>
      <c r="F552" t="s">
        <v>608</v>
      </c>
      <c r="O552" t="s">
        <v>642</v>
      </c>
      <c r="P552">
        <v>77000</v>
      </c>
      <c r="S552" t="s">
        <v>72</v>
      </c>
      <c r="T552" t="s">
        <v>515</v>
      </c>
      <c r="AC552" t="e">
        <f t="shared" si="9"/>
        <v>#VALUE!</v>
      </c>
    </row>
    <row r="553" spans="1:29" x14ac:dyDescent="0.3">
      <c r="A553" t="s">
        <v>1137</v>
      </c>
      <c r="B553" t="s">
        <v>1138</v>
      </c>
      <c r="C553">
        <v>91</v>
      </c>
      <c r="F553" t="s">
        <v>608</v>
      </c>
      <c r="O553" t="s">
        <v>643</v>
      </c>
      <c r="P553">
        <v>788.70829900000001</v>
      </c>
      <c r="S553" t="s">
        <v>72</v>
      </c>
      <c r="T553" t="s">
        <v>644</v>
      </c>
      <c r="AC553" t="e">
        <f t="shared" si="9"/>
        <v>#VALUE!</v>
      </c>
    </row>
    <row r="554" spans="1:29" x14ac:dyDescent="0.3">
      <c r="A554" t="s">
        <v>1139</v>
      </c>
      <c r="B554" t="s">
        <v>1132</v>
      </c>
      <c r="C554">
        <v>15391</v>
      </c>
      <c r="F554" t="s">
        <v>609</v>
      </c>
      <c r="O554" t="s">
        <v>1151</v>
      </c>
      <c r="P554">
        <v>384.46985599999999</v>
      </c>
      <c r="S554" t="s">
        <v>72</v>
      </c>
      <c r="T554" t="s">
        <v>644</v>
      </c>
      <c r="AC554" t="e">
        <f t="shared" si="9"/>
        <v>#VALUE!</v>
      </c>
    </row>
    <row r="555" spans="1:29" x14ac:dyDescent="0.3">
      <c r="A555" t="s">
        <v>1140</v>
      </c>
      <c r="B555" t="s">
        <v>1134</v>
      </c>
      <c r="C555">
        <v>391</v>
      </c>
      <c r="F555" t="s">
        <v>609</v>
      </c>
      <c r="O555" t="s">
        <v>645</v>
      </c>
      <c r="P555">
        <v>2.4069E-2</v>
      </c>
      <c r="S555" t="s">
        <v>72</v>
      </c>
      <c r="T555" t="s">
        <v>646</v>
      </c>
      <c r="AC555" t="e">
        <f t="shared" si="9"/>
        <v>#VALUE!</v>
      </c>
    </row>
    <row r="556" spans="1:29" x14ac:dyDescent="0.3">
      <c r="A556" t="s">
        <v>1141</v>
      </c>
      <c r="B556" t="s">
        <v>1142</v>
      </c>
      <c r="C556">
        <v>12161.61</v>
      </c>
      <c r="D556">
        <v>9787</v>
      </c>
      <c r="F556" t="s">
        <v>610</v>
      </c>
      <c r="O556" t="s">
        <v>647</v>
      </c>
      <c r="P556">
        <v>4.2250999999999997E-2</v>
      </c>
      <c r="S556" t="s">
        <v>72</v>
      </c>
      <c r="T556" t="s">
        <v>646</v>
      </c>
      <c r="AC556" t="e">
        <f t="shared" si="9"/>
        <v>#VALUE!</v>
      </c>
    </row>
    <row r="557" spans="1:29" x14ac:dyDescent="0.3">
      <c r="A557" t="s">
        <v>1141</v>
      </c>
      <c r="B557" t="s">
        <v>1143</v>
      </c>
      <c r="C557">
        <v>161.61977999999999</v>
      </c>
      <c r="D557">
        <v>7</v>
      </c>
      <c r="F557" t="s">
        <v>610</v>
      </c>
      <c r="O557" t="s">
        <v>648</v>
      </c>
      <c r="P557">
        <v>6.6320000000000004E-2</v>
      </c>
      <c r="S557" t="s">
        <v>72</v>
      </c>
      <c r="T557" t="s">
        <v>646</v>
      </c>
      <c r="AC557" t="e">
        <f t="shared" si="9"/>
        <v>#VALUE!</v>
      </c>
    </row>
    <row r="558" spans="1:29" x14ac:dyDescent="0.3">
      <c r="A558" t="s">
        <v>1144</v>
      </c>
      <c r="B558" t="s">
        <v>1145</v>
      </c>
      <c r="C558">
        <v>12161.619000000001</v>
      </c>
      <c r="D558">
        <v>787</v>
      </c>
      <c r="F558" t="s">
        <v>614</v>
      </c>
      <c r="O558" t="s">
        <v>649</v>
      </c>
      <c r="P558">
        <v>2386</v>
      </c>
      <c r="S558" t="s">
        <v>72</v>
      </c>
      <c r="T558" t="s">
        <v>650</v>
      </c>
      <c r="AC558" t="e">
        <f t="shared" si="9"/>
        <v>#VALUE!</v>
      </c>
    </row>
    <row r="559" spans="1:29" x14ac:dyDescent="0.3">
      <c r="A559" t="s">
        <v>1144</v>
      </c>
      <c r="B559" t="s">
        <v>1146</v>
      </c>
      <c r="C559">
        <v>61.619787000000002</v>
      </c>
      <c r="F559" t="s">
        <v>614</v>
      </c>
      <c r="O559" t="s">
        <v>1152</v>
      </c>
      <c r="P559">
        <v>50</v>
      </c>
      <c r="T559" t="s">
        <v>518</v>
      </c>
      <c r="AC559" t="e">
        <f t="shared" si="9"/>
        <v>#VALUE!</v>
      </c>
    </row>
    <row r="560" spans="1:29" x14ac:dyDescent="0.3">
      <c r="A560" t="s">
        <v>1147</v>
      </c>
      <c r="B560" t="s">
        <v>1142</v>
      </c>
      <c r="C560">
        <v>12161.61</v>
      </c>
      <c r="D560">
        <v>9787</v>
      </c>
      <c r="F560" t="s">
        <v>614</v>
      </c>
      <c r="O560" t="s">
        <v>1153</v>
      </c>
      <c r="P560">
        <v>12</v>
      </c>
      <c r="T560" t="s">
        <v>518</v>
      </c>
      <c r="AC560" t="e">
        <f t="shared" si="9"/>
        <v>#VALUE!</v>
      </c>
    </row>
    <row r="561" spans="1:29" x14ac:dyDescent="0.3">
      <c r="A561" t="s">
        <v>1147</v>
      </c>
      <c r="B561" t="s">
        <v>1143</v>
      </c>
      <c r="C561">
        <v>161.61977999999999</v>
      </c>
      <c r="D561">
        <v>7</v>
      </c>
      <c r="F561" t="s">
        <v>614</v>
      </c>
      <c r="O561" t="s">
        <v>1154</v>
      </c>
      <c r="P561">
        <v>47</v>
      </c>
      <c r="T561" t="s">
        <v>518</v>
      </c>
      <c r="AC561" t="e">
        <f t="shared" si="9"/>
        <v>#VALUE!</v>
      </c>
    </row>
    <row r="562" spans="1:29" x14ac:dyDescent="0.3">
      <c r="A562" t="s">
        <v>638</v>
      </c>
      <c r="B562">
        <v>525871</v>
      </c>
      <c r="E562" t="s">
        <v>72</v>
      </c>
      <c r="F562" t="s">
        <v>616</v>
      </c>
      <c r="O562" t="s">
        <v>1155</v>
      </c>
      <c r="P562">
        <v>2277</v>
      </c>
      <c r="T562" t="s">
        <v>518</v>
      </c>
      <c r="AC562">
        <f t="shared" si="9"/>
        <v>0.99567004075143906</v>
      </c>
    </row>
    <row r="563" spans="1:29" x14ac:dyDescent="0.3">
      <c r="A563" t="s">
        <v>1148</v>
      </c>
      <c r="B563" t="s">
        <v>1149</v>
      </c>
      <c r="C563">
        <v>1000</v>
      </c>
      <c r="F563" t="s">
        <v>73</v>
      </c>
      <c r="O563" t="s">
        <v>651</v>
      </c>
      <c r="P563">
        <v>7.2815000000000005E-2</v>
      </c>
      <c r="S563" t="s">
        <v>72</v>
      </c>
      <c r="T563" t="s">
        <v>652</v>
      </c>
      <c r="AC563" t="e">
        <f t="shared" si="9"/>
        <v>#VALUE!</v>
      </c>
    </row>
    <row r="564" spans="1:29" x14ac:dyDescent="0.3">
      <c r="A564" t="s">
        <v>1150</v>
      </c>
      <c r="B564">
        <v>168.63196099999999</v>
      </c>
      <c r="E564" t="s">
        <v>72</v>
      </c>
      <c r="F564" t="s">
        <v>508</v>
      </c>
      <c r="O564" t="s">
        <v>653</v>
      </c>
      <c r="P564">
        <v>4229386</v>
      </c>
      <c r="S564" t="s">
        <v>72</v>
      </c>
      <c r="T564" t="s">
        <v>521</v>
      </c>
      <c r="AC564">
        <f t="shared" si="9"/>
        <v>-25079.571766582256</v>
      </c>
    </row>
    <row r="565" spans="1:29" x14ac:dyDescent="0.3">
      <c r="A565" t="s">
        <v>639</v>
      </c>
      <c r="B565">
        <v>1064940</v>
      </c>
      <c r="E565" t="s">
        <v>72</v>
      </c>
      <c r="F565" t="s">
        <v>510</v>
      </c>
      <c r="O565" t="s">
        <v>654</v>
      </c>
      <c r="P565">
        <v>4229386</v>
      </c>
      <c r="S565" t="s">
        <v>72</v>
      </c>
      <c r="T565" t="s">
        <v>523</v>
      </c>
      <c r="AC565">
        <f t="shared" si="9"/>
        <v>-2.9714782053449023</v>
      </c>
    </row>
    <row r="566" spans="1:29" x14ac:dyDescent="0.3">
      <c r="A566" t="s">
        <v>640</v>
      </c>
      <c r="B566">
        <v>2433</v>
      </c>
      <c r="E566" t="s">
        <v>72</v>
      </c>
      <c r="F566" t="s">
        <v>512</v>
      </c>
      <c r="O566" t="s">
        <v>1156</v>
      </c>
      <c r="P566">
        <v>136309371500</v>
      </c>
      <c r="T566" t="s">
        <v>73</v>
      </c>
      <c r="AC566">
        <f t="shared" si="9"/>
        <v>-56025223.619810931</v>
      </c>
    </row>
    <row r="567" spans="1:29" x14ac:dyDescent="0.3">
      <c r="A567" t="s">
        <v>641</v>
      </c>
      <c r="B567">
        <v>437.70653499999997</v>
      </c>
      <c r="E567" t="s">
        <v>72</v>
      </c>
      <c r="F567" t="s">
        <v>513</v>
      </c>
      <c r="O567" t="s">
        <v>1157</v>
      </c>
      <c r="P567">
        <v>107</v>
      </c>
      <c r="T567" t="s">
        <v>655</v>
      </c>
      <c r="AC567">
        <f t="shared" si="9"/>
        <v>0.75554397422921726</v>
      </c>
    </row>
    <row r="568" spans="1:29" x14ac:dyDescent="0.3">
      <c r="A568" t="s">
        <v>642</v>
      </c>
      <c r="B568">
        <v>77000</v>
      </c>
      <c r="E568" t="s">
        <v>72</v>
      </c>
      <c r="F568" t="s">
        <v>515</v>
      </c>
      <c r="O568" t="s">
        <v>656</v>
      </c>
      <c r="P568">
        <v>107</v>
      </c>
      <c r="S568" t="s">
        <v>72</v>
      </c>
      <c r="T568" t="s">
        <v>657</v>
      </c>
      <c r="AC568">
        <f t="shared" si="9"/>
        <v>0.99861038961038961</v>
      </c>
    </row>
    <row r="569" spans="1:29" x14ac:dyDescent="0.3">
      <c r="A569" t="s">
        <v>643</v>
      </c>
      <c r="B569">
        <v>792.50347999999997</v>
      </c>
      <c r="E569" t="s">
        <v>72</v>
      </c>
      <c r="F569" t="s">
        <v>644</v>
      </c>
      <c r="O569" t="s">
        <v>1158</v>
      </c>
      <c r="P569">
        <v>261324</v>
      </c>
      <c r="T569" t="s">
        <v>658</v>
      </c>
      <c r="AC569">
        <f t="shared" si="9"/>
        <v>-328.7449242746543</v>
      </c>
    </row>
    <row r="570" spans="1:29" x14ac:dyDescent="0.3">
      <c r="A570" t="s">
        <v>1151</v>
      </c>
      <c r="B570">
        <v>376.12848100000002</v>
      </c>
      <c r="E570" t="s">
        <v>72</v>
      </c>
      <c r="F570" t="s">
        <v>644</v>
      </c>
      <c r="O570" t="s">
        <v>659</v>
      </c>
      <c r="P570">
        <v>261324</v>
      </c>
      <c r="S570" t="s">
        <v>72</v>
      </c>
      <c r="T570" t="s">
        <v>660</v>
      </c>
      <c r="AC570">
        <f t="shared" si="9"/>
        <v>-693.77323095881161</v>
      </c>
    </row>
    <row r="571" spans="1:29" x14ac:dyDescent="0.3">
      <c r="A571" t="s">
        <v>645</v>
      </c>
      <c r="B571">
        <v>2.4185000000000002E-2</v>
      </c>
      <c r="E571" t="s">
        <v>72</v>
      </c>
      <c r="F571" t="s">
        <v>646</v>
      </c>
      <c r="O571" t="s">
        <v>661</v>
      </c>
      <c r="P571">
        <v>4</v>
      </c>
      <c r="S571" t="s">
        <v>72</v>
      </c>
      <c r="T571" t="s">
        <v>662</v>
      </c>
      <c r="AC571">
        <f t="shared" si="9"/>
        <v>-164.39177175935495</v>
      </c>
    </row>
    <row r="572" spans="1:29" x14ac:dyDescent="0.3">
      <c r="A572" t="s">
        <v>647</v>
      </c>
      <c r="B572">
        <v>4.1995999999999999E-2</v>
      </c>
      <c r="E572" t="s">
        <v>72</v>
      </c>
      <c r="F572" t="s">
        <v>646</v>
      </c>
      <c r="O572" t="s">
        <v>663</v>
      </c>
      <c r="P572">
        <v>4</v>
      </c>
      <c r="S572" t="s">
        <v>72</v>
      </c>
      <c r="T572" t="s">
        <v>662</v>
      </c>
      <c r="AC572">
        <f t="shared" si="9"/>
        <v>-94.247166396799699</v>
      </c>
    </row>
    <row r="573" spans="1:29" x14ac:dyDescent="0.3">
      <c r="A573" t="s">
        <v>648</v>
      </c>
      <c r="B573">
        <v>6.6181000000000004E-2</v>
      </c>
      <c r="E573" t="s">
        <v>72</v>
      </c>
      <c r="F573" t="s">
        <v>646</v>
      </c>
      <c r="O573" t="s">
        <v>664</v>
      </c>
      <c r="P573">
        <v>260918</v>
      </c>
      <c r="S573" t="s">
        <v>72</v>
      </c>
      <c r="T573" t="s">
        <v>665</v>
      </c>
      <c r="AC573">
        <f t="shared" si="9"/>
        <v>-3942490.0472794306</v>
      </c>
    </row>
    <row r="574" spans="1:29" x14ac:dyDescent="0.3">
      <c r="A574" t="s">
        <v>649</v>
      </c>
      <c r="B574">
        <v>2433</v>
      </c>
      <c r="E574" t="s">
        <v>72</v>
      </c>
      <c r="F574" t="s">
        <v>650</v>
      </c>
      <c r="O574" t="s">
        <v>666</v>
      </c>
      <c r="P574">
        <v>260918</v>
      </c>
      <c r="S574" t="s">
        <v>72</v>
      </c>
      <c r="T574" t="s">
        <v>665</v>
      </c>
      <c r="AC574">
        <f t="shared" si="9"/>
        <v>-106.24126592683929</v>
      </c>
    </row>
    <row r="575" spans="1:29" x14ac:dyDescent="0.3">
      <c r="A575" t="s">
        <v>1152</v>
      </c>
      <c r="B575">
        <v>82</v>
      </c>
      <c r="F575" t="s">
        <v>518</v>
      </c>
      <c r="O575" t="s">
        <v>667</v>
      </c>
      <c r="P575">
        <v>1626</v>
      </c>
      <c r="S575" t="s">
        <v>72</v>
      </c>
      <c r="T575" t="s">
        <v>668</v>
      </c>
      <c r="AC575">
        <f t="shared" si="9"/>
        <v>-18.829268292682926</v>
      </c>
    </row>
    <row r="576" spans="1:29" x14ac:dyDescent="0.3">
      <c r="A576" t="s">
        <v>1153</v>
      </c>
      <c r="B576">
        <v>26</v>
      </c>
      <c r="F576" t="s">
        <v>518</v>
      </c>
      <c r="O576" t="s">
        <v>669</v>
      </c>
      <c r="P576">
        <v>1626</v>
      </c>
      <c r="S576" t="s">
        <v>72</v>
      </c>
      <c r="T576" t="s">
        <v>668</v>
      </c>
      <c r="AC576">
        <f t="shared" si="9"/>
        <v>-61.53846153846154</v>
      </c>
    </row>
    <row r="577" spans="1:29" x14ac:dyDescent="0.3">
      <c r="A577" t="s">
        <v>1154</v>
      </c>
      <c r="B577">
        <v>68</v>
      </c>
      <c r="F577" t="s">
        <v>518</v>
      </c>
      <c r="O577" t="s">
        <v>670</v>
      </c>
      <c r="P577">
        <v>260918</v>
      </c>
      <c r="S577" t="s">
        <v>72</v>
      </c>
      <c r="T577" t="s">
        <v>536</v>
      </c>
      <c r="AC577">
        <f t="shared" si="9"/>
        <v>-3836.0294117647059</v>
      </c>
    </row>
    <row r="578" spans="1:29" x14ac:dyDescent="0.3">
      <c r="A578" t="s">
        <v>1155</v>
      </c>
      <c r="B578">
        <v>2257</v>
      </c>
      <c r="F578" t="s">
        <v>518</v>
      </c>
      <c r="O578" t="s">
        <v>671</v>
      </c>
      <c r="P578">
        <v>1630</v>
      </c>
      <c r="S578" t="s">
        <v>72</v>
      </c>
      <c r="T578" t="s">
        <v>536</v>
      </c>
      <c r="AC578">
        <f t="shared" si="9"/>
        <v>0.27780239255649092</v>
      </c>
    </row>
    <row r="579" spans="1:29" x14ac:dyDescent="0.3">
      <c r="A579" t="s">
        <v>651</v>
      </c>
      <c r="B579">
        <v>7.4248999999999996E-2</v>
      </c>
      <c r="E579" t="s">
        <v>72</v>
      </c>
      <c r="F579" t="s">
        <v>652</v>
      </c>
      <c r="O579" t="s">
        <v>672</v>
      </c>
      <c r="P579">
        <v>262548</v>
      </c>
      <c r="S579" t="s">
        <v>72</v>
      </c>
      <c r="T579" t="s">
        <v>536</v>
      </c>
      <c r="AC579">
        <f t="shared" si="9"/>
        <v>-3536046.6235370175</v>
      </c>
    </row>
    <row r="580" spans="1:29" x14ac:dyDescent="0.3">
      <c r="A580" t="s">
        <v>653</v>
      </c>
      <c r="B580">
        <v>8521985</v>
      </c>
      <c r="E580" t="s">
        <v>72</v>
      </c>
      <c r="F580" t="s">
        <v>521</v>
      </c>
      <c r="O580" t="s">
        <v>673</v>
      </c>
      <c r="P580">
        <v>260918</v>
      </c>
      <c r="S580" t="s">
        <v>72</v>
      </c>
      <c r="T580" t="s">
        <v>539</v>
      </c>
      <c r="AC580">
        <f t="shared" si="9"/>
        <v>0.96938295479280945</v>
      </c>
    </row>
    <row r="581" spans="1:29" x14ac:dyDescent="0.3">
      <c r="A581" t="s">
        <v>654</v>
      </c>
      <c r="B581">
        <v>8521985</v>
      </c>
      <c r="E581" t="s">
        <v>72</v>
      </c>
      <c r="F581" t="s">
        <v>523</v>
      </c>
      <c r="O581" t="s">
        <v>674</v>
      </c>
      <c r="P581">
        <v>1630</v>
      </c>
      <c r="S581" t="s">
        <v>72</v>
      </c>
      <c r="T581" t="s">
        <v>539</v>
      </c>
      <c r="AC581">
        <f t="shared" si="9"/>
        <v>0.99980873000832549</v>
      </c>
    </row>
    <row r="582" spans="1:29" x14ac:dyDescent="0.3">
      <c r="A582" t="s">
        <v>1156</v>
      </c>
      <c r="B582">
        <v>72858611000</v>
      </c>
      <c r="F582" t="s">
        <v>73</v>
      </c>
      <c r="O582" t="s">
        <v>675</v>
      </c>
      <c r="P582">
        <v>262548</v>
      </c>
      <c r="S582" t="s">
        <v>72</v>
      </c>
      <c r="T582" t="s">
        <v>539</v>
      </c>
      <c r="AC582">
        <f t="shared" si="9"/>
        <v>0.99999639647261462</v>
      </c>
    </row>
    <row r="583" spans="1:29" x14ac:dyDescent="0.3">
      <c r="A583" t="s">
        <v>1157</v>
      </c>
      <c r="B583">
        <v>140</v>
      </c>
      <c r="F583" t="s">
        <v>655</v>
      </c>
      <c r="O583" t="s">
        <v>676</v>
      </c>
      <c r="P583">
        <v>111</v>
      </c>
      <c r="S583" t="s">
        <v>72</v>
      </c>
      <c r="T583" t="s">
        <v>677</v>
      </c>
      <c r="AC583">
        <f t="shared" si="9"/>
        <v>0.20714285714285716</v>
      </c>
    </row>
    <row r="584" spans="1:29" x14ac:dyDescent="0.3">
      <c r="A584" t="s">
        <v>656</v>
      </c>
      <c r="B584">
        <v>140</v>
      </c>
      <c r="E584" t="s">
        <v>72</v>
      </c>
      <c r="F584" t="s">
        <v>657</v>
      </c>
      <c r="O584" t="s">
        <v>678</v>
      </c>
      <c r="P584">
        <v>111</v>
      </c>
      <c r="S584" t="s">
        <v>72</v>
      </c>
      <c r="T584" t="s">
        <v>677</v>
      </c>
      <c r="AC584">
        <f t="shared" si="9"/>
        <v>0.20714285714285716</v>
      </c>
    </row>
    <row r="585" spans="1:29" x14ac:dyDescent="0.3">
      <c r="A585" t="s">
        <v>1158</v>
      </c>
      <c r="B585">
        <v>525855</v>
      </c>
      <c r="F585" t="s">
        <v>658</v>
      </c>
      <c r="O585" t="s">
        <v>679</v>
      </c>
      <c r="P585">
        <v>890</v>
      </c>
      <c r="S585" t="s">
        <v>72</v>
      </c>
      <c r="T585" t="s">
        <v>680</v>
      </c>
      <c r="AC585">
        <f t="shared" ref="AC585:AC648" si="10">(B585-P585)/B585</f>
        <v>0.99830751823221231</v>
      </c>
    </row>
    <row r="586" spans="1:29" x14ac:dyDescent="0.3">
      <c r="A586" t="s">
        <v>659</v>
      </c>
      <c r="B586">
        <v>525855</v>
      </c>
      <c r="E586" t="s">
        <v>72</v>
      </c>
      <c r="F586" t="s">
        <v>660</v>
      </c>
      <c r="O586" t="s">
        <v>681</v>
      </c>
      <c r="P586">
        <v>890</v>
      </c>
      <c r="S586" t="s">
        <v>72</v>
      </c>
      <c r="T586" t="s">
        <v>680</v>
      </c>
      <c r="AC586">
        <f t="shared" si="10"/>
        <v>0.99830751823221231</v>
      </c>
    </row>
    <row r="587" spans="1:29" x14ac:dyDescent="0.3">
      <c r="A587" t="s">
        <v>661</v>
      </c>
      <c r="B587">
        <v>20</v>
      </c>
      <c r="E587" t="s">
        <v>72</v>
      </c>
      <c r="F587" t="s">
        <v>662</v>
      </c>
      <c r="O587" t="s">
        <v>682</v>
      </c>
      <c r="P587">
        <v>1385</v>
      </c>
      <c r="S587" t="s">
        <v>72</v>
      </c>
      <c r="T587" t="s">
        <v>683</v>
      </c>
      <c r="AC587">
        <f t="shared" si="10"/>
        <v>-68.25</v>
      </c>
    </row>
    <row r="588" spans="1:29" x14ac:dyDescent="0.3">
      <c r="A588" t="s">
        <v>663</v>
      </c>
      <c r="B588">
        <v>20</v>
      </c>
      <c r="E588" t="s">
        <v>72</v>
      </c>
      <c r="F588" t="s">
        <v>662</v>
      </c>
      <c r="O588" t="s">
        <v>684</v>
      </c>
      <c r="P588">
        <v>1385</v>
      </c>
      <c r="S588" t="s">
        <v>72</v>
      </c>
      <c r="T588" t="s">
        <v>683</v>
      </c>
      <c r="AC588">
        <f t="shared" si="10"/>
        <v>-68.25</v>
      </c>
    </row>
    <row r="589" spans="1:29" x14ac:dyDescent="0.3">
      <c r="A589" t="s">
        <v>664</v>
      </c>
      <c r="B589">
        <v>525430</v>
      </c>
      <c r="E589" t="s">
        <v>72</v>
      </c>
      <c r="F589" t="s">
        <v>665</v>
      </c>
      <c r="O589" t="s">
        <v>685</v>
      </c>
      <c r="P589">
        <v>890</v>
      </c>
      <c r="S589" t="s">
        <v>72</v>
      </c>
      <c r="T589" t="s">
        <v>551</v>
      </c>
      <c r="AC589">
        <f t="shared" si="10"/>
        <v>0.99830614924918637</v>
      </c>
    </row>
    <row r="590" spans="1:29" x14ac:dyDescent="0.3">
      <c r="A590" t="s">
        <v>666</v>
      </c>
      <c r="B590">
        <v>525430</v>
      </c>
      <c r="E590" t="s">
        <v>72</v>
      </c>
      <c r="F590" t="s">
        <v>665</v>
      </c>
      <c r="O590" t="s">
        <v>686</v>
      </c>
      <c r="P590">
        <v>1496</v>
      </c>
      <c r="S590" t="s">
        <v>72</v>
      </c>
      <c r="T590" t="s">
        <v>551</v>
      </c>
      <c r="AC590">
        <f t="shared" si="10"/>
        <v>0.99715280817616048</v>
      </c>
    </row>
    <row r="591" spans="1:29" x14ac:dyDescent="0.3">
      <c r="A591" t="s">
        <v>667</v>
      </c>
      <c r="B591">
        <v>5341</v>
      </c>
      <c r="E591" t="s">
        <v>72</v>
      </c>
      <c r="F591" t="s">
        <v>668</v>
      </c>
      <c r="O591" t="s">
        <v>687</v>
      </c>
      <c r="P591">
        <v>2386</v>
      </c>
      <c r="S591" t="s">
        <v>72</v>
      </c>
      <c r="T591" t="s">
        <v>551</v>
      </c>
      <c r="AC591">
        <f t="shared" si="10"/>
        <v>0.55326717843100548</v>
      </c>
    </row>
    <row r="592" spans="1:29" x14ac:dyDescent="0.3">
      <c r="A592" t="s">
        <v>669</v>
      </c>
      <c r="B592">
        <v>5341</v>
      </c>
      <c r="E592" t="s">
        <v>72</v>
      </c>
      <c r="F592" t="s">
        <v>668</v>
      </c>
      <c r="O592" t="s">
        <v>688</v>
      </c>
      <c r="P592">
        <v>890</v>
      </c>
      <c r="S592" t="s">
        <v>72</v>
      </c>
      <c r="T592" t="s">
        <v>554</v>
      </c>
      <c r="AC592">
        <f t="shared" si="10"/>
        <v>0.83336453847594083</v>
      </c>
    </row>
    <row r="593" spans="1:29" x14ac:dyDescent="0.3">
      <c r="A593" t="s">
        <v>670</v>
      </c>
      <c r="B593">
        <v>525430</v>
      </c>
      <c r="E593" t="s">
        <v>72</v>
      </c>
      <c r="F593" t="s">
        <v>536</v>
      </c>
      <c r="O593" t="s">
        <v>689</v>
      </c>
      <c r="P593">
        <v>1496</v>
      </c>
      <c r="S593" t="s">
        <v>72</v>
      </c>
      <c r="T593" t="s">
        <v>554</v>
      </c>
      <c r="AC593">
        <f t="shared" si="10"/>
        <v>0.99715280817616048</v>
      </c>
    </row>
    <row r="594" spans="1:29" x14ac:dyDescent="0.3">
      <c r="A594" t="s">
        <v>671</v>
      </c>
      <c r="B594">
        <v>5361</v>
      </c>
      <c r="E594" t="s">
        <v>72</v>
      </c>
      <c r="F594" t="s">
        <v>536</v>
      </c>
      <c r="O594" t="s">
        <v>690</v>
      </c>
      <c r="P594">
        <v>2386</v>
      </c>
      <c r="S594" t="s">
        <v>72</v>
      </c>
      <c r="T594" t="s">
        <v>554</v>
      </c>
      <c r="AC594">
        <f t="shared" si="10"/>
        <v>0.55493378101100543</v>
      </c>
    </row>
    <row r="595" spans="1:29" x14ac:dyDescent="0.3">
      <c r="A595" t="s">
        <v>672</v>
      </c>
      <c r="B595">
        <v>530791</v>
      </c>
      <c r="E595" t="s">
        <v>72</v>
      </c>
      <c r="F595" t="s">
        <v>536</v>
      </c>
      <c r="O595" t="s">
        <v>1159</v>
      </c>
      <c r="P595">
        <v>9348000</v>
      </c>
      <c r="T595" t="s">
        <v>691</v>
      </c>
      <c r="AC595">
        <f t="shared" si="10"/>
        <v>-16.611451588289931</v>
      </c>
    </row>
    <row r="596" spans="1:29" x14ac:dyDescent="0.3">
      <c r="A596" t="s">
        <v>673</v>
      </c>
      <c r="B596">
        <v>525430</v>
      </c>
      <c r="E596" t="s">
        <v>72</v>
      </c>
      <c r="F596" t="s">
        <v>539</v>
      </c>
      <c r="O596" t="s">
        <v>692</v>
      </c>
      <c r="P596">
        <v>9348000</v>
      </c>
      <c r="S596" t="s">
        <v>72</v>
      </c>
      <c r="T596" t="s">
        <v>693</v>
      </c>
      <c r="AC596">
        <f t="shared" si="10"/>
        <v>-16.791142492815407</v>
      </c>
    </row>
    <row r="597" spans="1:29" x14ac:dyDescent="0.3">
      <c r="A597" t="s">
        <v>674</v>
      </c>
      <c r="B597">
        <v>5361</v>
      </c>
      <c r="E597" t="s">
        <v>72</v>
      </c>
      <c r="F597" t="s">
        <v>539</v>
      </c>
      <c r="O597" t="s">
        <v>1160</v>
      </c>
      <c r="P597" t="s">
        <v>1337</v>
      </c>
      <c r="Q597">
        <v>0</v>
      </c>
      <c r="T597" t="s">
        <v>694</v>
      </c>
      <c r="AC597" t="e">
        <f t="shared" si="10"/>
        <v>#VALUE!</v>
      </c>
    </row>
    <row r="598" spans="1:29" x14ac:dyDescent="0.3">
      <c r="A598" t="s">
        <v>675</v>
      </c>
      <c r="B598">
        <v>530791</v>
      </c>
      <c r="E598" t="s">
        <v>72</v>
      </c>
      <c r="F598" t="s">
        <v>539</v>
      </c>
      <c r="O598" t="s">
        <v>1162</v>
      </c>
      <c r="P598">
        <v>89232000</v>
      </c>
      <c r="T598" t="s">
        <v>694</v>
      </c>
      <c r="AC598">
        <f t="shared" si="10"/>
        <v>-167.11136586716805</v>
      </c>
    </row>
    <row r="599" spans="1:29" x14ac:dyDescent="0.3">
      <c r="A599" t="s">
        <v>676</v>
      </c>
      <c r="B599">
        <v>113</v>
      </c>
      <c r="E599" t="s">
        <v>72</v>
      </c>
      <c r="F599" t="s">
        <v>677</v>
      </c>
      <c r="O599" t="s">
        <v>1163</v>
      </c>
      <c r="P599" t="s">
        <v>1338</v>
      </c>
      <c r="Q599">
        <v>0</v>
      </c>
      <c r="T599" t="s">
        <v>695</v>
      </c>
      <c r="AC599" t="e">
        <f t="shared" si="10"/>
        <v>#VALUE!</v>
      </c>
    </row>
    <row r="600" spans="1:29" x14ac:dyDescent="0.3">
      <c r="A600" t="s">
        <v>678</v>
      </c>
      <c r="B600">
        <v>113</v>
      </c>
      <c r="E600" t="s">
        <v>72</v>
      </c>
      <c r="F600" t="s">
        <v>677</v>
      </c>
      <c r="O600" t="s">
        <v>1165</v>
      </c>
      <c r="P600">
        <v>301236000</v>
      </c>
      <c r="T600" t="s">
        <v>695</v>
      </c>
      <c r="AC600">
        <f t="shared" si="10"/>
        <v>-2665804.3097345131</v>
      </c>
    </row>
    <row r="601" spans="1:29" x14ac:dyDescent="0.3">
      <c r="A601" t="s">
        <v>679</v>
      </c>
      <c r="B601">
        <v>935</v>
      </c>
      <c r="E601" t="s">
        <v>72</v>
      </c>
      <c r="F601" t="s">
        <v>680</v>
      </c>
      <c r="O601" t="s">
        <v>696</v>
      </c>
      <c r="P601">
        <v>89232000</v>
      </c>
      <c r="S601" t="s">
        <v>72</v>
      </c>
      <c r="T601" t="s">
        <v>697</v>
      </c>
      <c r="AC601">
        <f t="shared" si="10"/>
        <v>-95434.294117647063</v>
      </c>
    </row>
    <row r="602" spans="1:29" x14ac:dyDescent="0.3">
      <c r="A602" t="s">
        <v>681</v>
      </c>
      <c r="B602">
        <v>935</v>
      </c>
      <c r="E602" t="s">
        <v>72</v>
      </c>
      <c r="F602" t="s">
        <v>680</v>
      </c>
      <c r="O602" t="s">
        <v>698</v>
      </c>
      <c r="P602">
        <v>310584000</v>
      </c>
      <c r="S602" t="s">
        <v>72</v>
      </c>
      <c r="T602" t="s">
        <v>697</v>
      </c>
      <c r="AC602">
        <f t="shared" si="10"/>
        <v>-332174.4010695187</v>
      </c>
    </row>
    <row r="603" spans="1:29" x14ac:dyDescent="0.3">
      <c r="A603" t="s">
        <v>682</v>
      </c>
      <c r="B603">
        <v>1389</v>
      </c>
      <c r="E603" t="s">
        <v>72</v>
      </c>
      <c r="F603" t="s">
        <v>683</v>
      </c>
      <c r="O603" t="s">
        <v>699</v>
      </c>
      <c r="P603">
        <v>399816000</v>
      </c>
      <c r="S603" t="s">
        <v>72</v>
      </c>
      <c r="T603" t="s">
        <v>697</v>
      </c>
      <c r="AC603">
        <f t="shared" si="10"/>
        <v>-287843.49244060478</v>
      </c>
    </row>
    <row r="604" spans="1:29" x14ac:dyDescent="0.3">
      <c r="A604" t="s">
        <v>684</v>
      </c>
      <c r="B604">
        <v>1389</v>
      </c>
      <c r="E604" t="s">
        <v>72</v>
      </c>
      <c r="F604" t="s">
        <v>683</v>
      </c>
      <c r="O604" t="s">
        <v>700</v>
      </c>
      <c r="P604">
        <v>89232000</v>
      </c>
      <c r="S604" t="s">
        <v>72</v>
      </c>
      <c r="T604" t="s">
        <v>701</v>
      </c>
      <c r="AC604">
        <f t="shared" si="10"/>
        <v>-64240.900647948161</v>
      </c>
    </row>
    <row r="605" spans="1:29" x14ac:dyDescent="0.3">
      <c r="A605" t="s">
        <v>685</v>
      </c>
      <c r="B605">
        <v>935</v>
      </c>
      <c r="E605" t="s">
        <v>72</v>
      </c>
      <c r="F605" t="s">
        <v>551</v>
      </c>
      <c r="O605" t="s">
        <v>702</v>
      </c>
      <c r="P605">
        <v>310584000</v>
      </c>
      <c r="S605" t="s">
        <v>72</v>
      </c>
      <c r="T605" t="s">
        <v>701</v>
      </c>
      <c r="AC605">
        <f t="shared" si="10"/>
        <v>-332174.4010695187</v>
      </c>
    </row>
    <row r="606" spans="1:29" x14ac:dyDescent="0.3">
      <c r="A606" t="s">
        <v>686</v>
      </c>
      <c r="B606">
        <v>1502</v>
      </c>
      <c r="E606" t="s">
        <v>72</v>
      </c>
      <c r="F606" t="s">
        <v>551</v>
      </c>
      <c r="O606" t="s">
        <v>703</v>
      </c>
      <c r="P606">
        <v>399816000</v>
      </c>
      <c r="S606" t="s">
        <v>72</v>
      </c>
      <c r="T606" t="s">
        <v>701</v>
      </c>
      <c r="AC606">
        <f t="shared" si="10"/>
        <v>-266188.08122503327</v>
      </c>
    </row>
    <row r="607" spans="1:29" x14ac:dyDescent="0.3">
      <c r="A607" t="s">
        <v>687</v>
      </c>
      <c r="B607">
        <v>2437</v>
      </c>
      <c r="E607" t="s">
        <v>72</v>
      </c>
      <c r="F607" t="s">
        <v>551</v>
      </c>
      <c r="O607" t="s">
        <v>1166</v>
      </c>
      <c r="P607" t="s">
        <v>1339</v>
      </c>
      <c r="Q607">
        <v>7</v>
      </c>
      <c r="T607" t="s">
        <v>704</v>
      </c>
      <c r="AC607" t="e">
        <f t="shared" si="10"/>
        <v>#VALUE!</v>
      </c>
    </row>
    <row r="608" spans="1:29" x14ac:dyDescent="0.3">
      <c r="A608" t="s">
        <v>688</v>
      </c>
      <c r="B608">
        <v>935</v>
      </c>
      <c r="E608" t="s">
        <v>72</v>
      </c>
      <c r="F608" t="s">
        <v>554</v>
      </c>
      <c r="O608" t="s">
        <v>705</v>
      </c>
      <c r="P608">
        <v>107</v>
      </c>
      <c r="S608" t="s">
        <v>72</v>
      </c>
      <c r="T608" t="s">
        <v>706</v>
      </c>
      <c r="AC608">
        <f t="shared" si="10"/>
        <v>0.88556149732620326</v>
      </c>
    </row>
    <row r="609" spans="1:29" x14ac:dyDescent="0.3">
      <c r="A609" t="s">
        <v>689</v>
      </c>
      <c r="B609">
        <v>1502</v>
      </c>
      <c r="E609" t="s">
        <v>72</v>
      </c>
      <c r="F609" t="s">
        <v>554</v>
      </c>
      <c r="O609" t="s">
        <v>1168</v>
      </c>
      <c r="P609" t="s">
        <v>1340</v>
      </c>
      <c r="Q609">
        <v>4</v>
      </c>
      <c r="T609" t="s">
        <v>707</v>
      </c>
      <c r="AC609" t="e">
        <f t="shared" si="10"/>
        <v>#VALUE!</v>
      </c>
    </row>
    <row r="610" spans="1:29" x14ac:dyDescent="0.3">
      <c r="A610" t="s">
        <v>690</v>
      </c>
      <c r="B610">
        <v>2437</v>
      </c>
      <c r="E610" t="s">
        <v>72</v>
      </c>
      <c r="F610" t="s">
        <v>554</v>
      </c>
      <c r="O610" t="s">
        <v>708</v>
      </c>
      <c r="P610">
        <v>261324</v>
      </c>
      <c r="S610" t="s">
        <v>72</v>
      </c>
      <c r="T610" t="s">
        <v>709</v>
      </c>
      <c r="AC610">
        <f t="shared" si="10"/>
        <v>-106.23184242921624</v>
      </c>
    </row>
    <row r="611" spans="1:29" x14ac:dyDescent="0.3">
      <c r="A611" t="s">
        <v>1159</v>
      </c>
      <c r="B611">
        <v>10644000</v>
      </c>
      <c r="F611" t="s">
        <v>691</v>
      </c>
      <c r="O611" t="s">
        <v>710</v>
      </c>
      <c r="P611">
        <v>115</v>
      </c>
      <c r="S611" t="s">
        <v>72</v>
      </c>
      <c r="T611" t="s">
        <v>711</v>
      </c>
      <c r="AC611">
        <f t="shared" si="10"/>
        <v>0.99998919579105594</v>
      </c>
    </row>
    <row r="612" spans="1:29" x14ac:dyDescent="0.3">
      <c r="A612" t="s">
        <v>692</v>
      </c>
      <c r="B612">
        <v>10644000</v>
      </c>
      <c r="E612" t="s">
        <v>72</v>
      </c>
      <c r="F612" t="s">
        <v>693</v>
      </c>
      <c r="O612" t="s">
        <v>712</v>
      </c>
      <c r="P612">
        <v>115</v>
      </c>
      <c r="S612" t="s">
        <v>72</v>
      </c>
      <c r="T612" t="s">
        <v>711</v>
      </c>
      <c r="AC612">
        <f t="shared" si="10"/>
        <v>0.99998919579105594</v>
      </c>
    </row>
    <row r="613" spans="1:29" x14ac:dyDescent="0.3">
      <c r="A613" t="s">
        <v>1160</v>
      </c>
      <c r="B613" t="s">
        <v>1161</v>
      </c>
      <c r="C613">
        <v>0</v>
      </c>
      <c r="F613" t="s">
        <v>694</v>
      </c>
      <c r="O613" t="s">
        <v>1170</v>
      </c>
      <c r="P613">
        <v>261808</v>
      </c>
      <c r="T613" t="s">
        <v>713</v>
      </c>
      <c r="AC613" t="e">
        <f t="shared" si="10"/>
        <v>#VALUE!</v>
      </c>
    </row>
    <row r="614" spans="1:29" x14ac:dyDescent="0.3">
      <c r="A614" t="s">
        <v>1162</v>
      </c>
      <c r="B614">
        <v>93697500</v>
      </c>
      <c r="F614" t="s">
        <v>694</v>
      </c>
      <c r="O614" t="s">
        <v>714</v>
      </c>
      <c r="P614">
        <v>261808</v>
      </c>
      <c r="S614" t="s">
        <v>72</v>
      </c>
      <c r="T614" t="s">
        <v>715</v>
      </c>
      <c r="AC614">
        <f t="shared" si="10"/>
        <v>0.99720581659062413</v>
      </c>
    </row>
    <row r="615" spans="1:29" x14ac:dyDescent="0.3">
      <c r="A615" t="s">
        <v>1163</v>
      </c>
      <c r="B615" t="s">
        <v>1164</v>
      </c>
      <c r="C615">
        <v>0</v>
      </c>
      <c r="F615" t="s">
        <v>695</v>
      </c>
      <c r="O615" t="s">
        <v>1171</v>
      </c>
      <c r="P615">
        <v>3011</v>
      </c>
      <c r="T615" t="s">
        <v>716</v>
      </c>
      <c r="AC615" t="e">
        <f t="shared" si="10"/>
        <v>#VALUE!</v>
      </c>
    </row>
    <row r="616" spans="1:29" x14ac:dyDescent="0.3">
      <c r="A616" t="s">
        <v>1165</v>
      </c>
      <c r="B616">
        <v>249268500</v>
      </c>
      <c r="F616" t="s">
        <v>695</v>
      </c>
      <c r="O616" t="s">
        <v>717</v>
      </c>
      <c r="P616">
        <v>3011</v>
      </c>
      <c r="S616" t="s">
        <v>72</v>
      </c>
      <c r="T616" t="s">
        <v>718</v>
      </c>
      <c r="AC616">
        <f t="shared" si="10"/>
        <v>0.99998792065583897</v>
      </c>
    </row>
    <row r="617" spans="1:29" x14ac:dyDescent="0.3">
      <c r="A617" t="s">
        <v>696</v>
      </c>
      <c r="B617">
        <v>93697500</v>
      </c>
      <c r="E617" t="s">
        <v>72</v>
      </c>
      <c r="F617" t="s">
        <v>697</v>
      </c>
      <c r="O617" t="s">
        <v>719</v>
      </c>
      <c r="P617">
        <v>261808</v>
      </c>
      <c r="S617" t="s">
        <v>72</v>
      </c>
      <c r="T617" t="s">
        <v>567</v>
      </c>
      <c r="AC617">
        <f t="shared" si="10"/>
        <v>0.99720581659062413</v>
      </c>
    </row>
    <row r="618" spans="1:29" x14ac:dyDescent="0.3">
      <c r="A618" t="s">
        <v>698</v>
      </c>
      <c r="B618">
        <v>259912500</v>
      </c>
      <c r="E618" t="s">
        <v>72</v>
      </c>
      <c r="F618" t="s">
        <v>697</v>
      </c>
      <c r="O618" t="s">
        <v>720</v>
      </c>
      <c r="P618">
        <v>3126</v>
      </c>
      <c r="S618" t="s">
        <v>72</v>
      </c>
      <c r="T618" t="s">
        <v>567</v>
      </c>
      <c r="AC618">
        <f t="shared" si="10"/>
        <v>0.99998797287548691</v>
      </c>
    </row>
    <row r="619" spans="1:29" x14ac:dyDescent="0.3">
      <c r="A619" t="s">
        <v>699</v>
      </c>
      <c r="B619">
        <v>353610000</v>
      </c>
      <c r="E619" t="s">
        <v>72</v>
      </c>
      <c r="F619" t="s">
        <v>697</v>
      </c>
      <c r="O619" t="s">
        <v>721</v>
      </c>
      <c r="P619">
        <v>264934</v>
      </c>
      <c r="S619" t="s">
        <v>72</v>
      </c>
      <c r="T619" t="s">
        <v>567</v>
      </c>
      <c r="AC619">
        <f t="shared" si="10"/>
        <v>0.99925077345097701</v>
      </c>
    </row>
    <row r="620" spans="1:29" x14ac:dyDescent="0.3">
      <c r="A620" t="s">
        <v>700</v>
      </c>
      <c r="B620">
        <v>93697500</v>
      </c>
      <c r="E620" t="s">
        <v>72</v>
      </c>
      <c r="F620" t="s">
        <v>701</v>
      </c>
      <c r="O620" t="s">
        <v>722</v>
      </c>
      <c r="P620">
        <v>261808</v>
      </c>
      <c r="S620" t="s">
        <v>72</v>
      </c>
      <c r="T620" t="s">
        <v>723</v>
      </c>
      <c r="AC620">
        <f t="shared" si="10"/>
        <v>0.99720581659062413</v>
      </c>
    </row>
    <row r="621" spans="1:29" x14ac:dyDescent="0.3">
      <c r="A621" t="s">
        <v>702</v>
      </c>
      <c r="B621">
        <v>259912500</v>
      </c>
      <c r="E621" t="s">
        <v>72</v>
      </c>
      <c r="F621" t="s">
        <v>701</v>
      </c>
      <c r="O621" t="s">
        <v>724</v>
      </c>
      <c r="P621">
        <v>3126</v>
      </c>
      <c r="S621" t="s">
        <v>72</v>
      </c>
      <c r="T621" t="s">
        <v>723</v>
      </c>
      <c r="AC621">
        <f t="shared" si="10"/>
        <v>0.99998797287548691</v>
      </c>
    </row>
    <row r="622" spans="1:29" x14ac:dyDescent="0.3">
      <c r="A622" t="s">
        <v>703</v>
      </c>
      <c r="B622">
        <v>353610000</v>
      </c>
      <c r="E622" t="s">
        <v>72</v>
      </c>
      <c r="F622" t="s">
        <v>701</v>
      </c>
      <c r="O622" t="s">
        <v>725</v>
      </c>
      <c r="P622">
        <v>264934</v>
      </c>
      <c r="S622" t="s">
        <v>72</v>
      </c>
      <c r="T622" t="s">
        <v>723</v>
      </c>
      <c r="AC622">
        <f t="shared" si="10"/>
        <v>0.99925077345097701</v>
      </c>
    </row>
    <row r="623" spans="1:29" x14ac:dyDescent="0.3">
      <c r="A623" t="s">
        <v>1166</v>
      </c>
      <c r="B623" t="s">
        <v>1167</v>
      </c>
      <c r="C623">
        <v>0</v>
      </c>
      <c r="F623" t="s">
        <v>704</v>
      </c>
      <c r="O623" t="s">
        <v>726</v>
      </c>
      <c r="P623">
        <v>0.96521699999999999</v>
      </c>
      <c r="S623" t="s">
        <v>72</v>
      </c>
      <c r="T623" t="s">
        <v>727</v>
      </c>
      <c r="AC623" t="e">
        <f t="shared" si="10"/>
        <v>#VALUE!</v>
      </c>
    </row>
    <row r="624" spans="1:29" x14ac:dyDescent="0.3">
      <c r="A624" t="s">
        <v>705</v>
      </c>
      <c r="B624">
        <v>140</v>
      </c>
      <c r="E624" t="s">
        <v>72</v>
      </c>
      <c r="F624" t="s">
        <v>706</v>
      </c>
      <c r="O624" t="s">
        <v>728</v>
      </c>
      <c r="P624">
        <v>0.96521699999999999</v>
      </c>
      <c r="S624" t="s">
        <v>72</v>
      </c>
      <c r="T624" t="s">
        <v>727</v>
      </c>
      <c r="AC624">
        <f t="shared" si="10"/>
        <v>0.99310559285714284</v>
      </c>
    </row>
    <row r="625" spans="1:29" x14ac:dyDescent="0.3">
      <c r="A625" t="s">
        <v>1168</v>
      </c>
      <c r="B625" t="s">
        <v>1169</v>
      </c>
      <c r="C625">
        <v>5</v>
      </c>
      <c r="F625" t="s">
        <v>707</v>
      </c>
      <c r="O625" t="s">
        <v>1172</v>
      </c>
      <c r="P625">
        <v>3.3990000000000001E-3</v>
      </c>
      <c r="T625" t="s">
        <v>729</v>
      </c>
      <c r="AC625" t="e">
        <f t="shared" si="10"/>
        <v>#VALUE!</v>
      </c>
    </row>
    <row r="626" spans="1:29" x14ac:dyDescent="0.3">
      <c r="A626" t="s">
        <v>708</v>
      </c>
      <c r="B626">
        <v>525855</v>
      </c>
      <c r="E626" t="s">
        <v>72</v>
      </c>
      <c r="F626" t="s">
        <v>709</v>
      </c>
      <c r="O626" t="s">
        <v>730</v>
      </c>
      <c r="P626">
        <v>3.3990000000000001E-3</v>
      </c>
      <c r="S626" t="s">
        <v>72</v>
      </c>
      <c r="T626" t="s">
        <v>731</v>
      </c>
      <c r="AC626">
        <f t="shared" si="10"/>
        <v>0.99999999353624092</v>
      </c>
    </row>
    <row r="627" spans="1:29" x14ac:dyDescent="0.3">
      <c r="A627" t="s">
        <v>710</v>
      </c>
      <c r="B627">
        <v>133</v>
      </c>
      <c r="E627" t="s">
        <v>72</v>
      </c>
      <c r="F627" t="s">
        <v>711</v>
      </c>
      <c r="O627" t="s">
        <v>1173</v>
      </c>
      <c r="P627">
        <v>0.45998</v>
      </c>
      <c r="T627" t="s">
        <v>732</v>
      </c>
      <c r="AC627">
        <f t="shared" si="10"/>
        <v>0.99654150375939854</v>
      </c>
    </row>
    <row r="628" spans="1:29" x14ac:dyDescent="0.3">
      <c r="A628" t="s">
        <v>712</v>
      </c>
      <c r="B628">
        <v>133</v>
      </c>
      <c r="E628" t="s">
        <v>72</v>
      </c>
      <c r="F628" t="s">
        <v>711</v>
      </c>
      <c r="O628" t="s">
        <v>733</v>
      </c>
      <c r="P628">
        <v>0.45998</v>
      </c>
      <c r="S628" t="s">
        <v>72</v>
      </c>
      <c r="T628" t="s">
        <v>734</v>
      </c>
      <c r="AC628">
        <f t="shared" si="10"/>
        <v>0.99654150375939854</v>
      </c>
    </row>
    <row r="629" spans="1:29" x14ac:dyDescent="0.3">
      <c r="A629" t="s">
        <v>1170</v>
      </c>
      <c r="B629">
        <v>526365</v>
      </c>
      <c r="F629" t="s">
        <v>713</v>
      </c>
      <c r="O629" t="s">
        <v>735</v>
      </c>
      <c r="P629">
        <v>3.3990000000000001E-3</v>
      </c>
      <c r="S629" t="s">
        <v>72</v>
      </c>
      <c r="T629" t="s">
        <v>736</v>
      </c>
      <c r="AC629">
        <f t="shared" si="10"/>
        <v>0.99999999354250368</v>
      </c>
    </row>
    <row r="630" spans="1:29" x14ac:dyDescent="0.3">
      <c r="A630" t="s">
        <v>714</v>
      </c>
      <c r="B630">
        <v>526365</v>
      </c>
      <c r="E630" t="s">
        <v>72</v>
      </c>
      <c r="F630" t="s">
        <v>715</v>
      </c>
      <c r="O630" t="s">
        <v>737</v>
      </c>
      <c r="P630">
        <v>0.47856700000000002</v>
      </c>
      <c r="S630" t="s">
        <v>72</v>
      </c>
      <c r="T630" t="s">
        <v>736</v>
      </c>
      <c r="AC630">
        <f t="shared" si="10"/>
        <v>0.99999909080770943</v>
      </c>
    </row>
    <row r="631" spans="1:29" x14ac:dyDescent="0.3">
      <c r="A631" t="s">
        <v>1171</v>
      </c>
      <c r="B631">
        <v>6730</v>
      </c>
      <c r="F631" t="s">
        <v>716</v>
      </c>
      <c r="O631" t="s">
        <v>738</v>
      </c>
      <c r="P631">
        <v>9.0060000000000001E-3</v>
      </c>
      <c r="S631" t="s">
        <v>72</v>
      </c>
      <c r="T631" t="s">
        <v>736</v>
      </c>
      <c r="AC631">
        <f t="shared" si="10"/>
        <v>0.99999866181277852</v>
      </c>
    </row>
    <row r="632" spans="1:29" x14ac:dyDescent="0.3">
      <c r="A632" t="s">
        <v>717</v>
      </c>
      <c r="B632">
        <v>6730</v>
      </c>
      <c r="E632" t="s">
        <v>72</v>
      </c>
      <c r="F632" t="s">
        <v>718</v>
      </c>
      <c r="O632" t="s">
        <v>739</v>
      </c>
      <c r="P632">
        <v>3.3990000000000001E-3</v>
      </c>
      <c r="S632" t="s">
        <v>72</v>
      </c>
      <c r="T632" t="s">
        <v>740</v>
      </c>
      <c r="AC632">
        <f t="shared" si="10"/>
        <v>0.99999949494799401</v>
      </c>
    </row>
    <row r="633" spans="1:29" x14ac:dyDescent="0.3">
      <c r="A633" t="s">
        <v>719</v>
      </c>
      <c r="B633">
        <v>526365</v>
      </c>
      <c r="E633" t="s">
        <v>72</v>
      </c>
      <c r="F633" t="s">
        <v>567</v>
      </c>
      <c r="O633" t="s">
        <v>741</v>
      </c>
      <c r="P633">
        <v>0.47856700000000002</v>
      </c>
      <c r="S633" t="s">
        <v>72</v>
      </c>
      <c r="T633" t="s">
        <v>740</v>
      </c>
      <c r="AC633">
        <f t="shared" si="10"/>
        <v>0.99999909080770943</v>
      </c>
    </row>
    <row r="634" spans="1:29" x14ac:dyDescent="0.3">
      <c r="A634" t="s">
        <v>720</v>
      </c>
      <c r="B634">
        <v>6863</v>
      </c>
      <c r="E634" t="s">
        <v>72</v>
      </c>
      <c r="F634" t="s">
        <v>567</v>
      </c>
      <c r="O634" t="s">
        <v>742</v>
      </c>
      <c r="P634">
        <v>9.0060000000000001E-3</v>
      </c>
      <c r="S634" t="s">
        <v>72</v>
      </c>
      <c r="T634" t="s">
        <v>740</v>
      </c>
      <c r="AC634">
        <f t="shared" si="10"/>
        <v>0.99999868774588374</v>
      </c>
    </row>
    <row r="635" spans="1:29" x14ac:dyDescent="0.3">
      <c r="A635" t="s">
        <v>721</v>
      </c>
      <c r="B635">
        <v>533228</v>
      </c>
      <c r="E635" t="s">
        <v>72</v>
      </c>
      <c r="F635" t="s">
        <v>567</v>
      </c>
      <c r="O635" t="s">
        <v>1174</v>
      </c>
      <c r="P635" t="s">
        <v>1341</v>
      </c>
      <c r="Q635">
        <v>16</v>
      </c>
      <c r="T635" t="s">
        <v>743</v>
      </c>
      <c r="AC635" t="e">
        <f t="shared" si="10"/>
        <v>#VALUE!</v>
      </c>
    </row>
    <row r="636" spans="1:29" x14ac:dyDescent="0.3">
      <c r="A636" t="s">
        <v>722</v>
      </c>
      <c r="B636">
        <v>526365</v>
      </c>
      <c r="E636" t="s">
        <v>72</v>
      </c>
      <c r="F636" t="s">
        <v>723</v>
      </c>
      <c r="O636" t="s">
        <v>1176</v>
      </c>
      <c r="P636">
        <v>84216.216216000001</v>
      </c>
      <c r="T636" t="s">
        <v>743</v>
      </c>
      <c r="AC636">
        <f t="shared" si="10"/>
        <v>0.84000414880168695</v>
      </c>
    </row>
    <row r="637" spans="1:29" x14ac:dyDescent="0.3">
      <c r="A637" t="s">
        <v>724</v>
      </c>
      <c r="B637">
        <v>6863</v>
      </c>
      <c r="E637" t="s">
        <v>72</v>
      </c>
      <c r="F637" t="s">
        <v>723</v>
      </c>
      <c r="O637" t="s">
        <v>1177</v>
      </c>
      <c r="P637" t="s">
        <v>1342</v>
      </c>
      <c r="Q637">
        <v>674157</v>
      </c>
      <c r="T637" t="s">
        <v>744</v>
      </c>
      <c r="AC637" t="e">
        <f t="shared" si="10"/>
        <v>#VALUE!</v>
      </c>
    </row>
    <row r="638" spans="1:29" x14ac:dyDescent="0.3">
      <c r="A638" t="s">
        <v>725</v>
      </c>
      <c r="B638">
        <v>533228</v>
      </c>
      <c r="E638" t="s">
        <v>72</v>
      </c>
      <c r="F638" t="s">
        <v>723</v>
      </c>
      <c r="O638" t="s">
        <v>1179</v>
      </c>
      <c r="P638" t="s">
        <v>1343</v>
      </c>
      <c r="Q638">
        <v>157</v>
      </c>
      <c r="T638" t="s">
        <v>744</v>
      </c>
      <c r="AC638" t="e">
        <f t="shared" si="10"/>
        <v>#VALUE!</v>
      </c>
    </row>
    <row r="639" spans="1:29" x14ac:dyDescent="0.3">
      <c r="A639" t="s">
        <v>726</v>
      </c>
      <c r="B639">
        <v>0.84962400000000005</v>
      </c>
      <c r="E639" t="s">
        <v>72</v>
      </c>
      <c r="F639" t="s">
        <v>727</v>
      </c>
      <c r="O639" t="s">
        <v>1181</v>
      </c>
      <c r="P639" t="s">
        <v>1344</v>
      </c>
      <c r="Q639">
        <v>0.91696800000000001</v>
      </c>
      <c r="T639" t="s">
        <v>745</v>
      </c>
      <c r="AC639" t="e">
        <f t="shared" si="10"/>
        <v>#VALUE!</v>
      </c>
    </row>
    <row r="640" spans="1:29" x14ac:dyDescent="0.3">
      <c r="A640" t="s">
        <v>728</v>
      </c>
      <c r="B640">
        <v>0.84962400000000005</v>
      </c>
      <c r="E640" t="s">
        <v>72</v>
      </c>
      <c r="F640" t="s">
        <v>727</v>
      </c>
      <c r="O640" t="s">
        <v>1183</v>
      </c>
      <c r="P640" t="s">
        <v>1345</v>
      </c>
      <c r="Q640">
        <v>6968</v>
      </c>
      <c r="T640" t="s">
        <v>745</v>
      </c>
      <c r="AC640" t="e">
        <f t="shared" si="10"/>
        <v>#VALUE!</v>
      </c>
    </row>
    <row r="641" spans="1:29" x14ac:dyDescent="0.3">
      <c r="A641" t="s">
        <v>1172</v>
      </c>
      <c r="B641">
        <v>1.776E-3</v>
      </c>
      <c r="F641" t="s">
        <v>729</v>
      </c>
      <c r="O641" t="s">
        <v>1185</v>
      </c>
      <c r="P641">
        <v>100260.674157</v>
      </c>
      <c r="T641" t="s">
        <v>578</v>
      </c>
      <c r="AC641">
        <f t="shared" si="10"/>
        <v>-56453081.295608103</v>
      </c>
    </row>
    <row r="642" spans="1:29" x14ac:dyDescent="0.3">
      <c r="A642" t="s">
        <v>730</v>
      </c>
      <c r="B642">
        <v>1.776E-3</v>
      </c>
      <c r="E642" t="s">
        <v>72</v>
      </c>
      <c r="F642" t="s">
        <v>731</v>
      </c>
      <c r="O642" t="s">
        <v>1186</v>
      </c>
      <c r="P642">
        <v>207609.62566799999</v>
      </c>
      <c r="T642" t="s">
        <v>578</v>
      </c>
      <c r="AC642">
        <f t="shared" si="10"/>
        <v>-116897310.75</v>
      </c>
    </row>
    <row r="643" spans="1:29" x14ac:dyDescent="0.3">
      <c r="A643" t="s">
        <v>1173</v>
      </c>
      <c r="B643">
        <v>0.20638899999999999</v>
      </c>
      <c r="F643" t="s">
        <v>732</v>
      </c>
      <c r="O643" t="s">
        <v>1346</v>
      </c>
      <c r="P643">
        <v>7567.4769489999999</v>
      </c>
      <c r="T643" t="s">
        <v>578</v>
      </c>
      <c r="AC643">
        <f t="shared" si="10"/>
        <v>-36665.086608297926</v>
      </c>
    </row>
    <row r="644" spans="1:29" x14ac:dyDescent="0.3">
      <c r="A644" t="s">
        <v>733</v>
      </c>
      <c r="B644">
        <v>0.20638899999999999</v>
      </c>
      <c r="E644" t="s">
        <v>72</v>
      </c>
      <c r="F644" t="s">
        <v>734</v>
      </c>
      <c r="O644" t="s">
        <v>1188</v>
      </c>
      <c r="P644" t="s">
        <v>1347</v>
      </c>
      <c r="Q644">
        <v>7</v>
      </c>
      <c r="T644" t="s">
        <v>578</v>
      </c>
      <c r="AC644" t="e">
        <f t="shared" si="10"/>
        <v>#VALUE!</v>
      </c>
    </row>
    <row r="645" spans="1:29" x14ac:dyDescent="0.3">
      <c r="A645" t="s">
        <v>735</v>
      </c>
      <c r="B645">
        <v>1.776E-3</v>
      </c>
      <c r="E645" t="s">
        <v>72</v>
      </c>
      <c r="F645" t="s">
        <v>736</v>
      </c>
      <c r="O645" t="s">
        <v>1190</v>
      </c>
      <c r="P645" t="s">
        <v>1348</v>
      </c>
      <c r="Q645">
        <v>8</v>
      </c>
      <c r="T645" t="s">
        <v>578</v>
      </c>
      <c r="AC645" t="e">
        <f t="shared" si="10"/>
        <v>#VALUE!</v>
      </c>
    </row>
    <row r="646" spans="1:29" x14ac:dyDescent="0.3">
      <c r="A646" t="s">
        <v>737</v>
      </c>
      <c r="B646">
        <v>0.21885499999999999</v>
      </c>
      <c r="E646" t="s">
        <v>72</v>
      </c>
      <c r="F646" t="s">
        <v>736</v>
      </c>
      <c r="O646" t="s">
        <v>1192</v>
      </c>
      <c r="P646">
        <v>67567.476949000004</v>
      </c>
      <c r="T646" t="s">
        <v>578</v>
      </c>
      <c r="AC646">
        <f t="shared" si="10"/>
        <v>-308730.70340636495</v>
      </c>
    </row>
    <row r="647" spans="1:29" x14ac:dyDescent="0.3">
      <c r="A647" t="s">
        <v>738</v>
      </c>
      <c r="B647">
        <v>4.5700000000000003E-3</v>
      </c>
      <c r="E647" t="s">
        <v>72</v>
      </c>
      <c r="F647" t="s">
        <v>736</v>
      </c>
      <c r="O647" t="s">
        <v>746</v>
      </c>
      <c r="P647">
        <v>0</v>
      </c>
      <c r="S647" t="s">
        <v>72</v>
      </c>
      <c r="T647" t="s">
        <v>581</v>
      </c>
      <c r="AC647">
        <f t="shared" si="10"/>
        <v>1</v>
      </c>
    </row>
    <row r="648" spans="1:29" x14ac:dyDescent="0.3">
      <c r="A648" t="s">
        <v>739</v>
      </c>
      <c r="B648">
        <v>1.776E-3</v>
      </c>
      <c r="E648" t="s">
        <v>72</v>
      </c>
      <c r="F648" t="s">
        <v>740</v>
      </c>
      <c r="O648" t="s">
        <v>747</v>
      </c>
      <c r="P648">
        <v>0</v>
      </c>
      <c r="S648" t="s">
        <v>72</v>
      </c>
      <c r="T648" t="s">
        <v>581</v>
      </c>
      <c r="AC648">
        <f t="shared" si="10"/>
        <v>1</v>
      </c>
    </row>
    <row r="649" spans="1:29" x14ac:dyDescent="0.3">
      <c r="A649" t="s">
        <v>741</v>
      </c>
      <c r="B649">
        <v>0.21885499999999999</v>
      </c>
      <c r="E649" t="s">
        <v>72</v>
      </c>
      <c r="F649" t="s">
        <v>740</v>
      </c>
      <c r="O649" t="s">
        <v>748</v>
      </c>
      <c r="P649">
        <v>0</v>
      </c>
      <c r="S649" t="s">
        <v>72</v>
      </c>
      <c r="T649" t="s">
        <v>581</v>
      </c>
      <c r="AC649">
        <f t="shared" ref="AC649:AC700" si="11">(B649-P649)/B649</f>
        <v>1</v>
      </c>
    </row>
    <row r="650" spans="1:29" x14ac:dyDescent="0.3">
      <c r="A650" t="s">
        <v>742</v>
      </c>
      <c r="B650">
        <v>4.5700000000000003E-3</v>
      </c>
      <c r="E650" t="s">
        <v>72</v>
      </c>
      <c r="F650" t="s">
        <v>740</v>
      </c>
      <c r="O650" t="s">
        <v>749</v>
      </c>
      <c r="P650">
        <v>0</v>
      </c>
      <c r="S650" t="s">
        <v>72</v>
      </c>
      <c r="T650" t="s">
        <v>581</v>
      </c>
      <c r="AC650">
        <f t="shared" si="11"/>
        <v>1</v>
      </c>
    </row>
    <row r="651" spans="1:29" x14ac:dyDescent="0.3">
      <c r="A651" t="s">
        <v>1174</v>
      </c>
      <c r="B651" t="s">
        <v>1175</v>
      </c>
      <c r="C651">
        <v>65</v>
      </c>
      <c r="F651" t="s">
        <v>743</v>
      </c>
      <c r="O651" t="s">
        <v>750</v>
      </c>
      <c r="P651" t="s">
        <v>74</v>
      </c>
      <c r="S651" t="s">
        <v>72</v>
      </c>
      <c r="T651" t="s">
        <v>751</v>
      </c>
      <c r="AC651" t="e">
        <f t="shared" si="11"/>
        <v>#VALUE!</v>
      </c>
    </row>
    <row r="652" spans="1:29" x14ac:dyDescent="0.3">
      <c r="A652" t="s">
        <v>1176</v>
      </c>
      <c r="B652">
        <v>94194.690264999997</v>
      </c>
      <c r="F652" t="s">
        <v>743</v>
      </c>
      <c r="O652" t="s">
        <v>752</v>
      </c>
      <c r="P652" t="s">
        <v>74</v>
      </c>
      <c r="S652" t="s">
        <v>72</v>
      </c>
      <c r="T652" t="s">
        <v>751</v>
      </c>
      <c r="AC652" t="e">
        <f t="shared" si="11"/>
        <v>#VALUE!</v>
      </c>
    </row>
    <row r="653" spans="1:29" x14ac:dyDescent="0.3">
      <c r="A653" t="s">
        <v>1177</v>
      </c>
      <c r="B653" t="s">
        <v>1178</v>
      </c>
      <c r="C653">
        <v>229947</v>
      </c>
      <c r="F653" t="s">
        <v>744</v>
      </c>
      <c r="O653" t="s">
        <v>1195</v>
      </c>
      <c r="P653">
        <v>111</v>
      </c>
      <c r="T653" t="s">
        <v>767</v>
      </c>
      <c r="AC653" t="e">
        <f t="shared" si="11"/>
        <v>#VALUE!</v>
      </c>
    </row>
    <row r="654" spans="1:29" x14ac:dyDescent="0.3">
      <c r="A654" t="s">
        <v>1179</v>
      </c>
      <c r="B654" t="s">
        <v>1180</v>
      </c>
      <c r="C654">
        <v>947</v>
      </c>
      <c r="F654" t="s">
        <v>744</v>
      </c>
      <c r="O654" t="s">
        <v>768</v>
      </c>
      <c r="P654">
        <v>111</v>
      </c>
      <c r="S654" t="s">
        <v>72</v>
      </c>
      <c r="T654" t="s">
        <v>769</v>
      </c>
      <c r="AC654" t="e">
        <f t="shared" si="11"/>
        <v>#VALUE!</v>
      </c>
    </row>
    <row r="655" spans="1:29" x14ac:dyDescent="0.3">
      <c r="A655" t="s">
        <v>1181</v>
      </c>
      <c r="B655" t="s">
        <v>1182</v>
      </c>
      <c r="C655">
        <v>0.963283</v>
      </c>
      <c r="F655" t="s">
        <v>745</v>
      </c>
      <c r="O655" t="s">
        <v>1196</v>
      </c>
      <c r="P655" t="s">
        <v>1349</v>
      </c>
      <c r="T655" t="s">
        <v>770</v>
      </c>
      <c r="AC655" t="e">
        <f t="shared" si="11"/>
        <v>#VALUE!</v>
      </c>
    </row>
    <row r="656" spans="1:29" x14ac:dyDescent="0.3">
      <c r="A656" t="s">
        <v>1183</v>
      </c>
      <c r="B656" t="s">
        <v>1184</v>
      </c>
      <c r="C656">
        <v>3283</v>
      </c>
      <c r="F656" t="s">
        <v>745</v>
      </c>
      <c r="O656" t="s">
        <v>1198</v>
      </c>
      <c r="P656">
        <v>890</v>
      </c>
      <c r="T656" t="s">
        <v>770</v>
      </c>
      <c r="AC656" t="e">
        <f t="shared" si="11"/>
        <v>#VALUE!</v>
      </c>
    </row>
    <row r="657" spans="1:29" x14ac:dyDescent="0.3">
      <c r="A657" t="s">
        <v>1185</v>
      </c>
      <c r="B657">
        <v>100211.229947</v>
      </c>
      <c r="F657" t="s">
        <v>578</v>
      </c>
      <c r="O657" t="s">
        <v>1199</v>
      </c>
      <c r="P657" t="s">
        <v>1200</v>
      </c>
      <c r="Q657">
        <v>5</v>
      </c>
      <c r="T657" t="s">
        <v>771</v>
      </c>
      <c r="AC657" t="e">
        <f t="shared" si="11"/>
        <v>#VALUE!</v>
      </c>
    </row>
    <row r="658" spans="1:29" x14ac:dyDescent="0.3">
      <c r="A658" t="s">
        <v>1186</v>
      </c>
      <c r="B658">
        <v>173044.274301</v>
      </c>
      <c r="F658" t="s">
        <v>578</v>
      </c>
      <c r="O658" t="s">
        <v>1201</v>
      </c>
      <c r="P658">
        <v>1385</v>
      </c>
      <c r="T658" t="s">
        <v>771</v>
      </c>
      <c r="AC658">
        <f t="shared" si="11"/>
        <v>0.99199626797480234</v>
      </c>
    </row>
    <row r="659" spans="1:29" x14ac:dyDescent="0.3">
      <c r="A659" t="s">
        <v>1187</v>
      </c>
      <c r="B659">
        <v>5100.5334430000003</v>
      </c>
      <c r="F659" t="s">
        <v>578</v>
      </c>
      <c r="O659" t="s">
        <v>772</v>
      </c>
      <c r="P659">
        <v>890</v>
      </c>
      <c r="S659" t="s">
        <v>72</v>
      </c>
      <c r="T659" t="s">
        <v>773</v>
      </c>
      <c r="AC659">
        <f t="shared" si="11"/>
        <v>0.82550844731320394</v>
      </c>
    </row>
    <row r="660" spans="1:29" x14ac:dyDescent="0.3">
      <c r="A660" t="s">
        <v>1188</v>
      </c>
      <c r="B660" t="s">
        <v>1189</v>
      </c>
      <c r="C660">
        <v>7</v>
      </c>
      <c r="F660" t="s">
        <v>578</v>
      </c>
      <c r="O660" t="s">
        <v>774</v>
      </c>
      <c r="P660">
        <v>1496</v>
      </c>
      <c r="S660" t="s">
        <v>72</v>
      </c>
      <c r="T660" t="s">
        <v>773</v>
      </c>
      <c r="AC660" t="e">
        <f t="shared" si="11"/>
        <v>#VALUE!</v>
      </c>
    </row>
    <row r="661" spans="1:29" x14ac:dyDescent="0.3">
      <c r="A661" t="s">
        <v>1190</v>
      </c>
      <c r="B661" t="s">
        <v>1191</v>
      </c>
      <c r="C661">
        <v>1</v>
      </c>
      <c r="F661" t="s">
        <v>578</v>
      </c>
      <c r="O661" t="s">
        <v>775</v>
      </c>
      <c r="P661">
        <v>2386</v>
      </c>
      <c r="S661" t="s">
        <v>72</v>
      </c>
      <c r="T661" t="s">
        <v>773</v>
      </c>
      <c r="AC661" t="e">
        <f t="shared" si="11"/>
        <v>#VALUE!</v>
      </c>
    </row>
    <row r="662" spans="1:29" x14ac:dyDescent="0.3">
      <c r="A662" t="s">
        <v>1192</v>
      </c>
      <c r="B662">
        <v>45100.533443</v>
      </c>
      <c r="F662" t="s">
        <v>578</v>
      </c>
      <c r="O662" t="s">
        <v>776</v>
      </c>
      <c r="P662">
        <v>890</v>
      </c>
      <c r="S662" t="s">
        <v>72</v>
      </c>
      <c r="T662" t="s">
        <v>777</v>
      </c>
      <c r="AC662">
        <f t="shared" si="11"/>
        <v>0.98026630879821364</v>
      </c>
    </row>
    <row r="663" spans="1:29" x14ac:dyDescent="0.3">
      <c r="A663" t="s">
        <v>746</v>
      </c>
      <c r="B663">
        <v>0</v>
      </c>
      <c r="E663" t="s">
        <v>72</v>
      </c>
      <c r="F663" t="s">
        <v>581</v>
      </c>
      <c r="O663" t="s">
        <v>778</v>
      </c>
      <c r="P663">
        <v>1496</v>
      </c>
      <c r="S663" t="s">
        <v>72</v>
      </c>
      <c r="T663" t="s">
        <v>777</v>
      </c>
      <c r="AC663" t="e">
        <f t="shared" si="11"/>
        <v>#DIV/0!</v>
      </c>
    </row>
    <row r="664" spans="1:29" x14ac:dyDescent="0.3">
      <c r="A664" t="s">
        <v>747</v>
      </c>
      <c r="B664">
        <v>0</v>
      </c>
      <c r="E664" t="s">
        <v>72</v>
      </c>
      <c r="F664" t="s">
        <v>581</v>
      </c>
      <c r="O664" t="s">
        <v>779</v>
      </c>
      <c r="P664">
        <v>2386</v>
      </c>
      <c r="S664" t="s">
        <v>72</v>
      </c>
      <c r="T664" t="s">
        <v>777</v>
      </c>
      <c r="AC664" t="e">
        <f t="shared" si="11"/>
        <v>#DIV/0!</v>
      </c>
    </row>
    <row r="665" spans="1:29" x14ac:dyDescent="0.3">
      <c r="A665" t="s">
        <v>748</v>
      </c>
      <c r="B665">
        <v>0</v>
      </c>
      <c r="E665" t="s">
        <v>72</v>
      </c>
      <c r="F665" t="s">
        <v>581</v>
      </c>
      <c r="O665" t="s">
        <v>1202</v>
      </c>
      <c r="P665" t="s">
        <v>1350</v>
      </c>
      <c r="Q665">
        <v>0</v>
      </c>
      <c r="T665" t="s">
        <v>780</v>
      </c>
      <c r="AC665" t="e">
        <f t="shared" si="11"/>
        <v>#VALUE!</v>
      </c>
    </row>
    <row r="666" spans="1:29" x14ac:dyDescent="0.3">
      <c r="A666" t="s">
        <v>749</v>
      </c>
      <c r="B666">
        <v>0</v>
      </c>
      <c r="E666" t="s">
        <v>72</v>
      </c>
      <c r="F666" t="s">
        <v>581</v>
      </c>
      <c r="O666" t="s">
        <v>1204</v>
      </c>
      <c r="P666" t="s">
        <v>1351</v>
      </c>
      <c r="T666" t="s">
        <v>780</v>
      </c>
      <c r="AC666" t="e">
        <f t="shared" si="11"/>
        <v>#VALUE!</v>
      </c>
    </row>
    <row r="667" spans="1:29" x14ac:dyDescent="0.3">
      <c r="A667" t="s">
        <v>750</v>
      </c>
      <c r="B667" t="s">
        <v>74</v>
      </c>
      <c r="E667" t="s">
        <v>72</v>
      </c>
      <c r="F667" t="s">
        <v>751</v>
      </c>
      <c r="O667" t="s">
        <v>1206</v>
      </c>
      <c r="P667" t="s">
        <v>1352</v>
      </c>
      <c r="Q667">
        <v>332000</v>
      </c>
      <c r="T667" t="s">
        <v>781</v>
      </c>
      <c r="AC667" t="e">
        <f t="shared" si="11"/>
        <v>#VALUE!</v>
      </c>
    </row>
    <row r="668" spans="1:29" x14ac:dyDescent="0.3">
      <c r="A668" t="s">
        <v>752</v>
      </c>
      <c r="B668" t="s">
        <v>74</v>
      </c>
      <c r="E668" t="s">
        <v>72</v>
      </c>
      <c r="F668" t="s">
        <v>751</v>
      </c>
      <c r="O668" t="s">
        <v>1208</v>
      </c>
      <c r="P668" t="s">
        <v>1353</v>
      </c>
      <c r="Q668">
        <v>0</v>
      </c>
      <c r="T668" t="s">
        <v>781</v>
      </c>
      <c r="AC668" t="e">
        <f t="shared" si="11"/>
        <v>#VALUE!</v>
      </c>
    </row>
    <row r="669" spans="1:29" x14ac:dyDescent="0.3">
      <c r="A669" t="s">
        <v>1193</v>
      </c>
      <c r="B669">
        <v>1</v>
      </c>
      <c r="F669" t="s">
        <v>753</v>
      </c>
      <c r="O669" t="s">
        <v>1210</v>
      </c>
      <c r="P669" t="s">
        <v>1354</v>
      </c>
      <c r="Q669">
        <v>7386000</v>
      </c>
      <c r="T669" t="s">
        <v>782</v>
      </c>
      <c r="AC669" t="e">
        <f t="shared" si="11"/>
        <v>#VALUE!</v>
      </c>
    </row>
    <row r="670" spans="1:29" x14ac:dyDescent="0.3">
      <c r="A670" t="s">
        <v>754</v>
      </c>
      <c r="B670">
        <v>1</v>
      </c>
      <c r="E670" t="s">
        <v>72</v>
      </c>
      <c r="F670" t="s">
        <v>755</v>
      </c>
      <c r="O670" t="s">
        <v>1210</v>
      </c>
      <c r="P670" t="s">
        <v>1355</v>
      </c>
      <c r="Q670">
        <v>6000</v>
      </c>
      <c r="T670" t="s">
        <v>782</v>
      </c>
      <c r="AC670" t="e">
        <f t="shared" si="11"/>
        <v>#VALUE!</v>
      </c>
    </row>
    <row r="671" spans="1:29" x14ac:dyDescent="0.3">
      <c r="A671" t="s">
        <v>1194</v>
      </c>
      <c r="B671">
        <v>2</v>
      </c>
      <c r="F671" t="s">
        <v>756</v>
      </c>
      <c r="O671" t="s">
        <v>1213</v>
      </c>
      <c r="P671" t="s">
        <v>1356</v>
      </c>
      <c r="T671" t="s">
        <v>602</v>
      </c>
      <c r="AC671" t="e">
        <f t="shared" si="11"/>
        <v>#VALUE!</v>
      </c>
    </row>
    <row r="672" spans="1:29" x14ac:dyDescent="0.3">
      <c r="A672" t="s">
        <v>757</v>
      </c>
      <c r="B672">
        <v>2</v>
      </c>
      <c r="E672" t="s">
        <v>72</v>
      </c>
      <c r="F672" t="s">
        <v>758</v>
      </c>
      <c r="O672" t="s">
        <v>1215</v>
      </c>
      <c r="P672" t="s">
        <v>1357</v>
      </c>
      <c r="T672" t="s">
        <v>602</v>
      </c>
      <c r="AC672" t="e">
        <f t="shared" si="11"/>
        <v>#VALUE!</v>
      </c>
    </row>
    <row r="673" spans="1:29" x14ac:dyDescent="0.3">
      <c r="A673" t="s">
        <v>759</v>
      </c>
      <c r="B673">
        <v>1</v>
      </c>
      <c r="E673" t="s">
        <v>72</v>
      </c>
      <c r="F673" t="s">
        <v>760</v>
      </c>
      <c r="O673" t="s">
        <v>1217</v>
      </c>
      <c r="P673">
        <v>375956000</v>
      </c>
      <c r="T673" t="s">
        <v>602</v>
      </c>
      <c r="AC673">
        <f t="shared" si="11"/>
        <v>-375955999</v>
      </c>
    </row>
    <row r="674" spans="1:29" x14ac:dyDescent="0.3">
      <c r="A674" t="s">
        <v>761</v>
      </c>
      <c r="B674">
        <v>2</v>
      </c>
      <c r="E674" t="s">
        <v>72</v>
      </c>
      <c r="F674" t="s">
        <v>760</v>
      </c>
      <c r="O674" t="s">
        <v>1218</v>
      </c>
      <c r="P674" t="s">
        <v>1358</v>
      </c>
      <c r="Q674">
        <v>0</v>
      </c>
      <c r="T674" t="s">
        <v>603</v>
      </c>
      <c r="AC674" t="e">
        <f t="shared" si="11"/>
        <v>#VALUE!</v>
      </c>
    </row>
    <row r="675" spans="1:29" x14ac:dyDescent="0.3">
      <c r="A675" t="s">
        <v>762</v>
      </c>
      <c r="B675">
        <v>3</v>
      </c>
      <c r="E675" t="s">
        <v>72</v>
      </c>
      <c r="F675" t="s">
        <v>760</v>
      </c>
      <c r="O675" t="s">
        <v>1220</v>
      </c>
      <c r="P675" t="s">
        <v>1359</v>
      </c>
      <c r="Q675">
        <v>0</v>
      </c>
      <c r="T675" t="s">
        <v>603</v>
      </c>
      <c r="AC675" t="e">
        <f t="shared" si="11"/>
        <v>#VALUE!</v>
      </c>
    </row>
    <row r="676" spans="1:29" x14ac:dyDescent="0.3">
      <c r="A676" t="s">
        <v>763</v>
      </c>
      <c r="B676">
        <v>1</v>
      </c>
      <c r="E676" t="s">
        <v>72</v>
      </c>
      <c r="F676" t="s">
        <v>764</v>
      </c>
      <c r="O676" t="s">
        <v>1222</v>
      </c>
      <c r="P676">
        <v>375956000</v>
      </c>
      <c r="T676" t="s">
        <v>603</v>
      </c>
      <c r="AC676">
        <f t="shared" si="11"/>
        <v>-375955999</v>
      </c>
    </row>
    <row r="677" spans="1:29" x14ac:dyDescent="0.3">
      <c r="A677" t="s">
        <v>765</v>
      </c>
      <c r="B677">
        <v>2</v>
      </c>
      <c r="E677" t="s">
        <v>72</v>
      </c>
      <c r="F677" t="s">
        <v>764</v>
      </c>
      <c r="O677" t="s">
        <v>1223</v>
      </c>
      <c r="P677" t="s">
        <v>1360</v>
      </c>
      <c r="T677" t="s">
        <v>783</v>
      </c>
      <c r="AC677" t="e">
        <f t="shared" si="11"/>
        <v>#VALUE!</v>
      </c>
    </row>
    <row r="678" spans="1:29" x14ac:dyDescent="0.3">
      <c r="A678" t="s">
        <v>766</v>
      </c>
      <c r="B678">
        <v>3</v>
      </c>
      <c r="E678" t="s">
        <v>72</v>
      </c>
      <c r="F678" t="s">
        <v>764</v>
      </c>
      <c r="O678" t="s">
        <v>1225</v>
      </c>
      <c r="P678">
        <v>0.96521699999999999</v>
      </c>
      <c r="T678" t="s">
        <v>783</v>
      </c>
      <c r="AC678">
        <f t="shared" si="11"/>
        <v>0.678261</v>
      </c>
    </row>
    <row r="679" spans="1:29" x14ac:dyDescent="0.3">
      <c r="A679" t="s">
        <v>1195</v>
      </c>
      <c r="B679">
        <v>113</v>
      </c>
      <c r="F679" t="s">
        <v>767</v>
      </c>
      <c r="O679" t="s">
        <v>1226</v>
      </c>
      <c r="P679" t="s">
        <v>1361</v>
      </c>
      <c r="Q679">
        <v>399</v>
      </c>
      <c r="T679" t="s">
        <v>784</v>
      </c>
      <c r="AC679" t="e">
        <f t="shared" si="11"/>
        <v>#VALUE!</v>
      </c>
    </row>
    <row r="680" spans="1:29" x14ac:dyDescent="0.3">
      <c r="A680" t="s">
        <v>768</v>
      </c>
      <c r="B680">
        <v>113</v>
      </c>
      <c r="E680" t="s">
        <v>72</v>
      </c>
      <c r="F680" t="s">
        <v>769</v>
      </c>
      <c r="O680" t="s">
        <v>1228</v>
      </c>
      <c r="P680" t="s">
        <v>1362</v>
      </c>
      <c r="T680" t="s">
        <v>784</v>
      </c>
      <c r="AC680" t="e">
        <f t="shared" si="11"/>
        <v>#VALUE!</v>
      </c>
    </row>
    <row r="681" spans="1:29" x14ac:dyDescent="0.3">
      <c r="A681" t="s">
        <v>1196</v>
      </c>
      <c r="B681" t="s">
        <v>1197</v>
      </c>
      <c r="F681" t="s">
        <v>770</v>
      </c>
      <c r="O681" t="s">
        <v>1230</v>
      </c>
      <c r="P681" t="s">
        <v>1363</v>
      </c>
      <c r="Q681">
        <v>9980</v>
      </c>
      <c r="T681" t="s">
        <v>785</v>
      </c>
      <c r="AC681" t="e">
        <f t="shared" si="11"/>
        <v>#VALUE!</v>
      </c>
    </row>
    <row r="682" spans="1:29" x14ac:dyDescent="0.3">
      <c r="A682" t="s">
        <v>1198</v>
      </c>
      <c r="B682">
        <v>934</v>
      </c>
      <c r="F682" t="s">
        <v>770</v>
      </c>
      <c r="O682" t="s">
        <v>1232</v>
      </c>
      <c r="P682" t="s">
        <v>1364</v>
      </c>
      <c r="Q682">
        <v>0</v>
      </c>
      <c r="T682" t="s">
        <v>785</v>
      </c>
      <c r="AC682" t="e">
        <f t="shared" si="11"/>
        <v>#VALUE!</v>
      </c>
    </row>
    <row r="683" spans="1:29" x14ac:dyDescent="0.3">
      <c r="A683" t="s">
        <v>1199</v>
      </c>
      <c r="B683" t="s">
        <v>1200</v>
      </c>
      <c r="C683">
        <v>7</v>
      </c>
      <c r="F683" t="s">
        <v>771</v>
      </c>
      <c r="O683" t="s">
        <v>1234</v>
      </c>
      <c r="P683">
        <v>3.3990000000000001E-3</v>
      </c>
      <c r="T683" t="s">
        <v>608</v>
      </c>
      <c r="AC683" t="e">
        <f t="shared" si="11"/>
        <v>#VALUE!</v>
      </c>
    </row>
    <row r="684" spans="1:29" x14ac:dyDescent="0.3">
      <c r="A684" t="s">
        <v>1201</v>
      </c>
      <c r="B684">
        <v>1387</v>
      </c>
      <c r="F684" t="s">
        <v>771</v>
      </c>
      <c r="O684" t="s">
        <v>1235</v>
      </c>
      <c r="P684">
        <v>0.47856700000000002</v>
      </c>
      <c r="T684" t="s">
        <v>608</v>
      </c>
      <c r="AC684">
        <f t="shared" si="11"/>
        <v>0.9996549625090122</v>
      </c>
    </row>
    <row r="685" spans="1:29" x14ac:dyDescent="0.3">
      <c r="A685" t="s">
        <v>772</v>
      </c>
      <c r="B685">
        <v>934</v>
      </c>
      <c r="E685" t="s">
        <v>72</v>
      </c>
      <c r="F685" t="s">
        <v>773</v>
      </c>
      <c r="O685" t="s">
        <v>786</v>
      </c>
      <c r="P685">
        <v>9.0060000000000001E-3</v>
      </c>
      <c r="S685" t="s">
        <v>72</v>
      </c>
      <c r="T685" t="s">
        <v>787</v>
      </c>
      <c r="AC685">
        <f t="shared" si="11"/>
        <v>0.99999035760171306</v>
      </c>
    </row>
    <row r="686" spans="1:29" x14ac:dyDescent="0.3">
      <c r="A686" t="s">
        <v>774</v>
      </c>
      <c r="B686">
        <v>1500</v>
      </c>
      <c r="E686" t="s">
        <v>72</v>
      </c>
      <c r="F686" t="s">
        <v>773</v>
      </c>
      <c r="O686" t="s">
        <v>1236</v>
      </c>
      <c r="P686">
        <v>3.3990000000000001E-3</v>
      </c>
      <c r="T686" t="s">
        <v>609</v>
      </c>
      <c r="AC686">
        <f t="shared" si="11"/>
        <v>0.99999773400000003</v>
      </c>
    </row>
    <row r="687" spans="1:29" x14ac:dyDescent="0.3">
      <c r="A687" t="s">
        <v>775</v>
      </c>
      <c r="B687">
        <v>2434</v>
      </c>
      <c r="E687" t="s">
        <v>72</v>
      </c>
      <c r="F687" t="s">
        <v>773</v>
      </c>
      <c r="O687" t="s">
        <v>1237</v>
      </c>
      <c r="P687">
        <v>0.47856700000000002</v>
      </c>
      <c r="T687" t="s">
        <v>609</v>
      </c>
      <c r="AC687">
        <f t="shared" si="11"/>
        <v>0.99980338249794576</v>
      </c>
    </row>
    <row r="688" spans="1:29" x14ac:dyDescent="0.3">
      <c r="A688" t="s">
        <v>776</v>
      </c>
      <c r="B688">
        <v>934</v>
      </c>
      <c r="E688" t="s">
        <v>72</v>
      </c>
      <c r="F688" t="s">
        <v>777</v>
      </c>
      <c r="O688" t="s">
        <v>788</v>
      </c>
      <c r="P688">
        <v>9.0060000000000001E-3</v>
      </c>
      <c r="S688" t="s">
        <v>72</v>
      </c>
      <c r="T688" t="s">
        <v>789</v>
      </c>
      <c r="AC688">
        <f t="shared" si="11"/>
        <v>0.99999035760171306</v>
      </c>
    </row>
    <row r="689" spans="1:29" x14ac:dyDescent="0.3">
      <c r="A689" t="s">
        <v>778</v>
      </c>
      <c r="B689">
        <v>1500</v>
      </c>
      <c r="E689" t="s">
        <v>72</v>
      </c>
      <c r="F689" t="s">
        <v>777</v>
      </c>
      <c r="O689" t="s">
        <v>1238</v>
      </c>
      <c r="P689" t="s">
        <v>1365</v>
      </c>
      <c r="Q689">
        <v>0.21621599999999999</v>
      </c>
      <c r="T689" t="s">
        <v>790</v>
      </c>
      <c r="AC689" t="e">
        <f t="shared" si="11"/>
        <v>#VALUE!</v>
      </c>
    </row>
    <row r="690" spans="1:29" x14ac:dyDescent="0.3">
      <c r="A690" t="s">
        <v>779</v>
      </c>
      <c r="B690">
        <v>2434</v>
      </c>
      <c r="E690" t="s">
        <v>72</v>
      </c>
      <c r="F690" t="s">
        <v>777</v>
      </c>
      <c r="O690" t="s">
        <v>1238</v>
      </c>
      <c r="P690" t="s">
        <v>1366</v>
      </c>
      <c r="Q690">
        <v>6216</v>
      </c>
      <c r="T690" t="s">
        <v>790</v>
      </c>
      <c r="AC690" t="e">
        <f t="shared" si="11"/>
        <v>#VALUE!</v>
      </c>
    </row>
    <row r="691" spans="1:29" x14ac:dyDescent="0.3">
      <c r="A691" t="s">
        <v>1202</v>
      </c>
      <c r="B691" t="s">
        <v>1203</v>
      </c>
      <c r="C691">
        <v>0</v>
      </c>
      <c r="F691" t="s">
        <v>780</v>
      </c>
      <c r="O691" t="s">
        <v>1241</v>
      </c>
      <c r="P691" t="s">
        <v>1242</v>
      </c>
      <c r="Q691">
        <v>260.67415</v>
      </c>
      <c r="R691">
        <v>7</v>
      </c>
      <c r="T691" t="s">
        <v>791</v>
      </c>
      <c r="AC691" t="e">
        <f t="shared" si="11"/>
        <v>#VALUE!</v>
      </c>
    </row>
    <row r="692" spans="1:29" x14ac:dyDescent="0.3">
      <c r="A692" t="s">
        <v>1204</v>
      </c>
      <c r="B692" t="s">
        <v>1205</v>
      </c>
      <c r="F692" t="s">
        <v>780</v>
      </c>
      <c r="O692" t="s">
        <v>1241</v>
      </c>
      <c r="P692" t="s">
        <v>1367</v>
      </c>
      <c r="Q692">
        <v>0.67415700000000001</v>
      </c>
      <c r="T692" t="s">
        <v>791</v>
      </c>
      <c r="AC692" t="e">
        <f t="shared" si="11"/>
        <v>#VALUE!</v>
      </c>
    </row>
    <row r="693" spans="1:29" x14ac:dyDescent="0.3">
      <c r="A693" t="s">
        <v>1206</v>
      </c>
      <c r="B693" t="s">
        <v>1207</v>
      </c>
      <c r="C693">
        <v>335500</v>
      </c>
      <c r="F693" t="s">
        <v>781</v>
      </c>
      <c r="O693" t="s">
        <v>1244</v>
      </c>
      <c r="P693" t="s">
        <v>1368</v>
      </c>
      <c r="Q693">
        <v>7498.9160000000002</v>
      </c>
      <c r="R693">
        <v>968</v>
      </c>
      <c r="T693" t="s">
        <v>792</v>
      </c>
      <c r="AC693" t="e">
        <f t="shared" si="11"/>
        <v>#VALUE!</v>
      </c>
    </row>
    <row r="694" spans="1:29" x14ac:dyDescent="0.3">
      <c r="A694" t="s">
        <v>1208</v>
      </c>
      <c r="B694" t="s">
        <v>1209</v>
      </c>
      <c r="C694">
        <v>500</v>
      </c>
      <c r="F694" t="s">
        <v>781</v>
      </c>
      <c r="O694" t="s">
        <v>1244</v>
      </c>
      <c r="P694" t="s">
        <v>1369</v>
      </c>
      <c r="Q694">
        <v>98.916967999999997</v>
      </c>
      <c r="T694" t="s">
        <v>792</v>
      </c>
      <c r="AC694" t="e">
        <f t="shared" si="11"/>
        <v>#VALUE!</v>
      </c>
    </row>
    <row r="695" spans="1:29" x14ac:dyDescent="0.3">
      <c r="A695" t="s">
        <v>1210</v>
      </c>
      <c r="B695" t="s">
        <v>1211</v>
      </c>
      <c r="C695">
        <v>5223000</v>
      </c>
      <c r="F695" t="s">
        <v>782</v>
      </c>
      <c r="O695" t="s">
        <v>1247</v>
      </c>
      <c r="P695" t="s">
        <v>1370</v>
      </c>
      <c r="Q695">
        <v>4157</v>
      </c>
      <c r="T695" t="s">
        <v>614</v>
      </c>
      <c r="AC695" t="e">
        <f t="shared" si="11"/>
        <v>#VALUE!</v>
      </c>
    </row>
    <row r="696" spans="1:29" x14ac:dyDescent="0.3">
      <c r="A696" t="s">
        <v>1210</v>
      </c>
      <c r="B696" t="s">
        <v>1212</v>
      </c>
      <c r="C696">
        <v>3000</v>
      </c>
      <c r="F696" t="s">
        <v>782</v>
      </c>
      <c r="O696" t="s">
        <v>1247</v>
      </c>
      <c r="P696" t="s">
        <v>1371</v>
      </c>
      <c r="Q696">
        <v>25668</v>
      </c>
      <c r="T696" t="s">
        <v>614</v>
      </c>
      <c r="AC696" t="e">
        <f t="shared" si="11"/>
        <v>#VALUE!</v>
      </c>
    </row>
    <row r="697" spans="1:29" x14ac:dyDescent="0.3">
      <c r="A697" t="s">
        <v>1213</v>
      </c>
      <c r="B697" t="s">
        <v>1214</v>
      </c>
      <c r="F697" t="s">
        <v>602</v>
      </c>
      <c r="O697" t="s">
        <v>1250</v>
      </c>
      <c r="P697" t="s">
        <v>1372</v>
      </c>
      <c r="Q697">
        <v>49</v>
      </c>
      <c r="T697" t="s">
        <v>614</v>
      </c>
      <c r="AC697" t="e">
        <f t="shared" si="11"/>
        <v>#VALUE!</v>
      </c>
    </row>
    <row r="698" spans="1:29" x14ac:dyDescent="0.3">
      <c r="A698" t="s">
        <v>1215</v>
      </c>
      <c r="B698" t="s">
        <v>1216</v>
      </c>
      <c r="F698" t="s">
        <v>602</v>
      </c>
      <c r="O698" t="s">
        <v>1252</v>
      </c>
      <c r="P698" t="s">
        <v>1373</v>
      </c>
      <c r="Q698">
        <v>74157</v>
      </c>
      <c r="T698" t="s">
        <v>614</v>
      </c>
      <c r="AC698" t="e">
        <f t="shared" si="11"/>
        <v>#VALUE!</v>
      </c>
    </row>
    <row r="699" spans="1:29" x14ac:dyDescent="0.3">
      <c r="A699" t="s">
        <v>1217</v>
      </c>
      <c r="B699">
        <v>329072500</v>
      </c>
      <c r="F699" t="s">
        <v>602</v>
      </c>
      <c r="O699" t="s">
        <v>1252</v>
      </c>
      <c r="P699" t="s">
        <v>1374</v>
      </c>
      <c r="Q699">
        <v>625668</v>
      </c>
      <c r="T699" t="s">
        <v>614</v>
      </c>
      <c r="AC699" t="e">
        <f t="shared" si="11"/>
        <v>#VALUE!</v>
      </c>
    </row>
    <row r="700" spans="1:29" x14ac:dyDescent="0.3">
      <c r="A700" t="s">
        <v>1218</v>
      </c>
      <c r="B700" t="s">
        <v>1219</v>
      </c>
      <c r="C700">
        <v>0</v>
      </c>
      <c r="F700" t="s">
        <v>603</v>
      </c>
      <c r="O700" t="s">
        <v>1255</v>
      </c>
      <c r="P700" t="s">
        <v>1375</v>
      </c>
      <c r="Q700">
        <v>949</v>
      </c>
      <c r="T700" t="s">
        <v>614</v>
      </c>
      <c r="AC700" t="e">
        <f t="shared" si="11"/>
        <v>#VALUE!</v>
      </c>
    </row>
    <row r="701" spans="1:29" x14ac:dyDescent="0.3">
      <c r="A701" t="s">
        <v>1220</v>
      </c>
      <c r="B701" t="s">
        <v>1221</v>
      </c>
      <c r="C701">
        <v>0</v>
      </c>
      <c r="F701" t="s">
        <v>603</v>
      </c>
      <c r="O701" t="s">
        <v>793</v>
      </c>
      <c r="P701">
        <v>0</v>
      </c>
      <c r="S701" t="s">
        <v>72</v>
      </c>
      <c r="T701" t="s">
        <v>616</v>
      </c>
    </row>
    <row r="702" spans="1:29" x14ac:dyDescent="0.3">
      <c r="A702" t="s">
        <v>1222</v>
      </c>
      <c r="B702">
        <v>329072500</v>
      </c>
      <c r="F702" t="s">
        <v>603</v>
      </c>
    </row>
    <row r="703" spans="1:29" x14ac:dyDescent="0.3">
      <c r="A703" t="s">
        <v>1223</v>
      </c>
      <c r="B703" t="s">
        <v>1224</v>
      </c>
      <c r="F703" t="s">
        <v>783</v>
      </c>
    </row>
    <row r="704" spans="1:29" x14ac:dyDescent="0.3">
      <c r="A704" t="s">
        <v>1225</v>
      </c>
      <c r="B704">
        <v>0.84962400000000005</v>
      </c>
      <c r="F704" t="s">
        <v>783</v>
      </c>
    </row>
    <row r="705" spans="1:6" x14ac:dyDescent="0.3">
      <c r="A705" t="s">
        <v>1226</v>
      </c>
      <c r="B705" t="s">
        <v>1227</v>
      </c>
      <c r="C705">
        <v>774</v>
      </c>
      <c r="F705" t="s">
        <v>784</v>
      </c>
    </row>
    <row r="706" spans="1:6" x14ac:dyDescent="0.3">
      <c r="A706" t="s">
        <v>1228</v>
      </c>
      <c r="B706" t="s">
        <v>1229</v>
      </c>
      <c r="F706" t="s">
        <v>784</v>
      </c>
    </row>
    <row r="707" spans="1:6" x14ac:dyDescent="0.3">
      <c r="A707" t="s">
        <v>1230</v>
      </c>
      <c r="B707" t="s">
        <v>1231</v>
      </c>
      <c r="C707">
        <v>6092</v>
      </c>
      <c r="F707" t="s">
        <v>785</v>
      </c>
    </row>
    <row r="708" spans="1:6" x14ac:dyDescent="0.3">
      <c r="A708" t="s">
        <v>1232</v>
      </c>
      <c r="B708" t="s">
        <v>1233</v>
      </c>
      <c r="C708">
        <v>2</v>
      </c>
      <c r="F708" t="s">
        <v>785</v>
      </c>
    </row>
    <row r="709" spans="1:6" x14ac:dyDescent="0.3">
      <c r="A709" t="s">
        <v>1234</v>
      </c>
      <c r="B709">
        <v>1.774E-3</v>
      </c>
      <c r="F709" t="s">
        <v>608</v>
      </c>
    </row>
    <row r="710" spans="1:6" x14ac:dyDescent="0.3">
      <c r="A710" t="s">
        <v>1235</v>
      </c>
      <c r="B710">
        <v>0.21856300000000001</v>
      </c>
      <c r="F710" t="s">
        <v>608</v>
      </c>
    </row>
    <row r="711" spans="1:6" x14ac:dyDescent="0.3">
      <c r="A711" t="s">
        <v>786</v>
      </c>
      <c r="B711">
        <v>4.5649999999999996E-3</v>
      </c>
      <c r="E711" t="s">
        <v>72</v>
      </c>
      <c r="F711" t="s">
        <v>787</v>
      </c>
    </row>
    <row r="712" spans="1:6" x14ac:dyDescent="0.3">
      <c r="A712" t="s">
        <v>1236</v>
      </c>
      <c r="B712">
        <v>1.774E-3</v>
      </c>
      <c r="F712" t="s">
        <v>609</v>
      </c>
    </row>
    <row r="713" spans="1:6" x14ac:dyDescent="0.3">
      <c r="A713" t="s">
        <v>1237</v>
      </c>
      <c r="B713">
        <v>0.21856300000000001</v>
      </c>
      <c r="F713" t="s">
        <v>609</v>
      </c>
    </row>
    <row r="714" spans="1:6" x14ac:dyDescent="0.3">
      <c r="A714" t="s">
        <v>788</v>
      </c>
      <c r="B714">
        <v>4.5649999999999996E-3</v>
      </c>
      <c r="E714" t="s">
        <v>72</v>
      </c>
      <c r="F714" t="s">
        <v>789</v>
      </c>
    </row>
    <row r="715" spans="1:6" x14ac:dyDescent="0.3">
      <c r="A715" t="s">
        <v>1238</v>
      </c>
      <c r="B715" t="s">
        <v>1239</v>
      </c>
      <c r="C715">
        <v>0.69026500000000002</v>
      </c>
      <c r="F715" t="s">
        <v>790</v>
      </c>
    </row>
    <row r="716" spans="1:6" x14ac:dyDescent="0.3">
      <c r="A716" t="s">
        <v>1238</v>
      </c>
      <c r="B716" t="s">
        <v>1240</v>
      </c>
      <c r="C716">
        <v>265</v>
      </c>
      <c r="F716" t="s">
        <v>790</v>
      </c>
    </row>
    <row r="717" spans="1:6" x14ac:dyDescent="0.3">
      <c r="A717" t="s">
        <v>1241</v>
      </c>
      <c r="B717" t="s">
        <v>1242</v>
      </c>
      <c r="C717">
        <v>294.96787999999998</v>
      </c>
      <c r="D717">
        <v>0</v>
      </c>
      <c r="F717" t="s">
        <v>791</v>
      </c>
    </row>
    <row r="718" spans="1:6" x14ac:dyDescent="0.3">
      <c r="A718" t="s">
        <v>1241</v>
      </c>
      <c r="B718" t="s">
        <v>1243</v>
      </c>
      <c r="C718">
        <v>0.96787999999999996</v>
      </c>
      <c r="F718" t="s">
        <v>791</v>
      </c>
    </row>
    <row r="719" spans="1:6" x14ac:dyDescent="0.3">
      <c r="A719" t="s">
        <v>1244</v>
      </c>
      <c r="B719" t="s">
        <v>1245</v>
      </c>
      <c r="C719">
        <v>69591.203999999998</v>
      </c>
      <c r="D719">
        <v>37</v>
      </c>
      <c r="F719" t="s">
        <v>792</v>
      </c>
    </row>
    <row r="720" spans="1:6" x14ac:dyDescent="0.3">
      <c r="A720" t="s">
        <v>1244</v>
      </c>
      <c r="B720" t="s">
        <v>1246</v>
      </c>
      <c r="C720">
        <v>91.204037</v>
      </c>
      <c r="F720" t="s">
        <v>792</v>
      </c>
    </row>
    <row r="721" spans="1:6" x14ac:dyDescent="0.3">
      <c r="A721" t="s">
        <v>1247</v>
      </c>
      <c r="B721" t="s">
        <v>1248</v>
      </c>
      <c r="C721">
        <v>7880</v>
      </c>
      <c r="F721" t="s">
        <v>614</v>
      </c>
    </row>
    <row r="722" spans="1:6" x14ac:dyDescent="0.3">
      <c r="A722" t="s">
        <v>1247</v>
      </c>
      <c r="B722" t="s">
        <v>1249</v>
      </c>
      <c r="C722">
        <v>3158</v>
      </c>
      <c r="F722" t="s">
        <v>614</v>
      </c>
    </row>
    <row r="723" spans="1:6" x14ac:dyDescent="0.3">
      <c r="A723" t="s">
        <v>1250</v>
      </c>
      <c r="B723" t="s">
        <v>1251</v>
      </c>
      <c r="C723">
        <v>61</v>
      </c>
      <c r="F723" t="s">
        <v>614</v>
      </c>
    </row>
    <row r="724" spans="1:6" x14ac:dyDescent="0.3">
      <c r="A724" t="s">
        <v>1252</v>
      </c>
      <c r="B724" t="s">
        <v>1253</v>
      </c>
      <c r="C724">
        <v>67880</v>
      </c>
      <c r="F724" t="s">
        <v>614</v>
      </c>
    </row>
    <row r="725" spans="1:6" x14ac:dyDescent="0.3">
      <c r="A725" t="s">
        <v>1252</v>
      </c>
      <c r="B725" t="s">
        <v>1254</v>
      </c>
      <c r="C725">
        <v>63158</v>
      </c>
      <c r="F725" t="s">
        <v>614</v>
      </c>
    </row>
    <row r="726" spans="1:6" x14ac:dyDescent="0.3">
      <c r="A726" t="s">
        <v>1255</v>
      </c>
      <c r="B726" t="s">
        <v>1256</v>
      </c>
      <c r="C726">
        <v>361</v>
      </c>
      <c r="F726" t="s">
        <v>614</v>
      </c>
    </row>
    <row r="727" spans="1:6" x14ac:dyDescent="0.3">
      <c r="A727" t="s">
        <v>793</v>
      </c>
      <c r="B727">
        <v>0</v>
      </c>
      <c r="E727" t="s">
        <v>72</v>
      </c>
      <c r="F727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Results </vt:lpstr>
      <vt:lpstr>gem5</vt:lpstr>
      <vt:lpstr>uarch</vt:lpstr>
      <vt:lpstr>dhry</vt:lpstr>
      <vt:lpstr>mcpat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Sehatbakhsh</dc:creator>
  <cp:lastModifiedBy>Nader Sehatbakhsh</cp:lastModifiedBy>
  <dcterms:created xsi:type="dcterms:W3CDTF">2018-06-21T22:42:43Z</dcterms:created>
  <dcterms:modified xsi:type="dcterms:W3CDTF">2018-07-28T01:12:18Z</dcterms:modified>
</cp:coreProperties>
</file>