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4e167386b7306d/Desktop/"/>
    </mc:Choice>
  </mc:AlternateContent>
  <xr:revisionPtr revIDLastSave="30" documentId="8_{FCE680C2-6BF2-46CD-BF3F-277C7446D5BF}" xr6:coauthVersionLast="47" xr6:coauthVersionMax="47" xr10:uidLastSave="{5844EE55-3CE0-4FF0-A097-9BB063B95A10}"/>
  <bookViews>
    <workbookView xWindow="-108" yWindow="-108" windowWidth="23256" windowHeight="12576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I3" i="2"/>
  <c r="L3" i="2" s="1"/>
  <c r="I4" i="2"/>
  <c r="L4" i="2" s="1"/>
  <c r="I5" i="2"/>
  <c r="L5" i="2" s="1"/>
  <c r="I6" i="2"/>
  <c r="L6" i="2" s="1"/>
  <c r="I7" i="2"/>
  <c r="L7" i="2" s="1"/>
  <c r="I8" i="2"/>
  <c r="L8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I2" i="2" l="1"/>
  <c r="L2" i="2" s="1"/>
  <c r="H2" i="2"/>
  <c r="K2" i="2" s="1"/>
  <c r="G2" i="2"/>
  <c r="J2" i="2" s="1"/>
</calcChain>
</file>

<file path=xl/sharedStrings.xml><?xml version="1.0" encoding="utf-8"?>
<sst xmlns="http://schemas.openxmlformats.org/spreadsheetml/2006/main" count="13" uniqueCount="13">
  <si>
    <t>sza(deg)</t>
  </si>
  <si>
    <t>sza(rad)</t>
  </si>
  <si>
    <t>cos(sza)</t>
  </si>
  <si>
    <t>DIRECT Irradiance (300nm) (W m-2 nm-1)</t>
  </si>
  <si>
    <t>DIRECT Irradiance (500nm) (W m-2 nm-1)</t>
  </si>
  <si>
    <t>DIRECT Irradiance (700nm)(W m-2 nm-1) </t>
  </si>
  <si>
    <t>Fdir300/μ</t>
  </si>
  <si>
    <t>Fdir500/μ</t>
  </si>
  <si>
    <t>Fdir700/μ</t>
  </si>
  <si>
    <t>ln(Fdir300/μ)</t>
  </si>
  <si>
    <t>ln(Fdir500/μ)</t>
  </si>
  <si>
    <t>ln(Fdir700/μ)</t>
  </si>
  <si>
    <t>1/μ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</si>
</sst>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2579615048119"/>
                  <c:y val="3.6137357830271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Sheet2!$M$2:$M$8</c:f>
              <c:numCache>
                <c:formatCode>General</c:formatCode>
                <c:ptCount val="7"/>
                <c:pt idx="0">
                  <c:v>1.0154266118857451</c:v>
                </c:pt>
                <c:pt idx="1">
                  <c:v>1.0641777724759121</c:v>
                </c:pt>
                <c:pt idx="2">
                  <c:v>1.1547005383792515</c:v>
                </c:pt>
                <c:pt idx="3">
                  <c:v>1.3054072893322786</c:v>
                </c:pt>
                <c:pt idx="4">
                  <c:v>1.5557238268604123</c:v>
                </c:pt>
                <c:pt idx="5">
                  <c:v>1.9999999999999996</c:v>
                </c:pt>
                <c:pt idx="6">
                  <c:v>2.9238044001630863</c:v>
                </c:pt>
              </c:numCache>
            </c:numRef>
          </c:xVal>
          <c:yVal>
            <c:numRef>
              <c:f>Sheet2!$J$2:$J$8</c:f>
              <c:numCache>
                <c:formatCode>General</c:formatCode>
                <c:ptCount val="7"/>
                <c:pt idx="0">
                  <c:v>-3.7278156375003464</c:v>
                </c:pt>
                <c:pt idx="1">
                  <c:v>-3.8792493597610589</c:v>
                </c:pt>
                <c:pt idx="2">
                  <c:v>-4.1604840907841396</c:v>
                </c:pt>
                <c:pt idx="3">
                  <c:v>-4.6272709364129074</c:v>
                </c:pt>
                <c:pt idx="4">
                  <c:v>-5.4000696731007691</c:v>
                </c:pt>
                <c:pt idx="5">
                  <c:v>-6.7617519848622942</c:v>
                </c:pt>
                <c:pt idx="6">
                  <c:v>-9.5394720485203894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F-4813-805D-EFD2E694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6736"/>
        <c:axId val="47715904"/>
      </c:scatterChart>
      <c:valAx>
        <c:axId val="47716736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</a:t>
                </a:r>
                <a:r>
                  <a:rPr lang="el-GR"/>
                  <a:t>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5904"/>
        <c:crosses val="autoZero"/>
        <c:crossBetween val="midCat"/>
      </c:valAx>
      <c:valAx>
        <c:axId val="47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l-GR"/>
                  <a:t>(</a:t>
                </a:r>
                <a:r>
                  <a:rPr lang="en-US"/>
                  <a:t>Fdir</a:t>
                </a:r>
                <a:r>
                  <a:rPr lang="el-GR"/>
                  <a:t>300/μ)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44335083114609"/>
                  <c:y val="-5.4745188101487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Sheet2!$M$2:$M$8</c:f>
              <c:numCache>
                <c:formatCode>General</c:formatCode>
                <c:ptCount val="7"/>
                <c:pt idx="0">
                  <c:v>1.0154266118857451</c:v>
                </c:pt>
                <c:pt idx="1">
                  <c:v>1.0641777724759121</c:v>
                </c:pt>
                <c:pt idx="2">
                  <c:v>1.1547005383792515</c:v>
                </c:pt>
                <c:pt idx="3">
                  <c:v>1.3054072893322786</c:v>
                </c:pt>
                <c:pt idx="4">
                  <c:v>1.5557238268604123</c:v>
                </c:pt>
                <c:pt idx="5">
                  <c:v>1.9999999999999996</c:v>
                </c:pt>
                <c:pt idx="6">
                  <c:v>2.9238044001630863</c:v>
                </c:pt>
              </c:numCache>
            </c:numRef>
          </c:xVal>
          <c:yVal>
            <c:numRef>
              <c:f>Sheet2!$K$2:$K$8</c:f>
              <c:numCache>
                <c:formatCode>General</c:formatCode>
                <c:ptCount val="7"/>
                <c:pt idx="0">
                  <c:v>0.24164727367671474</c:v>
                </c:pt>
                <c:pt idx="1">
                  <c:v>0.22176702602923778</c:v>
                </c:pt>
                <c:pt idx="2">
                  <c:v>0.18498297955706558</c:v>
                </c:pt>
                <c:pt idx="3">
                  <c:v>0.12414474989532936</c:v>
                </c:pt>
                <c:pt idx="4">
                  <c:v>2.278248559870771E-2</c:v>
                </c:pt>
                <c:pt idx="5">
                  <c:v>-0.15665381004537712</c:v>
                </c:pt>
                <c:pt idx="6">
                  <c:v>-0.52709710862242487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4-4F7A-BDBA-FDFF8FA1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09152"/>
        <c:axId val="308509568"/>
      </c:scatterChart>
      <c:valAx>
        <c:axId val="308509152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1/μ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9568"/>
        <c:crosses val="autoZero"/>
        <c:crossBetween val="midCat"/>
      </c:valAx>
      <c:valAx>
        <c:axId val="308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ln(Fdir500/</a:t>
                </a:r>
                <a:r>
                  <a:rPr lang="el-GR"/>
                  <a:t>μ)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700nm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20953630796149"/>
                  <c:y val="-5.7049066783318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Sheet2!$M$2:$M$8</c:f>
              <c:numCache>
                <c:formatCode>General</c:formatCode>
                <c:ptCount val="7"/>
                <c:pt idx="0">
                  <c:v>1.0154266118857451</c:v>
                </c:pt>
                <c:pt idx="1">
                  <c:v>1.0641777724759121</c:v>
                </c:pt>
                <c:pt idx="2">
                  <c:v>1.1547005383792515</c:v>
                </c:pt>
                <c:pt idx="3">
                  <c:v>1.3054072893322786</c:v>
                </c:pt>
                <c:pt idx="4">
                  <c:v>1.5557238268604123</c:v>
                </c:pt>
                <c:pt idx="5">
                  <c:v>1.9999999999999996</c:v>
                </c:pt>
                <c:pt idx="6">
                  <c:v>2.9238044001630863</c:v>
                </c:pt>
              </c:numCache>
            </c:numRef>
          </c:xVal>
          <c:yVal>
            <c:numRef>
              <c:f>Sheet2!$L$2:$L$8</c:f>
              <c:numCache>
                <c:formatCode>General</c:formatCode>
                <c:ptCount val="7"/>
                <c:pt idx="0">
                  <c:v>0.13398036118348441</c:v>
                </c:pt>
                <c:pt idx="1">
                  <c:v>0.12329755571771008</c:v>
                </c:pt>
                <c:pt idx="2">
                  <c:v>0.10281068666789854</c:v>
                </c:pt>
                <c:pt idx="3">
                  <c:v>6.891744684058522E-2</c:v>
                </c:pt>
                <c:pt idx="4">
                  <c:v>1.2848882099553869E-2</c:v>
                </c:pt>
                <c:pt idx="5">
                  <c:v>-8.6647806725672405E-2</c:v>
                </c:pt>
                <c:pt idx="6">
                  <c:v>-0.29203869034277768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1EA-9ED7-2EEA52B1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9424"/>
        <c:axId val="316741920"/>
      </c:scatterChart>
      <c:valAx>
        <c:axId val="3167394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1/μ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41920"/>
        <c:crosses val="autoZero"/>
        <c:crossBetween val="midCat"/>
      </c:valAx>
      <c:valAx>
        <c:axId val="31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ln(Fdir700/</a:t>
                </a:r>
                <a:r>
                  <a:rPr lang="el-GR"/>
                  <a:t>μ)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9</xdr:row>
      <xdr:rowOff>83820</xdr:rowOff>
    </xdr:from>
    <xdr:to>
      <xdr:col>5</xdr:col>
      <xdr:colOff>1897380</xdr:colOff>
      <xdr:row>24</xdr:row>
      <xdr:rowOff>83820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6BD9C60-3ED0-EFE3-787E-D930FD35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1935480</xdr:colOff>
      <xdr:row>9</xdr:row>
      <xdr:rowOff>76200</xdr:rowOff>
    </xdr:from>
    <xdr:to>
      <xdr:col>10</xdr:col>
      <xdr:colOff>106680</xdr:colOff>
      <xdr:row>24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6ACFCB0-7BA8-E5EB-EEB7-A19A950B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9</xdr:row>
      <xdr:rowOff>68580</xdr:rowOff>
    </xdr:from>
    <xdr:to>
      <xdr:col>15</xdr:col>
      <xdr:colOff>601980</xdr:colOff>
      <xdr:row>24</xdr:row>
      <xdr:rowOff>68580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9DE4FE6-FB6F-F9F4-A17E-379F43A13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B80ED8-AF42-4084-B973-C68EB60B6AEA}" name="Table2" displayName="Table2" ref="D1:F8" totalsRowShown="0" headerRowDxfId="12">
  <autoFilter ref="D1:F8" xr:uid="{77B80ED8-AF42-4084-B973-C68EB60B6AEA}"/>
  <tableColumns count="3">
    <tableColumn id="1" xr3:uid="{4F693CAB-B016-49E5-A619-E5E4F6BBF3DF}" name="DIRECT Irradiance (300nm) (W m-2 nm-1)" dataDxfId="11"/>
    <tableColumn id="2" xr3:uid="{D631A4A3-1118-4905-A462-BECC9EDD7006}" name="DIRECT Irradiance (500nm) (W m-2 nm-1)" dataDxfId="10"/>
    <tableColumn id="3" xr3:uid="{0A1DBFAE-C429-4A33-B833-6FD2F2C3823B}" name="DIRECT Irradiance (700nm)(W m-2 nm-1) 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688F29-D7DD-4C5E-AF02-676B1B481F3B}" name="Table3" displayName="Table3" ref="G1:I8" totalsRowShown="0">
  <autoFilter ref="G1:I8" xr:uid="{A5688F29-D7DD-4C5E-AF02-676B1B481F3B}"/>
  <tableColumns count="3">
    <tableColumn id="1" xr3:uid="{5D039147-8F51-416E-B968-C10F6EF26C78}" name="Fdir300/μ" dataDxfId="8">
      <calculatedColumnFormula>D2/C2</calculatedColumnFormula>
    </tableColumn>
    <tableColumn id="2" xr3:uid="{2DE6F0DA-9499-4E9E-986C-A4E51318AAC0}" name="Fdir500/μ" dataDxfId="7">
      <calculatedColumnFormula>E2/C2</calculatedColumnFormula>
    </tableColumn>
    <tableColumn id="3" xr3:uid="{9E65FCEB-3EC3-489E-805D-C4650DB3F21C}" name="Fdir700/μ">
      <calculatedColumnFormula>F2/C2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2A324-AC1F-4259-952F-DC99814A2F2D}" name="Table4" displayName="Table4" ref="A1:C8" totalsRowShown="0">
  <autoFilter ref="A1:C8" xr:uid="{F712A324-AC1F-4259-952F-DC99814A2F2D}"/>
  <tableColumns count="3">
    <tableColumn id="1" xr3:uid="{14EB9C98-E930-43B2-896C-3D120467641C}" name="sza(deg)" dataDxfId="6"/>
    <tableColumn id="2" xr3:uid="{0BB6D233-5105-4B6A-8980-D76BEF09CBCE}" name="sza(rad)" dataDxfId="5">
      <calculatedColumnFormula>RADIANS(A2)</calculatedColumnFormula>
    </tableColumn>
    <tableColumn id="3" xr3:uid="{54F1306E-3C95-4E2D-85B8-21192A66CC44}" name="cos(sza)" dataDxfId="4">
      <calculatedColumnFormula>COS(B2)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A35070-D556-4F75-A286-AA8353103166}" name="Table5" displayName="Table5" ref="J1:L8" totalsRowShown="0">
  <autoFilter ref="J1:L8" xr:uid="{C1A35070-D556-4F75-A286-AA8353103166}"/>
  <tableColumns count="3">
    <tableColumn id="1" xr3:uid="{AC7913AC-4D10-4B8B-9157-7C4FAD3A4E15}" name="ln(Fdir300/μ)" dataDxfId="3">
      <calculatedColumnFormula>LN(G2)</calculatedColumnFormula>
    </tableColumn>
    <tableColumn id="2" xr3:uid="{23E37759-FBD5-4CD1-9E77-A63C9E07C75B}" name="ln(Fdir500/μ)" dataDxfId="2">
      <calculatedColumnFormula>LN(H2)</calculatedColumnFormula>
    </tableColumn>
    <tableColumn id="3" xr3:uid="{447DC549-8898-45C3-8385-408A760D4649}" name="ln(Fdir700/μ)" dataDxfId="1">
      <calculatedColumnFormula>LN(I2)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64894F-3E8D-4F1D-AF66-0FF73FA63C71}" name="Table7" displayName="Table7" ref="M1:M8" totalsRowShown="0">
  <autoFilter ref="M1:M8" xr:uid="{F664894F-3E8D-4F1D-AF66-0FF73FA63C71}"/>
  <tableColumns count="1">
    <tableColumn id="1" xr3:uid="{B53A0E8E-1E3C-4C3E-A5BD-2C8E29855328}" name="1/μ" dataDxfId="0">
      <calculatedColumnFormula>1/C2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FCB7-A7E3-46A1-95C4-172210BC4645}">
  <dimension ref="A1:M8"/>
  <sheetViews>
    <sheetView tabSelected="1" topLeftCell="E1" workbookViewId="0">
      <selection activeCell="G27" sqref="G27"/>
    </sheetView>
  </sheetViews>
  <sheetFormatPr defaultRowHeight="14.45"/>
  <cols>
    <col min="1" max="1" width="14.28515625" customWidth="1"/>
    <col min="2" max="3" width="10.42578125" bestFit="1" customWidth="1"/>
    <col min="4" max="5" width="41.140625" bestFit="1" customWidth="1"/>
    <col min="6" max="6" width="41" bestFit="1" customWidth="1"/>
    <col min="7" max="9" width="12.28515625" bestFit="1" customWidth="1"/>
    <col min="10" max="12" width="15.28515625" bestFit="1" customWidth="1"/>
    <col min="13" max="13" width="11.42578125" bestFit="1" customWidth="1"/>
  </cols>
  <sheetData>
    <row r="1" spans="1:13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>
        <v>10</v>
      </c>
      <c r="B2" s="4">
        <f t="shared" ref="B2:B8" si="0">RADIANS(A2)</f>
        <v>0.17453292519943295</v>
      </c>
      <c r="C2" s="4">
        <f t="shared" ref="C2:C8" si="1">COS(B2)</f>
        <v>0.98480775301220802</v>
      </c>
      <c r="D2" s="4">
        <v>2.368E-2</v>
      </c>
      <c r="E2" s="4">
        <v>1.254</v>
      </c>
      <c r="F2" s="4">
        <v>1.1259999999999999</v>
      </c>
      <c r="G2" s="4">
        <f>D2/C2</f>
        <v>2.4045302169454441E-2</v>
      </c>
      <c r="H2" s="4">
        <f>E2/C2</f>
        <v>1.2733449713047242</v>
      </c>
      <c r="I2">
        <f>F2/C2</f>
        <v>1.1433703649833489</v>
      </c>
      <c r="J2">
        <f t="shared" ref="J2:J8" si="2">LN(G2)</f>
        <v>-3.7278156375003464</v>
      </c>
      <c r="K2">
        <f t="shared" ref="K2:K8" si="3">LN(H2)</f>
        <v>0.24164727367671474</v>
      </c>
      <c r="L2">
        <f t="shared" ref="L2:L8" si="4">LN(I2)</f>
        <v>0.13398036118348441</v>
      </c>
      <c r="M2">
        <f t="shared" ref="M2:M8" si="5">1/C2</f>
        <v>1.0154266118857451</v>
      </c>
    </row>
    <row r="3" spans="1:13">
      <c r="A3" s="2">
        <v>20</v>
      </c>
      <c r="B3" s="4">
        <f t="shared" si="0"/>
        <v>0.3490658503988659</v>
      </c>
      <c r="C3" s="4">
        <f t="shared" si="1"/>
        <v>0.93969262078590843</v>
      </c>
      <c r="D3" s="4">
        <v>1.942E-2</v>
      </c>
      <c r="E3" s="4">
        <v>1.173</v>
      </c>
      <c r="F3" s="4">
        <v>1.0629999999999999</v>
      </c>
      <c r="G3" s="4">
        <f t="shared" ref="G3:G8" si="6">D3/C3</f>
        <v>2.0666332341482213E-2</v>
      </c>
      <c r="H3" s="4">
        <f t="shared" ref="H3:H8" si="7">E3/C3</f>
        <v>1.248280527114245</v>
      </c>
      <c r="I3">
        <f t="shared" ref="I3:I8" si="8">F3/C3</f>
        <v>1.1312209721418944</v>
      </c>
      <c r="J3">
        <f t="shared" si="2"/>
        <v>-3.8792493597610589</v>
      </c>
      <c r="K3">
        <f t="shared" si="3"/>
        <v>0.22176702602923778</v>
      </c>
      <c r="L3">
        <f t="shared" si="4"/>
        <v>0.12329755571771008</v>
      </c>
      <c r="M3">
        <f t="shared" si="5"/>
        <v>1.0641777724759121</v>
      </c>
    </row>
    <row r="4" spans="1:13">
      <c r="A4" s="2">
        <v>30</v>
      </c>
      <c r="B4" s="4">
        <f t="shared" si="0"/>
        <v>0.52359877559829882</v>
      </c>
      <c r="C4" s="4">
        <f t="shared" si="1"/>
        <v>0.86602540378443871</v>
      </c>
      <c r="D4" s="4">
        <v>1.3509999999999999E-2</v>
      </c>
      <c r="E4" s="4">
        <v>1.042</v>
      </c>
      <c r="F4" s="4">
        <v>0.95979999999999999</v>
      </c>
      <c r="G4" s="4">
        <f t="shared" si="6"/>
        <v>1.5600004273503686E-2</v>
      </c>
      <c r="H4" s="4">
        <f t="shared" si="7"/>
        <v>1.20319796099118</v>
      </c>
      <c r="I4">
        <f t="shared" si="8"/>
        <v>1.1082815767364056</v>
      </c>
      <c r="J4">
        <f t="shared" si="2"/>
        <v>-4.1604840907841396</v>
      </c>
      <c r="K4">
        <f t="shared" si="3"/>
        <v>0.18498297955706558</v>
      </c>
      <c r="L4">
        <f t="shared" si="4"/>
        <v>0.10281068666789854</v>
      </c>
      <c r="M4">
        <f t="shared" si="5"/>
        <v>1.1547005383792515</v>
      </c>
    </row>
    <row r="5" spans="1:13">
      <c r="A5" s="2">
        <v>40</v>
      </c>
      <c r="B5" s="4">
        <f t="shared" si="0"/>
        <v>0.69813170079773179</v>
      </c>
      <c r="C5" s="4">
        <f t="shared" si="1"/>
        <v>0.76604444311897801</v>
      </c>
      <c r="D5" s="4">
        <v>7.4929999999999997E-3</v>
      </c>
      <c r="E5" s="4">
        <v>0.86729999999999996</v>
      </c>
      <c r="F5" s="4">
        <v>0.82069999999999999</v>
      </c>
      <c r="G5" s="4">
        <f t="shared" si="6"/>
        <v>9.7814168189667636E-3</v>
      </c>
      <c r="H5" s="4">
        <f t="shared" si="7"/>
        <v>1.1321797420378852</v>
      </c>
      <c r="I5">
        <f t="shared" si="8"/>
        <v>1.071347762355001</v>
      </c>
      <c r="J5">
        <f t="shared" si="2"/>
        <v>-4.6272709364129074</v>
      </c>
      <c r="K5">
        <f t="shared" si="3"/>
        <v>0.12414474989532936</v>
      </c>
      <c r="L5">
        <f t="shared" si="4"/>
        <v>6.891744684058522E-2</v>
      </c>
      <c r="M5">
        <f t="shared" si="5"/>
        <v>1.3054072893322786</v>
      </c>
    </row>
    <row r="6" spans="1:13">
      <c r="A6" s="2">
        <v>50</v>
      </c>
      <c r="B6" s="4">
        <f t="shared" si="0"/>
        <v>0.87266462599716477</v>
      </c>
      <c r="C6" s="4">
        <f t="shared" si="1"/>
        <v>0.64278760968653936</v>
      </c>
      <c r="D6" s="4">
        <v>2.9030000000000002E-3</v>
      </c>
      <c r="E6" s="4">
        <v>0.65759999999999996</v>
      </c>
      <c r="F6" s="4">
        <v>0.65110000000000001</v>
      </c>
      <c r="G6" s="4">
        <f t="shared" si="6"/>
        <v>4.5162662693757774E-3</v>
      </c>
      <c r="H6" s="4">
        <f t="shared" si="7"/>
        <v>1.0230439885434071</v>
      </c>
      <c r="I6">
        <f t="shared" si="8"/>
        <v>1.0129317836688143</v>
      </c>
      <c r="J6">
        <f t="shared" si="2"/>
        <v>-5.4000696731007691</v>
      </c>
      <c r="K6">
        <f t="shared" si="3"/>
        <v>2.278248559870771E-2</v>
      </c>
      <c r="L6">
        <f t="shared" si="4"/>
        <v>1.2848882099553869E-2</v>
      </c>
      <c r="M6">
        <f t="shared" si="5"/>
        <v>1.5557238268604123</v>
      </c>
    </row>
    <row r="7" spans="1:13">
      <c r="A7" s="2">
        <v>60</v>
      </c>
      <c r="B7" s="4">
        <f t="shared" si="0"/>
        <v>1.0471975511965976</v>
      </c>
      <c r="C7" s="4">
        <f t="shared" si="1"/>
        <v>0.50000000000000011</v>
      </c>
      <c r="D7" s="4">
        <v>5.7859999999999997E-4</v>
      </c>
      <c r="E7" s="4">
        <v>0.42749999999999999</v>
      </c>
      <c r="F7" s="4">
        <v>0.45850000000000002</v>
      </c>
      <c r="G7" s="4">
        <f t="shared" si="6"/>
        <v>1.1571999999999997E-3</v>
      </c>
      <c r="H7" s="4">
        <f t="shared" si="7"/>
        <v>0.85499999999999976</v>
      </c>
      <c r="I7">
        <f t="shared" si="8"/>
        <v>0.91699999999999982</v>
      </c>
      <c r="J7">
        <f t="shared" si="2"/>
        <v>-6.7617519848622942</v>
      </c>
      <c r="K7">
        <f t="shared" si="3"/>
        <v>-0.15665381004537712</v>
      </c>
      <c r="L7">
        <f t="shared" si="4"/>
        <v>-8.6647806725672405E-2</v>
      </c>
      <c r="M7">
        <f t="shared" si="5"/>
        <v>1.9999999999999996</v>
      </c>
    </row>
    <row r="8" spans="1:13">
      <c r="A8" s="2">
        <v>70</v>
      </c>
      <c r="B8" s="4">
        <f t="shared" si="0"/>
        <v>1.2217304763960306</v>
      </c>
      <c r="C8" s="4">
        <f t="shared" si="1"/>
        <v>0.34202014332566882</v>
      </c>
      <c r="D8" s="4">
        <v>2.461E-5</v>
      </c>
      <c r="E8" s="4">
        <v>0.2019</v>
      </c>
      <c r="F8" s="4">
        <v>0.25540000000000002</v>
      </c>
      <c r="G8" s="4">
        <f t="shared" si="6"/>
        <v>7.1954826288013552E-5</v>
      </c>
      <c r="H8" s="4">
        <f t="shared" si="7"/>
        <v>0.59031610839292714</v>
      </c>
      <c r="I8">
        <f t="shared" si="8"/>
        <v>0.74673964380165236</v>
      </c>
      <c r="J8">
        <f t="shared" si="2"/>
        <v>-9.5394720485203894</v>
      </c>
      <c r="K8">
        <f t="shared" si="3"/>
        <v>-0.52709710862242487</v>
      </c>
      <c r="L8">
        <f t="shared" si="4"/>
        <v>-0.29203869034277768</v>
      </c>
      <c r="M8">
        <f t="shared" si="5"/>
        <v>2.9238044001630863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nadezsha k</dc:creator>
  <cp:keywords/>
  <dc:description/>
  <cp:lastModifiedBy>nadezsha k</cp:lastModifiedBy>
  <cp:revision/>
  <dcterms:created xsi:type="dcterms:W3CDTF">2022-05-10T19:24:17Z</dcterms:created>
  <dcterms:modified xsi:type="dcterms:W3CDTF">2022-05-10T20:09:31Z</dcterms:modified>
  <cp:category/>
  <cp:contentStatus/>
</cp:coreProperties>
</file>