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cels/EXPERIMENT 1/"/>
    </mc:Choice>
  </mc:AlternateContent>
  <xr:revisionPtr revIDLastSave="0" documentId="13_ncr:1_{5BA69096-7FE4-3749-ABC9-7814D0FFDD57}" xr6:coauthVersionLast="46" xr6:coauthVersionMax="46" xr10:uidLastSave="{00000000-0000-0000-0000-000000000000}"/>
  <bookViews>
    <workbookView xWindow="0" yWindow="460" windowWidth="28800" windowHeight="17540" xr2:uid="{E3254818-4D13-F141-AEA6-D294459329F6}"/>
  </bookViews>
  <sheets>
    <sheet name="BASIC" sheetId="1" r:id="rId1"/>
    <sheet name="TH 3DP" sheetId="6" r:id="rId2"/>
    <sheet name="Cough x Fever x Skin" sheetId="5" r:id="rId3"/>
    <sheet name="AGUESIA x SKIN RASH" sheetId="2" r:id="rId4"/>
    <sheet name="AGUESIA x ANOMI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4" i="1" l="1"/>
  <c r="AB54" i="1"/>
  <c r="AI5" i="1"/>
  <c r="AI3" i="1"/>
  <c r="Y5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3" i="1"/>
  <c r="X54" i="1" s="1"/>
  <c r="T54" i="1"/>
  <c r="U5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4" i="6" s="1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3" i="6"/>
  <c r="N54" i="6"/>
  <c r="O54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3" i="6"/>
  <c r="F54" i="6"/>
  <c r="G54" i="6"/>
  <c r="I54" i="6"/>
  <c r="J54" i="6"/>
  <c r="K54" i="6"/>
  <c r="D54" i="6"/>
  <c r="C54" i="6"/>
  <c r="B54" i="6"/>
  <c r="D55" i="6" s="1"/>
  <c r="AJ54" i="1"/>
  <c r="AA54" i="1"/>
  <c r="V54" i="1" l="1"/>
  <c r="C55" i="6"/>
  <c r="J54" i="5" l="1"/>
  <c r="K54" i="5"/>
  <c r="I54" i="5"/>
  <c r="P54" i="5"/>
  <c r="P4" i="5"/>
  <c r="P5" i="5"/>
  <c r="P6" i="5"/>
  <c r="P8" i="5"/>
  <c r="P9" i="5"/>
  <c r="P10" i="5"/>
  <c r="P11" i="5"/>
  <c r="P13" i="5"/>
  <c r="P14" i="5"/>
  <c r="P15" i="5"/>
  <c r="P16" i="5"/>
  <c r="P17" i="5"/>
  <c r="P18" i="5"/>
  <c r="P19" i="5"/>
  <c r="P20" i="5"/>
  <c r="P21" i="5"/>
  <c r="P23" i="5"/>
  <c r="P24" i="5"/>
  <c r="P25" i="5"/>
  <c r="P26" i="5"/>
  <c r="P28" i="5"/>
  <c r="P29" i="5"/>
  <c r="P30" i="5"/>
  <c r="P31" i="5"/>
  <c r="P32" i="5"/>
  <c r="P33" i="5"/>
  <c r="P34" i="5"/>
  <c r="P35" i="5"/>
  <c r="P36" i="5"/>
  <c r="P37" i="5"/>
  <c r="P38" i="5"/>
  <c r="P40" i="5"/>
  <c r="P41" i="5"/>
  <c r="P42" i="5"/>
  <c r="P43" i="5"/>
  <c r="P44" i="5"/>
  <c r="P45" i="5"/>
  <c r="P46" i="5"/>
  <c r="P48" i="5"/>
  <c r="P49" i="5"/>
  <c r="P50" i="5"/>
  <c r="P51" i="5"/>
  <c r="P52" i="5"/>
  <c r="P53" i="5"/>
  <c r="P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3" i="5"/>
  <c r="G54" i="5"/>
  <c r="C54" i="5"/>
  <c r="D54" i="5"/>
  <c r="B54" i="5"/>
  <c r="D54" i="3"/>
  <c r="C54" i="3"/>
  <c r="C54" i="2"/>
  <c r="D54" i="2"/>
  <c r="B54" i="1"/>
  <c r="G54" i="2"/>
  <c r="G54" i="3"/>
  <c r="B54" i="3"/>
  <c r="B54" i="2"/>
  <c r="L3" i="1"/>
  <c r="AF3" i="1" l="1"/>
  <c r="Q54" i="1"/>
  <c r="P54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J9" i="1"/>
  <c r="J7" i="1"/>
  <c r="J5" i="1"/>
  <c r="J3" i="1"/>
  <c r="AF5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54" i="1"/>
  <c r="AD54" i="1"/>
  <c r="AC54" i="1"/>
  <c r="J4" i="1"/>
  <c r="J6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D54" i="1"/>
  <c r="C54" i="1"/>
  <c r="AI54" i="1" l="1"/>
  <c r="D55" i="1"/>
  <c r="AF54" i="1"/>
  <c r="C55" i="1" l="1"/>
</calcChain>
</file>

<file path=xl/sharedStrings.xml><?xml version="1.0" encoding="utf-8"?>
<sst xmlns="http://schemas.openxmlformats.org/spreadsheetml/2006/main" count="380" uniqueCount="77">
  <si>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</si>
  <si>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</si>
  <si>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</si>
  <si>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</si>
  <si>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</si>
  <si>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</si>
  <si>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</si>
  <si>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</si>
  <si>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</si>
  <si>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</si>
  <si>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</si>
  <si>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</si>
  <si>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</si>
  <si>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</si>
  <si>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</si>
  <si>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</si>
  <si>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</si>
  <si>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</si>
  <si>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</si>
  <si>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</si>
  <si>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</si>
  <si>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</si>
  <si>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</si>
  <si>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</si>
  <si>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</si>
  <si>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</si>
  <si>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</si>
  <si>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</si>
  <si>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</si>
  <si>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</si>
  <si>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</si>
  <si>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</si>
  <si>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</si>
  <si>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</si>
  <si>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</si>
  <si>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</si>
  <si>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</si>
  <si>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</si>
  <si>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</si>
  <si>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</si>
  <si>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</si>
  <si>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</si>
  <si>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</si>
  <si>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</si>
  <si>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</si>
  <si>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</si>
  <si>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</si>
  <si>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</si>
  <si>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</si>
  <si>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</si>
  <si>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</si>
  <si>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</si>
  <si>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TH</t>
  </si>
  <si>
    <t>BEST LAG</t>
  </si>
  <si>
    <t>TP</t>
  </si>
  <si>
    <t>FP</t>
  </si>
  <si>
    <t>FN</t>
  </si>
  <si>
    <t>F-SCORE</t>
  </si>
  <si>
    <t>Conditional</t>
  </si>
  <si>
    <t>L Period</t>
  </si>
  <si>
    <t>Total Actual Anomalies</t>
  </si>
  <si>
    <t xml:space="preserve">Precision </t>
  </si>
  <si>
    <t>Recall</t>
  </si>
  <si>
    <t>TEST F SCORE</t>
  </si>
  <si>
    <t>When TP = 0, the Precision and Recall is 0 therefore f score is 0</t>
  </si>
  <si>
    <t>Total Actual Anoms (test)</t>
  </si>
  <si>
    <t>Total predicted anomalies</t>
  </si>
  <si>
    <t>Total Predicted Anoms (test)</t>
  </si>
  <si>
    <t>Increase from actual</t>
  </si>
  <si>
    <t>F SCORE</t>
  </si>
  <si>
    <t>nan</t>
  </si>
  <si>
    <t>F Score Test</t>
  </si>
  <si>
    <t>Real Anomalies</t>
  </si>
  <si>
    <t>Total Predicted</t>
  </si>
  <si>
    <t>Total Predicted Anoms</t>
  </si>
  <si>
    <t>Total Actual Anoms</t>
  </si>
  <si>
    <t>Strict matching enforced, OUTLIERS OF ACTUAL CASES NOT REMOVED, False anomalies NOT removed, no smoothing, fixed actual outbreak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</si>
</sst>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True Positive vs</a:t>
            </a:r>
            <a:r>
              <a:rPr lang="en-GB" baseline="0"/>
              <a:t> Actual Covid-19 Case Anomalies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Covid-19 Anomalies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'Cough x Fever x Skin'!$A$3:$A$53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'Cough x Fever x Skin'!$N$3:$N$53</c:f>
              <c:numCache>
                <c:formatCode>General</c:formatCode>
                <c:ptCount val="5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6</c:v>
                </c:pt>
                <c:pt idx="48">
                  <c:v>3</c:v>
                </c:pt>
                <c:pt idx="49">
                  <c:v>1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F-234C-8391-6B1087CA259B}"/>
            </c:ext>
          </c:extLst>
        </c:ser>
        <c:ser>
          <c:idx val="1"/>
          <c:order val="1"/>
          <c:tx>
            <c:v>True Positives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'Cough x Fever x Skin'!$A$3:$A$53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'Cough x Fever x Skin'!$I$3:$I$53</c:f>
              <c:numCache>
                <c:formatCode>General</c:formatCode>
                <c:ptCount val="51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F-234C-8391-6B1087CA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80239"/>
        <c:axId val="890964751"/>
      </c:barChart>
      <c:catAx>
        <c:axId val="8783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64751"/>
        <c:crosses val="autoZero"/>
        <c:auto val="1"/>
        <c:lblAlgn val="ctr"/>
        <c:lblOffset val="100"/>
        <c:noMultiLvlLbl val="0"/>
      </c:catAx>
      <c:valAx>
        <c:axId val="8909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127000</xdr:colOff>
      <xdr:row>3</xdr:row>
      <xdr:rowOff>177800</xdr:rowOff>
    </xdr:from>
    <xdr:to>
      <xdr:col>32</xdr:col>
      <xdr:colOff>101600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16334-7D38-CF41-8CC5-8EAD39528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F2FE-5B38-294D-B6D9-5CD20FDBB39B}">
  <dimension ref="A1:AL55"/>
  <sheetViews>
    <sheetView tabSelected="1" zoomScale="109" workbookViewId="0">
      <pane xSplit="1" topLeftCell="B1" activePane="topRight" state="frozen"/>
      <selection pane="topRight" activeCell="V3" sqref="V3"/>
    </sheetView>
  </sheetViews>
  <sheetFormatPr baseColWidth="10" defaultRowHeight="16" x14ac:dyDescent="0.2"/>
  <cols>
    <col min="1" max="2" width="10.83203125" style="14"/>
    <col min="3" max="4" width="10.83203125" style="6"/>
    <col min="5" max="5" width="10.5" hidden="1" customWidth="1"/>
    <col min="6" max="11" width="0" hidden="1" customWidth="1"/>
    <col min="12" max="12" width="22.83203125" hidden="1" customWidth="1"/>
    <col min="13" max="13" width="22" hidden="1" customWidth="1"/>
    <col min="14" max="14" width="0" hidden="1" customWidth="1"/>
    <col min="16" max="16" width="13.33203125" customWidth="1"/>
    <col min="17" max="23" width="12.5" customWidth="1"/>
    <col min="24" max="24" width="25" bestFit="1" customWidth="1"/>
    <col min="25" max="25" width="22.5" bestFit="1" customWidth="1"/>
    <col min="26" max="26" width="10.83203125" style="22"/>
    <col min="27" max="28" width="12.83203125" customWidth="1"/>
    <col min="35" max="35" width="25.1640625" customWidth="1"/>
    <col min="36" max="36" width="19.33203125" customWidth="1"/>
    <col min="37" max="37" width="14.83203125" customWidth="1"/>
  </cols>
  <sheetData>
    <row r="1" spans="1:38" x14ac:dyDescent="0.2">
      <c r="A1" s="8" t="s">
        <v>76</v>
      </c>
      <c r="B1" s="8"/>
      <c r="E1" s="2"/>
      <c r="AA1" t="s">
        <v>64</v>
      </c>
    </row>
    <row r="2" spans="1:38" x14ac:dyDescent="0.2">
      <c r="A2" s="9" t="s">
        <v>0</v>
      </c>
      <c r="B2" s="9" t="s">
        <v>57</v>
      </c>
      <c r="C2" s="9" t="s">
        <v>52</v>
      </c>
      <c r="D2" s="9" t="s">
        <v>53</v>
      </c>
      <c r="E2" s="1"/>
      <c r="F2" s="1"/>
      <c r="G2" s="1" t="s">
        <v>54</v>
      </c>
      <c r="H2" s="1" t="s">
        <v>55</v>
      </c>
      <c r="I2" s="1" t="s">
        <v>56</v>
      </c>
      <c r="J2" s="1" t="s">
        <v>43</v>
      </c>
      <c r="L2" s="1" t="s">
        <v>66</v>
      </c>
      <c r="M2" s="1" t="s">
        <v>60</v>
      </c>
      <c r="N2" s="1" t="s">
        <v>59</v>
      </c>
      <c r="O2" s="1"/>
      <c r="P2" s="1" t="s">
        <v>61</v>
      </c>
      <c r="Q2" s="1" t="s">
        <v>62</v>
      </c>
      <c r="R2" s="1"/>
      <c r="S2" s="1" t="s">
        <v>54</v>
      </c>
      <c r="T2" s="1" t="s">
        <v>55</v>
      </c>
      <c r="U2" s="1" t="s">
        <v>56</v>
      </c>
      <c r="V2" s="1" t="s">
        <v>43</v>
      </c>
      <c r="W2" s="1"/>
      <c r="X2" s="1" t="s">
        <v>74</v>
      </c>
      <c r="Y2" s="1" t="s">
        <v>75</v>
      </c>
      <c r="AA2" s="1" t="s">
        <v>63</v>
      </c>
      <c r="AB2" s="1"/>
      <c r="AC2" s="1" t="s">
        <v>54</v>
      </c>
      <c r="AD2" s="1" t="s">
        <v>55</v>
      </c>
      <c r="AE2" s="1" t="s">
        <v>56</v>
      </c>
      <c r="AF2" s="1" t="s">
        <v>43</v>
      </c>
      <c r="AH2" s="1" t="s">
        <v>59</v>
      </c>
      <c r="AI2" s="1" t="s">
        <v>67</v>
      </c>
      <c r="AJ2" s="17" t="s">
        <v>65</v>
      </c>
      <c r="AK2" s="17"/>
      <c r="AL2" s="1"/>
    </row>
    <row r="3" spans="1:38" x14ac:dyDescent="0.2">
      <c r="A3" s="6" t="s">
        <v>1</v>
      </c>
      <c r="B3" s="2">
        <v>0.34146341463414598</v>
      </c>
      <c r="C3" s="2">
        <v>0.69999999999999896</v>
      </c>
      <c r="D3" s="2">
        <v>26</v>
      </c>
      <c r="G3" s="2">
        <v>7</v>
      </c>
      <c r="H3" s="2">
        <v>23</v>
      </c>
      <c r="I3" s="2">
        <v>4</v>
      </c>
      <c r="J3" s="2">
        <f>$N$3-(G3+H3+I3)</f>
        <v>266</v>
      </c>
      <c r="L3" s="2">
        <f>G3+H3</f>
        <v>30</v>
      </c>
      <c r="M3" s="2">
        <v>11</v>
      </c>
      <c r="N3" s="2">
        <v>300</v>
      </c>
      <c r="O3" s="2"/>
      <c r="P3" s="2">
        <v>0.233333333333333</v>
      </c>
      <c r="Q3" s="2">
        <v>0.63636363636363602</v>
      </c>
      <c r="R3" s="2"/>
      <c r="S3" s="2">
        <v>7</v>
      </c>
      <c r="T3" s="2">
        <v>23</v>
      </c>
      <c r="U3" s="2">
        <v>4</v>
      </c>
      <c r="V3" s="2">
        <f>300-U3-T3-S3</f>
        <v>266</v>
      </c>
      <c r="W3" s="2"/>
      <c r="X3" s="2">
        <f>S3+T3</f>
        <v>30</v>
      </c>
      <c r="Y3" s="2">
        <v>11</v>
      </c>
      <c r="AA3" s="2">
        <v>0.5</v>
      </c>
      <c r="AB3" s="2">
        <v>0.5</v>
      </c>
      <c r="AC3" s="2">
        <v>2</v>
      </c>
      <c r="AD3" s="2">
        <v>3</v>
      </c>
      <c r="AE3" s="2">
        <v>1</v>
      </c>
      <c r="AF3" s="3">
        <f>$AH$3-(AC3+AD3+AE3)</f>
        <v>30</v>
      </c>
      <c r="AH3" s="2">
        <v>36</v>
      </c>
      <c r="AI3" s="2">
        <f>AC3+AD3</f>
        <v>5</v>
      </c>
      <c r="AJ3" s="2">
        <v>3</v>
      </c>
      <c r="AK3" s="2"/>
      <c r="AL3" s="19"/>
    </row>
    <row r="4" spans="1:38" x14ac:dyDescent="0.2">
      <c r="A4" s="6" t="s">
        <v>2</v>
      </c>
      <c r="B4" s="2">
        <v>0.374999999999999</v>
      </c>
      <c r="C4" s="2">
        <v>1.1000000000000001</v>
      </c>
      <c r="D4" s="2">
        <v>0</v>
      </c>
      <c r="G4" s="2">
        <v>3</v>
      </c>
      <c r="H4" s="2">
        <v>7</v>
      </c>
      <c r="I4" s="2">
        <v>3</v>
      </c>
      <c r="J4" s="2">
        <f t="shared" ref="J4:J34" si="0">$N$3-(G4+H4+I4)</f>
        <v>287</v>
      </c>
      <c r="L4" s="2">
        <f t="shared" ref="L4:L53" si="1">G4+H4</f>
        <v>10</v>
      </c>
      <c r="M4" s="2">
        <v>6</v>
      </c>
      <c r="P4" s="2">
        <v>0.29999999999999899</v>
      </c>
      <c r="Q4" s="2">
        <v>0.5</v>
      </c>
      <c r="R4" s="2"/>
      <c r="S4" s="2">
        <v>3</v>
      </c>
      <c r="T4" s="2">
        <v>7</v>
      </c>
      <c r="U4" s="2">
        <v>3</v>
      </c>
      <c r="V4" s="2">
        <f t="shared" ref="V4:V53" si="2">300-U4-T4-S4</f>
        <v>287</v>
      </c>
      <c r="W4" s="2"/>
      <c r="X4" s="2">
        <f t="shared" ref="X4:X53" si="3">S4+T4</f>
        <v>10</v>
      </c>
      <c r="Y4" s="2">
        <v>6</v>
      </c>
      <c r="AA4" s="2">
        <v>0.5</v>
      </c>
      <c r="AB4" s="2">
        <v>0.5</v>
      </c>
      <c r="AC4" s="2">
        <v>1</v>
      </c>
      <c r="AD4" s="2">
        <v>2</v>
      </c>
      <c r="AE4" s="2">
        <v>0</v>
      </c>
      <c r="AF4" s="3">
        <f t="shared" ref="AF4:AF52" si="4">$AH$3-(AC4+AD4+AE4)</f>
        <v>33</v>
      </c>
      <c r="AI4" s="2">
        <f t="shared" ref="AI4:AI53" si="5">AC4+AD4</f>
        <v>3</v>
      </c>
      <c r="AJ4" s="2">
        <v>1</v>
      </c>
      <c r="AK4" s="2"/>
      <c r="AL4" s="19"/>
    </row>
    <row r="5" spans="1:38" x14ac:dyDescent="0.2">
      <c r="A5" s="6" t="s">
        <v>3</v>
      </c>
      <c r="B5" s="2">
        <v>0.35483870967741898</v>
      </c>
      <c r="C5" s="2">
        <v>0.1</v>
      </c>
      <c r="D5" s="2">
        <v>12</v>
      </c>
      <c r="G5" s="2">
        <v>11</v>
      </c>
      <c r="H5" s="2">
        <v>31</v>
      </c>
      <c r="I5" s="2">
        <v>9</v>
      </c>
      <c r="J5" s="2">
        <f>$N$3-(G5+H5+I5)</f>
        <v>249</v>
      </c>
      <c r="L5" s="2">
        <f t="shared" si="1"/>
        <v>42</v>
      </c>
      <c r="M5" s="2">
        <v>20</v>
      </c>
      <c r="P5" s="2">
        <v>0.26190476190476097</v>
      </c>
      <c r="Q5" s="2">
        <v>0.55000000000000004</v>
      </c>
      <c r="R5" s="2"/>
      <c r="S5" s="2">
        <v>11</v>
      </c>
      <c r="T5" s="2">
        <v>31</v>
      </c>
      <c r="U5" s="2">
        <v>9</v>
      </c>
      <c r="V5" s="2">
        <f t="shared" si="2"/>
        <v>249</v>
      </c>
      <c r="W5" s="2"/>
      <c r="X5" s="2">
        <f t="shared" si="3"/>
        <v>42</v>
      </c>
      <c r="Y5" s="2">
        <v>20</v>
      </c>
      <c r="AA5" s="2" t="s">
        <v>70</v>
      </c>
      <c r="AB5" s="2" t="s">
        <v>70</v>
      </c>
      <c r="AC5" s="2">
        <v>0</v>
      </c>
      <c r="AD5" s="2">
        <v>13</v>
      </c>
      <c r="AE5" s="2">
        <v>0</v>
      </c>
      <c r="AF5" s="3">
        <f t="shared" si="4"/>
        <v>23</v>
      </c>
      <c r="AI5" s="2">
        <f>AC5+AD5</f>
        <v>13</v>
      </c>
      <c r="AJ5" s="2">
        <v>0</v>
      </c>
      <c r="AK5" s="2"/>
      <c r="AL5" s="19"/>
    </row>
    <row r="6" spans="1:38" x14ac:dyDescent="0.2">
      <c r="A6" s="6" t="s">
        <v>4</v>
      </c>
      <c r="B6" s="2">
        <v>0.54237288135593198</v>
      </c>
      <c r="C6" s="2">
        <v>0.4</v>
      </c>
      <c r="D6" s="2">
        <v>0</v>
      </c>
      <c r="G6" s="2">
        <v>16</v>
      </c>
      <c r="H6" s="2">
        <v>11</v>
      </c>
      <c r="I6" s="2">
        <v>16</v>
      </c>
      <c r="J6" s="2">
        <f t="shared" si="0"/>
        <v>257</v>
      </c>
      <c r="L6" s="2">
        <f t="shared" si="1"/>
        <v>27</v>
      </c>
      <c r="M6" s="2">
        <v>32</v>
      </c>
      <c r="P6" s="2">
        <v>0.592592592592592</v>
      </c>
      <c r="Q6" s="2">
        <v>0.5</v>
      </c>
      <c r="R6" s="2"/>
      <c r="S6" s="2">
        <v>16</v>
      </c>
      <c r="T6" s="2">
        <v>11</v>
      </c>
      <c r="U6" s="2">
        <v>16</v>
      </c>
      <c r="V6" s="2">
        <f t="shared" si="2"/>
        <v>257</v>
      </c>
      <c r="W6" s="2"/>
      <c r="X6" s="2">
        <f t="shared" si="3"/>
        <v>27</v>
      </c>
      <c r="Y6" s="2">
        <v>32</v>
      </c>
      <c r="AA6" s="2">
        <v>0.55555555555555503</v>
      </c>
      <c r="AB6" s="2">
        <v>0.55555555555555503</v>
      </c>
      <c r="AC6" s="2">
        <v>5</v>
      </c>
      <c r="AD6" s="2">
        <v>6</v>
      </c>
      <c r="AE6" s="2">
        <v>2</v>
      </c>
      <c r="AF6" s="7">
        <f t="shared" si="4"/>
        <v>23</v>
      </c>
      <c r="AI6" s="2">
        <f t="shared" si="5"/>
        <v>11</v>
      </c>
      <c r="AJ6" s="2">
        <v>7</v>
      </c>
      <c r="AK6" s="2"/>
      <c r="AL6" s="19"/>
    </row>
    <row r="7" spans="1:38" x14ac:dyDescent="0.2">
      <c r="A7" s="6" t="s">
        <v>5</v>
      </c>
      <c r="B7" s="2">
        <v>0.59999999999999898</v>
      </c>
      <c r="C7" s="2">
        <v>1.3</v>
      </c>
      <c r="D7" s="2">
        <v>5</v>
      </c>
      <c r="G7" s="2">
        <v>6</v>
      </c>
      <c r="H7" s="2">
        <v>0</v>
      </c>
      <c r="I7" s="2">
        <v>8</v>
      </c>
      <c r="J7" s="2">
        <f>$N$3-(G7+H7+I7)</f>
        <v>286</v>
      </c>
      <c r="L7" s="2">
        <f t="shared" si="1"/>
        <v>6</v>
      </c>
      <c r="M7" s="2">
        <v>14</v>
      </c>
      <c r="P7" s="2">
        <v>1</v>
      </c>
      <c r="Q7" s="2">
        <v>0.42857142857142799</v>
      </c>
      <c r="R7" s="2"/>
      <c r="S7" s="2">
        <v>6</v>
      </c>
      <c r="T7" s="2">
        <v>0</v>
      </c>
      <c r="U7" s="2">
        <v>8</v>
      </c>
      <c r="V7" s="2">
        <f t="shared" si="2"/>
        <v>286</v>
      </c>
      <c r="W7" s="2"/>
      <c r="X7" s="2">
        <f t="shared" si="3"/>
        <v>6</v>
      </c>
      <c r="Y7" s="2">
        <v>14</v>
      </c>
      <c r="AA7" s="2">
        <v>0.5</v>
      </c>
      <c r="AB7" s="2">
        <v>0.5</v>
      </c>
      <c r="AC7" s="2">
        <v>3</v>
      </c>
      <c r="AD7" s="2">
        <v>2</v>
      </c>
      <c r="AE7" s="2">
        <v>4</v>
      </c>
      <c r="AF7" s="3">
        <f t="shared" si="4"/>
        <v>27</v>
      </c>
      <c r="AI7" s="2">
        <f t="shared" si="5"/>
        <v>5</v>
      </c>
      <c r="AJ7" s="2">
        <v>7</v>
      </c>
      <c r="AK7" s="2"/>
      <c r="AL7" s="19"/>
    </row>
    <row r="8" spans="1:38" x14ac:dyDescent="0.2">
      <c r="A8" s="6" t="s">
        <v>6</v>
      </c>
      <c r="B8" s="2">
        <v>0.5</v>
      </c>
      <c r="C8" s="2">
        <v>0.69999999999999896</v>
      </c>
      <c r="D8" s="2">
        <v>0</v>
      </c>
      <c r="G8" s="2">
        <v>5</v>
      </c>
      <c r="H8" s="2">
        <v>5</v>
      </c>
      <c r="I8" s="2">
        <v>5</v>
      </c>
      <c r="J8" s="2">
        <f t="shared" si="0"/>
        <v>285</v>
      </c>
      <c r="L8" s="2">
        <f t="shared" si="1"/>
        <v>10</v>
      </c>
      <c r="M8" s="2">
        <v>10</v>
      </c>
      <c r="P8" s="2">
        <v>0.5</v>
      </c>
      <c r="Q8" s="2">
        <v>0.5</v>
      </c>
      <c r="R8" s="2"/>
      <c r="S8" s="2">
        <v>5</v>
      </c>
      <c r="T8" s="2">
        <v>5</v>
      </c>
      <c r="U8" s="2">
        <v>5</v>
      </c>
      <c r="V8" s="2">
        <f t="shared" si="2"/>
        <v>285</v>
      </c>
      <c r="W8" s="2"/>
      <c r="X8" s="2">
        <f t="shared" si="3"/>
        <v>10</v>
      </c>
      <c r="Y8" s="2">
        <v>10</v>
      </c>
      <c r="AA8" s="2">
        <v>0.90909090909090895</v>
      </c>
      <c r="AB8" s="2">
        <v>0.90909090909090895</v>
      </c>
      <c r="AC8" s="2">
        <v>5</v>
      </c>
      <c r="AD8" s="2">
        <v>1</v>
      </c>
      <c r="AE8" s="2">
        <v>0</v>
      </c>
      <c r="AF8" s="3">
        <f t="shared" si="4"/>
        <v>30</v>
      </c>
      <c r="AI8" s="2">
        <f t="shared" si="5"/>
        <v>6</v>
      </c>
      <c r="AJ8" s="2">
        <v>5</v>
      </c>
      <c r="AK8" s="2"/>
      <c r="AL8" s="19"/>
    </row>
    <row r="9" spans="1:38" x14ac:dyDescent="0.2">
      <c r="A9" s="6" t="s">
        <v>7</v>
      </c>
      <c r="B9" s="2">
        <v>0.35294117647058798</v>
      </c>
      <c r="C9" s="2">
        <v>0.1</v>
      </c>
      <c r="D9" s="2">
        <v>3</v>
      </c>
      <c r="G9" s="2">
        <v>15</v>
      </c>
      <c r="H9" s="2">
        <v>52</v>
      </c>
      <c r="I9" s="2">
        <v>3</v>
      </c>
      <c r="J9" s="2">
        <f>$N$3-(G9+H9+I9)</f>
        <v>230</v>
      </c>
      <c r="L9" s="2">
        <f t="shared" si="1"/>
        <v>67</v>
      </c>
      <c r="M9" s="2">
        <v>18</v>
      </c>
      <c r="P9" s="2">
        <v>0.22388059701492499</v>
      </c>
      <c r="Q9" s="2">
        <v>0.83333333333333304</v>
      </c>
      <c r="R9" s="2"/>
      <c r="S9" s="2">
        <v>15</v>
      </c>
      <c r="T9" s="2">
        <v>52</v>
      </c>
      <c r="U9" s="2">
        <v>3</v>
      </c>
      <c r="V9" s="2">
        <f t="shared" si="2"/>
        <v>230</v>
      </c>
      <c r="W9" s="2"/>
      <c r="X9" s="2">
        <f t="shared" si="3"/>
        <v>67</v>
      </c>
      <c r="Y9" s="2">
        <v>18</v>
      </c>
      <c r="AA9" s="2">
        <v>0.18181818181818099</v>
      </c>
      <c r="AB9" s="2">
        <v>0.18181818181818099</v>
      </c>
      <c r="AC9" s="2">
        <v>1</v>
      </c>
      <c r="AD9" s="2">
        <v>9</v>
      </c>
      <c r="AE9" s="2">
        <v>0</v>
      </c>
      <c r="AF9" s="3">
        <f t="shared" si="4"/>
        <v>26</v>
      </c>
      <c r="AI9" s="2">
        <f t="shared" si="5"/>
        <v>10</v>
      </c>
      <c r="AJ9" s="2">
        <v>1</v>
      </c>
      <c r="AK9" s="2"/>
      <c r="AL9" s="19"/>
    </row>
    <row r="10" spans="1:38" x14ac:dyDescent="0.2">
      <c r="A10" s="6" t="s">
        <v>8</v>
      </c>
      <c r="B10" s="2">
        <v>0.45454545454545398</v>
      </c>
      <c r="C10" s="2">
        <v>0.8</v>
      </c>
      <c r="D10" s="2">
        <v>0</v>
      </c>
      <c r="G10" s="2">
        <v>10</v>
      </c>
      <c r="H10" s="2">
        <v>18</v>
      </c>
      <c r="I10" s="2">
        <v>6</v>
      </c>
      <c r="J10" s="2">
        <f t="shared" si="0"/>
        <v>266</v>
      </c>
      <c r="L10" s="2">
        <f t="shared" si="1"/>
        <v>28</v>
      </c>
      <c r="M10" s="2">
        <v>16</v>
      </c>
      <c r="P10" s="2">
        <v>0.35714285714285698</v>
      </c>
      <c r="Q10" s="2">
        <v>0.625</v>
      </c>
      <c r="R10" s="2"/>
      <c r="S10" s="2">
        <v>10</v>
      </c>
      <c r="T10" s="2">
        <v>18</v>
      </c>
      <c r="U10" s="2">
        <v>6</v>
      </c>
      <c r="V10" s="2">
        <f t="shared" si="2"/>
        <v>266</v>
      </c>
      <c r="W10" s="2"/>
      <c r="X10" s="2">
        <f t="shared" si="3"/>
        <v>28</v>
      </c>
      <c r="Y10" s="2">
        <v>16</v>
      </c>
      <c r="AA10" s="2">
        <v>0.66666666666666596</v>
      </c>
      <c r="AB10" s="2">
        <v>0.66666666666666596</v>
      </c>
      <c r="AC10" s="2">
        <v>4</v>
      </c>
      <c r="AD10" s="2">
        <v>2</v>
      </c>
      <c r="AE10" s="2">
        <v>2</v>
      </c>
      <c r="AF10" s="3">
        <f t="shared" si="4"/>
        <v>28</v>
      </c>
      <c r="AI10" s="2">
        <f t="shared" si="5"/>
        <v>6</v>
      </c>
      <c r="AJ10" s="2">
        <v>6</v>
      </c>
      <c r="AK10" s="2"/>
      <c r="AL10" s="19"/>
    </row>
    <row r="11" spans="1:38" x14ac:dyDescent="0.2">
      <c r="A11" s="6" t="s">
        <v>9</v>
      </c>
      <c r="B11" s="2">
        <v>0.42424242424242398</v>
      </c>
      <c r="C11" s="2">
        <v>1</v>
      </c>
      <c r="D11" s="2">
        <v>18</v>
      </c>
      <c r="G11" s="2">
        <v>7</v>
      </c>
      <c r="H11" s="2">
        <v>15</v>
      </c>
      <c r="I11" s="2">
        <v>4</v>
      </c>
      <c r="J11" s="2">
        <f t="shared" si="0"/>
        <v>274</v>
      </c>
      <c r="L11" s="2">
        <f t="shared" si="1"/>
        <v>22</v>
      </c>
      <c r="M11" s="2">
        <v>11</v>
      </c>
      <c r="P11" s="2">
        <v>0.31818181818181801</v>
      </c>
      <c r="Q11" s="2">
        <v>0.63636363636363602</v>
      </c>
      <c r="R11" s="2"/>
      <c r="S11" s="2">
        <v>7</v>
      </c>
      <c r="T11" s="2">
        <v>15</v>
      </c>
      <c r="U11" s="2">
        <v>4</v>
      </c>
      <c r="V11" s="2">
        <f t="shared" si="2"/>
        <v>274</v>
      </c>
      <c r="W11" s="2"/>
      <c r="X11" s="2">
        <f t="shared" si="3"/>
        <v>22</v>
      </c>
      <c r="Y11" s="2">
        <v>11</v>
      </c>
      <c r="AA11" s="2">
        <v>0.66666666666666596</v>
      </c>
      <c r="AB11" s="2">
        <v>0.66666666666666596</v>
      </c>
      <c r="AC11" s="2">
        <v>3</v>
      </c>
      <c r="AD11" s="2">
        <v>2</v>
      </c>
      <c r="AE11" s="2">
        <v>1</v>
      </c>
      <c r="AF11" s="3">
        <f t="shared" si="4"/>
        <v>30</v>
      </c>
      <c r="AI11" s="2">
        <f t="shared" si="5"/>
        <v>5</v>
      </c>
      <c r="AJ11" s="2">
        <v>4</v>
      </c>
      <c r="AK11" s="2"/>
      <c r="AL11" s="19"/>
    </row>
    <row r="12" spans="1:38" x14ac:dyDescent="0.2">
      <c r="A12" s="6" t="s">
        <v>10</v>
      </c>
      <c r="B12" s="2">
        <v>0.15686274509803899</v>
      </c>
      <c r="C12" s="2">
        <v>0.2</v>
      </c>
      <c r="D12" s="2">
        <v>29</v>
      </c>
      <c r="G12" s="2">
        <v>4</v>
      </c>
      <c r="H12" s="2">
        <v>43</v>
      </c>
      <c r="I12" s="2">
        <v>0</v>
      </c>
      <c r="J12" s="2">
        <f t="shared" si="0"/>
        <v>253</v>
      </c>
      <c r="L12" s="2">
        <f t="shared" si="1"/>
        <v>47</v>
      </c>
      <c r="M12" s="2">
        <v>4</v>
      </c>
      <c r="P12" s="2">
        <v>8.5106382978723402E-2</v>
      </c>
      <c r="Q12" s="2">
        <v>1</v>
      </c>
      <c r="R12" s="2"/>
      <c r="S12" s="2">
        <v>4</v>
      </c>
      <c r="T12" s="2">
        <v>43</v>
      </c>
      <c r="U12" s="2">
        <v>0</v>
      </c>
      <c r="V12" s="2">
        <f t="shared" si="2"/>
        <v>253</v>
      </c>
      <c r="W12" s="2"/>
      <c r="X12" s="2">
        <f t="shared" si="3"/>
        <v>47</v>
      </c>
      <c r="Y12" s="2">
        <v>4</v>
      </c>
      <c r="AA12" s="2" t="s">
        <v>70</v>
      </c>
      <c r="AB12" s="2" t="s">
        <v>70</v>
      </c>
      <c r="AC12" s="2">
        <v>0</v>
      </c>
      <c r="AD12" s="2">
        <v>11</v>
      </c>
      <c r="AE12" s="2">
        <v>0</v>
      </c>
      <c r="AF12" s="7">
        <f t="shared" si="4"/>
        <v>25</v>
      </c>
      <c r="AI12" s="2">
        <f t="shared" si="5"/>
        <v>11</v>
      </c>
      <c r="AJ12" s="2">
        <v>0</v>
      </c>
      <c r="AK12" s="2"/>
      <c r="AL12" s="19"/>
    </row>
    <row r="13" spans="1:38" x14ac:dyDescent="0.2">
      <c r="A13" s="6" t="s">
        <v>11</v>
      </c>
      <c r="B13" s="2">
        <v>0.5</v>
      </c>
      <c r="C13" s="2">
        <v>0.59999999999999898</v>
      </c>
      <c r="D13" s="2">
        <v>12</v>
      </c>
      <c r="G13" s="2">
        <v>8</v>
      </c>
      <c r="H13" s="2">
        <v>7</v>
      </c>
      <c r="I13" s="2">
        <v>9</v>
      </c>
      <c r="J13" s="2">
        <f t="shared" si="0"/>
        <v>276</v>
      </c>
      <c r="L13" s="2">
        <f t="shared" si="1"/>
        <v>15</v>
      </c>
      <c r="M13" s="2">
        <v>17</v>
      </c>
      <c r="P13" s="2">
        <v>0.53333333333333299</v>
      </c>
      <c r="Q13" s="2">
        <v>0.47058823529411697</v>
      </c>
      <c r="R13" s="2"/>
      <c r="S13" s="2">
        <v>8</v>
      </c>
      <c r="T13" s="2">
        <v>7</v>
      </c>
      <c r="U13" s="2">
        <v>9</v>
      </c>
      <c r="V13" s="2">
        <f t="shared" si="2"/>
        <v>276</v>
      </c>
      <c r="W13" s="2"/>
      <c r="X13" s="2">
        <f t="shared" si="3"/>
        <v>15</v>
      </c>
      <c r="Y13" s="2">
        <v>17</v>
      </c>
      <c r="AA13" s="2">
        <v>0.61538461538461497</v>
      </c>
      <c r="AB13" s="2">
        <v>0.61538461538461497</v>
      </c>
      <c r="AC13" s="2">
        <v>4</v>
      </c>
      <c r="AD13" s="2">
        <v>5</v>
      </c>
      <c r="AE13" s="2">
        <v>0</v>
      </c>
      <c r="AF13" s="3">
        <f t="shared" si="4"/>
        <v>27</v>
      </c>
      <c r="AI13" s="2">
        <f t="shared" si="5"/>
        <v>9</v>
      </c>
      <c r="AJ13" s="2">
        <v>4</v>
      </c>
      <c r="AK13" s="2"/>
      <c r="AL13" s="19"/>
    </row>
    <row r="14" spans="1:38" x14ac:dyDescent="0.2">
      <c r="A14" s="6" t="s">
        <v>12</v>
      </c>
      <c r="B14" s="2">
        <v>0.30769230769230699</v>
      </c>
      <c r="C14" s="2">
        <v>0.8</v>
      </c>
      <c r="D14" s="2">
        <v>10</v>
      </c>
      <c r="G14" s="2">
        <v>6</v>
      </c>
      <c r="H14" s="2">
        <v>19</v>
      </c>
      <c r="I14" s="2">
        <v>8</v>
      </c>
      <c r="J14" s="2">
        <f t="shared" si="0"/>
        <v>267</v>
      </c>
      <c r="L14" s="2">
        <f t="shared" si="1"/>
        <v>25</v>
      </c>
      <c r="M14" s="2">
        <v>14</v>
      </c>
      <c r="P14" s="2">
        <v>0.23999999999999899</v>
      </c>
      <c r="Q14" s="2">
        <v>0.42857142857142799</v>
      </c>
      <c r="R14" s="2"/>
      <c r="S14" s="2">
        <v>6</v>
      </c>
      <c r="T14" s="2">
        <v>19</v>
      </c>
      <c r="U14" s="2">
        <v>8</v>
      </c>
      <c r="V14" s="2">
        <f t="shared" si="2"/>
        <v>267</v>
      </c>
      <c r="W14" s="2"/>
      <c r="X14" s="2">
        <f t="shared" si="3"/>
        <v>25</v>
      </c>
      <c r="Y14" s="2">
        <v>14</v>
      </c>
      <c r="AA14" s="2">
        <v>0.57142857142857095</v>
      </c>
      <c r="AB14" s="2">
        <v>0.57142857142857095</v>
      </c>
      <c r="AC14" s="2">
        <v>2</v>
      </c>
      <c r="AD14" s="2">
        <v>3</v>
      </c>
      <c r="AE14" s="2">
        <v>0</v>
      </c>
      <c r="AF14" s="3">
        <f t="shared" si="4"/>
        <v>31</v>
      </c>
      <c r="AI14" s="2">
        <f t="shared" si="5"/>
        <v>5</v>
      </c>
      <c r="AJ14" s="2">
        <v>2</v>
      </c>
      <c r="AK14" s="2"/>
      <c r="AL14" s="19"/>
    </row>
    <row r="15" spans="1:38" x14ac:dyDescent="0.2">
      <c r="A15" s="6" t="s">
        <v>13</v>
      </c>
      <c r="B15" s="2">
        <v>0.51612903225806395</v>
      </c>
      <c r="C15" s="2">
        <v>0.2</v>
      </c>
      <c r="D15" s="2">
        <v>3</v>
      </c>
      <c r="G15" s="2">
        <v>16</v>
      </c>
      <c r="H15" s="2">
        <v>23</v>
      </c>
      <c r="I15" s="2">
        <v>7</v>
      </c>
      <c r="J15" s="2">
        <f t="shared" si="0"/>
        <v>254</v>
      </c>
      <c r="L15" s="2">
        <f t="shared" si="1"/>
        <v>39</v>
      </c>
      <c r="M15" s="2">
        <v>23</v>
      </c>
      <c r="P15" s="2">
        <v>0.41025641025641002</v>
      </c>
      <c r="Q15" s="2">
        <v>0.69565217391304301</v>
      </c>
      <c r="R15" s="2"/>
      <c r="S15" s="2">
        <v>16</v>
      </c>
      <c r="T15" s="2">
        <v>23</v>
      </c>
      <c r="U15" s="2">
        <v>7</v>
      </c>
      <c r="V15" s="2">
        <f t="shared" si="2"/>
        <v>254</v>
      </c>
      <c r="W15" s="2"/>
      <c r="X15" s="2">
        <f t="shared" si="3"/>
        <v>39</v>
      </c>
      <c r="Y15" s="2">
        <v>23</v>
      </c>
      <c r="AA15" s="2">
        <v>0.28571428571428498</v>
      </c>
      <c r="AB15" s="2">
        <v>0.28571428571428498</v>
      </c>
      <c r="AC15" s="2">
        <v>2</v>
      </c>
      <c r="AD15" s="2">
        <v>8</v>
      </c>
      <c r="AE15" s="2">
        <v>2</v>
      </c>
      <c r="AF15" s="3">
        <f t="shared" si="4"/>
        <v>24</v>
      </c>
      <c r="AI15" s="2">
        <f t="shared" si="5"/>
        <v>10</v>
      </c>
      <c r="AJ15" s="2">
        <v>4</v>
      </c>
      <c r="AK15" s="2"/>
      <c r="AL15" s="19"/>
    </row>
    <row r="16" spans="1:38" x14ac:dyDescent="0.2">
      <c r="A16" s="6" t="s">
        <v>14</v>
      </c>
      <c r="B16" s="2">
        <v>0.21052631578947301</v>
      </c>
      <c r="C16" s="2">
        <v>1</v>
      </c>
      <c r="D16" s="2">
        <v>10</v>
      </c>
      <c r="G16" s="2">
        <v>2</v>
      </c>
      <c r="H16" s="2">
        <v>12</v>
      </c>
      <c r="I16" s="2">
        <v>3</v>
      </c>
      <c r="J16" s="2">
        <f t="shared" si="0"/>
        <v>283</v>
      </c>
      <c r="L16" s="2">
        <f t="shared" si="1"/>
        <v>14</v>
      </c>
      <c r="M16" s="2">
        <v>5</v>
      </c>
      <c r="P16" s="2">
        <v>0.14285714285714199</v>
      </c>
      <c r="Q16" s="2">
        <v>0.4</v>
      </c>
      <c r="R16" s="2"/>
      <c r="S16" s="2">
        <v>2</v>
      </c>
      <c r="T16" s="2">
        <v>12</v>
      </c>
      <c r="U16" s="2">
        <v>3</v>
      </c>
      <c r="V16" s="2">
        <f t="shared" si="2"/>
        <v>283</v>
      </c>
      <c r="W16" s="2"/>
      <c r="X16" s="2">
        <f t="shared" si="3"/>
        <v>14</v>
      </c>
      <c r="Y16" s="2">
        <v>5</v>
      </c>
      <c r="AA16" s="2" t="s">
        <v>70</v>
      </c>
      <c r="AB16" s="2" t="s">
        <v>70</v>
      </c>
      <c r="AC16" s="2">
        <v>0</v>
      </c>
      <c r="AD16" s="2">
        <v>5</v>
      </c>
      <c r="AE16" s="2">
        <v>0</v>
      </c>
      <c r="AF16" s="7">
        <f t="shared" si="4"/>
        <v>31</v>
      </c>
      <c r="AI16" s="2">
        <f t="shared" si="5"/>
        <v>5</v>
      </c>
      <c r="AJ16" s="2">
        <v>0</v>
      </c>
      <c r="AK16" s="2"/>
      <c r="AL16" s="19"/>
    </row>
    <row r="17" spans="1:38" x14ac:dyDescent="0.2">
      <c r="A17" s="6" t="s">
        <v>15</v>
      </c>
      <c r="B17" s="2">
        <v>0.61538461538461497</v>
      </c>
      <c r="C17" s="2">
        <v>1.1000000000000001</v>
      </c>
      <c r="D17" s="2">
        <v>11</v>
      </c>
      <c r="G17" s="2">
        <v>8</v>
      </c>
      <c r="H17" s="2">
        <v>1</v>
      </c>
      <c r="I17" s="2">
        <v>9</v>
      </c>
      <c r="J17" s="2">
        <f t="shared" si="0"/>
        <v>282</v>
      </c>
      <c r="L17" s="2">
        <f t="shared" si="1"/>
        <v>9</v>
      </c>
      <c r="M17" s="2">
        <v>17</v>
      </c>
      <c r="P17" s="2">
        <v>0.88888888888888795</v>
      </c>
      <c r="Q17" s="2">
        <v>0.47058823529411697</v>
      </c>
      <c r="R17" s="2"/>
      <c r="S17" s="2">
        <v>8</v>
      </c>
      <c r="T17" s="2">
        <v>1</v>
      </c>
      <c r="U17" s="2">
        <v>9</v>
      </c>
      <c r="V17" s="2">
        <f t="shared" si="2"/>
        <v>282</v>
      </c>
      <c r="W17" s="2"/>
      <c r="X17" s="2">
        <f t="shared" si="3"/>
        <v>9</v>
      </c>
      <c r="Y17" s="2">
        <v>17</v>
      </c>
      <c r="AA17" s="2">
        <v>0.36363636363636298</v>
      </c>
      <c r="AB17" s="2">
        <v>0.36363636363636298</v>
      </c>
      <c r="AC17" s="2">
        <v>2</v>
      </c>
      <c r="AD17" s="2">
        <v>2</v>
      </c>
      <c r="AE17" s="2">
        <v>5</v>
      </c>
      <c r="AF17" s="3">
        <f t="shared" si="4"/>
        <v>27</v>
      </c>
      <c r="AI17" s="2">
        <f t="shared" si="5"/>
        <v>4</v>
      </c>
      <c r="AJ17" s="2">
        <v>7</v>
      </c>
      <c r="AK17" s="2"/>
      <c r="AL17" s="19"/>
    </row>
    <row r="18" spans="1:38" x14ac:dyDescent="0.2">
      <c r="A18" s="6" t="s">
        <v>16</v>
      </c>
      <c r="B18" s="2">
        <v>0.52380952380952295</v>
      </c>
      <c r="C18" s="2">
        <v>0.69999999999999896</v>
      </c>
      <c r="D18" s="2">
        <v>1</v>
      </c>
      <c r="G18" s="2">
        <v>11</v>
      </c>
      <c r="H18" s="2">
        <v>9</v>
      </c>
      <c r="I18" s="2">
        <v>11</v>
      </c>
      <c r="J18" s="2">
        <f t="shared" si="0"/>
        <v>269</v>
      </c>
      <c r="L18" s="2">
        <f t="shared" si="1"/>
        <v>20</v>
      </c>
      <c r="M18" s="2">
        <v>22</v>
      </c>
      <c r="P18" s="2">
        <v>0.55000000000000004</v>
      </c>
      <c r="Q18" s="2">
        <v>0.5</v>
      </c>
      <c r="R18" s="2"/>
      <c r="S18" s="2">
        <v>11</v>
      </c>
      <c r="T18" s="2">
        <v>9</v>
      </c>
      <c r="U18" s="2">
        <v>11</v>
      </c>
      <c r="V18" s="2">
        <f t="shared" si="2"/>
        <v>269</v>
      </c>
      <c r="W18" s="2"/>
      <c r="X18" s="2">
        <f t="shared" si="3"/>
        <v>20</v>
      </c>
      <c r="Y18" s="2">
        <v>22</v>
      </c>
      <c r="AA18" s="2">
        <v>0.66666666666666596</v>
      </c>
      <c r="AB18" s="2">
        <v>0.66666666666666596</v>
      </c>
      <c r="AC18" s="2">
        <v>5</v>
      </c>
      <c r="AD18" s="2">
        <v>3</v>
      </c>
      <c r="AE18" s="2">
        <v>2</v>
      </c>
      <c r="AF18" s="3">
        <f t="shared" si="4"/>
        <v>26</v>
      </c>
      <c r="AI18" s="2">
        <f t="shared" si="5"/>
        <v>8</v>
      </c>
      <c r="AJ18" s="2">
        <v>7</v>
      </c>
      <c r="AK18" s="2"/>
      <c r="AL18" s="19"/>
    </row>
    <row r="19" spans="1:38" x14ac:dyDescent="0.2">
      <c r="A19" s="6" t="s">
        <v>17</v>
      </c>
      <c r="B19" s="2">
        <v>0.25806451612903197</v>
      </c>
      <c r="C19" s="2">
        <v>0</v>
      </c>
      <c r="D19" s="2">
        <v>26</v>
      </c>
      <c r="G19" s="2">
        <v>12</v>
      </c>
      <c r="H19" s="2">
        <v>39</v>
      </c>
      <c r="I19" s="2">
        <v>30</v>
      </c>
      <c r="J19" s="2">
        <f t="shared" si="0"/>
        <v>219</v>
      </c>
      <c r="L19" s="2">
        <f t="shared" si="1"/>
        <v>51</v>
      </c>
      <c r="M19" s="2">
        <v>42</v>
      </c>
      <c r="P19" s="2">
        <v>0.23529411764705799</v>
      </c>
      <c r="Q19" s="2">
        <v>0.28571428571428498</v>
      </c>
      <c r="R19" s="2"/>
      <c r="S19" s="2">
        <v>12</v>
      </c>
      <c r="T19" s="2">
        <v>39</v>
      </c>
      <c r="U19" s="2">
        <v>30</v>
      </c>
      <c r="V19" s="2">
        <f t="shared" si="2"/>
        <v>219</v>
      </c>
      <c r="W19" s="2"/>
      <c r="X19" s="2">
        <f t="shared" si="3"/>
        <v>51</v>
      </c>
      <c r="Y19" s="2">
        <v>42</v>
      </c>
      <c r="AA19" s="2" t="s">
        <v>70</v>
      </c>
      <c r="AB19" s="2" t="s">
        <v>70</v>
      </c>
      <c r="AC19" s="2">
        <v>0</v>
      </c>
      <c r="AD19" s="2">
        <v>9</v>
      </c>
      <c r="AE19" s="2">
        <v>0</v>
      </c>
      <c r="AF19" s="3">
        <f t="shared" si="4"/>
        <v>27</v>
      </c>
      <c r="AI19" s="2">
        <f t="shared" si="5"/>
        <v>9</v>
      </c>
      <c r="AJ19" s="2">
        <v>0</v>
      </c>
      <c r="AK19" s="2"/>
      <c r="AL19" s="19"/>
    </row>
    <row r="20" spans="1:38" x14ac:dyDescent="0.2">
      <c r="A20" s="6" t="s">
        <v>18</v>
      </c>
      <c r="B20" s="2">
        <v>0.46666666666666601</v>
      </c>
      <c r="C20" s="2">
        <v>0.8</v>
      </c>
      <c r="D20" s="2">
        <v>29</v>
      </c>
      <c r="G20" s="2">
        <v>7</v>
      </c>
      <c r="H20" s="2">
        <v>10</v>
      </c>
      <c r="I20" s="2">
        <v>6</v>
      </c>
      <c r="J20" s="2">
        <f t="shared" si="0"/>
        <v>277</v>
      </c>
      <c r="L20" s="2">
        <f t="shared" si="1"/>
        <v>17</v>
      </c>
      <c r="M20" s="2">
        <v>13</v>
      </c>
      <c r="P20" s="2">
        <v>0.41176470588235198</v>
      </c>
      <c r="Q20" s="2">
        <v>0.53846153846153799</v>
      </c>
      <c r="R20" s="2"/>
      <c r="S20" s="2">
        <v>7</v>
      </c>
      <c r="T20" s="2">
        <v>10</v>
      </c>
      <c r="U20" s="2">
        <v>6</v>
      </c>
      <c r="V20" s="2">
        <f t="shared" si="2"/>
        <v>277</v>
      </c>
      <c r="W20" s="2"/>
      <c r="X20" s="2">
        <f t="shared" si="3"/>
        <v>17</v>
      </c>
      <c r="Y20" s="2">
        <v>13</v>
      </c>
      <c r="AA20" s="2">
        <v>0.28571428571428498</v>
      </c>
      <c r="AB20" s="2">
        <v>0.28571428571428498</v>
      </c>
      <c r="AC20" s="2">
        <v>1</v>
      </c>
      <c r="AD20" s="2">
        <v>5</v>
      </c>
      <c r="AE20" s="2">
        <v>0</v>
      </c>
      <c r="AF20" s="3">
        <f t="shared" si="4"/>
        <v>30</v>
      </c>
      <c r="AI20" s="2">
        <f t="shared" si="5"/>
        <v>6</v>
      </c>
      <c r="AJ20" s="2">
        <v>1</v>
      </c>
      <c r="AK20" s="2"/>
      <c r="AL20" s="19"/>
    </row>
    <row r="21" spans="1:38" x14ac:dyDescent="0.2">
      <c r="A21" s="6" t="s">
        <v>19</v>
      </c>
      <c r="B21" s="2">
        <v>0.47058823529411697</v>
      </c>
      <c r="C21" s="2">
        <v>0.1</v>
      </c>
      <c r="D21" s="2">
        <v>28</v>
      </c>
      <c r="G21" s="2">
        <v>20</v>
      </c>
      <c r="H21" s="2">
        <v>31</v>
      </c>
      <c r="I21" s="2">
        <v>14</v>
      </c>
      <c r="J21" s="2">
        <f t="shared" si="0"/>
        <v>235</v>
      </c>
      <c r="L21" s="2">
        <f t="shared" si="1"/>
        <v>51</v>
      </c>
      <c r="M21" s="2">
        <v>34</v>
      </c>
      <c r="P21" s="2">
        <v>0.39215686274509798</v>
      </c>
      <c r="Q21" s="2">
        <v>0.58823529411764697</v>
      </c>
      <c r="R21" s="2"/>
      <c r="S21" s="2">
        <v>20</v>
      </c>
      <c r="T21" s="2">
        <v>31</v>
      </c>
      <c r="U21" s="2">
        <v>14</v>
      </c>
      <c r="V21" s="2">
        <f t="shared" si="2"/>
        <v>235</v>
      </c>
      <c r="W21" s="2"/>
      <c r="X21" s="2">
        <f t="shared" si="3"/>
        <v>51</v>
      </c>
      <c r="Y21" s="2">
        <v>34</v>
      </c>
      <c r="AA21" s="2" t="s">
        <v>70</v>
      </c>
      <c r="AB21" s="2" t="s">
        <v>70</v>
      </c>
      <c r="AC21" s="2">
        <v>0</v>
      </c>
      <c r="AD21" s="2">
        <v>19</v>
      </c>
      <c r="AE21" s="2">
        <v>0</v>
      </c>
      <c r="AF21" s="3">
        <f t="shared" si="4"/>
        <v>17</v>
      </c>
      <c r="AI21" s="2">
        <f t="shared" si="5"/>
        <v>19</v>
      </c>
      <c r="AJ21" s="2">
        <v>0</v>
      </c>
      <c r="AK21" s="2"/>
      <c r="AL21" s="19"/>
    </row>
    <row r="22" spans="1:38" x14ac:dyDescent="0.2">
      <c r="A22" s="6" t="s">
        <v>20</v>
      </c>
      <c r="B22" s="2">
        <v>0.19047619047618999</v>
      </c>
      <c r="C22" s="2">
        <v>1.1000000000000001</v>
      </c>
      <c r="D22" s="2">
        <v>16</v>
      </c>
      <c r="G22" s="2">
        <v>2</v>
      </c>
      <c r="H22" s="2">
        <v>14</v>
      </c>
      <c r="I22" s="2">
        <v>3</v>
      </c>
      <c r="J22" s="2">
        <f t="shared" si="0"/>
        <v>281</v>
      </c>
      <c r="L22" s="2">
        <f t="shared" si="1"/>
        <v>16</v>
      </c>
      <c r="M22" s="2">
        <v>5</v>
      </c>
      <c r="P22" s="2">
        <v>0.125</v>
      </c>
      <c r="Q22" s="2">
        <v>0.4</v>
      </c>
      <c r="R22" s="2"/>
      <c r="S22" s="2">
        <v>2</v>
      </c>
      <c r="T22" s="2">
        <v>14</v>
      </c>
      <c r="U22" s="2">
        <v>3</v>
      </c>
      <c r="V22" s="2">
        <f t="shared" si="2"/>
        <v>281</v>
      </c>
      <c r="W22" s="2"/>
      <c r="X22" s="2">
        <f t="shared" si="3"/>
        <v>16</v>
      </c>
      <c r="Y22" s="2">
        <v>5</v>
      </c>
      <c r="AA22" s="2" t="s">
        <v>70</v>
      </c>
      <c r="AB22" s="2" t="s">
        <v>70</v>
      </c>
      <c r="AC22" s="2">
        <v>0</v>
      </c>
      <c r="AD22" s="2">
        <v>3</v>
      </c>
      <c r="AE22" s="2">
        <v>0</v>
      </c>
      <c r="AF22" s="3">
        <f t="shared" si="4"/>
        <v>33</v>
      </c>
      <c r="AI22" s="2">
        <f t="shared" si="5"/>
        <v>3</v>
      </c>
      <c r="AJ22" s="2">
        <v>0</v>
      </c>
      <c r="AK22" s="2"/>
      <c r="AL22" s="19"/>
    </row>
    <row r="23" spans="1:38" x14ac:dyDescent="0.2">
      <c r="A23" s="6" t="s">
        <v>21</v>
      </c>
      <c r="B23" s="2">
        <v>0.56000000000000005</v>
      </c>
      <c r="C23" s="2">
        <v>0.4</v>
      </c>
      <c r="D23" s="2">
        <v>2</v>
      </c>
      <c r="G23" s="2">
        <v>14</v>
      </c>
      <c r="H23" s="2">
        <v>14</v>
      </c>
      <c r="I23" s="2">
        <v>8</v>
      </c>
      <c r="J23" s="2">
        <f t="shared" si="0"/>
        <v>264</v>
      </c>
      <c r="L23" s="2">
        <f t="shared" si="1"/>
        <v>28</v>
      </c>
      <c r="M23" s="2">
        <v>22</v>
      </c>
      <c r="P23" s="2">
        <v>0.5</v>
      </c>
      <c r="Q23" s="2">
        <v>0.63636363636363602</v>
      </c>
      <c r="R23" s="2"/>
      <c r="S23" s="2">
        <v>14</v>
      </c>
      <c r="T23" s="2">
        <v>14</v>
      </c>
      <c r="U23" s="2">
        <v>8</v>
      </c>
      <c r="V23" s="2">
        <f t="shared" si="2"/>
        <v>264</v>
      </c>
      <c r="W23" s="2"/>
      <c r="X23" s="2">
        <f t="shared" si="3"/>
        <v>28</v>
      </c>
      <c r="Y23" s="2">
        <v>22</v>
      </c>
      <c r="AA23" s="2">
        <v>0.47058823529411697</v>
      </c>
      <c r="AB23" s="2">
        <v>0.47058823529411697</v>
      </c>
      <c r="AC23" s="2">
        <v>4</v>
      </c>
      <c r="AD23" s="2">
        <v>5</v>
      </c>
      <c r="AE23" s="2">
        <v>4</v>
      </c>
      <c r="AF23" s="3">
        <f t="shared" si="4"/>
        <v>23</v>
      </c>
      <c r="AI23" s="2">
        <f t="shared" si="5"/>
        <v>9</v>
      </c>
      <c r="AJ23" s="2">
        <v>8</v>
      </c>
      <c r="AK23" s="2"/>
      <c r="AL23" s="19"/>
    </row>
    <row r="24" spans="1:38" x14ac:dyDescent="0.2">
      <c r="A24" s="6" t="s">
        <v>22</v>
      </c>
      <c r="B24" s="2">
        <v>0.266666666666666</v>
      </c>
      <c r="C24" s="2">
        <v>1.19999999999999</v>
      </c>
      <c r="D24" s="2">
        <v>6</v>
      </c>
      <c r="G24" s="2">
        <v>4</v>
      </c>
      <c r="H24" s="2">
        <v>19</v>
      </c>
      <c r="I24" s="2">
        <v>3</v>
      </c>
      <c r="J24" s="2">
        <f t="shared" si="0"/>
        <v>274</v>
      </c>
      <c r="L24" s="2">
        <f t="shared" si="1"/>
        <v>23</v>
      </c>
      <c r="M24" s="2">
        <v>7</v>
      </c>
      <c r="P24" s="2">
        <v>0.17391304347826</v>
      </c>
      <c r="Q24" s="2">
        <v>0.57142857142857095</v>
      </c>
      <c r="R24" s="2"/>
      <c r="S24" s="2">
        <v>4</v>
      </c>
      <c r="T24" s="2">
        <v>19</v>
      </c>
      <c r="U24" s="2">
        <v>3</v>
      </c>
      <c r="V24" s="2">
        <f t="shared" si="2"/>
        <v>274</v>
      </c>
      <c r="W24" s="2"/>
      <c r="X24" s="2">
        <f t="shared" si="3"/>
        <v>23</v>
      </c>
      <c r="Y24" s="2">
        <v>7</v>
      </c>
      <c r="AA24" s="2">
        <v>0.5</v>
      </c>
      <c r="AB24" s="2">
        <v>0.5</v>
      </c>
      <c r="AC24" s="2">
        <v>1</v>
      </c>
      <c r="AD24" s="2">
        <v>2</v>
      </c>
      <c r="AE24" s="2">
        <v>0</v>
      </c>
      <c r="AF24" s="3">
        <f t="shared" si="4"/>
        <v>33</v>
      </c>
      <c r="AI24" s="2">
        <f t="shared" si="5"/>
        <v>3</v>
      </c>
      <c r="AJ24" s="2">
        <v>1</v>
      </c>
      <c r="AK24" s="2"/>
      <c r="AL24" s="19"/>
    </row>
    <row r="25" spans="1:38" x14ac:dyDescent="0.2">
      <c r="A25" s="6" t="s">
        <v>23</v>
      </c>
      <c r="B25" s="2">
        <v>0.32352941176470501</v>
      </c>
      <c r="C25" s="2">
        <v>0</v>
      </c>
      <c r="D25" s="2">
        <v>20</v>
      </c>
      <c r="G25" s="2">
        <v>11</v>
      </c>
      <c r="H25" s="2">
        <v>36</v>
      </c>
      <c r="I25" s="2">
        <v>10</v>
      </c>
      <c r="J25" s="2">
        <f t="shared" si="0"/>
        <v>243</v>
      </c>
      <c r="L25" s="2">
        <f t="shared" si="1"/>
        <v>47</v>
      </c>
      <c r="M25" s="2">
        <v>21</v>
      </c>
      <c r="P25" s="2">
        <v>0.23404255319148901</v>
      </c>
      <c r="Q25" s="2">
        <v>0.52380952380952295</v>
      </c>
      <c r="R25" s="2"/>
      <c r="S25" s="2">
        <v>11</v>
      </c>
      <c r="T25" s="2">
        <v>36</v>
      </c>
      <c r="U25" s="2">
        <v>10</v>
      </c>
      <c r="V25" s="2">
        <f t="shared" si="2"/>
        <v>243</v>
      </c>
      <c r="W25" s="2"/>
      <c r="X25" s="2">
        <f t="shared" si="3"/>
        <v>47</v>
      </c>
      <c r="Y25" s="2">
        <v>21</v>
      </c>
      <c r="AA25" s="2" t="s">
        <v>70</v>
      </c>
      <c r="AB25" s="2" t="s">
        <v>70</v>
      </c>
      <c r="AC25" s="2">
        <v>0</v>
      </c>
      <c r="AD25" s="2">
        <v>16</v>
      </c>
      <c r="AE25" s="2">
        <v>0</v>
      </c>
      <c r="AF25" s="3">
        <f t="shared" si="4"/>
        <v>20</v>
      </c>
      <c r="AI25" s="2">
        <f t="shared" si="5"/>
        <v>16</v>
      </c>
      <c r="AJ25" s="2">
        <v>0</v>
      </c>
      <c r="AK25" s="2"/>
      <c r="AL25" s="19"/>
    </row>
    <row r="26" spans="1:38" x14ac:dyDescent="0.2">
      <c r="A26" s="6" t="s">
        <v>24</v>
      </c>
      <c r="B26" s="2">
        <v>0.13793103448275801</v>
      </c>
      <c r="C26" s="2">
        <v>0.1</v>
      </c>
      <c r="D26" s="2">
        <v>0</v>
      </c>
      <c r="G26" s="2">
        <v>2</v>
      </c>
      <c r="H26" s="2">
        <v>24</v>
      </c>
      <c r="I26" s="2">
        <v>1</v>
      </c>
      <c r="J26" s="2">
        <f t="shared" si="0"/>
        <v>273</v>
      </c>
      <c r="L26" s="2">
        <f t="shared" si="1"/>
        <v>26</v>
      </c>
      <c r="M26" s="2">
        <v>3</v>
      </c>
      <c r="P26" s="2">
        <v>7.69230769230769E-2</v>
      </c>
      <c r="Q26" s="2">
        <v>0.66666666666666596</v>
      </c>
      <c r="R26" s="2"/>
      <c r="S26" s="2">
        <v>2</v>
      </c>
      <c r="T26" s="2">
        <v>24</v>
      </c>
      <c r="U26" s="2">
        <v>1</v>
      </c>
      <c r="V26" s="2">
        <f t="shared" si="2"/>
        <v>273</v>
      </c>
      <c r="W26" s="2"/>
      <c r="X26" s="2">
        <f t="shared" si="3"/>
        <v>26</v>
      </c>
      <c r="Y26" s="2">
        <v>3</v>
      </c>
      <c r="AA26" s="2" t="s">
        <v>70</v>
      </c>
      <c r="AB26" s="2" t="s">
        <v>70</v>
      </c>
      <c r="AC26" s="2">
        <v>0</v>
      </c>
      <c r="AD26" s="2">
        <v>15</v>
      </c>
      <c r="AE26" s="2">
        <v>0</v>
      </c>
      <c r="AF26" s="7">
        <f t="shared" si="4"/>
        <v>21</v>
      </c>
      <c r="AG26" s="16"/>
      <c r="AH26" s="16"/>
      <c r="AI26" s="2">
        <f t="shared" si="5"/>
        <v>15</v>
      </c>
      <c r="AJ26" s="2">
        <v>0</v>
      </c>
      <c r="AK26" s="2"/>
      <c r="AL26" s="19"/>
    </row>
    <row r="27" spans="1:38" x14ac:dyDescent="0.2">
      <c r="A27" s="6" t="s">
        <v>25</v>
      </c>
      <c r="B27" s="2">
        <v>0.33333333333333298</v>
      </c>
      <c r="C27" s="2">
        <v>0.69999999999999896</v>
      </c>
      <c r="D27" s="2">
        <v>5</v>
      </c>
      <c r="G27" s="2">
        <v>4</v>
      </c>
      <c r="H27" s="2">
        <v>13</v>
      </c>
      <c r="I27" s="2">
        <v>3</v>
      </c>
      <c r="J27" s="2">
        <f t="shared" si="0"/>
        <v>280</v>
      </c>
      <c r="L27" s="2">
        <f t="shared" si="1"/>
        <v>17</v>
      </c>
      <c r="M27" s="2">
        <v>7</v>
      </c>
      <c r="P27" s="2">
        <v>0.23529411764705799</v>
      </c>
      <c r="Q27" s="2">
        <v>0.57142857142857095</v>
      </c>
      <c r="R27" s="2"/>
      <c r="S27" s="2">
        <v>4</v>
      </c>
      <c r="T27" s="2">
        <v>13</v>
      </c>
      <c r="U27" s="2">
        <v>3</v>
      </c>
      <c r="V27" s="2">
        <f t="shared" si="2"/>
        <v>280</v>
      </c>
      <c r="W27" s="2"/>
      <c r="X27" s="2">
        <f t="shared" si="3"/>
        <v>17</v>
      </c>
      <c r="Y27" s="2">
        <v>7</v>
      </c>
      <c r="AA27" s="2">
        <v>0.66666666666666596</v>
      </c>
      <c r="AB27" s="2">
        <v>0.66666666666666596</v>
      </c>
      <c r="AC27" s="2">
        <v>2</v>
      </c>
      <c r="AD27" s="2">
        <v>2</v>
      </c>
      <c r="AE27" s="2">
        <v>0</v>
      </c>
      <c r="AF27" s="3">
        <f t="shared" si="4"/>
        <v>32</v>
      </c>
      <c r="AI27" s="2">
        <f t="shared" si="5"/>
        <v>4</v>
      </c>
      <c r="AJ27" s="2">
        <v>2</v>
      </c>
      <c r="AK27" s="2"/>
      <c r="AL27" s="19"/>
    </row>
    <row r="28" spans="1:38" x14ac:dyDescent="0.2">
      <c r="A28" s="6" t="s">
        <v>26</v>
      </c>
      <c r="B28" s="2">
        <v>0.32558139534883701</v>
      </c>
      <c r="C28" s="2">
        <v>0.4</v>
      </c>
      <c r="D28" s="2">
        <v>4</v>
      </c>
      <c r="G28" s="2">
        <v>7</v>
      </c>
      <c r="H28" s="2">
        <v>27</v>
      </c>
      <c r="I28" s="2">
        <v>2</v>
      </c>
      <c r="J28" s="2">
        <f t="shared" si="0"/>
        <v>264</v>
      </c>
      <c r="L28" s="2">
        <f t="shared" si="1"/>
        <v>34</v>
      </c>
      <c r="M28" s="2">
        <v>9</v>
      </c>
      <c r="P28" s="2">
        <v>0.20588235294117599</v>
      </c>
      <c r="Q28" s="2">
        <v>0.77777777777777701</v>
      </c>
      <c r="R28" s="2"/>
      <c r="S28" s="2">
        <v>7</v>
      </c>
      <c r="T28" s="2">
        <v>27</v>
      </c>
      <c r="U28" s="2">
        <v>2</v>
      </c>
      <c r="V28" s="2">
        <f t="shared" si="2"/>
        <v>264</v>
      </c>
      <c r="W28" s="2"/>
      <c r="X28" s="2">
        <f t="shared" si="3"/>
        <v>34</v>
      </c>
      <c r="Y28" s="2">
        <v>9</v>
      </c>
      <c r="AA28" s="2" t="s">
        <v>70</v>
      </c>
      <c r="AB28" s="2" t="s">
        <v>70</v>
      </c>
      <c r="AC28" s="2">
        <v>0</v>
      </c>
      <c r="AD28" s="2">
        <v>10</v>
      </c>
      <c r="AE28" s="2">
        <v>0</v>
      </c>
      <c r="AF28" s="3">
        <f t="shared" si="4"/>
        <v>26</v>
      </c>
      <c r="AI28" s="2">
        <f t="shared" si="5"/>
        <v>10</v>
      </c>
      <c r="AJ28" s="2">
        <v>0</v>
      </c>
      <c r="AK28" s="2"/>
      <c r="AL28" s="19"/>
    </row>
    <row r="29" spans="1:38" x14ac:dyDescent="0.2">
      <c r="A29" s="6" t="s">
        <v>27</v>
      </c>
      <c r="B29" s="2">
        <v>0.5</v>
      </c>
      <c r="C29" s="2">
        <v>0.9</v>
      </c>
      <c r="D29" s="2">
        <v>6</v>
      </c>
      <c r="G29" s="2">
        <v>9</v>
      </c>
      <c r="H29" s="2">
        <v>11</v>
      </c>
      <c r="I29" s="2">
        <v>7</v>
      </c>
      <c r="J29" s="2">
        <f t="shared" si="0"/>
        <v>273</v>
      </c>
      <c r="L29" s="2">
        <f t="shared" si="1"/>
        <v>20</v>
      </c>
      <c r="M29" s="2">
        <v>16</v>
      </c>
      <c r="P29" s="2">
        <v>0.45</v>
      </c>
      <c r="Q29" s="2">
        <v>0.5625</v>
      </c>
      <c r="R29" s="2"/>
      <c r="S29" s="2">
        <v>9</v>
      </c>
      <c r="T29" s="2">
        <v>11</v>
      </c>
      <c r="U29" s="2">
        <v>7</v>
      </c>
      <c r="V29" s="2">
        <f t="shared" si="2"/>
        <v>273</v>
      </c>
      <c r="W29" s="2"/>
      <c r="X29" s="2">
        <f t="shared" si="3"/>
        <v>20</v>
      </c>
      <c r="Y29" s="2">
        <v>16</v>
      </c>
      <c r="AA29" s="2">
        <v>0.25</v>
      </c>
      <c r="AB29" s="2">
        <v>0.25</v>
      </c>
      <c r="AC29" s="2">
        <v>1</v>
      </c>
      <c r="AD29" s="2">
        <v>5</v>
      </c>
      <c r="AE29" s="2">
        <v>1</v>
      </c>
      <c r="AF29" s="7">
        <f t="shared" si="4"/>
        <v>29</v>
      </c>
      <c r="AI29" s="2">
        <f t="shared" si="5"/>
        <v>6</v>
      </c>
      <c r="AJ29" s="2">
        <v>2</v>
      </c>
      <c r="AK29" s="2"/>
      <c r="AL29" s="19"/>
    </row>
    <row r="30" spans="1:38" x14ac:dyDescent="0.2">
      <c r="A30" s="6" t="s">
        <v>28</v>
      </c>
      <c r="B30" s="2">
        <v>0.69565217391304301</v>
      </c>
      <c r="C30" s="2">
        <v>1.8999999999999899</v>
      </c>
      <c r="D30" s="2">
        <v>0</v>
      </c>
      <c r="G30" s="2">
        <v>8</v>
      </c>
      <c r="H30" s="2">
        <v>0</v>
      </c>
      <c r="I30" s="2">
        <v>7</v>
      </c>
      <c r="J30" s="2">
        <f t="shared" si="0"/>
        <v>285</v>
      </c>
      <c r="L30" s="2">
        <f t="shared" si="1"/>
        <v>8</v>
      </c>
      <c r="M30" s="2">
        <v>15</v>
      </c>
      <c r="P30" s="2">
        <v>1</v>
      </c>
      <c r="Q30" s="2">
        <v>0.53333333333333299</v>
      </c>
      <c r="R30" s="2"/>
      <c r="S30" s="2">
        <v>8</v>
      </c>
      <c r="T30" s="2">
        <v>0</v>
      </c>
      <c r="U30" s="2">
        <v>7</v>
      </c>
      <c r="V30" s="2">
        <f t="shared" si="2"/>
        <v>285</v>
      </c>
      <c r="W30" s="2"/>
      <c r="X30" s="2">
        <f t="shared" si="3"/>
        <v>8</v>
      </c>
      <c r="Y30" s="2">
        <v>15</v>
      </c>
      <c r="AA30" s="2" t="s">
        <v>70</v>
      </c>
      <c r="AB30" s="2" t="s">
        <v>70</v>
      </c>
      <c r="AC30" s="2">
        <v>0</v>
      </c>
      <c r="AD30" s="2">
        <v>2</v>
      </c>
      <c r="AE30" s="2">
        <v>0</v>
      </c>
      <c r="AF30" s="7">
        <f t="shared" si="4"/>
        <v>34</v>
      </c>
      <c r="AG30" s="16"/>
      <c r="AH30" s="16"/>
      <c r="AI30" s="2">
        <f t="shared" si="5"/>
        <v>2</v>
      </c>
      <c r="AJ30" s="2">
        <v>0</v>
      </c>
      <c r="AK30" s="2"/>
      <c r="AL30" s="19"/>
    </row>
    <row r="31" spans="1:38" x14ac:dyDescent="0.2">
      <c r="A31" s="6" t="s">
        <v>29</v>
      </c>
      <c r="B31" s="2">
        <v>0.18181818181818099</v>
      </c>
      <c r="C31" s="2">
        <v>1.69999999999999</v>
      </c>
      <c r="D31" s="2">
        <v>4</v>
      </c>
      <c r="G31" s="2">
        <v>1</v>
      </c>
      <c r="H31" s="2">
        <v>7</v>
      </c>
      <c r="I31" s="2">
        <v>2</v>
      </c>
      <c r="J31" s="2">
        <f t="shared" si="0"/>
        <v>290</v>
      </c>
      <c r="L31" s="2">
        <f t="shared" si="1"/>
        <v>8</v>
      </c>
      <c r="M31" s="2">
        <v>3</v>
      </c>
      <c r="P31" s="2">
        <v>0.125</v>
      </c>
      <c r="Q31" s="2">
        <v>0.33333333333333298</v>
      </c>
      <c r="R31" s="2"/>
      <c r="S31" s="2">
        <v>1</v>
      </c>
      <c r="T31" s="2">
        <v>7</v>
      </c>
      <c r="U31" s="2">
        <v>2</v>
      </c>
      <c r="V31" s="2">
        <f t="shared" si="2"/>
        <v>290</v>
      </c>
      <c r="W31" s="2"/>
      <c r="X31" s="2">
        <f t="shared" si="3"/>
        <v>8</v>
      </c>
      <c r="Y31" s="2">
        <v>3</v>
      </c>
      <c r="AA31" s="2" t="s">
        <v>70</v>
      </c>
      <c r="AB31" s="2" t="s">
        <v>70</v>
      </c>
      <c r="AC31" s="2">
        <v>0</v>
      </c>
      <c r="AD31" s="2">
        <v>2</v>
      </c>
      <c r="AE31" s="2">
        <v>0</v>
      </c>
      <c r="AF31" s="7">
        <f t="shared" si="4"/>
        <v>34</v>
      </c>
      <c r="AI31" s="2">
        <f t="shared" si="5"/>
        <v>2</v>
      </c>
      <c r="AJ31" s="2">
        <v>0</v>
      </c>
      <c r="AK31" s="2"/>
      <c r="AL31" s="19"/>
    </row>
    <row r="32" spans="1:38" x14ac:dyDescent="0.2">
      <c r="A32" s="6" t="s">
        <v>30</v>
      </c>
      <c r="B32" s="2">
        <v>0.266666666666666</v>
      </c>
      <c r="C32" s="2">
        <v>1.1000000000000001</v>
      </c>
      <c r="D32" s="2">
        <v>26</v>
      </c>
      <c r="G32" s="2">
        <v>2</v>
      </c>
      <c r="H32" s="2">
        <v>10</v>
      </c>
      <c r="I32" s="2">
        <v>1</v>
      </c>
      <c r="J32" s="2">
        <f t="shared" si="0"/>
        <v>287</v>
      </c>
      <c r="L32" s="2">
        <f t="shared" si="1"/>
        <v>12</v>
      </c>
      <c r="M32" s="2">
        <v>3</v>
      </c>
      <c r="P32" s="2">
        <v>0.16666666666666599</v>
      </c>
      <c r="Q32" s="2">
        <v>0.66666666666666596</v>
      </c>
      <c r="R32" s="2"/>
      <c r="S32" s="2">
        <v>2</v>
      </c>
      <c r="T32" s="2">
        <v>10</v>
      </c>
      <c r="U32" s="2">
        <v>1</v>
      </c>
      <c r="V32" s="2">
        <f t="shared" si="2"/>
        <v>287</v>
      </c>
      <c r="W32" s="2"/>
      <c r="X32" s="2">
        <f t="shared" si="3"/>
        <v>12</v>
      </c>
      <c r="Y32" s="2">
        <v>3</v>
      </c>
      <c r="AA32" s="2">
        <v>0.4</v>
      </c>
      <c r="AB32" s="2">
        <v>0.4</v>
      </c>
      <c r="AC32" s="2">
        <v>1</v>
      </c>
      <c r="AD32" s="2">
        <v>3</v>
      </c>
      <c r="AE32" s="2">
        <v>0</v>
      </c>
      <c r="AF32" s="7">
        <f t="shared" si="4"/>
        <v>32</v>
      </c>
      <c r="AI32" s="2">
        <f t="shared" si="5"/>
        <v>4</v>
      </c>
      <c r="AJ32" s="2">
        <v>1</v>
      </c>
      <c r="AK32" s="2"/>
      <c r="AL32" s="19"/>
    </row>
    <row r="33" spans="1:38" x14ac:dyDescent="0.2">
      <c r="A33" s="6" t="s">
        <v>31</v>
      </c>
      <c r="B33" s="2">
        <v>0.58064516129032195</v>
      </c>
      <c r="C33" s="2">
        <v>0.59999999999999898</v>
      </c>
      <c r="D33" s="2">
        <v>14</v>
      </c>
      <c r="G33" s="2">
        <v>18</v>
      </c>
      <c r="H33" s="2">
        <v>22</v>
      </c>
      <c r="I33" s="2">
        <v>4</v>
      </c>
      <c r="J33" s="2">
        <f t="shared" si="0"/>
        <v>256</v>
      </c>
      <c r="L33" s="2">
        <f t="shared" si="1"/>
        <v>40</v>
      </c>
      <c r="M33" s="2">
        <v>22</v>
      </c>
      <c r="P33" s="2">
        <v>0.45</v>
      </c>
      <c r="Q33" s="2">
        <v>0.81818181818181801</v>
      </c>
      <c r="R33" s="2"/>
      <c r="S33" s="2">
        <v>18</v>
      </c>
      <c r="T33" s="2">
        <v>22</v>
      </c>
      <c r="U33" s="2">
        <v>4</v>
      </c>
      <c r="V33" s="2">
        <f t="shared" si="2"/>
        <v>256</v>
      </c>
      <c r="W33" s="2"/>
      <c r="X33" s="2">
        <f t="shared" si="3"/>
        <v>40</v>
      </c>
      <c r="Y33" s="2">
        <v>22</v>
      </c>
      <c r="AA33" s="2" t="s">
        <v>70</v>
      </c>
      <c r="AB33" s="2">
        <v>0</v>
      </c>
      <c r="AC33" s="2">
        <v>0</v>
      </c>
      <c r="AD33" s="2">
        <v>4</v>
      </c>
      <c r="AE33" s="2">
        <v>5</v>
      </c>
      <c r="AF33" s="3">
        <f t="shared" si="4"/>
        <v>27</v>
      </c>
      <c r="AI33" s="2">
        <f t="shared" si="5"/>
        <v>4</v>
      </c>
      <c r="AJ33" s="2">
        <v>5</v>
      </c>
      <c r="AK33" s="2"/>
      <c r="AL33" s="19"/>
    </row>
    <row r="34" spans="1:38" x14ac:dyDescent="0.2">
      <c r="A34" s="6" t="s">
        <v>32</v>
      </c>
      <c r="B34" s="2">
        <v>0.44444444444444398</v>
      </c>
      <c r="C34" s="2">
        <v>1.3</v>
      </c>
      <c r="D34" s="2">
        <v>0</v>
      </c>
      <c r="G34" s="2">
        <v>6</v>
      </c>
      <c r="H34" s="2">
        <v>9</v>
      </c>
      <c r="I34" s="2">
        <v>6</v>
      </c>
      <c r="J34" s="2">
        <f t="shared" si="0"/>
        <v>279</v>
      </c>
      <c r="L34" s="2">
        <f t="shared" si="1"/>
        <v>15</v>
      </c>
      <c r="M34" s="2">
        <v>12</v>
      </c>
      <c r="P34" s="2">
        <v>0.4</v>
      </c>
      <c r="Q34" s="2">
        <v>0.5</v>
      </c>
      <c r="R34" s="2"/>
      <c r="S34" s="2">
        <v>6</v>
      </c>
      <c r="T34" s="2">
        <v>9</v>
      </c>
      <c r="U34" s="2">
        <v>6</v>
      </c>
      <c r="V34" s="2">
        <f t="shared" si="2"/>
        <v>279</v>
      </c>
      <c r="W34" s="2"/>
      <c r="X34" s="2">
        <f t="shared" si="3"/>
        <v>15</v>
      </c>
      <c r="Y34" s="2">
        <v>12</v>
      </c>
      <c r="AA34" s="2">
        <v>0.16666666666666599</v>
      </c>
      <c r="AB34" s="2">
        <v>0.16666666666666599</v>
      </c>
      <c r="AC34" s="2">
        <v>1</v>
      </c>
      <c r="AD34" s="2">
        <v>5</v>
      </c>
      <c r="AE34" s="2">
        <v>5</v>
      </c>
      <c r="AF34" s="3">
        <f t="shared" si="4"/>
        <v>25</v>
      </c>
      <c r="AI34" s="2">
        <f t="shared" si="5"/>
        <v>6</v>
      </c>
      <c r="AJ34" s="2">
        <v>6</v>
      </c>
      <c r="AK34" s="2"/>
      <c r="AL34" s="19"/>
    </row>
    <row r="35" spans="1:38" x14ac:dyDescent="0.2">
      <c r="A35" s="6" t="s">
        <v>33</v>
      </c>
      <c r="B35" s="2">
        <v>0.52631578947368396</v>
      </c>
      <c r="C35" s="2">
        <v>1</v>
      </c>
      <c r="D35" s="2">
        <v>14</v>
      </c>
      <c r="G35" s="2">
        <v>5</v>
      </c>
      <c r="H35" s="2">
        <v>2</v>
      </c>
      <c r="I35" s="2">
        <v>7</v>
      </c>
      <c r="J35" s="2">
        <f t="shared" ref="J35:J53" si="6">$N$3-(G35+H35+I35)</f>
        <v>286</v>
      </c>
      <c r="L35" s="2">
        <f t="shared" si="1"/>
        <v>7</v>
      </c>
      <c r="M35" s="2">
        <v>12</v>
      </c>
      <c r="P35" s="2">
        <v>0.71428571428571397</v>
      </c>
      <c r="Q35" s="2">
        <v>0.41666666666666602</v>
      </c>
      <c r="R35" s="2"/>
      <c r="S35" s="2">
        <v>5</v>
      </c>
      <c r="T35" s="2">
        <v>2</v>
      </c>
      <c r="U35" s="2">
        <v>7</v>
      </c>
      <c r="V35" s="2">
        <f t="shared" si="2"/>
        <v>286</v>
      </c>
      <c r="W35" s="2"/>
      <c r="X35" s="2">
        <f t="shared" si="3"/>
        <v>7</v>
      </c>
      <c r="Y35" s="2">
        <v>12</v>
      </c>
      <c r="AA35" s="2">
        <v>0.66666666666666596</v>
      </c>
      <c r="AB35" s="2">
        <v>0.66666666666666596</v>
      </c>
      <c r="AC35" s="2">
        <v>3</v>
      </c>
      <c r="AD35" s="2">
        <v>1</v>
      </c>
      <c r="AE35" s="2">
        <v>2</v>
      </c>
      <c r="AF35" s="3">
        <f t="shared" si="4"/>
        <v>30</v>
      </c>
      <c r="AI35" s="2">
        <f t="shared" si="5"/>
        <v>4</v>
      </c>
      <c r="AJ35" s="2">
        <v>5</v>
      </c>
      <c r="AK35" s="2"/>
      <c r="AL35" s="19"/>
    </row>
    <row r="36" spans="1:38" x14ac:dyDescent="0.2">
      <c r="A36" s="6" t="s">
        <v>34</v>
      </c>
      <c r="B36" s="2">
        <v>0.53846153846153799</v>
      </c>
      <c r="C36" s="2">
        <v>0.5</v>
      </c>
      <c r="D36" s="2">
        <v>1</v>
      </c>
      <c r="G36" s="2">
        <v>14</v>
      </c>
      <c r="H36" s="2">
        <v>12</v>
      </c>
      <c r="I36" s="2">
        <v>12</v>
      </c>
      <c r="J36" s="2">
        <f t="shared" si="6"/>
        <v>262</v>
      </c>
      <c r="L36" s="2">
        <f t="shared" si="1"/>
        <v>26</v>
      </c>
      <c r="M36" s="2">
        <v>26</v>
      </c>
      <c r="P36" s="2">
        <v>0.53846153846153799</v>
      </c>
      <c r="Q36" s="2">
        <v>0.53846153846153799</v>
      </c>
      <c r="R36" s="2"/>
      <c r="S36" s="2">
        <v>14</v>
      </c>
      <c r="T36" s="2">
        <v>12</v>
      </c>
      <c r="U36" s="2">
        <v>12</v>
      </c>
      <c r="V36" s="2">
        <f t="shared" si="2"/>
        <v>262</v>
      </c>
      <c r="W36" s="2"/>
      <c r="X36" s="2">
        <f t="shared" si="3"/>
        <v>26</v>
      </c>
      <c r="Y36" s="2">
        <v>26</v>
      </c>
      <c r="AA36" s="2">
        <v>0.85714285714285698</v>
      </c>
      <c r="AB36" s="2">
        <v>0.85714285714285698</v>
      </c>
      <c r="AC36" s="2">
        <v>6</v>
      </c>
      <c r="AD36" s="2">
        <v>1</v>
      </c>
      <c r="AE36" s="2">
        <v>1</v>
      </c>
      <c r="AF36" s="3">
        <f t="shared" si="4"/>
        <v>28</v>
      </c>
      <c r="AI36" s="2">
        <f t="shared" si="5"/>
        <v>7</v>
      </c>
      <c r="AJ36" s="2">
        <v>7</v>
      </c>
      <c r="AK36" s="2"/>
      <c r="AL36" s="19"/>
    </row>
    <row r="37" spans="1:38" ht="17" customHeight="1" x14ac:dyDescent="0.2">
      <c r="A37" s="6" t="s">
        <v>35</v>
      </c>
      <c r="B37" s="2">
        <v>0.47826086956521702</v>
      </c>
      <c r="C37" s="2">
        <v>0.5</v>
      </c>
      <c r="D37" s="2">
        <v>0</v>
      </c>
      <c r="G37" s="2">
        <v>11</v>
      </c>
      <c r="H37" s="2">
        <v>13</v>
      </c>
      <c r="I37" s="2">
        <v>11</v>
      </c>
      <c r="J37" s="2">
        <f t="shared" si="6"/>
        <v>265</v>
      </c>
      <c r="L37" s="2">
        <f t="shared" si="1"/>
        <v>24</v>
      </c>
      <c r="M37" s="2">
        <v>22</v>
      </c>
      <c r="P37" s="2">
        <v>0.45833333333333298</v>
      </c>
      <c r="Q37" s="2">
        <v>0.5</v>
      </c>
      <c r="R37" s="2"/>
      <c r="S37" s="2">
        <v>11</v>
      </c>
      <c r="T37" s="2">
        <v>13</v>
      </c>
      <c r="U37" s="2">
        <v>11</v>
      </c>
      <c r="V37" s="2">
        <f t="shared" si="2"/>
        <v>265</v>
      </c>
      <c r="W37" s="2"/>
      <c r="X37" s="2">
        <f t="shared" si="3"/>
        <v>24</v>
      </c>
      <c r="Y37" s="2">
        <v>22</v>
      </c>
      <c r="AA37" s="2">
        <v>0.5</v>
      </c>
      <c r="AB37" s="2">
        <v>0.5</v>
      </c>
      <c r="AC37" s="2">
        <v>4</v>
      </c>
      <c r="AD37" s="2">
        <v>2</v>
      </c>
      <c r="AE37" s="2">
        <v>6</v>
      </c>
      <c r="AF37" s="3">
        <f t="shared" si="4"/>
        <v>24</v>
      </c>
      <c r="AI37" s="2">
        <f t="shared" si="5"/>
        <v>6</v>
      </c>
      <c r="AJ37" s="2">
        <v>10</v>
      </c>
      <c r="AK37" s="2"/>
      <c r="AL37" s="19"/>
    </row>
    <row r="38" spans="1:38" x14ac:dyDescent="0.2">
      <c r="A38" s="6" t="s">
        <v>36</v>
      </c>
      <c r="B38" s="2">
        <v>0.28571428571428498</v>
      </c>
      <c r="C38" s="2">
        <v>0.2</v>
      </c>
      <c r="D38" s="2">
        <v>0</v>
      </c>
      <c r="G38" s="2">
        <v>2</v>
      </c>
      <c r="H38" s="2">
        <v>8</v>
      </c>
      <c r="I38" s="2">
        <v>2</v>
      </c>
      <c r="J38" s="2">
        <f t="shared" si="6"/>
        <v>288</v>
      </c>
      <c r="L38" s="2">
        <f t="shared" si="1"/>
        <v>10</v>
      </c>
      <c r="M38" s="2">
        <v>4</v>
      </c>
      <c r="P38" s="2">
        <v>0.2</v>
      </c>
      <c r="Q38" s="2">
        <v>0.5</v>
      </c>
      <c r="R38" s="2"/>
      <c r="S38" s="2">
        <v>2</v>
      </c>
      <c r="T38" s="2">
        <v>8</v>
      </c>
      <c r="U38" s="2">
        <v>2</v>
      </c>
      <c r="V38" s="2">
        <f t="shared" si="2"/>
        <v>288</v>
      </c>
      <c r="W38" s="2"/>
      <c r="X38" s="2">
        <f t="shared" si="3"/>
        <v>10</v>
      </c>
      <c r="Y38" s="2">
        <v>4</v>
      </c>
      <c r="AA38" s="2" t="s">
        <v>70</v>
      </c>
      <c r="AB38" s="2">
        <v>0</v>
      </c>
      <c r="AC38" s="2">
        <v>0</v>
      </c>
      <c r="AD38" s="2">
        <v>8</v>
      </c>
      <c r="AE38" s="2">
        <v>2</v>
      </c>
      <c r="AF38" s="3">
        <f t="shared" si="4"/>
        <v>26</v>
      </c>
      <c r="AI38" s="2">
        <f t="shared" si="5"/>
        <v>8</v>
      </c>
      <c r="AJ38" s="2">
        <v>2</v>
      </c>
      <c r="AK38" s="2"/>
      <c r="AL38" s="19"/>
    </row>
    <row r="39" spans="1:38" x14ac:dyDescent="0.2">
      <c r="A39" s="6" t="s">
        <v>37</v>
      </c>
      <c r="B39" s="2">
        <v>0.32</v>
      </c>
      <c r="C39" s="2">
        <v>1.1000000000000001</v>
      </c>
      <c r="D39" s="2">
        <v>28</v>
      </c>
      <c r="G39" s="2">
        <v>4</v>
      </c>
      <c r="H39" s="2">
        <v>15</v>
      </c>
      <c r="I39" s="2">
        <v>2</v>
      </c>
      <c r="J39" s="2">
        <f t="shared" si="6"/>
        <v>279</v>
      </c>
      <c r="L39" s="2">
        <f t="shared" si="1"/>
        <v>19</v>
      </c>
      <c r="M39" s="2">
        <v>6</v>
      </c>
      <c r="P39" s="2">
        <v>0.21052631578947301</v>
      </c>
      <c r="Q39" s="2">
        <v>0.66666666666666596</v>
      </c>
      <c r="R39" s="2"/>
      <c r="S39" s="2">
        <v>4</v>
      </c>
      <c r="T39" s="2">
        <v>15</v>
      </c>
      <c r="U39" s="2">
        <v>2</v>
      </c>
      <c r="V39" s="2">
        <f t="shared" si="2"/>
        <v>279</v>
      </c>
      <c r="W39" s="2"/>
      <c r="X39" s="2">
        <f t="shared" si="3"/>
        <v>19</v>
      </c>
      <c r="Y39" s="2">
        <v>6</v>
      </c>
      <c r="AA39" s="2" t="s">
        <v>70</v>
      </c>
      <c r="AB39" s="2" t="s">
        <v>70</v>
      </c>
      <c r="AC39" s="2">
        <v>0</v>
      </c>
      <c r="AD39" s="2">
        <v>5</v>
      </c>
      <c r="AE39" s="2">
        <v>0</v>
      </c>
      <c r="AF39" s="7">
        <f t="shared" si="4"/>
        <v>31</v>
      </c>
      <c r="AG39" s="16"/>
      <c r="AH39" s="16"/>
      <c r="AI39" s="2">
        <f t="shared" si="5"/>
        <v>5</v>
      </c>
      <c r="AJ39" s="2">
        <v>0</v>
      </c>
      <c r="AK39" s="2"/>
      <c r="AL39" s="19"/>
    </row>
    <row r="40" spans="1:38" x14ac:dyDescent="0.2">
      <c r="A40" s="6" t="s">
        <v>38</v>
      </c>
      <c r="B40" s="2">
        <v>0.46153846153846101</v>
      </c>
      <c r="C40" s="2">
        <v>1.8999999999999899</v>
      </c>
      <c r="D40" s="2">
        <v>19</v>
      </c>
      <c r="G40" s="2">
        <v>3</v>
      </c>
      <c r="H40" s="2">
        <v>5</v>
      </c>
      <c r="I40" s="2">
        <v>2</v>
      </c>
      <c r="J40" s="2">
        <f t="shared" si="6"/>
        <v>290</v>
      </c>
      <c r="L40" s="2">
        <f t="shared" si="1"/>
        <v>8</v>
      </c>
      <c r="M40" s="2">
        <v>5</v>
      </c>
      <c r="P40" s="2">
        <v>0.375</v>
      </c>
      <c r="Q40" s="2">
        <v>0.59999999999999898</v>
      </c>
      <c r="R40" s="2"/>
      <c r="S40" s="2">
        <v>3</v>
      </c>
      <c r="T40" s="2">
        <v>5</v>
      </c>
      <c r="U40" s="2">
        <v>2</v>
      </c>
      <c r="V40" s="2">
        <f t="shared" si="2"/>
        <v>290</v>
      </c>
      <c r="W40" s="2"/>
      <c r="X40" s="2">
        <f t="shared" si="3"/>
        <v>8</v>
      </c>
      <c r="Y40" s="2">
        <v>5</v>
      </c>
      <c r="AA40" s="2" t="s">
        <v>70</v>
      </c>
      <c r="AB40" s="2">
        <v>0</v>
      </c>
      <c r="AC40" s="2">
        <v>0</v>
      </c>
      <c r="AD40" s="2">
        <v>2</v>
      </c>
      <c r="AE40" s="2">
        <v>3</v>
      </c>
      <c r="AF40" s="7">
        <f t="shared" si="4"/>
        <v>31</v>
      </c>
      <c r="AG40" s="16"/>
      <c r="AH40" s="16"/>
      <c r="AI40" s="2">
        <f t="shared" si="5"/>
        <v>2</v>
      </c>
      <c r="AJ40" s="2">
        <v>3</v>
      </c>
      <c r="AK40" s="2"/>
      <c r="AL40" s="19"/>
    </row>
    <row r="41" spans="1:38" x14ac:dyDescent="0.2">
      <c r="A41" s="6" t="s">
        <v>39</v>
      </c>
      <c r="B41" s="2">
        <v>0.33333333333333298</v>
      </c>
      <c r="C41" s="2">
        <v>1.3</v>
      </c>
      <c r="D41" s="2">
        <v>6</v>
      </c>
      <c r="G41" s="2">
        <v>3</v>
      </c>
      <c r="H41" s="2">
        <v>8</v>
      </c>
      <c r="I41" s="2">
        <v>4</v>
      </c>
      <c r="J41" s="2">
        <f t="shared" si="6"/>
        <v>285</v>
      </c>
      <c r="L41" s="2">
        <f t="shared" si="1"/>
        <v>11</v>
      </c>
      <c r="M41" s="2">
        <v>7</v>
      </c>
      <c r="P41" s="2">
        <v>0.27272727272727199</v>
      </c>
      <c r="Q41" s="2">
        <v>0.42857142857142799</v>
      </c>
      <c r="R41" s="2"/>
      <c r="S41" s="2">
        <v>3</v>
      </c>
      <c r="T41" s="2">
        <v>8</v>
      </c>
      <c r="U41" s="2">
        <v>4</v>
      </c>
      <c r="V41" s="2">
        <f t="shared" si="2"/>
        <v>285</v>
      </c>
      <c r="W41" s="2"/>
      <c r="X41" s="2">
        <f t="shared" si="3"/>
        <v>11</v>
      </c>
      <c r="Y41" s="2">
        <v>7</v>
      </c>
      <c r="AA41" s="2">
        <v>0.28571428571428498</v>
      </c>
      <c r="AB41" s="2">
        <v>0.28571428571428498</v>
      </c>
      <c r="AC41" s="2">
        <v>1</v>
      </c>
      <c r="AD41" s="2">
        <v>5</v>
      </c>
      <c r="AE41" s="2">
        <v>0</v>
      </c>
      <c r="AF41" s="3">
        <f t="shared" si="4"/>
        <v>30</v>
      </c>
      <c r="AI41" s="2">
        <f t="shared" si="5"/>
        <v>6</v>
      </c>
      <c r="AJ41" s="2">
        <v>1</v>
      </c>
      <c r="AK41" s="2"/>
      <c r="AL41" s="19"/>
    </row>
    <row r="42" spans="1:38" x14ac:dyDescent="0.2">
      <c r="A42" s="6" t="s">
        <v>40</v>
      </c>
      <c r="B42" s="2">
        <v>0.34482758620689602</v>
      </c>
      <c r="C42" s="2">
        <v>0.59999999999999898</v>
      </c>
      <c r="D42" s="2">
        <v>9</v>
      </c>
      <c r="G42" s="2">
        <v>5</v>
      </c>
      <c r="H42" s="2">
        <v>17</v>
      </c>
      <c r="I42" s="2">
        <v>2</v>
      </c>
      <c r="J42" s="2">
        <f t="shared" si="6"/>
        <v>276</v>
      </c>
      <c r="L42" s="2">
        <f t="shared" si="1"/>
        <v>22</v>
      </c>
      <c r="M42" s="2">
        <v>7</v>
      </c>
      <c r="P42" s="2">
        <v>0.22727272727272699</v>
      </c>
      <c r="Q42" s="2">
        <v>0.71428571428571397</v>
      </c>
      <c r="R42" s="2"/>
      <c r="S42" s="2">
        <v>5</v>
      </c>
      <c r="T42" s="2">
        <v>17</v>
      </c>
      <c r="U42" s="2">
        <v>2</v>
      </c>
      <c r="V42" s="2">
        <f t="shared" si="2"/>
        <v>276</v>
      </c>
      <c r="W42" s="2"/>
      <c r="X42" s="2">
        <f t="shared" si="3"/>
        <v>22</v>
      </c>
      <c r="Y42" s="2">
        <v>7</v>
      </c>
      <c r="AA42" s="2">
        <v>0.33333333333333298</v>
      </c>
      <c r="AB42" s="2">
        <v>0.33333333333333298</v>
      </c>
      <c r="AC42" s="2">
        <v>1</v>
      </c>
      <c r="AD42" s="2">
        <v>4</v>
      </c>
      <c r="AE42" s="2">
        <v>0</v>
      </c>
      <c r="AF42" s="3">
        <f t="shared" si="4"/>
        <v>31</v>
      </c>
      <c r="AI42" s="2">
        <f t="shared" si="5"/>
        <v>5</v>
      </c>
      <c r="AJ42" s="2">
        <v>1</v>
      </c>
      <c r="AK42" s="2"/>
      <c r="AL42" s="19"/>
    </row>
    <row r="43" spans="1:38" x14ac:dyDescent="0.2">
      <c r="A43" s="6" t="s">
        <v>41</v>
      </c>
      <c r="B43" s="2">
        <v>0.45454545454545398</v>
      </c>
      <c r="C43" s="2">
        <v>1.1000000000000001</v>
      </c>
      <c r="D43" s="2">
        <v>30</v>
      </c>
      <c r="G43" s="2">
        <v>5</v>
      </c>
      <c r="H43" s="2">
        <v>3</v>
      </c>
      <c r="I43" s="2">
        <v>9</v>
      </c>
      <c r="J43" s="2">
        <f t="shared" si="6"/>
        <v>283</v>
      </c>
      <c r="L43" s="2">
        <f t="shared" si="1"/>
        <v>8</v>
      </c>
      <c r="M43" s="2">
        <v>14</v>
      </c>
      <c r="P43" s="2">
        <v>0.625</v>
      </c>
      <c r="Q43" s="2">
        <v>0.35714285714285698</v>
      </c>
      <c r="R43" s="2"/>
      <c r="S43" s="2">
        <v>5</v>
      </c>
      <c r="T43" s="2">
        <v>3</v>
      </c>
      <c r="U43" s="2">
        <v>9</v>
      </c>
      <c r="V43" s="2">
        <f t="shared" si="2"/>
        <v>283</v>
      </c>
      <c r="W43" s="2"/>
      <c r="X43" s="2">
        <f t="shared" si="3"/>
        <v>8</v>
      </c>
      <c r="Y43" s="2">
        <v>14</v>
      </c>
      <c r="AA43" s="2">
        <v>0.66666666666666596</v>
      </c>
      <c r="AB43" s="2">
        <v>0.66666666666666596</v>
      </c>
      <c r="AC43" s="2">
        <v>4</v>
      </c>
      <c r="AD43" s="2">
        <v>1</v>
      </c>
      <c r="AE43" s="2">
        <v>3</v>
      </c>
      <c r="AF43" s="3">
        <f t="shared" si="4"/>
        <v>28</v>
      </c>
      <c r="AI43" s="2">
        <f t="shared" si="5"/>
        <v>5</v>
      </c>
      <c r="AJ43" s="2">
        <v>7</v>
      </c>
      <c r="AK43" s="2"/>
      <c r="AL43" s="19"/>
    </row>
    <row r="44" spans="1:38" x14ac:dyDescent="0.2">
      <c r="A44" s="6" t="s">
        <v>42</v>
      </c>
      <c r="B44" s="2">
        <v>0.52173913043478204</v>
      </c>
      <c r="C44" s="2">
        <v>2</v>
      </c>
      <c r="D44" s="2">
        <v>10</v>
      </c>
      <c r="G44" s="2">
        <v>6</v>
      </c>
      <c r="H44" s="2">
        <v>3</v>
      </c>
      <c r="I44" s="2">
        <v>8</v>
      </c>
      <c r="J44" s="2">
        <f t="shared" si="6"/>
        <v>283</v>
      </c>
      <c r="L44" s="2">
        <f t="shared" si="1"/>
        <v>9</v>
      </c>
      <c r="M44" s="2">
        <v>14</v>
      </c>
      <c r="P44" s="2">
        <v>0.66666666666666596</v>
      </c>
      <c r="Q44" s="2">
        <v>0.42857142857142799</v>
      </c>
      <c r="R44" s="2"/>
      <c r="S44" s="2">
        <v>6</v>
      </c>
      <c r="T44" s="2">
        <v>3</v>
      </c>
      <c r="U44" s="2">
        <v>8</v>
      </c>
      <c r="V44" s="2">
        <f t="shared" si="2"/>
        <v>283</v>
      </c>
      <c r="W44" s="2"/>
      <c r="X44" s="2">
        <f t="shared" si="3"/>
        <v>9</v>
      </c>
      <c r="Y44" s="2">
        <v>14</v>
      </c>
      <c r="AA44" s="2">
        <v>0.66666666666666596</v>
      </c>
      <c r="AB44" s="2">
        <v>0.66666666666666596</v>
      </c>
      <c r="AC44" s="2">
        <v>2</v>
      </c>
      <c r="AD44" s="2">
        <v>0</v>
      </c>
      <c r="AE44" s="2">
        <v>2</v>
      </c>
      <c r="AF44" s="3">
        <f t="shared" si="4"/>
        <v>32</v>
      </c>
      <c r="AI44" s="2">
        <f t="shared" si="5"/>
        <v>2</v>
      </c>
      <c r="AJ44" s="2">
        <v>4</v>
      </c>
      <c r="AK44" s="2"/>
      <c r="AL44" s="19"/>
    </row>
    <row r="45" spans="1:38" x14ac:dyDescent="0.2">
      <c r="A45" s="6" t="s">
        <v>43</v>
      </c>
      <c r="B45" s="2">
        <v>0.22222222222222199</v>
      </c>
      <c r="C45" s="2">
        <v>1.8999999999999899</v>
      </c>
      <c r="D45" s="2">
        <v>0</v>
      </c>
      <c r="G45" s="2">
        <v>1</v>
      </c>
      <c r="H45" s="2">
        <v>5</v>
      </c>
      <c r="I45" s="2">
        <v>2</v>
      </c>
      <c r="J45" s="2">
        <f t="shared" si="6"/>
        <v>292</v>
      </c>
      <c r="L45" s="2">
        <f t="shared" si="1"/>
        <v>6</v>
      </c>
      <c r="M45" s="2">
        <v>3</v>
      </c>
      <c r="P45" s="2">
        <v>0.16666666666666599</v>
      </c>
      <c r="Q45" s="2">
        <v>0.33333333333333298</v>
      </c>
      <c r="R45" s="2"/>
      <c r="S45" s="2">
        <v>1</v>
      </c>
      <c r="T45" s="2">
        <v>5</v>
      </c>
      <c r="U45" s="2">
        <v>2</v>
      </c>
      <c r="V45" s="2">
        <f t="shared" si="2"/>
        <v>292</v>
      </c>
      <c r="W45" s="2"/>
      <c r="X45" s="2">
        <f t="shared" si="3"/>
        <v>6</v>
      </c>
      <c r="Y45" s="2">
        <v>3</v>
      </c>
      <c r="AA45" s="2" t="s">
        <v>70</v>
      </c>
      <c r="AB45" s="2" t="s">
        <v>70</v>
      </c>
      <c r="AC45" s="2">
        <v>0</v>
      </c>
      <c r="AD45" s="2">
        <v>2</v>
      </c>
      <c r="AE45" s="2">
        <v>0</v>
      </c>
      <c r="AF45" s="7">
        <f t="shared" si="4"/>
        <v>34</v>
      </c>
      <c r="AG45" s="16"/>
      <c r="AH45" s="16"/>
      <c r="AI45" s="2">
        <f t="shared" si="5"/>
        <v>2</v>
      </c>
      <c r="AJ45" s="2">
        <v>0</v>
      </c>
      <c r="AK45" s="2"/>
      <c r="AL45" s="19"/>
    </row>
    <row r="46" spans="1:38" x14ac:dyDescent="0.2">
      <c r="A46" s="6" t="s">
        <v>44</v>
      </c>
      <c r="B46" s="2">
        <v>0.592592592592592</v>
      </c>
      <c r="C46" s="2">
        <v>0.5</v>
      </c>
      <c r="D46" s="2">
        <v>1</v>
      </c>
      <c r="G46" s="2">
        <v>8</v>
      </c>
      <c r="H46" s="2">
        <v>4</v>
      </c>
      <c r="I46" s="2">
        <v>7</v>
      </c>
      <c r="J46" s="2">
        <f t="shared" si="6"/>
        <v>281</v>
      </c>
      <c r="L46" s="2">
        <f t="shared" si="1"/>
        <v>12</v>
      </c>
      <c r="M46" s="2">
        <v>15</v>
      </c>
      <c r="P46" s="2">
        <v>0.66666666666666596</v>
      </c>
      <c r="Q46" s="2">
        <v>0.53333333333333299</v>
      </c>
      <c r="R46" s="2"/>
      <c r="S46" s="2">
        <v>8</v>
      </c>
      <c r="T46" s="2">
        <v>4</v>
      </c>
      <c r="U46" s="2">
        <v>7</v>
      </c>
      <c r="V46" s="2">
        <f t="shared" si="2"/>
        <v>281</v>
      </c>
      <c r="W46" s="2"/>
      <c r="X46" s="2">
        <f t="shared" si="3"/>
        <v>12</v>
      </c>
      <c r="Y46" s="2">
        <v>15</v>
      </c>
      <c r="AA46" s="2">
        <v>0.8</v>
      </c>
      <c r="AB46" s="2">
        <v>0.8</v>
      </c>
      <c r="AC46" s="2">
        <v>6</v>
      </c>
      <c r="AD46" s="2">
        <v>3</v>
      </c>
      <c r="AE46" s="2">
        <v>0</v>
      </c>
      <c r="AF46" s="3">
        <f t="shared" si="4"/>
        <v>27</v>
      </c>
      <c r="AI46" s="2">
        <f t="shared" si="5"/>
        <v>9</v>
      </c>
      <c r="AJ46" s="2">
        <v>6</v>
      </c>
      <c r="AK46" s="2"/>
      <c r="AL46" s="19"/>
    </row>
    <row r="47" spans="1:38" x14ac:dyDescent="0.2">
      <c r="A47" s="6" t="s">
        <v>45</v>
      </c>
      <c r="B47" s="2">
        <v>0.4</v>
      </c>
      <c r="C47" s="2">
        <v>1.3</v>
      </c>
      <c r="D47" s="2">
        <v>0</v>
      </c>
      <c r="G47" s="2">
        <v>1</v>
      </c>
      <c r="H47" s="2">
        <v>1</v>
      </c>
      <c r="I47" s="2">
        <v>2</v>
      </c>
      <c r="J47" s="2">
        <f t="shared" si="6"/>
        <v>296</v>
      </c>
      <c r="L47" s="2">
        <f t="shared" si="1"/>
        <v>2</v>
      </c>
      <c r="M47" s="2">
        <v>3</v>
      </c>
      <c r="P47" s="2">
        <v>0.5</v>
      </c>
      <c r="Q47" s="2">
        <v>0.33333333333333298</v>
      </c>
      <c r="R47" s="2"/>
      <c r="S47" s="2">
        <v>1</v>
      </c>
      <c r="T47" s="2">
        <v>1</v>
      </c>
      <c r="U47" s="2">
        <v>2</v>
      </c>
      <c r="V47" s="2">
        <f t="shared" si="2"/>
        <v>296</v>
      </c>
      <c r="W47" s="2"/>
      <c r="X47" s="2">
        <f t="shared" si="3"/>
        <v>2</v>
      </c>
      <c r="Y47" s="2">
        <v>3</v>
      </c>
      <c r="AA47" s="2" t="s">
        <v>70</v>
      </c>
      <c r="AB47" s="2" t="s">
        <v>70</v>
      </c>
      <c r="AC47" s="2">
        <v>0</v>
      </c>
      <c r="AD47" s="2">
        <v>3</v>
      </c>
      <c r="AE47" s="2">
        <v>0</v>
      </c>
      <c r="AF47" s="7">
        <f t="shared" si="4"/>
        <v>33</v>
      </c>
      <c r="AG47" s="16"/>
      <c r="AH47" s="16"/>
      <c r="AI47" s="2">
        <f t="shared" si="5"/>
        <v>3</v>
      </c>
      <c r="AJ47" s="2">
        <v>0</v>
      </c>
      <c r="AK47" s="2"/>
      <c r="AL47" s="19"/>
    </row>
    <row r="48" spans="1:38" x14ac:dyDescent="0.2">
      <c r="A48" s="6" t="s">
        <v>46</v>
      </c>
      <c r="B48" s="2">
        <v>0.375</v>
      </c>
      <c r="C48" s="2">
        <v>2</v>
      </c>
      <c r="D48" s="2">
        <v>0</v>
      </c>
      <c r="G48" s="2">
        <v>3</v>
      </c>
      <c r="H48" s="2">
        <v>6</v>
      </c>
      <c r="I48" s="2">
        <v>4</v>
      </c>
      <c r="J48" s="2">
        <f t="shared" si="6"/>
        <v>287</v>
      </c>
      <c r="L48" s="2">
        <f t="shared" si="1"/>
        <v>9</v>
      </c>
      <c r="M48" s="2">
        <v>7</v>
      </c>
      <c r="P48" s="2">
        <v>0.33333333333333298</v>
      </c>
      <c r="Q48" s="2">
        <v>0.42857142857142799</v>
      </c>
      <c r="R48" s="2"/>
      <c r="S48" s="2">
        <v>3</v>
      </c>
      <c r="T48" s="2">
        <v>6</v>
      </c>
      <c r="U48" s="2">
        <v>4</v>
      </c>
      <c r="V48" s="2">
        <f t="shared" si="2"/>
        <v>287</v>
      </c>
      <c r="W48" s="2"/>
      <c r="X48" s="2">
        <f t="shared" si="3"/>
        <v>9</v>
      </c>
      <c r="Y48" s="2">
        <v>7</v>
      </c>
      <c r="AA48" s="2">
        <v>0.33333333333333298</v>
      </c>
      <c r="AB48" s="2">
        <v>0.33333333333333298</v>
      </c>
      <c r="AC48" s="2">
        <v>1</v>
      </c>
      <c r="AD48" s="2">
        <v>2</v>
      </c>
      <c r="AE48" s="2">
        <v>2</v>
      </c>
      <c r="AF48" s="3">
        <f t="shared" si="4"/>
        <v>31</v>
      </c>
      <c r="AI48" s="2">
        <f t="shared" si="5"/>
        <v>3</v>
      </c>
      <c r="AJ48" s="2">
        <v>3</v>
      </c>
      <c r="AK48" s="2"/>
      <c r="AL48" s="19"/>
    </row>
    <row r="49" spans="1:38" x14ac:dyDescent="0.2">
      <c r="A49" s="6" t="s">
        <v>47</v>
      </c>
      <c r="B49" s="2">
        <v>0.41975308641975301</v>
      </c>
      <c r="C49" s="2">
        <v>0.2</v>
      </c>
      <c r="D49" s="2">
        <v>0</v>
      </c>
      <c r="G49" s="2">
        <v>17</v>
      </c>
      <c r="H49" s="2">
        <v>47</v>
      </c>
      <c r="I49" s="2">
        <v>0</v>
      </c>
      <c r="J49" s="2">
        <f t="shared" si="6"/>
        <v>236</v>
      </c>
      <c r="L49" s="2">
        <f t="shared" si="1"/>
        <v>64</v>
      </c>
      <c r="M49" s="2">
        <v>17</v>
      </c>
      <c r="P49" s="2">
        <v>0.265625</v>
      </c>
      <c r="Q49" s="2">
        <v>1</v>
      </c>
      <c r="R49" s="2"/>
      <c r="S49" s="2">
        <v>17</v>
      </c>
      <c r="T49" s="2">
        <v>47</v>
      </c>
      <c r="U49" s="2">
        <v>0</v>
      </c>
      <c r="V49" s="2">
        <f t="shared" si="2"/>
        <v>236</v>
      </c>
      <c r="W49" s="2"/>
      <c r="X49" s="2">
        <f t="shared" si="3"/>
        <v>64</v>
      </c>
      <c r="Y49" s="2">
        <v>17</v>
      </c>
      <c r="AA49" s="2" t="s">
        <v>70</v>
      </c>
      <c r="AB49" s="2" t="s">
        <v>70</v>
      </c>
      <c r="AC49" s="2">
        <v>0</v>
      </c>
      <c r="AD49" s="2">
        <v>15</v>
      </c>
      <c r="AE49" s="2">
        <v>0</v>
      </c>
      <c r="AF49" s="3">
        <f t="shared" si="4"/>
        <v>21</v>
      </c>
      <c r="AI49" s="2">
        <f t="shared" si="5"/>
        <v>15</v>
      </c>
      <c r="AJ49" s="2">
        <v>0</v>
      </c>
      <c r="AK49" s="2"/>
      <c r="AL49" s="19"/>
    </row>
    <row r="50" spans="1:38" x14ac:dyDescent="0.2">
      <c r="A50" s="6" t="s">
        <v>48</v>
      </c>
      <c r="B50" s="2">
        <v>0.146341463414634</v>
      </c>
      <c r="C50" s="2">
        <v>0.2</v>
      </c>
      <c r="D50" s="2">
        <v>13</v>
      </c>
      <c r="G50" s="2">
        <v>3</v>
      </c>
      <c r="H50" s="2">
        <v>33</v>
      </c>
      <c r="I50" s="2">
        <v>2</v>
      </c>
      <c r="J50" s="2">
        <f t="shared" si="6"/>
        <v>262</v>
      </c>
      <c r="L50" s="2">
        <f t="shared" si="1"/>
        <v>36</v>
      </c>
      <c r="M50" s="2">
        <v>5</v>
      </c>
      <c r="P50" s="2">
        <v>8.3333333333333301E-2</v>
      </c>
      <c r="Q50" s="2">
        <v>0.59999999999999898</v>
      </c>
      <c r="R50" s="2"/>
      <c r="S50" s="2">
        <v>3</v>
      </c>
      <c r="T50" s="2">
        <v>33</v>
      </c>
      <c r="U50" s="2">
        <v>2</v>
      </c>
      <c r="V50" s="2">
        <f t="shared" si="2"/>
        <v>262</v>
      </c>
      <c r="W50" s="2"/>
      <c r="X50" s="2">
        <f t="shared" si="3"/>
        <v>36</v>
      </c>
      <c r="Y50" s="2">
        <v>5</v>
      </c>
      <c r="AA50" s="2" t="s">
        <v>70</v>
      </c>
      <c r="AB50" s="2" t="s">
        <v>70</v>
      </c>
      <c r="AC50" s="2">
        <v>0</v>
      </c>
      <c r="AD50" s="2">
        <v>17</v>
      </c>
      <c r="AE50" s="2">
        <v>0</v>
      </c>
      <c r="AF50" s="7">
        <f t="shared" si="4"/>
        <v>19</v>
      </c>
      <c r="AI50" s="2">
        <f t="shared" si="5"/>
        <v>17</v>
      </c>
      <c r="AJ50" s="2">
        <v>0</v>
      </c>
      <c r="AK50" s="2"/>
      <c r="AL50" s="19"/>
    </row>
    <row r="51" spans="1:38" x14ac:dyDescent="0.2">
      <c r="A51" s="6" t="s">
        <v>49</v>
      </c>
      <c r="B51" s="2">
        <v>0.476190476190476</v>
      </c>
      <c r="C51" s="2">
        <v>1.3</v>
      </c>
      <c r="D51" s="2">
        <v>5</v>
      </c>
      <c r="G51" s="2">
        <v>5</v>
      </c>
      <c r="H51" s="2">
        <v>10</v>
      </c>
      <c r="I51" s="2">
        <v>1</v>
      </c>
      <c r="J51" s="2">
        <f t="shared" si="6"/>
        <v>284</v>
      </c>
      <c r="L51" s="2">
        <f t="shared" si="1"/>
        <v>15</v>
      </c>
      <c r="M51" s="2">
        <v>6</v>
      </c>
      <c r="P51" s="2">
        <v>0.33333333333333298</v>
      </c>
      <c r="Q51" s="2">
        <v>0.83333333333333304</v>
      </c>
      <c r="R51" s="2"/>
      <c r="S51" s="2">
        <v>5</v>
      </c>
      <c r="T51" s="2">
        <v>10</v>
      </c>
      <c r="U51" s="2">
        <v>1</v>
      </c>
      <c r="V51" s="2">
        <f t="shared" si="2"/>
        <v>284</v>
      </c>
      <c r="W51" s="2"/>
      <c r="X51" s="2">
        <f t="shared" si="3"/>
        <v>15</v>
      </c>
      <c r="Y51" s="2">
        <v>6</v>
      </c>
      <c r="AA51" s="2">
        <v>0.28571428571428498</v>
      </c>
      <c r="AB51" s="2">
        <v>0.28571428571428498</v>
      </c>
      <c r="AC51" s="2">
        <v>1</v>
      </c>
      <c r="AD51" s="2">
        <v>4</v>
      </c>
      <c r="AE51" s="2">
        <v>1</v>
      </c>
      <c r="AF51" s="7">
        <f t="shared" si="4"/>
        <v>30</v>
      </c>
      <c r="AG51" s="16"/>
      <c r="AH51" s="16"/>
      <c r="AI51" s="2">
        <f t="shared" si="5"/>
        <v>5</v>
      </c>
      <c r="AJ51" s="2">
        <v>2</v>
      </c>
      <c r="AK51" s="2"/>
      <c r="AL51" s="19"/>
    </row>
    <row r="52" spans="1:38" x14ac:dyDescent="0.2">
      <c r="A52" s="6" t="s">
        <v>50</v>
      </c>
      <c r="B52" s="2">
        <v>0.4</v>
      </c>
      <c r="C52" s="2">
        <v>0.8</v>
      </c>
      <c r="D52" s="2">
        <v>10</v>
      </c>
      <c r="G52" s="2">
        <v>6</v>
      </c>
      <c r="H52" s="2">
        <v>3</v>
      </c>
      <c r="I52" s="2">
        <v>15</v>
      </c>
      <c r="J52" s="2">
        <f t="shared" si="6"/>
        <v>276</v>
      </c>
      <c r="L52" s="2">
        <f t="shared" si="1"/>
        <v>9</v>
      </c>
      <c r="M52" s="2">
        <v>21</v>
      </c>
      <c r="P52" s="2">
        <v>0.66666666666666596</v>
      </c>
      <c r="Q52" s="2">
        <v>0.28571428571428498</v>
      </c>
      <c r="R52" s="2"/>
      <c r="S52" s="2">
        <v>6</v>
      </c>
      <c r="T52" s="2">
        <v>3</v>
      </c>
      <c r="U52" s="2">
        <v>15</v>
      </c>
      <c r="V52" s="2">
        <f t="shared" si="2"/>
        <v>276</v>
      </c>
      <c r="W52" s="2"/>
      <c r="X52" s="2">
        <f t="shared" si="3"/>
        <v>9</v>
      </c>
      <c r="Y52" s="2">
        <v>21</v>
      </c>
      <c r="AA52" s="2">
        <v>0.54545454545454497</v>
      </c>
      <c r="AB52" s="2">
        <v>0.54545454545454497</v>
      </c>
      <c r="AC52" s="2">
        <v>3</v>
      </c>
      <c r="AD52" s="2">
        <v>2</v>
      </c>
      <c r="AE52" s="2">
        <v>3</v>
      </c>
      <c r="AF52" s="3">
        <f t="shared" si="4"/>
        <v>28</v>
      </c>
      <c r="AI52" s="2">
        <f t="shared" si="5"/>
        <v>5</v>
      </c>
      <c r="AJ52" s="2">
        <v>6</v>
      </c>
      <c r="AK52" s="2"/>
      <c r="AL52" s="19"/>
    </row>
    <row r="53" spans="1:38" x14ac:dyDescent="0.2">
      <c r="A53" s="6" t="s">
        <v>51</v>
      </c>
      <c r="B53" s="2">
        <v>0.32</v>
      </c>
      <c r="C53" s="2">
        <v>1.19999999999999</v>
      </c>
      <c r="D53" s="2">
        <v>3</v>
      </c>
      <c r="G53" s="2">
        <v>4</v>
      </c>
      <c r="H53" s="2">
        <v>16</v>
      </c>
      <c r="I53" s="2">
        <v>1</v>
      </c>
      <c r="J53" s="2">
        <f t="shared" si="6"/>
        <v>279</v>
      </c>
      <c r="L53" s="2">
        <f t="shared" si="1"/>
        <v>20</v>
      </c>
      <c r="M53" s="2">
        <v>5</v>
      </c>
      <c r="P53" s="2">
        <v>0.2</v>
      </c>
      <c r="Q53" s="2">
        <v>0.8</v>
      </c>
      <c r="R53" s="2"/>
      <c r="S53" s="2">
        <v>4</v>
      </c>
      <c r="T53" s="2">
        <v>16</v>
      </c>
      <c r="U53" s="2">
        <v>1</v>
      </c>
      <c r="V53" s="2">
        <f t="shared" si="2"/>
        <v>279</v>
      </c>
      <c r="W53" s="2"/>
      <c r="X53" s="2">
        <f t="shared" si="3"/>
        <v>20</v>
      </c>
      <c r="Y53" s="2">
        <v>5</v>
      </c>
      <c r="AA53" s="2" t="s">
        <v>70</v>
      </c>
      <c r="AB53" s="2" t="s">
        <v>70</v>
      </c>
      <c r="AC53" s="2">
        <v>0</v>
      </c>
      <c r="AD53" s="2">
        <v>5</v>
      </c>
      <c r="AE53" s="2">
        <v>0</v>
      </c>
      <c r="AF53" s="3">
        <f>$AH$3-(AC53+AD53+AE53)</f>
        <v>31</v>
      </c>
      <c r="AI53" s="2">
        <f t="shared" si="5"/>
        <v>5</v>
      </c>
      <c r="AJ53" s="2">
        <v>0</v>
      </c>
      <c r="AK53" s="2"/>
      <c r="AL53" s="19"/>
    </row>
    <row r="54" spans="1:38" s="4" customFormat="1" ht="20" x14ac:dyDescent="0.25">
      <c r="A54" s="10"/>
      <c r="B54" s="11">
        <f>AVERAGE(B3:B53)</f>
        <v>0.39989625430129921</v>
      </c>
      <c r="C54" s="12">
        <f>AVERAGE(C3:C53)</f>
        <v>0.837254901960783</v>
      </c>
      <c r="D54" s="13">
        <f>AVERAGE(D3:D53)</f>
        <v>9.3137254901960791</v>
      </c>
      <c r="P54" s="21">
        <f>AVERAGE(P3:P53)</f>
        <v>0.37888851341458279</v>
      </c>
      <c r="Q54" s="21">
        <f>AVERAGE(Q3:Q53)</f>
        <v>0.5577827151563417</v>
      </c>
      <c r="R54" s="21"/>
      <c r="S54" s="21">
        <f>AVERAGE(S3:S53)</f>
        <v>7.215686274509804</v>
      </c>
      <c r="T54" s="21">
        <f t="shared" ref="T54:V54" si="7">AVERAGE(T3:T53)</f>
        <v>15.156862745098039</v>
      </c>
      <c r="U54" s="21">
        <f t="shared" si="7"/>
        <v>5.9803921568627452</v>
      </c>
      <c r="V54" s="21">
        <f t="shared" si="7"/>
        <v>271.64705882352939</v>
      </c>
      <c r="W54" s="21"/>
      <c r="X54" s="21">
        <f t="shared" ref="X54" si="8">AVERAGE(X3:X53)</f>
        <v>22.372549019607842</v>
      </c>
      <c r="Y54" s="21">
        <f t="shared" ref="Y54" si="9">AVERAGE(Y3:Y53)</f>
        <v>13.196078431372548</v>
      </c>
      <c r="Z54" s="23"/>
      <c r="AA54" s="18">
        <f>AVERAGE(AA3:AA53)</f>
        <v>0.50525667669880148</v>
      </c>
      <c r="AB54" s="18">
        <f>AVERAGE(AB3:AB53)</f>
        <v>0.4606752052253778</v>
      </c>
      <c r="AC54" s="5">
        <f>AVERAGE(AC3:AC53)</f>
        <v>1.607843137254902</v>
      </c>
      <c r="AD54" s="5">
        <f>AVERAGE(AD3:AD53)</f>
        <v>5.215686274509804</v>
      </c>
      <c r="AE54" s="5">
        <f t="shared" ref="AE54:AF54" si="10">AVERAGE(AE3:AE53)</f>
        <v>1.1568627450980393</v>
      </c>
      <c r="AF54" s="5">
        <f t="shared" si="10"/>
        <v>28.019607843137255</v>
      </c>
      <c r="AI54" s="32">
        <f>AVERAGE(AI3:AI53)</f>
        <v>6.8235294117647056</v>
      </c>
      <c r="AJ54" s="32">
        <f>AVERAGE(AJ3:AJ53)</f>
        <v>2.7647058823529411</v>
      </c>
      <c r="AL54" s="20"/>
    </row>
    <row r="55" spans="1:38" x14ac:dyDescent="0.2">
      <c r="A55" s="9" t="s">
        <v>58</v>
      </c>
      <c r="C55" s="15">
        <f>AVERAGEIF(B3:B53, "&gt;" &amp; B54,C3:C53)</f>
        <v>0.88518518518518452</v>
      </c>
      <c r="D55" s="15">
        <f>AVERAGEIF(B3:B53, "&gt;" &amp; B54,D3:D53)</f>
        <v>8.1111111111111107</v>
      </c>
    </row>
  </sheetData>
  <conditionalFormatting sqref="B3:B53">
    <cfRule type="cellIs" dxfId="5" priority="3" operator="lessThan">
      <formula>$B$54</formula>
    </cfRule>
  </conditionalFormatting>
  <conditionalFormatting sqref="AJ3:AJ53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5333-9CCB-A346-B611-C196E462B332}">
  <dimension ref="A2:O55"/>
  <sheetViews>
    <sheetView topLeftCell="H1" workbookViewId="0">
      <selection activeCell="M38" sqref="M38"/>
    </sheetView>
  </sheetViews>
  <sheetFormatPr baseColWidth="10" defaultRowHeight="16" x14ac:dyDescent="0.2"/>
  <cols>
    <col min="14" max="14" width="25" bestFit="1" customWidth="1"/>
    <col min="15" max="15" width="22.5" bestFit="1" customWidth="1"/>
  </cols>
  <sheetData>
    <row r="2" spans="1:15" x14ac:dyDescent="0.2">
      <c r="A2" s="9" t="s">
        <v>0</v>
      </c>
      <c r="B2" s="9" t="s">
        <v>57</v>
      </c>
      <c r="C2" s="9" t="s">
        <v>52</v>
      </c>
      <c r="D2" s="9" t="s">
        <v>53</v>
      </c>
      <c r="F2" s="1" t="s">
        <v>61</v>
      </c>
      <c r="G2" s="1" t="s">
        <v>62</v>
      </c>
      <c r="H2" s="1"/>
      <c r="I2" s="1" t="s">
        <v>54</v>
      </c>
      <c r="J2" s="1" t="s">
        <v>55</v>
      </c>
      <c r="K2" s="1" t="s">
        <v>56</v>
      </c>
      <c r="L2" s="1" t="s">
        <v>43</v>
      </c>
      <c r="M2" s="1"/>
      <c r="N2" s="1" t="s">
        <v>67</v>
      </c>
      <c r="O2" s="1" t="s">
        <v>65</v>
      </c>
    </row>
    <row r="3" spans="1:15" x14ac:dyDescent="0.2">
      <c r="A3" s="6" t="s">
        <v>1</v>
      </c>
      <c r="B3" s="2">
        <v>0.37837837837837801</v>
      </c>
      <c r="C3" s="2">
        <v>0.73999999999999899</v>
      </c>
      <c r="D3" s="2">
        <v>28</v>
      </c>
      <c r="F3" s="2">
        <v>0.269230769230769</v>
      </c>
      <c r="G3" s="2">
        <v>0.63636363636363602</v>
      </c>
      <c r="I3" s="2">
        <v>7</v>
      </c>
      <c r="J3" s="2">
        <v>19</v>
      </c>
      <c r="K3" s="2">
        <v>4</v>
      </c>
      <c r="L3" s="2">
        <f>300-I3-J3-K3</f>
        <v>270</v>
      </c>
      <c r="N3" s="2">
        <f>I3+J3</f>
        <v>26</v>
      </c>
      <c r="O3" s="2">
        <v>11</v>
      </c>
    </row>
    <row r="4" spans="1:15" x14ac:dyDescent="0.2">
      <c r="A4" s="6" t="s">
        <v>2</v>
      </c>
      <c r="B4" s="2">
        <v>0.374999999999999</v>
      </c>
      <c r="C4" s="2">
        <v>1.04</v>
      </c>
      <c r="D4" s="2">
        <v>0</v>
      </c>
      <c r="F4" s="2">
        <v>0.29999999999999899</v>
      </c>
      <c r="G4" s="2">
        <v>0.5</v>
      </c>
      <c r="I4" s="2">
        <v>3</v>
      </c>
      <c r="J4" s="2">
        <v>7</v>
      </c>
      <c r="K4" s="2">
        <v>3</v>
      </c>
      <c r="L4" s="2">
        <f t="shared" ref="L4:L53" si="0">300-I4-J4-K4</f>
        <v>287</v>
      </c>
      <c r="N4" s="2">
        <f t="shared" ref="N4:N53" si="1">I4+J4</f>
        <v>10</v>
      </c>
      <c r="O4" s="2">
        <v>6</v>
      </c>
    </row>
    <row r="5" spans="1:15" x14ac:dyDescent="0.2">
      <c r="A5" s="6" t="s">
        <v>3</v>
      </c>
      <c r="B5" s="2">
        <v>0.376811594202898</v>
      </c>
      <c r="C5" s="2">
        <v>7.0000000000000007E-2</v>
      </c>
      <c r="D5" s="2">
        <v>11</v>
      </c>
      <c r="F5" s="2">
        <v>0.265306122448979</v>
      </c>
      <c r="G5" s="2">
        <v>0.65</v>
      </c>
      <c r="I5" s="2">
        <v>13</v>
      </c>
      <c r="J5" s="2">
        <v>36</v>
      </c>
      <c r="K5" s="2">
        <v>7</v>
      </c>
      <c r="L5" s="2">
        <f t="shared" si="0"/>
        <v>244</v>
      </c>
      <c r="N5" s="2">
        <f t="shared" si="1"/>
        <v>49</v>
      </c>
      <c r="O5" s="2">
        <v>20</v>
      </c>
    </row>
    <row r="6" spans="1:15" x14ac:dyDescent="0.2">
      <c r="A6" s="6" t="s">
        <v>4</v>
      </c>
      <c r="B6" s="2">
        <v>0.58064516129032195</v>
      </c>
      <c r="C6" s="2">
        <v>0.33</v>
      </c>
      <c r="D6" s="2">
        <v>0</v>
      </c>
      <c r="F6" s="2">
        <v>0.59999999999999898</v>
      </c>
      <c r="G6" s="2">
        <v>0.5625</v>
      </c>
      <c r="I6" s="2">
        <v>18</v>
      </c>
      <c r="J6" s="2">
        <v>12</v>
      </c>
      <c r="K6" s="2">
        <v>14</v>
      </c>
      <c r="L6" s="2">
        <f t="shared" si="0"/>
        <v>256</v>
      </c>
      <c r="N6" s="2">
        <f t="shared" si="1"/>
        <v>30</v>
      </c>
      <c r="O6" s="2">
        <v>32</v>
      </c>
    </row>
    <row r="7" spans="1:15" x14ac:dyDescent="0.2">
      <c r="A7" s="6" t="s">
        <v>5</v>
      </c>
      <c r="B7" s="2">
        <v>0.59999999999999898</v>
      </c>
      <c r="C7" s="2">
        <v>1.20999999999999</v>
      </c>
      <c r="D7" s="2">
        <v>5</v>
      </c>
      <c r="F7" s="2">
        <v>1</v>
      </c>
      <c r="G7" s="2">
        <v>0.42857142857142799</v>
      </c>
      <c r="I7" s="2">
        <v>6</v>
      </c>
      <c r="J7" s="2">
        <v>0</v>
      </c>
      <c r="K7" s="2">
        <v>8</v>
      </c>
      <c r="L7" s="2">
        <f t="shared" si="0"/>
        <v>286</v>
      </c>
      <c r="N7" s="2">
        <f t="shared" si="1"/>
        <v>6</v>
      </c>
      <c r="O7" s="2">
        <v>14</v>
      </c>
    </row>
    <row r="8" spans="1:15" x14ac:dyDescent="0.2">
      <c r="A8" s="6" t="s">
        <v>6</v>
      </c>
      <c r="B8" s="2">
        <v>0.5</v>
      </c>
      <c r="C8" s="2">
        <v>0.7</v>
      </c>
      <c r="D8" s="2">
        <v>0</v>
      </c>
      <c r="F8" s="2">
        <v>0.5</v>
      </c>
      <c r="G8" s="2">
        <v>0.5</v>
      </c>
      <c r="I8" s="2">
        <v>5</v>
      </c>
      <c r="J8" s="2">
        <v>5</v>
      </c>
      <c r="K8" s="2">
        <v>5</v>
      </c>
      <c r="L8" s="2">
        <f t="shared" si="0"/>
        <v>285</v>
      </c>
      <c r="N8" s="2">
        <f t="shared" si="1"/>
        <v>10</v>
      </c>
      <c r="O8" s="2">
        <v>10</v>
      </c>
    </row>
    <row r="9" spans="1:15" x14ac:dyDescent="0.2">
      <c r="A9" s="6" t="s">
        <v>7</v>
      </c>
      <c r="B9" s="2">
        <v>0.35555555555555501</v>
      </c>
      <c r="C9" s="2">
        <v>0.08</v>
      </c>
      <c r="D9" s="2">
        <v>3</v>
      </c>
      <c r="F9" s="2">
        <v>0.22222222222222199</v>
      </c>
      <c r="G9" s="2">
        <v>0.88888888888888795</v>
      </c>
      <c r="I9" s="2">
        <v>16</v>
      </c>
      <c r="J9" s="2">
        <v>56</v>
      </c>
      <c r="K9" s="2">
        <v>2</v>
      </c>
      <c r="L9" s="2">
        <f t="shared" si="0"/>
        <v>226</v>
      </c>
      <c r="N9" s="2">
        <f t="shared" si="1"/>
        <v>72</v>
      </c>
      <c r="O9" s="2">
        <v>18</v>
      </c>
    </row>
    <row r="10" spans="1:15" x14ac:dyDescent="0.2">
      <c r="A10" s="6" t="s">
        <v>8</v>
      </c>
      <c r="B10" s="2">
        <v>0.46808510638297801</v>
      </c>
      <c r="C10" s="2">
        <v>0.75</v>
      </c>
      <c r="D10" s="2">
        <v>2</v>
      </c>
      <c r="F10" s="2">
        <v>0.35483870967741898</v>
      </c>
      <c r="G10" s="2">
        <v>0.6875</v>
      </c>
      <c r="I10" s="2">
        <v>11</v>
      </c>
      <c r="J10" s="2">
        <v>20</v>
      </c>
      <c r="K10" s="2">
        <v>5</v>
      </c>
      <c r="L10" s="2">
        <f t="shared" si="0"/>
        <v>264</v>
      </c>
      <c r="N10" s="2">
        <f t="shared" si="1"/>
        <v>31</v>
      </c>
      <c r="O10" s="2">
        <v>16</v>
      </c>
    </row>
    <row r="11" spans="1:15" x14ac:dyDescent="0.2">
      <c r="A11" s="6" t="s">
        <v>9</v>
      </c>
      <c r="B11" s="2">
        <v>0.43243243243243201</v>
      </c>
      <c r="C11" s="2">
        <v>0.84999999999999898</v>
      </c>
      <c r="D11" s="2">
        <v>18</v>
      </c>
      <c r="F11" s="2">
        <v>0.30769230769230699</v>
      </c>
      <c r="G11" s="2">
        <v>0.72727272727272696</v>
      </c>
      <c r="I11" s="2">
        <v>8</v>
      </c>
      <c r="J11" s="2">
        <v>18</v>
      </c>
      <c r="K11" s="2">
        <v>3</v>
      </c>
      <c r="L11" s="2">
        <f t="shared" si="0"/>
        <v>271</v>
      </c>
      <c r="N11" s="2">
        <f t="shared" si="1"/>
        <v>26</v>
      </c>
      <c r="O11" s="2">
        <v>11</v>
      </c>
    </row>
    <row r="12" spans="1:15" x14ac:dyDescent="0.2">
      <c r="A12" s="6" t="s">
        <v>10</v>
      </c>
      <c r="B12" s="2">
        <v>0.19047619047618999</v>
      </c>
      <c r="C12" s="2">
        <v>0.26</v>
      </c>
      <c r="D12" s="2">
        <v>29</v>
      </c>
      <c r="F12" s="2">
        <v>0.105263157894736</v>
      </c>
      <c r="G12" s="2">
        <v>1</v>
      </c>
      <c r="I12" s="2">
        <v>4</v>
      </c>
      <c r="J12" s="2">
        <v>34</v>
      </c>
      <c r="K12" s="2">
        <v>0</v>
      </c>
      <c r="L12" s="2">
        <f t="shared" si="0"/>
        <v>262</v>
      </c>
      <c r="N12" s="2">
        <f t="shared" si="1"/>
        <v>38</v>
      </c>
      <c r="O12" s="2">
        <v>4</v>
      </c>
    </row>
    <row r="13" spans="1:15" x14ac:dyDescent="0.2">
      <c r="A13" s="6" t="s">
        <v>11</v>
      </c>
      <c r="B13" s="2">
        <v>0.51428571428571401</v>
      </c>
      <c r="C13" s="2">
        <v>0.54</v>
      </c>
      <c r="D13" s="2">
        <v>12</v>
      </c>
      <c r="F13" s="2">
        <v>0.5</v>
      </c>
      <c r="G13" s="2">
        <v>0.52941176470588203</v>
      </c>
      <c r="I13" s="2">
        <v>9</v>
      </c>
      <c r="J13" s="2">
        <v>9</v>
      </c>
      <c r="K13" s="2">
        <v>8</v>
      </c>
      <c r="L13" s="2">
        <f t="shared" si="0"/>
        <v>274</v>
      </c>
      <c r="N13" s="2">
        <f t="shared" si="1"/>
        <v>18</v>
      </c>
      <c r="O13" s="2">
        <v>17</v>
      </c>
    </row>
    <row r="14" spans="1:15" x14ac:dyDescent="0.2">
      <c r="A14" s="6" t="s">
        <v>12</v>
      </c>
      <c r="B14" s="2">
        <v>0.30769230769230699</v>
      </c>
      <c r="C14" s="2">
        <v>0.8</v>
      </c>
      <c r="D14" s="2">
        <v>10</v>
      </c>
      <c r="F14" s="2">
        <v>0.23999999999999899</v>
      </c>
      <c r="G14" s="2">
        <v>0.42857142857142799</v>
      </c>
      <c r="I14" s="2">
        <v>6</v>
      </c>
      <c r="J14" s="2">
        <v>19</v>
      </c>
      <c r="K14" s="2">
        <v>8</v>
      </c>
      <c r="L14" s="2">
        <f t="shared" si="0"/>
        <v>267</v>
      </c>
      <c r="N14" s="2">
        <f t="shared" si="1"/>
        <v>25</v>
      </c>
      <c r="O14" s="2">
        <v>14</v>
      </c>
    </row>
    <row r="15" spans="1:15" x14ac:dyDescent="0.2">
      <c r="A15" s="6" t="s">
        <v>13</v>
      </c>
      <c r="B15" s="2">
        <v>0.54545454545454497</v>
      </c>
      <c r="C15" s="2">
        <v>0.17999999999999899</v>
      </c>
      <c r="D15" s="2">
        <v>3</v>
      </c>
      <c r="F15" s="2">
        <v>0.41860465116279</v>
      </c>
      <c r="G15" s="2">
        <v>0.78260869565217295</v>
      </c>
      <c r="I15" s="2">
        <v>18</v>
      </c>
      <c r="J15" s="2">
        <v>25</v>
      </c>
      <c r="K15" s="2">
        <v>5</v>
      </c>
      <c r="L15" s="2">
        <f t="shared" si="0"/>
        <v>252</v>
      </c>
      <c r="N15" s="2">
        <f t="shared" si="1"/>
        <v>43</v>
      </c>
      <c r="O15" s="2">
        <v>23</v>
      </c>
    </row>
    <row r="16" spans="1:15" x14ac:dyDescent="0.2">
      <c r="A16" s="6" t="s">
        <v>14</v>
      </c>
      <c r="B16" s="2">
        <v>0.21052631578947301</v>
      </c>
      <c r="C16" s="2">
        <v>0.96999999999999897</v>
      </c>
      <c r="D16" s="2">
        <v>10</v>
      </c>
      <c r="F16" s="2">
        <v>0.14285714285714199</v>
      </c>
      <c r="G16" s="2">
        <v>0.4</v>
      </c>
      <c r="I16" s="2">
        <v>2</v>
      </c>
      <c r="J16" s="2">
        <v>12</v>
      </c>
      <c r="K16" s="2">
        <v>3</v>
      </c>
      <c r="L16" s="2">
        <f t="shared" si="0"/>
        <v>283</v>
      </c>
      <c r="N16" s="2">
        <f t="shared" si="1"/>
        <v>14</v>
      </c>
      <c r="O16" s="2">
        <v>5</v>
      </c>
    </row>
    <row r="17" spans="1:15" x14ac:dyDescent="0.2">
      <c r="A17" s="6" t="s">
        <v>15</v>
      </c>
      <c r="B17" s="2">
        <v>0.61538461538461497</v>
      </c>
      <c r="C17" s="2">
        <v>1.05</v>
      </c>
      <c r="D17" s="2">
        <v>11</v>
      </c>
      <c r="F17" s="2">
        <v>0.88888888888888795</v>
      </c>
      <c r="G17" s="2">
        <v>0.47058823529411697</v>
      </c>
      <c r="I17" s="2">
        <v>8</v>
      </c>
      <c r="J17" s="2">
        <v>1</v>
      </c>
      <c r="K17" s="2">
        <v>9</v>
      </c>
      <c r="L17" s="2">
        <f t="shared" si="0"/>
        <v>282</v>
      </c>
      <c r="N17" s="2">
        <f t="shared" si="1"/>
        <v>9</v>
      </c>
      <c r="O17" s="2">
        <v>17</v>
      </c>
    </row>
    <row r="18" spans="1:15" x14ac:dyDescent="0.2">
      <c r="A18" s="6" t="s">
        <v>16</v>
      </c>
      <c r="B18" s="2">
        <v>0.53333333333333299</v>
      </c>
      <c r="C18" s="2">
        <v>0.65</v>
      </c>
      <c r="D18" s="2">
        <v>0</v>
      </c>
      <c r="F18" s="2">
        <v>0.52173913043478204</v>
      </c>
      <c r="G18" s="2">
        <v>0.54545454545454497</v>
      </c>
      <c r="I18" s="2">
        <v>12</v>
      </c>
      <c r="J18" s="2">
        <v>11</v>
      </c>
      <c r="K18" s="2">
        <v>10</v>
      </c>
      <c r="L18" s="2">
        <f t="shared" si="0"/>
        <v>267</v>
      </c>
      <c r="N18" s="2">
        <f t="shared" si="1"/>
        <v>23</v>
      </c>
      <c r="O18" s="2">
        <v>22</v>
      </c>
    </row>
    <row r="19" spans="1:15" x14ac:dyDescent="0.2">
      <c r="A19" s="6" t="s">
        <v>17</v>
      </c>
      <c r="B19" s="2">
        <v>0.25806451612903197</v>
      </c>
      <c r="C19" s="2">
        <v>0</v>
      </c>
      <c r="D19" s="2">
        <v>26</v>
      </c>
      <c r="F19" s="2">
        <v>0.23529411764705799</v>
      </c>
      <c r="G19" s="2">
        <v>0.28571428571428498</v>
      </c>
      <c r="I19" s="2">
        <v>12</v>
      </c>
      <c r="J19" s="2">
        <v>39</v>
      </c>
      <c r="K19" s="2">
        <v>30</v>
      </c>
      <c r="L19" s="2">
        <f t="shared" si="0"/>
        <v>219</v>
      </c>
      <c r="N19" s="2">
        <f t="shared" si="1"/>
        <v>51</v>
      </c>
      <c r="O19" s="2">
        <v>42</v>
      </c>
    </row>
    <row r="20" spans="1:15" x14ac:dyDescent="0.2">
      <c r="A20" s="6" t="s">
        <v>18</v>
      </c>
      <c r="B20" s="2">
        <v>0.5</v>
      </c>
      <c r="C20" s="2">
        <v>0.619999999999999</v>
      </c>
      <c r="D20" s="2">
        <v>29</v>
      </c>
      <c r="F20" s="2">
        <v>0.42105263157894701</v>
      </c>
      <c r="G20" s="2">
        <v>0.61538461538461497</v>
      </c>
      <c r="I20" s="2">
        <v>8</v>
      </c>
      <c r="J20" s="2">
        <v>11</v>
      </c>
      <c r="K20" s="2">
        <v>5</v>
      </c>
      <c r="L20" s="2">
        <f t="shared" si="0"/>
        <v>276</v>
      </c>
      <c r="N20" s="2">
        <f t="shared" si="1"/>
        <v>19</v>
      </c>
      <c r="O20" s="2">
        <v>13</v>
      </c>
    </row>
    <row r="21" spans="1:15" x14ac:dyDescent="0.2">
      <c r="A21" s="6" t="s">
        <v>19</v>
      </c>
      <c r="B21" s="2">
        <v>0.51685393258426904</v>
      </c>
      <c r="C21" s="2">
        <v>0.08</v>
      </c>
      <c r="D21" s="2">
        <v>28</v>
      </c>
      <c r="F21" s="2">
        <v>0.41818181818181799</v>
      </c>
      <c r="G21" s="2">
        <v>0.67647058823529405</v>
      </c>
      <c r="I21" s="2">
        <v>23</v>
      </c>
      <c r="J21" s="2">
        <v>32</v>
      </c>
      <c r="K21" s="2">
        <v>11</v>
      </c>
      <c r="L21" s="2">
        <f t="shared" si="0"/>
        <v>234</v>
      </c>
      <c r="N21" s="2">
        <f t="shared" si="1"/>
        <v>55</v>
      </c>
      <c r="O21" s="2">
        <v>34</v>
      </c>
    </row>
    <row r="22" spans="1:15" x14ac:dyDescent="0.2">
      <c r="A22" s="6" t="s">
        <v>20</v>
      </c>
      <c r="B22" s="2">
        <v>0.19999999999999901</v>
      </c>
      <c r="C22" s="2">
        <v>0.82</v>
      </c>
      <c r="D22" s="2">
        <v>16</v>
      </c>
      <c r="F22" s="2">
        <v>0.119999999999999</v>
      </c>
      <c r="G22" s="2">
        <v>0.59999999999999898</v>
      </c>
      <c r="I22" s="2">
        <v>3</v>
      </c>
      <c r="J22" s="2">
        <v>22</v>
      </c>
      <c r="K22" s="2">
        <v>2</v>
      </c>
      <c r="L22" s="2">
        <f t="shared" si="0"/>
        <v>273</v>
      </c>
      <c r="N22" s="2">
        <f t="shared" si="1"/>
        <v>25</v>
      </c>
      <c r="O22" s="2">
        <v>5</v>
      </c>
    </row>
    <row r="23" spans="1:15" x14ac:dyDescent="0.2">
      <c r="A23" s="6" t="s">
        <v>21</v>
      </c>
      <c r="B23" s="2">
        <v>0.56410256410256399</v>
      </c>
      <c r="C23" s="2">
        <v>0.56999999999999995</v>
      </c>
      <c r="D23" s="2">
        <v>3</v>
      </c>
      <c r="F23" s="2">
        <v>0.61111111111111105</v>
      </c>
      <c r="G23" s="2">
        <v>0.52380952380952295</v>
      </c>
      <c r="I23" s="2">
        <v>11</v>
      </c>
      <c r="J23" s="2">
        <v>7</v>
      </c>
      <c r="K23" s="2">
        <v>10</v>
      </c>
      <c r="L23" s="2">
        <f t="shared" si="0"/>
        <v>272</v>
      </c>
      <c r="N23" s="2">
        <f t="shared" si="1"/>
        <v>18</v>
      </c>
      <c r="O23" s="2">
        <v>21</v>
      </c>
    </row>
    <row r="24" spans="1:15" x14ac:dyDescent="0.2">
      <c r="A24" s="6" t="s">
        <v>22</v>
      </c>
      <c r="B24" s="2">
        <v>0.27586206896551702</v>
      </c>
      <c r="C24" s="2">
        <v>1.32</v>
      </c>
      <c r="D24" s="2">
        <v>6</v>
      </c>
      <c r="F24" s="2">
        <v>0.18181818181818099</v>
      </c>
      <c r="G24" s="2">
        <v>0.57142857142857095</v>
      </c>
      <c r="I24" s="2">
        <v>4</v>
      </c>
      <c r="J24" s="2">
        <v>18</v>
      </c>
      <c r="K24" s="2">
        <v>3</v>
      </c>
      <c r="L24" s="2">
        <f t="shared" si="0"/>
        <v>275</v>
      </c>
      <c r="N24" s="2">
        <f t="shared" si="1"/>
        <v>22</v>
      </c>
      <c r="O24" s="2">
        <v>7</v>
      </c>
    </row>
    <row r="25" spans="1:15" x14ac:dyDescent="0.2">
      <c r="A25" s="6" t="s">
        <v>23</v>
      </c>
      <c r="B25" s="2">
        <v>0.33333333333333298</v>
      </c>
      <c r="C25" s="2">
        <v>0.02</v>
      </c>
      <c r="D25" s="2">
        <v>29</v>
      </c>
      <c r="F25" s="2">
        <v>0.25</v>
      </c>
      <c r="G25" s="2">
        <v>0.5</v>
      </c>
      <c r="I25" s="2">
        <v>11</v>
      </c>
      <c r="J25" s="2">
        <v>33</v>
      </c>
      <c r="K25" s="2">
        <v>11</v>
      </c>
      <c r="L25" s="2">
        <f t="shared" si="0"/>
        <v>245</v>
      </c>
      <c r="N25" s="2">
        <f t="shared" si="1"/>
        <v>44</v>
      </c>
      <c r="O25" s="2">
        <v>22</v>
      </c>
    </row>
    <row r="26" spans="1:15" x14ac:dyDescent="0.2">
      <c r="A26" s="6" t="s">
        <v>24</v>
      </c>
      <c r="B26" s="2">
        <v>0.16</v>
      </c>
      <c r="C26" s="2">
        <v>0.04</v>
      </c>
      <c r="D26" s="2">
        <v>8</v>
      </c>
      <c r="F26" s="2">
        <v>8.6956521739130405E-2</v>
      </c>
      <c r="G26" s="2">
        <v>1</v>
      </c>
      <c r="I26" s="2">
        <v>4</v>
      </c>
      <c r="J26" s="2">
        <v>42</v>
      </c>
      <c r="K26" s="2">
        <v>0</v>
      </c>
      <c r="L26" s="2">
        <f t="shared" si="0"/>
        <v>254</v>
      </c>
      <c r="N26" s="2">
        <f t="shared" si="1"/>
        <v>46</v>
      </c>
      <c r="O26" s="2">
        <v>4</v>
      </c>
    </row>
    <row r="27" spans="1:15" x14ac:dyDescent="0.2">
      <c r="A27" s="6" t="s">
        <v>25</v>
      </c>
      <c r="B27" s="2">
        <v>0.34782608695652101</v>
      </c>
      <c r="C27" s="2">
        <v>0.72999999999999898</v>
      </c>
      <c r="D27" s="2">
        <v>5</v>
      </c>
      <c r="F27" s="2">
        <v>0.25</v>
      </c>
      <c r="G27" s="2">
        <v>0.57142857142857095</v>
      </c>
      <c r="I27" s="2">
        <v>4</v>
      </c>
      <c r="J27" s="2">
        <v>12</v>
      </c>
      <c r="K27" s="2">
        <v>3</v>
      </c>
      <c r="L27" s="2">
        <f t="shared" si="0"/>
        <v>281</v>
      </c>
      <c r="N27" s="2">
        <f t="shared" si="1"/>
        <v>16</v>
      </c>
      <c r="O27" s="2">
        <v>7</v>
      </c>
    </row>
    <row r="28" spans="1:15" x14ac:dyDescent="0.2">
      <c r="A28" s="6" t="s">
        <v>26</v>
      </c>
      <c r="B28" s="2">
        <v>0.33333333333333298</v>
      </c>
      <c r="C28" s="2">
        <v>0.41</v>
      </c>
      <c r="D28" s="2">
        <v>4</v>
      </c>
      <c r="F28" s="2">
        <v>0.21212121212121199</v>
      </c>
      <c r="G28" s="2">
        <v>0.77777777777777701</v>
      </c>
      <c r="I28" s="2">
        <v>7</v>
      </c>
      <c r="J28" s="2">
        <v>26</v>
      </c>
      <c r="K28" s="2">
        <v>2</v>
      </c>
      <c r="L28" s="2">
        <f t="shared" si="0"/>
        <v>265</v>
      </c>
      <c r="N28" s="2">
        <f t="shared" si="1"/>
        <v>33</v>
      </c>
      <c r="O28" s="2">
        <v>9</v>
      </c>
    </row>
    <row r="29" spans="1:15" x14ac:dyDescent="0.2">
      <c r="A29" s="6" t="s">
        <v>27</v>
      </c>
      <c r="B29" s="2">
        <v>0.5</v>
      </c>
      <c r="C29" s="2">
        <v>0.85999999999999899</v>
      </c>
      <c r="D29" s="2">
        <v>6</v>
      </c>
      <c r="F29" s="2">
        <v>0.45</v>
      </c>
      <c r="G29" s="2">
        <v>0.5625</v>
      </c>
      <c r="I29" s="2">
        <v>9</v>
      </c>
      <c r="J29" s="2">
        <v>11</v>
      </c>
      <c r="K29" s="2">
        <v>7</v>
      </c>
      <c r="L29" s="2">
        <f t="shared" si="0"/>
        <v>273</v>
      </c>
      <c r="N29" s="2">
        <f t="shared" si="1"/>
        <v>20</v>
      </c>
      <c r="O29" s="2">
        <v>16</v>
      </c>
    </row>
    <row r="30" spans="1:15" x14ac:dyDescent="0.2">
      <c r="A30" s="6" t="s">
        <v>28</v>
      </c>
      <c r="B30" s="2">
        <v>0.69565217391304301</v>
      </c>
      <c r="C30" s="2">
        <v>1.88</v>
      </c>
      <c r="D30" s="2">
        <v>0</v>
      </c>
      <c r="F30" s="2">
        <v>1</v>
      </c>
      <c r="G30" s="2">
        <v>0.53333333333333299</v>
      </c>
      <c r="I30" s="2">
        <v>8</v>
      </c>
      <c r="J30" s="2">
        <v>0</v>
      </c>
      <c r="K30" s="2">
        <v>7</v>
      </c>
      <c r="L30" s="2">
        <f t="shared" si="0"/>
        <v>285</v>
      </c>
      <c r="N30" s="2">
        <f t="shared" si="1"/>
        <v>8</v>
      </c>
      <c r="O30" s="2">
        <v>15</v>
      </c>
    </row>
    <row r="31" spans="1:15" x14ac:dyDescent="0.2">
      <c r="A31" s="6" t="s">
        <v>29</v>
      </c>
      <c r="B31" s="2">
        <v>0.18181818181818099</v>
      </c>
      <c r="C31" s="2">
        <v>1.66</v>
      </c>
      <c r="D31" s="2">
        <v>4</v>
      </c>
      <c r="F31" s="2">
        <v>0.125</v>
      </c>
      <c r="G31" s="2">
        <v>0.33333333333333298</v>
      </c>
      <c r="I31" s="2">
        <v>1</v>
      </c>
      <c r="J31" s="2">
        <v>7</v>
      </c>
      <c r="K31" s="2">
        <v>2</v>
      </c>
      <c r="L31" s="2">
        <f t="shared" si="0"/>
        <v>290</v>
      </c>
      <c r="N31" s="2">
        <f t="shared" si="1"/>
        <v>8</v>
      </c>
      <c r="O31" s="2">
        <v>3</v>
      </c>
    </row>
    <row r="32" spans="1:15" x14ac:dyDescent="0.2">
      <c r="A32" s="6" t="s">
        <v>30</v>
      </c>
      <c r="B32" s="2">
        <v>0.266666666666666</v>
      </c>
      <c r="C32" s="2">
        <v>1.01</v>
      </c>
      <c r="D32" s="2">
        <v>26</v>
      </c>
      <c r="F32" s="2">
        <v>0.16666666666666599</v>
      </c>
      <c r="G32" s="2">
        <v>0.66666666666666596</v>
      </c>
      <c r="I32" s="2">
        <v>2</v>
      </c>
      <c r="J32" s="2">
        <v>10</v>
      </c>
      <c r="K32" s="2">
        <v>1</v>
      </c>
      <c r="L32" s="2">
        <f t="shared" si="0"/>
        <v>287</v>
      </c>
      <c r="N32" s="2">
        <f t="shared" si="1"/>
        <v>12</v>
      </c>
      <c r="O32" s="2">
        <v>3</v>
      </c>
    </row>
    <row r="33" spans="1:15" x14ac:dyDescent="0.2">
      <c r="A33" s="6" t="s">
        <v>31</v>
      </c>
      <c r="B33" s="2">
        <v>0.58064516129032195</v>
      </c>
      <c r="C33" s="2">
        <v>0.57999999999999896</v>
      </c>
      <c r="D33" s="2">
        <v>14</v>
      </c>
      <c r="F33" s="2">
        <v>0.45</v>
      </c>
      <c r="G33" s="2">
        <v>0.81818181818181801</v>
      </c>
      <c r="I33" s="2">
        <v>18</v>
      </c>
      <c r="J33" s="2">
        <v>22</v>
      </c>
      <c r="K33" s="2">
        <v>4</v>
      </c>
      <c r="L33" s="2">
        <f t="shared" si="0"/>
        <v>256</v>
      </c>
      <c r="N33" s="2">
        <f t="shared" si="1"/>
        <v>40</v>
      </c>
      <c r="O33" s="2">
        <v>22</v>
      </c>
    </row>
    <row r="34" spans="1:15" x14ac:dyDescent="0.2">
      <c r="A34" s="6" t="s">
        <v>32</v>
      </c>
      <c r="B34" s="2">
        <v>0.44444444444444398</v>
      </c>
      <c r="C34" s="2">
        <v>1.25</v>
      </c>
      <c r="D34" s="2">
        <v>0</v>
      </c>
      <c r="F34" s="2">
        <v>0.4</v>
      </c>
      <c r="G34" s="2">
        <v>0.5</v>
      </c>
      <c r="I34" s="2">
        <v>6</v>
      </c>
      <c r="J34" s="2">
        <v>9</v>
      </c>
      <c r="K34" s="2">
        <v>6</v>
      </c>
      <c r="L34" s="2">
        <f t="shared" si="0"/>
        <v>279</v>
      </c>
      <c r="N34" s="2">
        <f t="shared" si="1"/>
        <v>15</v>
      </c>
      <c r="O34" s="2">
        <v>12</v>
      </c>
    </row>
    <row r="35" spans="1:15" x14ac:dyDescent="0.2">
      <c r="A35" s="6" t="s">
        <v>33</v>
      </c>
      <c r="B35" s="2">
        <v>0.52631578947368396</v>
      </c>
      <c r="C35" s="2">
        <v>0.96999999999999897</v>
      </c>
      <c r="D35" s="2">
        <v>14</v>
      </c>
      <c r="F35" s="2">
        <v>0.71428571428571397</v>
      </c>
      <c r="G35" s="2">
        <v>0.41666666666666602</v>
      </c>
      <c r="I35" s="2">
        <v>5</v>
      </c>
      <c r="J35" s="2">
        <v>2</v>
      </c>
      <c r="K35" s="2">
        <v>7</v>
      </c>
      <c r="L35" s="2">
        <f t="shared" si="0"/>
        <v>286</v>
      </c>
      <c r="N35" s="2">
        <f t="shared" si="1"/>
        <v>7</v>
      </c>
      <c r="O35" s="2">
        <v>12</v>
      </c>
    </row>
    <row r="36" spans="1:15" x14ac:dyDescent="0.2">
      <c r="A36" s="6" t="s">
        <v>34</v>
      </c>
      <c r="B36" s="2">
        <v>0.56603773584905603</v>
      </c>
      <c r="C36" s="2">
        <v>0.46</v>
      </c>
      <c r="D36" s="2">
        <v>1</v>
      </c>
      <c r="F36" s="2">
        <v>0.55555555555555503</v>
      </c>
      <c r="G36" s="2">
        <v>0.57692307692307598</v>
      </c>
      <c r="I36" s="2">
        <v>15</v>
      </c>
      <c r="J36" s="2">
        <v>12</v>
      </c>
      <c r="K36" s="2">
        <v>11</v>
      </c>
      <c r="L36" s="2">
        <f t="shared" si="0"/>
        <v>262</v>
      </c>
      <c r="N36" s="2">
        <f t="shared" si="1"/>
        <v>27</v>
      </c>
      <c r="O36" s="2">
        <v>26</v>
      </c>
    </row>
    <row r="37" spans="1:15" x14ac:dyDescent="0.2">
      <c r="A37" s="6" t="s">
        <v>35</v>
      </c>
      <c r="B37" s="2">
        <v>0.48888888888888798</v>
      </c>
      <c r="C37" s="2">
        <v>0.619999999999999</v>
      </c>
      <c r="D37" s="2">
        <v>0</v>
      </c>
      <c r="F37" s="2">
        <v>0.47826086956521702</v>
      </c>
      <c r="G37" s="2">
        <v>0.5</v>
      </c>
      <c r="I37" s="2">
        <v>11</v>
      </c>
      <c r="J37" s="2">
        <v>12</v>
      </c>
      <c r="K37" s="2">
        <v>11</v>
      </c>
      <c r="L37" s="2">
        <f t="shared" si="0"/>
        <v>266</v>
      </c>
      <c r="N37" s="2">
        <f t="shared" si="1"/>
        <v>23</v>
      </c>
      <c r="O37" s="2">
        <v>22</v>
      </c>
    </row>
    <row r="38" spans="1:15" x14ac:dyDescent="0.2">
      <c r="A38" s="6" t="s">
        <v>36</v>
      </c>
      <c r="B38" s="2">
        <v>0.30769230769230699</v>
      </c>
      <c r="C38" s="2">
        <v>0.23999999999999899</v>
      </c>
      <c r="D38" s="2">
        <v>0</v>
      </c>
      <c r="F38" s="2">
        <v>0.22222222222222199</v>
      </c>
      <c r="G38" s="2">
        <v>0.5</v>
      </c>
      <c r="I38" s="2">
        <v>2</v>
      </c>
      <c r="J38" s="2">
        <v>7</v>
      </c>
      <c r="K38" s="2">
        <v>2</v>
      </c>
      <c r="L38" s="2">
        <f t="shared" si="0"/>
        <v>289</v>
      </c>
      <c r="N38" s="2">
        <f t="shared" si="1"/>
        <v>9</v>
      </c>
      <c r="O38" s="2">
        <v>4</v>
      </c>
    </row>
    <row r="39" spans="1:15" x14ac:dyDescent="0.2">
      <c r="A39" s="6" t="s">
        <v>37</v>
      </c>
      <c r="B39" s="2">
        <v>0.32</v>
      </c>
      <c r="C39" s="2">
        <v>1.1000000000000001</v>
      </c>
      <c r="D39" s="2">
        <v>28</v>
      </c>
      <c r="F39" s="2">
        <v>0.21052631578947301</v>
      </c>
      <c r="G39" s="2">
        <v>0.66666666666666596</v>
      </c>
      <c r="I39" s="2">
        <v>4</v>
      </c>
      <c r="J39" s="2">
        <v>15</v>
      </c>
      <c r="K39" s="2">
        <v>2</v>
      </c>
      <c r="L39" s="2">
        <f t="shared" si="0"/>
        <v>279</v>
      </c>
      <c r="N39" s="2">
        <f t="shared" si="1"/>
        <v>19</v>
      </c>
      <c r="O39" s="2">
        <v>6</v>
      </c>
    </row>
    <row r="40" spans="1:15" x14ac:dyDescent="0.2">
      <c r="A40" s="6" t="s">
        <v>38</v>
      </c>
      <c r="B40" s="2">
        <v>0.46153846153846101</v>
      </c>
      <c r="C40" s="2">
        <v>1.84</v>
      </c>
      <c r="D40" s="2">
        <v>19</v>
      </c>
      <c r="F40" s="2">
        <v>0.375</v>
      </c>
      <c r="G40" s="2">
        <v>0.59999999999999898</v>
      </c>
      <c r="I40" s="2">
        <v>3</v>
      </c>
      <c r="J40" s="2">
        <v>5</v>
      </c>
      <c r="K40" s="2">
        <v>2</v>
      </c>
      <c r="L40" s="2">
        <f t="shared" si="0"/>
        <v>290</v>
      </c>
      <c r="N40" s="2">
        <f t="shared" si="1"/>
        <v>8</v>
      </c>
      <c r="O40" s="2">
        <v>5</v>
      </c>
    </row>
    <row r="41" spans="1:15" x14ac:dyDescent="0.2">
      <c r="A41" s="6" t="s">
        <v>39</v>
      </c>
      <c r="B41" s="2">
        <v>0.375</v>
      </c>
      <c r="C41" s="2">
        <v>1.34</v>
      </c>
      <c r="D41" s="2">
        <v>6</v>
      </c>
      <c r="F41" s="2">
        <v>0.33333333333333298</v>
      </c>
      <c r="G41" s="2">
        <v>0.42857142857142799</v>
      </c>
      <c r="I41" s="2">
        <v>3</v>
      </c>
      <c r="J41" s="2">
        <v>6</v>
      </c>
      <c r="K41" s="2">
        <v>4</v>
      </c>
      <c r="L41" s="2">
        <f t="shared" si="0"/>
        <v>287</v>
      </c>
      <c r="N41" s="2">
        <f t="shared" si="1"/>
        <v>9</v>
      </c>
      <c r="O41" s="2">
        <v>7</v>
      </c>
    </row>
    <row r="42" spans="1:15" x14ac:dyDescent="0.2">
      <c r="A42" s="6" t="s">
        <v>40</v>
      </c>
      <c r="B42" s="2">
        <v>0.38461538461538403</v>
      </c>
      <c r="C42" s="2">
        <v>0.69</v>
      </c>
      <c r="D42" s="2">
        <v>0</v>
      </c>
      <c r="F42" s="2">
        <v>0.27777777777777701</v>
      </c>
      <c r="G42" s="2">
        <v>0.625</v>
      </c>
      <c r="I42" s="2">
        <v>5</v>
      </c>
      <c r="J42" s="2">
        <v>13</v>
      </c>
      <c r="K42" s="2">
        <v>3</v>
      </c>
      <c r="L42" s="2">
        <f t="shared" si="0"/>
        <v>279</v>
      </c>
      <c r="N42" s="2">
        <f t="shared" si="1"/>
        <v>18</v>
      </c>
      <c r="O42" s="2">
        <v>8</v>
      </c>
    </row>
    <row r="43" spans="1:15" x14ac:dyDescent="0.2">
      <c r="A43" s="6" t="s">
        <v>41</v>
      </c>
      <c r="B43" s="2">
        <v>0.45454545454545398</v>
      </c>
      <c r="C43" s="2">
        <v>1.01</v>
      </c>
      <c r="D43" s="2">
        <v>30</v>
      </c>
      <c r="F43" s="2">
        <v>0.625</v>
      </c>
      <c r="G43" s="2">
        <v>0.35714285714285698</v>
      </c>
      <c r="I43" s="2">
        <v>5</v>
      </c>
      <c r="J43" s="2">
        <v>3</v>
      </c>
      <c r="K43" s="2">
        <v>9</v>
      </c>
      <c r="L43" s="2">
        <f t="shared" si="0"/>
        <v>283</v>
      </c>
      <c r="N43" s="2">
        <f t="shared" si="1"/>
        <v>8</v>
      </c>
      <c r="O43" s="2">
        <v>14</v>
      </c>
    </row>
    <row r="44" spans="1:15" x14ac:dyDescent="0.2">
      <c r="A44" s="6" t="s">
        <v>42</v>
      </c>
      <c r="B44" s="2">
        <v>0.5</v>
      </c>
      <c r="C44" s="2">
        <v>0.95999999999999897</v>
      </c>
      <c r="D44" s="2">
        <v>11</v>
      </c>
      <c r="F44" s="2">
        <v>0.44444444444444398</v>
      </c>
      <c r="G44" s="2">
        <v>0.57142857142857095</v>
      </c>
      <c r="I44" s="2">
        <v>8</v>
      </c>
      <c r="J44" s="2">
        <v>10</v>
      </c>
      <c r="K44" s="2">
        <v>6</v>
      </c>
      <c r="L44" s="2">
        <f t="shared" si="0"/>
        <v>276</v>
      </c>
      <c r="N44" s="2">
        <f t="shared" si="1"/>
        <v>18</v>
      </c>
      <c r="O44" s="2">
        <v>14</v>
      </c>
    </row>
    <row r="45" spans="1:15" x14ac:dyDescent="0.2">
      <c r="A45" s="6" t="s">
        <v>43</v>
      </c>
      <c r="B45" s="2">
        <v>0.22222222222222199</v>
      </c>
      <c r="C45" s="2">
        <v>1.87</v>
      </c>
      <c r="D45" s="2">
        <v>0</v>
      </c>
      <c r="F45" s="2">
        <v>0.16666666666666599</v>
      </c>
      <c r="G45" s="2">
        <v>0.33333333333333298</v>
      </c>
      <c r="I45" s="2">
        <v>1</v>
      </c>
      <c r="J45" s="2">
        <v>5</v>
      </c>
      <c r="K45" s="2">
        <v>2</v>
      </c>
      <c r="L45" s="2">
        <f t="shared" si="0"/>
        <v>292</v>
      </c>
      <c r="N45" s="2">
        <f t="shared" si="1"/>
        <v>6</v>
      </c>
      <c r="O45" s="2">
        <v>3</v>
      </c>
    </row>
    <row r="46" spans="1:15" x14ac:dyDescent="0.2">
      <c r="A46" s="6" t="s">
        <v>44</v>
      </c>
      <c r="B46" s="2">
        <v>0.592592592592592</v>
      </c>
      <c r="C46" s="2">
        <v>0.45</v>
      </c>
      <c r="D46" s="2">
        <v>1</v>
      </c>
      <c r="F46" s="2">
        <v>0.66666666666666596</v>
      </c>
      <c r="G46" s="2">
        <v>0.53333333333333299</v>
      </c>
      <c r="I46" s="2">
        <v>8</v>
      </c>
      <c r="J46" s="2">
        <v>4</v>
      </c>
      <c r="K46" s="2">
        <v>7</v>
      </c>
      <c r="L46" s="2">
        <f t="shared" si="0"/>
        <v>281</v>
      </c>
      <c r="N46" s="2">
        <f t="shared" si="1"/>
        <v>12</v>
      </c>
      <c r="O46" s="2">
        <v>15</v>
      </c>
    </row>
    <row r="47" spans="1:15" x14ac:dyDescent="0.2">
      <c r="A47" s="6" t="s">
        <v>45</v>
      </c>
      <c r="B47" s="2">
        <v>0.4</v>
      </c>
      <c r="C47" s="2">
        <v>1.25</v>
      </c>
      <c r="D47" s="2">
        <v>0</v>
      </c>
      <c r="F47" s="2">
        <v>0.5</v>
      </c>
      <c r="G47" s="2">
        <v>0.33333333333333298</v>
      </c>
      <c r="I47" s="2">
        <v>1</v>
      </c>
      <c r="J47" s="2">
        <v>1</v>
      </c>
      <c r="K47" s="2">
        <v>2</v>
      </c>
      <c r="L47" s="2">
        <f t="shared" si="0"/>
        <v>296</v>
      </c>
      <c r="N47" s="2">
        <f t="shared" si="1"/>
        <v>2</v>
      </c>
      <c r="O47" s="2">
        <v>3</v>
      </c>
    </row>
    <row r="48" spans="1:15" x14ac:dyDescent="0.2">
      <c r="A48" s="6" t="s">
        <v>46</v>
      </c>
      <c r="B48" s="2">
        <v>0.35714285714285698</v>
      </c>
      <c r="C48" s="2">
        <v>0.54</v>
      </c>
      <c r="D48" s="2">
        <v>0</v>
      </c>
      <c r="F48" s="2">
        <v>0.238095238095238</v>
      </c>
      <c r="G48" s="2">
        <v>0.71428571428571397</v>
      </c>
      <c r="I48" s="2">
        <v>5</v>
      </c>
      <c r="J48" s="2">
        <v>16</v>
      </c>
      <c r="K48" s="2">
        <v>2</v>
      </c>
      <c r="L48" s="2">
        <f t="shared" si="0"/>
        <v>277</v>
      </c>
      <c r="N48" s="2">
        <f t="shared" si="1"/>
        <v>21</v>
      </c>
      <c r="O48" s="2">
        <v>7</v>
      </c>
    </row>
    <row r="49" spans="1:15" x14ac:dyDescent="0.2">
      <c r="A49" s="6" t="s">
        <v>47</v>
      </c>
      <c r="B49" s="2">
        <v>0.42105263157894701</v>
      </c>
      <c r="C49" s="2">
        <v>0.23</v>
      </c>
      <c r="D49" s="2">
        <v>0</v>
      </c>
      <c r="F49" s="2">
        <v>0.27118644067796599</v>
      </c>
      <c r="G49" s="2">
        <v>0.94117647058823495</v>
      </c>
      <c r="I49" s="2">
        <v>16</v>
      </c>
      <c r="J49" s="2">
        <v>43</v>
      </c>
      <c r="K49" s="2">
        <v>1</v>
      </c>
      <c r="L49" s="2">
        <f t="shared" si="0"/>
        <v>240</v>
      </c>
      <c r="N49" s="2">
        <f t="shared" si="1"/>
        <v>59</v>
      </c>
      <c r="O49" s="2">
        <v>17</v>
      </c>
    </row>
    <row r="50" spans="1:15" x14ac:dyDescent="0.2">
      <c r="A50" s="6" t="s">
        <v>48</v>
      </c>
      <c r="B50" s="2">
        <v>0.15384615384615299</v>
      </c>
      <c r="C50" s="2">
        <v>0.04</v>
      </c>
      <c r="D50" s="2">
        <v>29</v>
      </c>
      <c r="F50" s="2">
        <v>8.7719298245614002E-2</v>
      </c>
      <c r="G50" s="2">
        <v>0.625</v>
      </c>
      <c r="I50" s="2">
        <v>5</v>
      </c>
      <c r="J50" s="2">
        <v>52</v>
      </c>
      <c r="K50" s="2">
        <v>3</v>
      </c>
      <c r="L50" s="2">
        <f t="shared" si="0"/>
        <v>240</v>
      </c>
      <c r="N50" s="2">
        <f t="shared" si="1"/>
        <v>57</v>
      </c>
      <c r="O50" s="2">
        <v>8</v>
      </c>
    </row>
    <row r="51" spans="1:15" x14ac:dyDescent="0.2">
      <c r="A51" s="6" t="s">
        <v>49</v>
      </c>
      <c r="B51" s="2">
        <v>0.5</v>
      </c>
      <c r="C51" s="2">
        <v>1.31</v>
      </c>
      <c r="D51" s="2">
        <v>5</v>
      </c>
      <c r="F51" s="2">
        <v>0.35714285714285698</v>
      </c>
      <c r="G51" s="2">
        <v>0.83333333333333304</v>
      </c>
      <c r="I51" s="2">
        <v>5</v>
      </c>
      <c r="J51" s="2">
        <v>9</v>
      </c>
      <c r="K51" s="2">
        <v>1</v>
      </c>
      <c r="L51" s="2">
        <f t="shared" si="0"/>
        <v>285</v>
      </c>
      <c r="N51" s="2">
        <f t="shared" si="1"/>
        <v>14</v>
      </c>
      <c r="O51" s="2">
        <v>6</v>
      </c>
    </row>
    <row r="52" spans="1:15" x14ac:dyDescent="0.2">
      <c r="A52" s="6" t="s">
        <v>50</v>
      </c>
      <c r="B52" s="2">
        <v>0.4</v>
      </c>
      <c r="C52" s="2">
        <v>0.8</v>
      </c>
      <c r="D52" s="2">
        <v>10</v>
      </c>
      <c r="F52" s="2">
        <v>0.66666666666666596</v>
      </c>
      <c r="G52" s="2">
        <v>0.28571428571428498</v>
      </c>
      <c r="I52" s="2">
        <v>6</v>
      </c>
      <c r="J52" s="2">
        <v>3</v>
      </c>
      <c r="K52" s="2">
        <v>15</v>
      </c>
      <c r="L52" s="2">
        <f t="shared" si="0"/>
        <v>276</v>
      </c>
      <c r="N52" s="2">
        <f t="shared" si="1"/>
        <v>9</v>
      </c>
      <c r="O52" s="2">
        <v>21</v>
      </c>
    </row>
    <row r="53" spans="1:15" x14ac:dyDescent="0.2">
      <c r="A53" s="6" t="s">
        <v>51</v>
      </c>
      <c r="B53" s="2">
        <v>0.32</v>
      </c>
      <c r="C53" s="2">
        <v>1.1799999999999899</v>
      </c>
      <c r="D53" s="2">
        <v>3</v>
      </c>
      <c r="F53" s="2">
        <v>0.2</v>
      </c>
      <c r="G53" s="2">
        <v>0.8</v>
      </c>
      <c r="I53" s="2">
        <v>4</v>
      </c>
      <c r="J53" s="2">
        <v>16</v>
      </c>
      <c r="K53" s="2">
        <v>1</v>
      </c>
      <c r="L53" s="2">
        <f t="shared" si="0"/>
        <v>279</v>
      </c>
      <c r="N53" s="2">
        <f t="shared" si="1"/>
        <v>20</v>
      </c>
      <c r="O53" s="2">
        <v>5</v>
      </c>
    </row>
    <row r="54" spans="1:15" ht="20" x14ac:dyDescent="0.25">
      <c r="A54" s="10"/>
      <c r="B54" s="11">
        <f>AVERAGE(B3:B53)</f>
        <v>0.40968929792513659</v>
      </c>
      <c r="C54" s="12">
        <f>AVERAGE(C3:C53)</f>
        <v>0.7641176470588229</v>
      </c>
      <c r="D54" s="13">
        <f>AVERAGE(D3:D53)</f>
        <v>9.8627450980392162</v>
      </c>
      <c r="E54" s="13"/>
      <c r="F54" s="33">
        <f>AVERAGE(F3:F53)</f>
        <v>0.3804979496178344</v>
      </c>
      <c r="G54" s="33">
        <f t="shared" ref="G54" si="2">AVERAGE(G3:G53)</f>
        <v>0.58658175504685151</v>
      </c>
      <c r="I54">
        <f t="shared" ref="I54:J54" si="3">AVERAGE(I3:I53)</f>
        <v>7.6274509803921573</v>
      </c>
      <c r="J54">
        <f t="shared" si="3"/>
        <v>16.058823529411764</v>
      </c>
      <c r="K54">
        <f>AVERAGE(K3:K53)</f>
        <v>5.666666666666667</v>
      </c>
      <c r="L54">
        <f>AVERAGE(L3:L53)</f>
        <v>270.64705882352939</v>
      </c>
      <c r="N54" s="1">
        <f t="shared" ref="N54:O54" si="4">AVERAGE(N3:N53)</f>
        <v>23.686274509803923</v>
      </c>
      <c r="O54" s="1">
        <f t="shared" si="4"/>
        <v>13.294117647058824</v>
      </c>
    </row>
    <row r="55" spans="1:15" x14ac:dyDescent="0.2">
      <c r="A55" s="9" t="s">
        <v>58</v>
      </c>
      <c r="B55" s="14"/>
      <c r="C55" s="15">
        <f>AVERAGEIF(B3:B53, "&gt;" &amp; B54,C3:C53)</f>
        <v>0.79799999999999915</v>
      </c>
      <c r="D55" s="15">
        <f>AVERAGEIF(B3:B53, "&gt;" &amp; B54,D3:D53)</f>
        <v>8.48</v>
      </c>
    </row>
  </sheetData>
  <conditionalFormatting sqref="B3:B53">
    <cfRule type="cellIs" dxfId="3" priority="1" operator="lessThan">
      <formula>$B$54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D540-A94F-FC4C-AE18-9FA185947C94}">
  <dimension ref="A2:P54"/>
  <sheetViews>
    <sheetView zoomScale="67" workbookViewId="0">
      <selection activeCell="P19" sqref="P19"/>
    </sheetView>
  </sheetViews>
  <sheetFormatPr baseColWidth="10" defaultRowHeight="16" x14ac:dyDescent="0.2"/>
  <cols>
    <col min="13" max="13" width="13.83203125" customWidth="1"/>
  </cols>
  <sheetData>
    <row r="2" spans="1:16" x14ac:dyDescent="0.2">
      <c r="A2" s="9" t="s">
        <v>0</v>
      </c>
      <c r="B2" s="9" t="s">
        <v>69</v>
      </c>
      <c r="C2" s="9" t="s">
        <v>52</v>
      </c>
      <c r="D2" s="9" t="s">
        <v>53</v>
      </c>
      <c r="G2" s="1" t="s">
        <v>71</v>
      </c>
      <c r="I2" s="1" t="s">
        <v>54</v>
      </c>
      <c r="J2" s="1" t="s">
        <v>55</v>
      </c>
      <c r="K2" s="1" t="s">
        <v>56</v>
      </c>
      <c r="M2" s="1" t="s">
        <v>73</v>
      </c>
      <c r="N2" t="s">
        <v>72</v>
      </c>
      <c r="P2" s="1" t="s">
        <v>68</v>
      </c>
    </row>
    <row r="3" spans="1:16" x14ac:dyDescent="0.2">
      <c r="A3" s="6" t="s">
        <v>1</v>
      </c>
      <c r="B3" s="2">
        <v>0.44444444444444398</v>
      </c>
      <c r="C3" s="2">
        <v>0.5</v>
      </c>
      <c r="D3" s="2">
        <v>25</v>
      </c>
      <c r="G3" s="28">
        <v>0.88888888888888795</v>
      </c>
      <c r="I3" s="2">
        <v>4</v>
      </c>
      <c r="J3" s="2">
        <v>1</v>
      </c>
      <c r="K3" s="2">
        <v>0</v>
      </c>
      <c r="M3" s="2">
        <f>I3+J3</f>
        <v>5</v>
      </c>
      <c r="N3" s="31">
        <v>4</v>
      </c>
      <c r="P3" s="2">
        <f>(M3-N3)/N3</f>
        <v>0.25</v>
      </c>
    </row>
    <row r="4" spans="1:16" x14ac:dyDescent="0.2">
      <c r="A4" s="6" t="s">
        <v>2</v>
      </c>
      <c r="B4" s="2">
        <v>0.374999999999999</v>
      </c>
      <c r="C4" s="2">
        <v>1.3</v>
      </c>
      <c r="D4" s="2">
        <v>0</v>
      </c>
      <c r="G4" s="28">
        <v>0.4</v>
      </c>
      <c r="I4" s="2">
        <v>1</v>
      </c>
      <c r="J4" s="2">
        <v>2</v>
      </c>
      <c r="K4" s="2">
        <v>1</v>
      </c>
      <c r="M4" s="2">
        <f t="shared" ref="M4:M53" si="0">I4+J4</f>
        <v>3</v>
      </c>
      <c r="N4" s="31">
        <v>2</v>
      </c>
      <c r="P4" s="2">
        <f t="shared" ref="P4:P53" si="1">(M4-N4)/N4</f>
        <v>0.5</v>
      </c>
    </row>
    <row r="5" spans="1:16" x14ac:dyDescent="0.2">
      <c r="A5" s="6" t="s">
        <v>3</v>
      </c>
      <c r="B5" s="2">
        <v>0.455696202531645</v>
      </c>
      <c r="C5" s="2">
        <v>0.1</v>
      </c>
      <c r="D5" s="2">
        <v>8</v>
      </c>
      <c r="G5" s="28">
        <v>0.266666666666666</v>
      </c>
      <c r="I5" s="2">
        <v>2</v>
      </c>
      <c r="J5" s="2">
        <v>11</v>
      </c>
      <c r="K5" s="2">
        <v>0</v>
      </c>
      <c r="M5" s="2">
        <f t="shared" si="0"/>
        <v>13</v>
      </c>
      <c r="N5" s="31">
        <v>2</v>
      </c>
      <c r="P5" s="2">
        <f t="shared" si="1"/>
        <v>5.5</v>
      </c>
    </row>
    <row r="6" spans="1:16" x14ac:dyDescent="0.2">
      <c r="A6" s="6" t="s">
        <v>4</v>
      </c>
      <c r="B6" s="2">
        <v>0.51219512195121897</v>
      </c>
      <c r="C6" s="2">
        <v>0.1</v>
      </c>
      <c r="D6" s="2">
        <v>0</v>
      </c>
      <c r="G6" s="28">
        <v>0.25</v>
      </c>
      <c r="I6" s="2">
        <v>2</v>
      </c>
      <c r="J6" s="2">
        <v>11</v>
      </c>
      <c r="K6" s="2">
        <v>1</v>
      </c>
      <c r="M6" s="2">
        <f t="shared" si="0"/>
        <v>13</v>
      </c>
      <c r="N6" s="31">
        <v>3</v>
      </c>
      <c r="P6" s="2">
        <f t="shared" si="1"/>
        <v>3.3333333333333335</v>
      </c>
    </row>
    <row r="7" spans="1:16" x14ac:dyDescent="0.2">
      <c r="A7" s="6" t="s">
        <v>5</v>
      </c>
      <c r="B7" s="2">
        <v>0.52631578947368396</v>
      </c>
      <c r="C7" s="2">
        <v>1.19999999999999</v>
      </c>
      <c r="D7" s="2">
        <v>2</v>
      </c>
      <c r="G7" s="28">
        <v>0</v>
      </c>
      <c r="I7" s="2">
        <v>0</v>
      </c>
      <c r="J7" s="2">
        <v>4</v>
      </c>
      <c r="K7" s="2">
        <v>0</v>
      </c>
      <c r="M7" s="2">
        <f t="shared" si="0"/>
        <v>4</v>
      </c>
      <c r="N7" s="31">
        <v>0</v>
      </c>
      <c r="P7" s="2"/>
    </row>
    <row r="8" spans="1:16" x14ac:dyDescent="0.2">
      <c r="A8" s="6" t="s">
        <v>6</v>
      </c>
      <c r="B8" s="2">
        <v>0.5</v>
      </c>
      <c r="C8" s="2">
        <v>0.8</v>
      </c>
      <c r="D8" s="2">
        <v>10</v>
      </c>
      <c r="G8" s="28">
        <v>0</v>
      </c>
      <c r="I8" s="2">
        <v>0</v>
      </c>
      <c r="J8" s="2">
        <v>1</v>
      </c>
      <c r="K8" s="2">
        <v>2</v>
      </c>
      <c r="M8" s="2">
        <f t="shared" si="0"/>
        <v>1</v>
      </c>
      <c r="N8" s="31">
        <v>2</v>
      </c>
      <c r="P8" s="2">
        <f t="shared" si="1"/>
        <v>-0.5</v>
      </c>
    </row>
    <row r="9" spans="1:16" x14ac:dyDescent="0.2">
      <c r="A9" s="6" t="s">
        <v>7</v>
      </c>
      <c r="B9" s="2">
        <v>0.29885057471264298</v>
      </c>
      <c r="C9" s="2">
        <v>0.1</v>
      </c>
      <c r="D9" s="2">
        <v>27</v>
      </c>
      <c r="G9" s="28">
        <v>0.5</v>
      </c>
      <c r="I9" s="2">
        <v>3</v>
      </c>
      <c r="J9" s="2">
        <v>5</v>
      </c>
      <c r="K9" s="2">
        <v>1</v>
      </c>
      <c r="M9" s="2">
        <f t="shared" si="0"/>
        <v>8</v>
      </c>
      <c r="N9" s="31">
        <v>4</v>
      </c>
      <c r="P9" s="2">
        <f t="shared" si="1"/>
        <v>1</v>
      </c>
    </row>
    <row r="10" spans="1:16" x14ac:dyDescent="0.2">
      <c r="A10" s="6" t="s">
        <v>8</v>
      </c>
      <c r="B10" s="2">
        <v>0.44444444444444398</v>
      </c>
      <c r="C10" s="2">
        <v>0.5</v>
      </c>
      <c r="D10" s="2">
        <v>4</v>
      </c>
      <c r="G10" s="28">
        <v>0.22222222222222199</v>
      </c>
      <c r="I10" s="2">
        <v>1</v>
      </c>
      <c r="J10" s="2">
        <v>6</v>
      </c>
      <c r="K10" s="2">
        <v>1</v>
      </c>
      <c r="M10" s="2">
        <f t="shared" si="0"/>
        <v>7</v>
      </c>
      <c r="N10" s="31">
        <v>2</v>
      </c>
      <c r="P10" s="2">
        <f t="shared" si="1"/>
        <v>2.5</v>
      </c>
    </row>
    <row r="11" spans="1:16" x14ac:dyDescent="0.2">
      <c r="A11" s="6" t="s">
        <v>9</v>
      </c>
      <c r="B11" s="2">
        <v>0.42857142857142799</v>
      </c>
      <c r="C11" s="2">
        <v>0.4</v>
      </c>
      <c r="D11" s="2">
        <v>2</v>
      </c>
      <c r="G11" s="28">
        <v>0.30769230769230699</v>
      </c>
      <c r="I11" s="2">
        <v>2</v>
      </c>
      <c r="J11" s="2">
        <v>8</v>
      </c>
      <c r="K11" s="2">
        <v>1</v>
      </c>
      <c r="M11" s="2">
        <f t="shared" si="0"/>
        <v>10</v>
      </c>
      <c r="N11" s="31">
        <v>3</v>
      </c>
      <c r="P11" s="2">
        <f t="shared" si="1"/>
        <v>2.3333333333333335</v>
      </c>
    </row>
    <row r="12" spans="1:16" x14ac:dyDescent="0.2">
      <c r="A12" s="6" t="s">
        <v>10</v>
      </c>
      <c r="B12" s="2">
        <v>0.14285714285714199</v>
      </c>
      <c r="C12" s="2">
        <v>0.2</v>
      </c>
      <c r="D12" s="2">
        <v>2</v>
      </c>
      <c r="G12" s="28">
        <v>0</v>
      </c>
      <c r="I12" s="2">
        <v>0</v>
      </c>
      <c r="J12" s="2">
        <v>5</v>
      </c>
      <c r="K12" s="2">
        <v>0</v>
      </c>
      <c r="M12" s="2">
        <f t="shared" si="0"/>
        <v>5</v>
      </c>
      <c r="N12" s="31">
        <v>0</v>
      </c>
      <c r="P12" s="2"/>
    </row>
    <row r="13" spans="1:16" x14ac:dyDescent="0.2">
      <c r="A13" s="6" t="s">
        <v>11</v>
      </c>
      <c r="B13" s="2">
        <v>0.53333333333333299</v>
      </c>
      <c r="C13" s="2">
        <v>1.19999999999999</v>
      </c>
      <c r="D13" s="2">
        <v>12</v>
      </c>
      <c r="G13" s="28">
        <v>0.5</v>
      </c>
      <c r="I13" s="2">
        <v>1</v>
      </c>
      <c r="J13" s="2">
        <v>1</v>
      </c>
      <c r="K13" s="2">
        <v>1</v>
      </c>
      <c r="M13" s="2">
        <f t="shared" si="0"/>
        <v>2</v>
      </c>
      <c r="N13" s="31">
        <v>2</v>
      </c>
      <c r="P13" s="2">
        <f t="shared" si="1"/>
        <v>0</v>
      </c>
    </row>
    <row r="14" spans="1:16" x14ac:dyDescent="0.2">
      <c r="A14" s="6" t="s">
        <v>12</v>
      </c>
      <c r="B14" s="2">
        <v>0.434782608695652</v>
      </c>
      <c r="C14" s="2">
        <v>1.3</v>
      </c>
      <c r="D14" s="2">
        <v>1</v>
      </c>
      <c r="G14" s="28">
        <v>0</v>
      </c>
      <c r="I14" s="2">
        <v>0</v>
      </c>
      <c r="J14" s="2">
        <v>2</v>
      </c>
      <c r="K14" s="2">
        <v>1</v>
      </c>
      <c r="M14" s="2">
        <f t="shared" si="0"/>
        <v>2</v>
      </c>
      <c r="N14" s="31">
        <v>1</v>
      </c>
      <c r="P14" s="2">
        <f t="shared" si="1"/>
        <v>1</v>
      </c>
    </row>
    <row r="15" spans="1:16" x14ac:dyDescent="0.2">
      <c r="A15" s="6" t="s">
        <v>13</v>
      </c>
      <c r="B15" s="2">
        <v>0.58333333333333304</v>
      </c>
      <c r="C15" s="2">
        <v>0.4</v>
      </c>
      <c r="D15" s="2">
        <v>28</v>
      </c>
      <c r="G15" s="28">
        <v>0.66666666666666596</v>
      </c>
      <c r="I15" s="2">
        <v>3</v>
      </c>
      <c r="J15" s="2">
        <v>3</v>
      </c>
      <c r="K15" s="2">
        <v>0</v>
      </c>
      <c r="M15" s="2">
        <f t="shared" si="0"/>
        <v>6</v>
      </c>
      <c r="N15" s="31">
        <v>3</v>
      </c>
      <c r="P15" s="2">
        <f t="shared" si="1"/>
        <v>1</v>
      </c>
    </row>
    <row r="16" spans="1:16" x14ac:dyDescent="0.2">
      <c r="A16" s="6" t="s">
        <v>14</v>
      </c>
      <c r="B16" s="2">
        <v>0.27586206896551702</v>
      </c>
      <c r="C16" s="2">
        <v>0.29999999999999899</v>
      </c>
      <c r="D16" s="2">
        <v>10</v>
      </c>
      <c r="G16" s="28">
        <v>0.4</v>
      </c>
      <c r="I16" s="2">
        <v>3</v>
      </c>
      <c r="J16" s="2">
        <v>9</v>
      </c>
      <c r="K16" s="2">
        <v>0</v>
      </c>
      <c r="M16" s="2">
        <f t="shared" si="0"/>
        <v>12</v>
      </c>
      <c r="N16" s="31">
        <v>3</v>
      </c>
      <c r="P16" s="2">
        <f t="shared" si="1"/>
        <v>3</v>
      </c>
    </row>
    <row r="17" spans="1:16" x14ac:dyDescent="0.2">
      <c r="A17" s="6" t="s">
        <v>15</v>
      </c>
      <c r="B17" s="2">
        <v>0.58333333333333304</v>
      </c>
      <c r="C17" s="2">
        <v>0.5</v>
      </c>
      <c r="D17" s="2">
        <v>29</v>
      </c>
      <c r="G17" s="28">
        <v>0.25</v>
      </c>
      <c r="I17" s="2">
        <v>1</v>
      </c>
      <c r="J17" s="2">
        <v>6</v>
      </c>
      <c r="K17" s="2">
        <v>0</v>
      </c>
      <c r="M17" s="2">
        <f t="shared" si="0"/>
        <v>7</v>
      </c>
      <c r="N17" s="31">
        <v>1</v>
      </c>
      <c r="P17" s="2">
        <f t="shared" si="1"/>
        <v>6</v>
      </c>
    </row>
    <row r="18" spans="1:16" x14ac:dyDescent="0.2">
      <c r="A18" s="6" t="s">
        <v>16</v>
      </c>
      <c r="B18" s="2">
        <v>0.55813953488372003</v>
      </c>
      <c r="C18" s="2">
        <v>0.69999999999999896</v>
      </c>
      <c r="D18" s="2">
        <v>2</v>
      </c>
      <c r="G18" s="28">
        <v>0.25</v>
      </c>
      <c r="I18" s="2">
        <v>1</v>
      </c>
      <c r="J18" s="2">
        <v>4</v>
      </c>
      <c r="K18" s="2">
        <v>2</v>
      </c>
      <c r="M18" s="2">
        <f t="shared" si="0"/>
        <v>5</v>
      </c>
      <c r="N18" s="31">
        <v>3</v>
      </c>
      <c r="P18" s="2">
        <f t="shared" si="1"/>
        <v>0.66666666666666663</v>
      </c>
    </row>
    <row r="19" spans="1:16" x14ac:dyDescent="0.2">
      <c r="A19" s="6" t="s">
        <v>17</v>
      </c>
      <c r="B19" s="2">
        <v>0.32472324723247198</v>
      </c>
      <c r="C19" s="2">
        <v>0</v>
      </c>
      <c r="D19" s="2">
        <v>29</v>
      </c>
      <c r="G19" s="28">
        <v>5.8823529411764698E-2</v>
      </c>
      <c r="I19" s="2">
        <v>1</v>
      </c>
      <c r="J19" s="2">
        <v>32</v>
      </c>
      <c r="K19" s="2">
        <v>0</v>
      </c>
      <c r="M19" s="2">
        <f t="shared" si="0"/>
        <v>33</v>
      </c>
      <c r="N19" s="31">
        <v>1</v>
      </c>
      <c r="P19" s="2">
        <f t="shared" si="1"/>
        <v>32</v>
      </c>
    </row>
    <row r="20" spans="1:16" x14ac:dyDescent="0.2">
      <c r="A20" s="6" t="s">
        <v>18</v>
      </c>
      <c r="B20" s="2">
        <v>0.52173913043478204</v>
      </c>
      <c r="C20" s="2">
        <v>1.3</v>
      </c>
      <c r="D20" s="2">
        <v>9</v>
      </c>
      <c r="G20" s="28">
        <v>0.4</v>
      </c>
      <c r="I20" s="2">
        <v>1</v>
      </c>
      <c r="J20" s="2">
        <v>1</v>
      </c>
      <c r="K20" s="2">
        <v>2</v>
      </c>
      <c r="M20" s="2">
        <f t="shared" si="0"/>
        <v>2</v>
      </c>
      <c r="N20" s="31">
        <v>3</v>
      </c>
      <c r="P20" s="2">
        <f t="shared" si="1"/>
        <v>-0.33333333333333331</v>
      </c>
    </row>
    <row r="21" spans="1:16" x14ac:dyDescent="0.2">
      <c r="A21" s="6" t="s">
        <v>19</v>
      </c>
      <c r="B21" s="2">
        <v>0.52380952380952295</v>
      </c>
      <c r="C21" s="2">
        <v>0</v>
      </c>
      <c r="D21" s="2">
        <v>24</v>
      </c>
      <c r="G21" s="28">
        <v>0.28571428571428498</v>
      </c>
      <c r="I21" s="2">
        <v>4</v>
      </c>
      <c r="J21" s="2">
        <v>20</v>
      </c>
      <c r="K21" s="2">
        <v>0</v>
      </c>
      <c r="M21" s="2">
        <f t="shared" si="0"/>
        <v>24</v>
      </c>
      <c r="N21" s="31">
        <v>4</v>
      </c>
      <c r="P21" s="2">
        <f t="shared" si="1"/>
        <v>5</v>
      </c>
    </row>
    <row r="22" spans="1:16" x14ac:dyDescent="0.2">
      <c r="A22" s="6" t="s">
        <v>20</v>
      </c>
      <c r="B22" s="2">
        <v>0.266666666666666</v>
      </c>
      <c r="C22" s="2">
        <v>1.5</v>
      </c>
      <c r="D22" s="2">
        <v>16</v>
      </c>
      <c r="G22" s="28">
        <v>0</v>
      </c>
      <c r="I22" s="2">
        <v>0</v>
      </c>
      <c r="J22" s="2">
        <v>2</v>
      </c>
      <c r="K22" s="2">
        <v>0</v>
      </c>
      <c r="M22" s="2">
        <f t="shared" si="0"/>
        <v>2</v>
      </c>
      <c r="N22" s="31">
        <v>0</v>
      </c>
      <c r="P22" s="2"/>
    </row>
    <row r="23" spans="1:16" x14ac:dyDescent="0.2">
      <c r="A23" s="6" t="s">
        <v>21</v>
      </c>
      <c r="B23" s="2">
        <v>0.51428571428571401</v>
      </c>
      <c r="C23" s="2">
        <v>0.29999999999999899</v>
      </c>
      <c r="D23" s="2">
        <v>16</v>
      </c>
      <c r="G23" s="28">
        <v>0.4</v>
      </c>
      <c r="I23" s="2">
        <v>2</v>
      </c>
      <c r="J23" s="2">
        <v>6</v>
      </c>
      <c r="K23" s="2">
        <v>0</v>
      </c>
      <c r="M23" s="2">
        <f t="shared" si="0"/>
        <v>8</v>
      </c>
      <c r="N23" s="31">
        <v>2</v>
      </c>
      <c r="P23" s="2">
        <f t="shared" si="1"/>
        <v>3</v>
      </c>
    </row>
    <row r="24" spans="1:16" x14ac:dyDescent="0.2">
      <c r="A24" s="6" t="s">
        <v>22</v>
      </c>
      <c r="B24" s="2">
        <v>0.33333333333333298</v>
      </c>
      <c r="C24" s="2">
        <v>1.5</v>
      </c>
      <c r="D24" s="2">
        <v>0</v>
      </c>
      <c r="G24" s="28">
        <v>0.57142857142857095</v>
      </c>
      <c r="I24" s="2">
        <v>2</v>
      </c>
      <c r="J24" s="2">
        <v>1</v>
      </c>
      <c r="K24" s="2">
        <v>2</v>
      </c>
      <c r="M24" s="2">
        <f t="shared" si="0"/>
        <v>3</v>
      </c>
      <c r="N24" s="31">
        <v>4</v>
      </c>
      <c r="P24" s="2">
        <f t="shared" si="1"/>
        <v>-0.25</v>
      </c>
    </row>
    <row r="25" spans="1:16" x14ac:dyDescent="0.2">
      <c r="A25" s="6" t="s">
        <v>23</v>
      </c>
      <c r="B25" s="2">
        <v>0.248587570621468</v>
      </c>
      <c r="C25" s="2">
        <v>0</v>
      </c>
      <c r="D25" s="2">
        <v>25</v>
      </c>
      <c r="G25" s="28">
        <v>0.27586206896551702</v>
      </c>
      <c r="I25" s="2">
        <v>4</v>
      </c>
      <c r="J25" s="2">
        <v>21</v>
      </c>
      <c r="K25" s="2">
        <v>0</v>
      </c>
      <c r="M25" s="2">
        <f t="shared" si="0"/>
        <v>25</v>
      </c>
      <c r="N25" s="31">
        <v>4</v>
      </c>
      <c r="P25" s="2">
        <f t="shared" si="1"/>
        <v>5.25</v>
      </c>
    </row>
    <row r="26" spans="1:16" x14ac:dyDescent="0.2">
      <c r="A26" s="6" t="s">
        <v>24</v>
      </c>
      <c r="B26" s="2">
        <v>0.16666666666666599</v>
      </c>
      <c r="C26" s="2">
        <v>0.4</v>
      </c>
      <c r="D26" s="2">
        <v>13</v>
      </c>
      <c r="G26" s="28">
        <v>0.28571428571428498</v>
      </c>
      <c r="I26" s="2">
        <v>1</v>
      </c>
      <c r="J26" s="2">
        <v>4</v>
      </c>
      <c r="K26" s="2">
        <v>1</v>
      </c>
      <c r="M26" s="2">
        <f t="shared" si="0"/>
        <v>5</v>
      </c>
      <c r="N26" s="31">
        <v>2</v>
      </c>
      <c r="P26" s="2">
        <f t="shared" si="1"/>
        <v>1.5</v>
      </c>
    </row>
    <row r="27" spans="1:16" x14ac:dyDescent="0.2">
      <c r="A27" s="6" t="s">
        <v>25</v>
      </c>
      <c r="B27" s="2">
        <v>0.31578947368421001</v>
      </c>
      <c r="C27" s="2">
        <v>0.69999999999999896</v>
      </c>
      <c r="D27" s="2">
        <v>20</v>
      </c>
      <c r="G27" s="28">
        <v>0</v>
      </c>
      <c r="I27" s="2">
        <v>0</v>
      </c>
      <c r="J27" s="2">
        <v>1</v>
      </c>
      <c r="K27" s="2">
        <v>0</v>
      </c>
      <c r="M27" s="2">
        <f t="shared" si="0"/>
        <v>1</v>
      </c>
      <c r="N27" s="31">
        <v>0</v>
      </c>
      <c r="P27" s="2"/>
    </row>
    <row r="28" spans="1:16" x14ac:dyDescent="0.2">
      <c r="A28" s="6" t="s">
        <v>26</v>
      </c>
      <c r="B28" s="2">
        <v>0.27906976744186002</v>
      </c>
      <c r="C28" s="2">
        <v>0.2</v>
      </c>
      <c r="D28" s="2">
        <v>21</v>
      </c>
      <c r="G28" s="28">
        <v>0.18181818181818099</v>
      </c>
      <c r="I28" s="2">
        <v>1</v>
      </c>
      <c r="J28" s="2">
        <v>8</v>
      </c>
      <c r="K28" s="2">
        <v>1</v>
      </c>
      <c r="M28" s="2">
        <f t="shared" si="0"/>
        <v>9</v>
      </c>
      <c r="N28" s="31">
        <v>2</v>
      </c>
      <c r="P28" s="2">
        <f t="shared" si="1"/>
        <v>3.5</v>
      </c>
    </row>
    <row r="29" spans="1:16" x14ac:dyDescent="0.2">
      <c r="A29" s="6" t="s">
        <v>27</v>
      </c>
      <c r="B29" s="2">
        <v>0.41666666666666602</v>
      </c>
      <c r="C29" s="2">
        <v>0.29999999999999899</v>
      </c>
      <c r="D29" s="2">
        <v>9</v>
      </c>
      <c r="G29" s="28">
        <v>0.28571428571428498</v>
      </c>
      <c r="I29" s="2">
        <v>1</v>
      </c>
      <c r="J29" s="2">
        <v>5</v>
      </c>
      <c r="K29" s="2">
        <v>0</v>
      </c>
      <c r="M29" s="2">
        <f t="shared" si="0"/>
        <v>6</v>
      </c>
      <c r="N29" s="31">
        <v>1</v>
      </c>
      <c r="P29" s="2">
        <f t="shared" si="1"/>
        <v>5</v>
      </c>
    </row>
    <row r="30" spans="1:16" x14ac:dyDescent="0.2">
      <c r="A30" s="6" t="s">
        <v>28</v>
      </c>
      <c r="B30" s="2">
        <v>0.59999999999999898</v>
      </c>
      <c r="C30" s="2">
        <v>1.5</v>
      </c>
      <c r="D30" s="2">
        <v>9</v>
      </c>
      <c r="G30" s="28">
        <v>0</v>
      </c>
      <c r="I30" s="2">
        <v>0</v>
      </c>
      <c r="J30" s="2">
        <v>3</v>
      </c>
      <c r="K30" s="2">
        <v>1</v>
      </c>
      <c r="M30" s="2">
        <f t="shared" si="0"/>
        <v>3</v>
      </c>
      <c r="N30" s="31">
        <v>1</v>
      </c>
      <c r="P30" s="2">
        <f t="shared" si="1"/>
        <v>2</v>
      </c>
    </row>
    <row r="31" spans="1:16" x14ac:dyDescent="0.2">
      <c r="A31" s="6" t="s">
        <v>29</v>
      </c>
      <c r="B31" s="2">
        <v>0.11764705882352899</v>
      </c>
      <c r="C31" s="2">
        <v>1.6</v>
      </c>
      <c r="D31" s="2">
        <v>5</v>
      </c>
      <c r="G31" s="28">
        <v>0</v>
      </c>
      <c r="I31" s="2">
        <v>0</v>
      </c>
      <c r="J31" s="2">
        <v>3</v>
      </c>
      <c r="K31" s="2">
        <v>1</v>
      </c>
      <c r="M31" s="2">
        <f t="shared" si="0"/>
        <v>3</v>
      </c>
      <c r="N31" s="31">
        <v>1</v>
      </c>
      <c r="P31" s="2">
        <f t="shared" si="1"/>
        <v>2</v>
      </c>
    </row>
    <row r="32" spans="1:16" x14ac:dyDescent="0.2">
      <c r="A32" s="6" t="s">
        <v>30</v>
      </c>
      <c r="B32" s="2">
        <v>0.36363636363636298</v>
      </c>
      <c r="C32" s="2">
        <v>0.69999999999999896</v>
      </c>
      <c r="D32" s="2">
        <v>15</v>
      </c>
      <c r="G32" s="28">
        <v>0.749999999999999</v>
      </c>
      <c r="I32" s="2">
        <v>3</v>
      </c>
      <c r="J32" s="2">
        <v>2</v>
      </c>
      <c r="K32" s="2">
        <v>0</v>
      </c>
      <c r="M32" s="2">
        <f t="shared" si="0"/>
        <v>5</v>
      </c>
      <c r="N32" s="31">
        <v>3</v>
      </c>
      <c r="P32" s="2">
        <f t="shared" si="1"/>
        <v>0.66666666666666663</v>
      </c>
    </row>
    <row r="33" spans="1:16" x14ac:dyDescent="0.2">
      <c r="A33" s="6" t="s">
        <v>31</v>
      </c>
      <c r="B33" s="2">
        <v>0.50909090909090904</v>
      </c>
      <c r="C33" s="2">
        <v>0.29999999999999899</v>
      </c>
      <c r="D33" s="2">
        <v>8</v>
      </c>
      <c r="G33" s="28">
        <v>0</v>
      </c>
      <c r="I33" s="2">
        <v>0</v>
      </c>
      <c r="J33" s="2">
        <v>6</v>
      </c>
      <c r="K33" s="2">
        <v>1</v>
      </c>
      <c r="M33" s="2">
        <f t="shared" si="0"/>
        <v>6</v>
      </c>
      <c r="N33" s="31">
        <v>1</v>
      </c>
      <c r="P33" s="2">
        <f t="shared" si="1"/>
        <v>5</v>
      </c>
    </row>
    <row r="34" spans="1:16" x14ac:dyDescent="0.2">
      <c r="A34" s="6" t="s">
        <v>32</v>
      </c>
      <c r="B34" s="2">
        <v>0.53333333333333299</v>
      </c>
      <c r="C34" s="2">
        <v>0.2</v>
      </c>
      <c r="D34" s="2">
        <v>6</v>
      </c>
      <c r="G34" s="28">
        <v>0.44444444444444398</v>
      </c>
      <c r="I34" s="2">
        <v>2</v>
      </c>
      <c r="J34" s="2">
        <v>5</v>
      </c>
      <c r="K34" s="2">
        <v>0</v>
      </c>
      <c r="M34" s="2">
        <f t="shared" si="0"/>
        <v>7</v>
      </c>
      <c r="N34" s="31">
        <v>2</v>
      </c>
      <c r="P34" s="2">
        <f t="shared" si="1"/>
        <v>2.5</v>
      </c>
    </row>
    <row r="35" spans="1:16" x14ac:dyDescent="0.2">
      <c r="A35" s="6" t="s">
        <v>33</v>
      </c>
      <c r="B35" s="2">
        <v>0.4</v>
      </c>
      <c r="C35" s="2">
        <v>0.2</v>
      </c>
      <c r="D35" s="2">
        <v>0</v>
      </c>
      <c r="G35" s="28">
        <v>0.19999999999999901</v>
      </c>
      <c r="I35" s="2">
        <v>1</v>
      </c>
      <c r="J35" s="2">
        <v>8</v>
      </c>
      <c r="K35" s="2">
        <v>0</v>
      </c>
      <c r="M35" s="2">
        <f t="shared" si="0"/>
        <v>9</v>
      </c>
      <c r="N35" s="31">
        <v>1</v>
      </c>
      <c r="P35" s="2">
        <f t="shared" si="1"/>
        <v>8</v>
      </c>
    </row>
    <row r="36" spans="1:16" x14ac:dyDescent="0.2">
      <c r="A36" s="6" t="s">
        <v>34</v>
      </c>
      <c r="B36" s="2">
        <v>0.57627118644067699</v>
      </c>
      <c r="C36" s="2">
        <v>0.2</v>
      </c>
      <c r="D36" s="2">
        <v>4</v>
      </c>
      <c r="G36" s="28">
        <v>0.35294117647058798</v>
      </c>
      <c r="I36" s="2">
        <v>3</v>
      </c>
      <c r="J36" s="2">
        <v>11</v>
      </c>
      <c r="K36" s="2">
        <v>0</v>
      </c>
      <c r="M36" s="2">
        <f t="shared" si="0"/>
        <v>14</v>
      </c>
      <c r="N36" s="31">
        <v>3</v>
      </c>
      <c r="P36" s="2">
        <f t="shared" si="1"/>
        <v>3.6666666666666665</v>
      </c>
    </row>
    <row r="37" spans="1:16" x14ac:dyDescent="0.2">
      <c r="A37" s="6" t="s">
        <v>35</v>
      </c>
      <c r="B37" s="2">
        <v>0.54054054054054002</v>
      </c>
      <c r="C37" s="2">
        <v>0.2</v>
      </c>
      <c r="D37" s="2">
        <v>2</v>
      </c>
      <c r="G37" s="28">
        <v>0.18181818181818099</v>
      </c>
      <c r="I37" s="2">
        <v>1</v>
      </c>
      <c r="J37" s="2">
        <v>9</v>
      </c>
      <c r="K37" s="2">
        <v>0</v>
      </c>
      <c r="M37" s="2">
        <f t="shared" si="0"/>
        <v>10</v>
      </c>
      <c r="N37" s="31">
        <v>1</v>
      </c>
      <c r="P37" s="2">
        <f t="shared" si="1"/>
        <v>9</v>
      </c>
    </row>
    <row r="38" spans="1:16" x14ac:dyDescent="0.2">
      <c r="A38" s="6" t="s">
        <v>36</v>
      </c>
      <c r="B38" s="2">
        <v>0.249999999999999</v>
      </c>
      <c r="C38" s="2">
        <v>0</v>
      </c>
      <c r="D38" s="2">
        <v>0</v>
      </c>
      <c r="G38" s="28">
        <v>0.15384615384615299</v>
      </c>
      <c r="I38" s="2">
        <v>1</v>
      </c>
      <c r="J38" s="2">
        <v>11</v>
      </c>
      <c r="K38" s="2">
        <v>0</v>
      </c>
      <c r="M38" s="2">
        <f t="shared" si="0"/>
        <v>12</v>
      </c>
      <c r="N38" s="31">
        <v>1</v>
      </c>
      <c r="P38" s="2">
        <f t="shared" si="1"/>
        <v>11</v>
      </c>
    </row>
    <row r="39" spans="1:16" x14ac:dyDescent="0.2">
      <c r="A39" s="6" t="s">
        <v>37</v>
      </c>
      <c r="B39" s="2">
        <v>0.22857142857142801</v>
      </c>
      <c r="C39" s="2">
        <v>0.4</v>
      </c>
      <c r="D39" s="2">
        <v>25</v>
      </c>
      <c r="G39" s="28">
        <v>0</v>
      </c>
      <c r="I39" s="2">
        <v>0</v>
      </c>
      <c r="J39" s="2">
        <v>9</v>
      </c>
      <c r="K39" s="2">
        <v>0</v>
      </c>
      <c r="M39" s="2">
        <f t="shared" si="0"/>
        <v>9</v>
      </c>
      <c r="N39" s="31">
        <v>0</v>
      </c>
      <c r="P39" s="2"/>
    </row>
    <row r="40" spans="1:16" x14ac:dyDescent="0.2">
      <c r="A40" s="6" t="s">
        <v>38</v>
      </c>
      <c r="B40" s="2">
        <v>0.61538461538461497</v>
      </c>
      <c r="C40" s="2">
        <v>2</v>
      </c>
      <c r="D40" s="2">
        <v>6</v>
      </c>
      <c r="G40" s="28">
        <v>0</v>
      </c>
      <c r="I40" s="2">
        <v>0</v>
      </c>
      <c r="J40" s="2">
        <v>1</v>
      </c>
      <c r="K40" s="2">
        <v>2</v>
      </c>
      <c r="M40" s="2">
        <f t="shared" si="0"/>
        <v>1</v>
      </c>
      <c r="N40" s="31">
        <v>2</v>
      </c>
      <c r="P40" s="2">
        <f t="shared" si="1"/>
        <v>-0.5</v>
      </c>
    </row>
    <row r="41" spans="1:16" x14ac:dyDescent="0.2">
      <c r="A41" s="6" t="s">
        <v>39</v>
      </c>
      <c r="B41" s="2">
        <v>0.28571428571428498</v>
      </c>
      <c r="C41" s="2">
        <v>1.3</v>
      </c>
      <c r="D41" s="2">
        <v>6</v>
      </c>
      <c r="G41" s="28">
        <v>0.5</v>
      </c>
      <c r="I41" s="2">
        <v>1</v>
      </c>
      <c r="J41" s="2">
        <v>1</v>
      </c>
      <c r="K41" s="2">
        <v>1</v>
      </c>
      <c r="M41" s="2">
        <f t="shared" si="0"/>
        <v>2</v>
      </c>
      <c r="N41" s="31">
        <v>2</v>
      </c>
      <c r="P41" s="2">
        <f t="shared" si="1"/>
        <v>0</v>
      </c>
    </row>
    <row r="42" spans="1:16" x14ac:dyDescent="0.2">
      <c r="A42" s="6" t="s">
        <v>40</v>
      </c>
      <c r="B42" s="2">
        <v>0.39999999999999902</v>
      </c>
      <c r="C42" s="2">
        <v>0.59999999999999898</v>
      </c>
      <c r="D42" s="2">
        <v>0</v>
      </c>
      <c r="G42" s="28">
        <v>0.66666666666666596</v>
      </c>
      <c r="I42" s="2">
        <v>3</v>
      </c>
      <c r="J42" s="2">
        <v>2</v>
      </c>
      <c r="K42" s="2">
        <v>1</v>
      </c>
      <c r="M42" s="2">
        <f t="shared" si="0"/>
        <v>5</v>
      </c>
      <c r="N42" s="31">
        <v>4</v>
      </c>
      <c r="P42" s="2">
        <f t="shared" si="1"/>
        <v>0.25</v>
      </c>
    </row>
    <row r="43" spans="1:16" x14ac:dyDescent="0.2">
      <c r="A43" s="6" t="s">
        <v>41</v>
      </c>
      <c r="B43" s="2">
        <v>0.628571428571428</v>
      </c>
      <c r="C43" s="2">
        <v>0.69999999999999896</v>
      </c>
      <c r="D43" s="2">
        <v>16</v>
      </c>
      <c r="G43" s="28">
        <v>0.4</v>
      </c>
      <c r="I43" s="2">
        <v>1</v>
      </c>
      <c r="J43" s="2">
        <v>3</v>
      </c>
      <c r="K43" s="2">
        <v>0</v>
      </c>
      <c r="M43" s="2">
        <f t="shared" si="0"/>
        <v>4</v>
      </c>
      <c r="N43" s="31">
        <v>1</v>
      </c>
      <c r="P43" s="2">
        <f t="shared" si="1"/>
        <v>3</v>
      </c>
    </row>
    <row r="44" spans="1:16" x14ac:dyDescent="0.2">
      <c r="A44" s="6" t="s">
        <v>42</v>
      </c>
      <c r="B44" s="2">
        <v>0.407407407407407</v>
      </c>
      <c r="C44" s="2">
        <v>0.59999999999999898</v>
      </c>
      <c r="D44" s="2">
        <v>13</v>
      </c>
      <c r="G44" s="28">
        <v>0</v>
      </c>
      <c r="I44" s="2">
        <v>0</v>
      </c>
      <c r="J44" s="2">
        <v>1</v>
      </c>
      <c r="K44" s="2">
        <v>2</v>
      </c>
      <c r="M44" s="2">
        <f t="shared" si="0"/>
        <v>1</v>
      </c>
      <c r="N44" s="31">
        <v>2</v>
      </c>
      <c r="P44" s="2">
        <f t="shared" si="1"/>
        <v>-0.5</v>
      </c>
    </row>
    <row r="45" spans="1:16" x14ac:dyDescent="0.2">
      <c r="A45" s="6" t="s">
        <v>43</v>
      </c>
      <c r="B45" s="2">
        <v>0.22222222222222199</v>
      </c>
      <c r="C45" s="2">
        <v>2</v>
      </c>
      <c r="D45" s="2">
        <v>0</v>
      </c>
      <c r="G45" s="28">
        <v>0.4</v>
      </c>
      <c r="I45" s="2">
        <v>1</v>
      </c>
      <c r="J45" s="2">
        <v>1</v>
      </c>
      <c r="K45" s="2">
        <v>2</v>
      </c>
      <c r="M45" s="2">
        <f t="shared" si="0"/>
        <v>2</v>
      </c>
      <c r="N45" s="31">
        <v>3</v>
      </c>
      <c r="P45" s="2">
        <f t="shared" si="1"/>
        <v>-0.33333333333333331</v>
      </c>
    </row>
    <row r="46" spans="1:16" x14ac:dyDescent="0.2">
      <c r="A46" s="6" t="s">
        <v>44</v>
      </c>
      <c r="B46" s="2">
        <v>0.51612903225806395</v>
      </c>
      <c r="C46" s="2">
        <v>0.2</v>
      </c>
      <c r="D46" s="2">
        <v>0</v>
      </c>
      <c r="G46" s="28">
        <v>0.5</v>
      </c>
      <c r="I46" s="2">
        <v>4</v>
      </c>
      <c r="J46" s="2">
        <v>8</v>
      </c>
      <c r="K46" s="2">
        <v>0</v>
      </c>
      <c r="M46" s="2">
        <f t="shared" si="0"/>
        <v>12</v>
      </c>
      <c r="N46" s="31">
        <v>4</v>
      </c>
      <c r="P46" s="2">
        <f t="shared" si="1"/>
        <v>2</v>
      </c>
    </row>
    <row r="47" spans="1:16" x14ac:dyDescent="0.2">
      <c r="A47" s="6" t="s">
        <v>45</v>
      </c>
      <c r="B47" s="2">
        <v>2.78745644599303E-2</v>
      </c>
      <c r="C47" s="2">
        <v>0</v>
      </c>
      <c r="D47" s="2">
        <v>2</v>
      </c>
      <c r="G47" s="28">
        <v>0</v>
      </c>
      <c r="I47" s="2">
        <v>0</v>
      </c>
      <c r="J47" s="2">
        <v>16</v>
      </c>
      <c r="K47" s="2">
        <v>0</v>
      </c>
      <c r="M47" s="2">
        <f t="shared" si="0"/>
        <v>16</v>
      </c>
      <c r="N47" s="31">
        <v>0</v>
      </c>
      <c r="P47" s="2"/>
    </row>
    <row r="48" spans="1:16" x14ac:dyDescent="0.2">
      <c r="A48" s="6" t="s">
        <v>46</v>
      </c>
      <c r="B48" s="2">
        <v>0.5</v>
      </c>
      <c r="C48" s="2">
        <v>1.8999999999999899</v>
      </c>
      <c r="D48" s="2">
        <v>0</v>
      </c>
      <c r="G48" s="28">
        <v>0.66666666666666596</v>
      </c>
      <c r="I48" s="2">
        <v>1</v>
      </c>
      <c r="J48" s="2">
        <v>0</v>
      </c>
      <c r="K48" s="2">
        <v>1</v>
      </c>
      <c r="M48" s="2">
        <f t="shared" si="0"/>
        <v>1</v>
      </c>
      <c r="N48" s="31">
        <v>2</v>
      </c>
      <c r="P48" s="2">
        <f t="shared" si="1"/>
        <v>-0.5</v>
      </c>
    </row>
    <row r="49" spans="1:16" x14ac:dyDescent="0.2">
      <c r="A49" s="6" t="s">
        <v>47</v>
      </c>
      <c r="B49" s="2">
        <v>0.472727272727272</v>
      </c>
      <c r="C49" s="2">
        <v>0.5</v>
      </c>
      <c r="D49" s="2">
        <v>19</v>
      </c>
      <c r="G49" s="28">
        <v>0.22222222222222199</v>
      </c>
      <c r="I49" s="2">
        <v>1</v>
      </c>
      <c r="J49" s="2">
        <v>7</v>
      </c>
      <c r="K49" s="2">
        <v>0</v>
      </c>
      <c r="M49" s="2">
        <f t="shared" si="0"/>
        <v>8</v>
      </c>
      <c r="N49" s="31">
        <v>1</v>
      </c>
      <c r="P49" s="2">
        <f t="shared" si="1"/>
        <v>7</v>
      </c>
    </row>
    <row r="50" spans="1:16" x14ac:dyDescent="0.2">
      <c r="A50" s="6" t="s">
        <v>48</v>
      </c>
      <c r="B50" s="2">
        <v>0.13793103448275801</v>
      </c>
      <c r="C50" s="2">
        <v>0.29999999999999899</v>
      </c>
      <c r="D50" s="2">
        <v>0</v>
      </c>
      <c r="G50" s="28">
        <v>0.47058823529411697</v>
      </c>
      <c r="I50" s="2">
        <v>4</v>
      </c>
      <c r="J50" s="2">
        <v>7</v>
      </c>
      <c r="K50" s="2">
        <v>2</v>
      </c>
      <c r="M50" s="2">
        <f t="shared" si="0"/>
        <v>11</v>
      </c>
      <c r="N50" s="31">
        <v>6</v>
      </c>
      <c r="P50" s="2">
        <f t="shared" si="1"/>
        <v>0.83333333333333337</v>
      </c>
    </row>
    <row r="51" spans="1:16" x14ac:dyDescent="0.2">
      <c r="A51" s="6" t="s">
        <v>49</v>
      </c>
      <c r="B51" s="2">
        <v>0.17647058823529399</v>
      </c>
      <c r="C51" s="2">
        <v>0.4</v>
      </c>
      <c r="D51" s="2">
        <v>15</v>
      </c>
      <c r="G51" s="28">
        <v>0.46153846153846101</v>
      </c>
      <c r="I51" s="2">
        <v>3</v>
      </c>
      <c r="J51" s="2">
        <v>7</v>
      </c>
      <c r="K51" s="2">
        <v>0</v>
      </c>
      <c r="M51" s="2">
        <f t="shared" si="0"/>
        <v>10</v>
      </c>
      <c r="N51" s="31">
        <v>3</v>
      </c>
      <c r="P51" s="2">
        <f t="shared" si="1"/>
        <v>2.3333333333333335</v>
      </c>
    </row>
    <row r="52" spans="1:16" x14ac:dyDescent="0.2">
      <c r="A52" s="6" t="s">
        <v>50</v>
      </c>
      <c r="B52" s="2">
        <v>0.483870967741935</v>
      </c>
      <c r="C52" s="2">
        <v>0.1</v>
      </c>
      <c r="D52" s="2">
        <v>17</v>
      </c>
      <c r="G52" s="28">
        <v>0.14285714285714199</v>
      </c>
      <c r="I52" s="2">
        <v>1</v>
      </c>
      <c r="J52" s="2">
        <v>12</v>
      </c>
      <c r="K52" s="2">
        <v>0</v>
      </c>
      <c r="M52" s="2">
        <f t="shared" si="0"/>
        <v>13</v>
      </c>
      <c r="N52" s="31">
        <v>1</v>
      </c>
      <c r="P52" s="2">
        <f t="shared" si="1"/>
        <v>12</v>
      </c>
    </row>
    <row r="53" spans="1:16" x14ac:dyDescent="0.2">
      <c r="A53" s="6" t="s">
        <v>51</v>
      </c>
      <c r="B53" s="2">
        <v>0.36363636363636298</v>
      </c>
      <c r="C53" s="2">
        <v>1.3</v>
      </c>
      <c r="D53" s="2">
        <v>28</v>
      </c>
      <c r="G53" s="28">
        <v>0</v>
      </c>
      <c r="I53" s="2">
        <v>0</v>
      </c>
      <c r="J53" s="2">
        <v>2</v>
      </c>
      <c r="K53" s="2">
        <v>4</v>
      </c>
      <c r="M53" s="2">
        <f t="shared" si="0"/>
        <v>2</v>
      </c>
      <c r="N53" s="31">
        <v>4</v>
      </c>
      <c r="P53" s="2">
        <f t="shared" si="1"/>
        <v>-0.5</v>
      </c>
    </row>
    <row r="54" spans="1:16" x14ac:dyDescent="0.2">
      <c r="B54" s="30">
        <f>AVERAGE(B3:B53)</f>
        <v>0.39932407305202455</v>
      </c>
      <c r="C54" s="27">
        <f t="shared" ref="C54:D54" si="2">AVERAGE(C3:C53)</f>
        <v>0.64705882352941091</v>
      </c>
      <c r="D54" s="27">
        <f t="shared" si="2"/>
        <v>10.588235294117647</v>
      </c>
      <c r="G54" s="29">
        <f>AVERAGE(G3:G53)</f>
        <v>0.27766277083780944</v>
      </c>
      <c r="I54">
        <f>AVERAGE(I3:I53)</f>
        <v>1.411764705882353</v>
      </c>
      <c r="J54">
        <f t="shared" ref="J54:K54" si="3">AVERAGE(J3:J53)</f>
        <v>6.1764705882352944</v>
      </c>
      <c r="K54">
        <f t="shared" si="3"/>
        <v>0.68627450980392157</v>
      </c>
      <c r="P54" s="2">
        <f>AVERAGE(P3:P53)</f>
        <v>3.3370370370370375</v>
      </c>
    </row>
  </sheetData>
  <conditionalFormatting sqref="B3:B53">
    <cfRule type="cellIs" dxfId="2" priority="1" operator="lessThan">
      <formula>$B$54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BB28-E734-544B-9EC4-583124D17565}">
  <dimension ref="A2:N54"/>
  <sheetViews>
    <sheetView workbookViewId="0">
      <selection activeCell="F61" sqref="F61"/>
    </sheetView>
  </sheetViews>
  <sheetFormatPr baseColWidth="10" defaultRowHeight="16" x14ac:dyDescent="0.2"/>
  <cols>
    <col min="6" max="6" width="10.83203125" style="22"/>
    <col min="7" max="7" width="12.1640625" style="2" bestFit="1" customWidth="1"/>
  </cols>
  <sheetData>
    <row r="2" spans="1:14" x14ac:dyDescent="0.2">
      <c r="A2" s="9" t="s">
        <v>0</v>
      </c>
      <c r="B2" s="9" t="s">
        <v>69</v>
      </c>
      <c r="C2" s="9" t="s">
        <v>52</v>
      </c>
      <c r="D2" s="9" t="s">
        <v>53</v>
      </c>
      <c r="G2" s="1" t="s">
        <v>71</v>
      </c>
      <c r="I2" s="26" t="s">
        <v>54</v>
      </c>
      <c r="J2" s="1" t="s">
        <v>55</v>
      </c>
      <c r="K2" s="25" t="s">
        <v>56</v>
      </c>
      <c r="N2" s="1" t="s">
        <v>65</v>
      </c>
    </row>
    <row r="3" spans="1:14" x14ac:dyDescent="0.2">
      <c r="A3" s="6" t="s">
        <v>1</v>
      </c>
      <c r="B3" s="2">
        <v>0.45161290322580599</v>
      </c>
      <c r="C3" s="2">
        <v>1.3999999999999899</v>
      </c>
      <c r="D3" s="2">
        <v>29</v>
      </c>
      <c r="G3" s="2">
        <v>0.33333333333333298</v>
      </c>
      <c r="I3" s="2">
        <v>1</v>
      </c>
      <c r="J3" s="2">
        <v>1</v>
      </c>
      <c r="K3" s="2">
        <v>3</v>
      </c>
      <c r="N3" s="2">
        <v>4</v>
      </c>
    </row>
    <row r="4" spans="1:14" x14ac:dyDescent="0.2">
      <c r="A4" s="6" t="s">
        <v>2</v>
      </c>
      <c r="B4" s="2">
        <v>0.33333333333333298</v>
      </c>
      <c r="C4" s="2">
        <v>1.8999999999999899</v>
      </c>
      <c r="D4" s="2">
        <v>8</v>
      </c>
      <c r="G4" s="2" t="s">
        <v>70</v>
      </c>
      <c r="I4" s="2">
        <v>0</v>
      </c>
      <c r="J4" s="2">
        <v>2</v>
      </c>
      <c r="K4" s="2">
        <v>1</v>
      </c>
      <c r="N4" s="2">
        <v>1</v>
      </c>
    </row>
    <row r="5" spans="1:14" x14ac:dyDescent="0.2">
      <c r="A5" s="6" t="s">
        <v>3</v>
      </c>
      <c r="B5" s="2">
        <v>0.57142857142857095</v>
      </c>
      <c r="C5" s="2">
        <v>0.8</v>
      </c>
      <c r="D5" s="2">
        <v>15</v>
      </c>
      <c r="G5" s="2">
        <v>0.5</v>
      </c>
      <c r="I5" s="2">
        <v>2</v>
      </c>
      <c r="J5" s="2">
        <v>4</v>
      </c>
      <c r="K5" s="2">
        <v>0</v>
      </c>
      <c r="N5" s="2">
        <v>2</v>
      </c>
    </row>
    <row r="6" spans="1:14" x14ac:dyDescent="0.2">
      <c r="A6" s="6" t="s">
        <v>4</v>
      </c>
      <c r="B6" s="2">
        <v>0.45283018867924502</v>
      </c>
      <c r="C6" s="2">
        <v>1.3</v>
      </c>
      <c r="D6" s="2">
        <v>24</v>
      </c>
      <c r="G6" s="2">
        <v>0.66666666666666596</v>
      </c>
      <c r="I6" s="2">
        <v>2</v>
      </c>
      <c r="J6" s="2">
        <v>2</v>
      </c>
      <c r="K6" s="2">
        <v>0</v>
      </c>
      <c r="N6" s="2">
        <v>2</v>
      </c>
    </row>
    <row r="7" spans="1:14" x14ac:dyDescent="0.2">
      <c r="A7" s="6" t="s">
        <v>5</v>
      </c>
      <c r="B7" s="2">
        <v>0.35714285714285698</v>
      </c>
      <c r="C7" s="2">
        <v>1.19999999999999</v>
      </c>
      <c r="D7" s="2">
        <v>26</v>
      </c>
      <c r="G7" s="2" t="s">
        <v>70</v>
      </c>
      <c r="I7" s="2">
        <v>0</v>
      </c>
      <c r="J7" s="2">
        <v>3</v>
      </c>
      <c r="K7" s="2">
        <v>1</v>
      </c>
      <c r="N7" s="2">
        <v>1</v>
      </c>
    </row>
    <row r="8" spans="1:14" x14ac:dyDescent="0.2">
      <c r="A8" s="6" t="s">
        <v>6</v>
      </c>
      <c r="B8" s="2">
        <v>0.30769230769230699</v>
      </c>
      <c r="C8" s="2">
        <v>1.3</v>
      </c>
      <c r="D8" s="2">
        <v>15</v>
      </c>
      <c r="G8" s="2">
        <v>0.5</v>
      </c>
      <c r="I8" s="2">
        <v>1</v>
      </c>
      <c r="J8" s="2">
        <v>1</v>
      </c>
      <c r="K8" s="2">
        <v>1</v>
      </c>
      <c r="N8" s="2">
        <v>2</v>
      </c>
    </row>
    <row r="9" spans="1:14" x14ac:dyDescent="0.2">
      <c r="A9" s="6" t="s">
        <v>7</v>
      </c>
      <c r="B9" s="2">
        <v>0.33333333333333298</v>
      </c>
      <c r="C9" s="2">
        <v>0.1</v>
      </c>
      <c r="D9" s="2">
        <v>26</v>
      </c>
      <c r="G9" s="2">
        <v>0.33333333333333298</v>
      </c>
      <c r="I9" s="2">
        <v>3</v>
      </c>
      <c r="J9" s="2">
        <v>11</v>
      </c>
      <c r="K9" s="2">
        <v>1</v>
      </c>
      <c r="N9" s="2">
        <v>4</v>
      </c>
    </row>
    <row r="10" spans="1:14" x14ac:dyDescent="0.2">
      <c r="A10" s="6" t="s">
        <v>8</v>
      </c>
      <c r="B10" s="2">
        <v>0.32258064516128998</v>
      </c>
      <c r="C10" s="2">
        <v>1.19999999999999</v>
      </c>
      <c r="D10" s="2">
        <v>4</v>
      </c>
      <c r="G10" s="2">
        <v>0.66666666666666596</v>
      </c>
      <c r="I10" s="2">
        <v>2</v>
      </c>
      <c r="J10" s="2">
        <v>2</v>
      </c>
      <c r="K10" s="2">
        <v>0</v>
      </c>
      <c r="N10" s="2">
        <v>2</v>
      </c>
    </row>
    <row r="11" spans="1:14" x14ac:dyDescent="0.2">
      <c r="A11" s="6" t="s">
        <v>9</v>
      </c>
      <c r="B11" s="2">
        <v>0.55555555555555503</v>
      </c>
      <c r="C11" s="2">
        <v>1</v>
      </c>
      <c r="D11" s="2">
        <v>26</v>
      </c>
      <c r="G11" s="2">
        <v>0.54545454545454497</v>
      </c>
      <c r="I11" s="2">
        <v>3</v>
      </c>
      <c r="J11" s="2">
        <v>4</v>
      </c>
      <c r="K11" s="2">
        <v>1</v>
      </c>
      <c r="N11" s="2">
        <v>4</v>
      </c>
    </row>
    <row r="12" spans="1:14" x14ac:dyDescent="0.2">
      <c r="A12" s="6" t="s">
        <v>10</v>
      </c>
      <c r="B12" s="2">
        <v>0.27272727272727199</v>
      </c>
      <c r="C12" s="2">
        <v>1.1000000000000001</v>
      </c>
      <c r="D12" s="2">
        <v>7</v>
      </c>
      <c r="G12" s="2" t="s">
        <v>70</v>
      </c>
      <c r="I12" s="2">
        <v>0</v>
      </c>
      <c r="J12" s="2">
        <v>4</v>
      </c>
      <c r="K12" s="2">
        <v>0</v>
      </c>
      <c r="N12" s="2">
        <v>0</v>
      </c>
    </row>
    <row r="13" spans="1:14" x14ac:dyDescent="0.2">
      <c r="A13" s="6" t="s">
        <v>11</v>
      </c>
      <c r="B13" s="2">
        <v>0.54166666666666596</v>
      </c>
      <c r="C13" s="2">
        <v>0.9</v>
      </c>
      <c r="D13" s="2">
        <v>0</v>
      </c>
      <c r="G13" s="2">
        <v>0.4</v>
      </c>
      <c r="I13" s="2">
        <v>1</v>
      </c>
      <c r="J13" s="2">
        <v>1</v>
      </c>
      <c r="K13" s="2">
        <v>2</v>
      </c>
      <c r="N13" s="2">
        <v>3</v>
      </c>
    </row>
    <row r="14" spans="1:14" x14ac:dyDescent="0.2">
      <c r="A14" s="6" t="s">
        <v>12</v>
      </c>
      <c r="B14" s="2">
        <v>0.41666666666666602</v>
      </c>
      <c r="C14" s="2">
        <v>1.8</v>
      </c>
      <c r="D14" s="2">
        <v>29</v>
      </c>
      <c r="G14" s="2">
        <v>0.5</v>
      </c>
      <c r="I14" s="2">
        <v>1</v>
      </c>
      <c r="J14" s="2">
        <v>0</v>
      </c>
      <c r="K14" s="2">
        <v>2</v>
      </c>
      <c r="N14" s="2">
        <v>3</v>
      </c>
    </row>
    <row r="15" spans="1:14" x14ac:dyDescent="0.2">
      <c r="A15" s="6" t="s">
        <v>13</v>
      </c>
      <c r="B15" s="2">
        <v>0.58823529411764597</v>
      </c>
      <c r="C15" s="2">
        <v>0.69999999999999896</v>
      </c>
      <c r="D15" s="2">
        <v>19</v>
      </c>
      <c r="G15" s="2">
        <v>0.749999999999999</v>
      </c>
      <c r="I15" s="2">
        <v>3</v>
      </c>
      <c r="J15" s="2">
        <v>2</v>
      </c>
      <c r="K15" s="2">
        <v>0</v>
      </c>
      <c r="N15" s="2">
        <v>3</v>
      </c>
    </row>
    <row r="16" spans="1:14" x14ac:dyDescent="0.2">
      <c r="A16" s="6" t="s">
        <v>14</v>
      </c>
      <c r="B16" s="2">
        <v>0.33333333333333298</v>
      </c>
      <c r="C16" s="2">
        <v>1.19999999999999</v>
      </c>
      <c r="D16" s="2">
        <v>3</v>
      </c>
      <c r="G16" s="2" t="s">
        <v>70</v>
      </c>
      <c r="I16" s="2">
        <v>0</v>
      </c>
      <c r="J16" s="2">
        <v>5</v>
      </c>
      <c r="K16" s="2">
        <v>2</v>
      </c>
      <c r="N16" s="2">
        <v>2</v>
      </c>
    </row>
    <row r="17" spans="1:14" x14ac:dyDescent="0.2">
      <c r="A17" s="6" t="s">
        <v>15</v>
      </c>
      <c r="B17" s="2">
        <v>0.46666666666666601</v>
      </c>
      <c r="C17" s="2">
        <v>1.3999999999999899</v>
      </c>
      <c r="D17" s="2">
        <v>21</v>
      </c>
      <c r="G17" s="2" t="s">
        <v>70</v>
      </c>
      <c r="I17" s="2">
        <v>0</v>
      </c>
      <c r="J17" s="2">
        <v>2</v>
      </c>
      <c r="K17" s="2">
        <v>0</v>
      </c>
      <c r="N17" s="2">
        <v>0</v>
      </c>
    </row>
    <row r="18" spans="1:14" x14ac:dyDescent="0.2">
      <c r="A18" s="6" t="s">
        <v>16</v>
      </c>
      <c r="B18" s="2">
        <v>0.51428571428571401</v>
      </c>
      <c r="C18" s="2">
        <v>1</v>
      </c>
      <c r="D18" s="2">
        <v>28</v>
      </c>
      <c r="G18" s="2">
        <v>1</v>
      </c>
      <c r="I18" s="2">
        <v>2</v>
      </c>
      <c r="J18" s="2">
        <v>0</v>
      </c>
      <c r="K18" s="2">
        <v>0</v>
      </c>
      <c r="N18" s="2">
        <v>2</v>
      </c>
    </row>
    <row r="19" spans="1:14" x14ac:dyDescent="0.2">
      <c r="A19" s="6" t="s">
        <v>17</v>
      </c>
      <c r="B19" s="2">
        <v>0.44329896907216398</v>
      </c>
      <c r="C19" s="2">
        <v>0.1</v>
      </c>
      <c r="D19" s="2">
        <v>30</v>
      </c>
      <c r="G19" s="2">
        <v>7.4074074074074001E-2</v>
      </c>
      <c r="I19" s="2">
        <v>1</v>
      </c>
      <c r="J19" s="2">
        <v>25</v>
      </c>
      <c r="K19" s="2">
        <v>0</v>
      </c>
      <c r="N19" s="2">
        <v>1</v>
      </c>
    </row>
    <row r="20" spans="1:14" x14ac:dyDescent="0.2">
      <c r="A20" s="6" t="s">
        <v>18</v>
      </c>
      <c r="B20" s="2">
        <v>0.48275862068965503</v>
      </c>
      <c r="C20" s="2">
        <v>1.3999999999999899</v>
      </c>
      <c r="D20" s="2">
        <v>22</v>
      </c>
      <c r="G20" s="2">
        <v>0.57142857142857095</v>
      </c>
      <c r="I20" s="2">
        <v>2</v>
      </c>
      <c r="J20" s="2">
        <v>1</v>
      </c>
      <c r="K20" s="2">
        <v>2</v>
      </c>
      <c r="N20" s="2">
        <v>4</v>
      </c>
    </row>
    <row r="21" spans="1:14" x14ac:dyDescent="0.2">
      <c r="A21" s="6" t="s">
        <v>19</v>
      </c>
      <c r="B21" s="2">
        <v>0.530612244897959</v>
      </c>
      <c r="C21" s="2">
        <v>0.1</v>
      </c>
      <c r="D21" s="2">
        <v>30</v>
      </c>
      <c r="G21" s="2">
        <v>0.34782608695652101</v>
      </c>
      <c r="I21" s="2">
        <v>4</v>
      </c>
      <c r="J21" s="2">
        <v>15</v>
      </c>
      <c r="K21" s="2">
        <v>0</v>
      </c>
      <c r="N21" s="2">
        <v>4</v>
      </c>
    </row>
    <row r="22" spans="1:14" x14ac:dyDescent="0.2">
      <c r="A22" s="6" t="s">
        <v>20</v>
      </c>
      <c r="B22" s="2">
        <v>0.238095238095238</v>
      </c>
      <c r="C22" s="2">
        <v>0.59999999999999898</v>
      </c>
      <c r="D22" s="2">
        <v>15</v>
      </c>
      <c r="G22" s="2" t="s">
        <v>70</v>
      </c>
      <c r="I22" s="2">
        <v>0</v>
      </c>
      <c r="J22" s="2">
        <v>3</v>
      </c>
      <c r="K22" s="2">
        <v>0</v>
      </c>
      <c r="N22" s="2">
        <v>0</v>
      </c>
    </row>
    <row r="23" spans="1:14" x14ac:dyDescent="0.2">
      <c r="A23" s="6" t="s">
        <v>21</v>
      </c>
      <c r="B23" s="2">
        <v>0.54545454545454497</v>
      </c>
      <c r="C23" s="2">
        <v>0.8</v>
      </c>
      <c r="D23" s="2">
        <v>23</v>
      </c>
      <c r="G23" s="2" t="s">
        <v>70</v>
      </c>
      <c r="I23" s="2">
        <v>0</v>
      </c>
      <c r="J23" s="2">
        <v>2</v>
      </c>
      <c r="K23" s="2">
        <v>2</v>
      </c>
      <c r="N23" s="2">
        <v>2</v>
      </c>
    </row>
    <row r="24" spans="1:14" x14ac:dyDescent="0.2">
      <c r="A24" s="6" t="s">
        <v>22</v>
      </c>
      <c r="B24" s="2">
        <v>0.26086956521739102</v>
      </c>
      <c r="C24" s="2">
        <v>1</v>
      </c>
      <c r="D24" s="2">
        <v>7</v>
      </c>
      <c r="G24" s="2">
        <v>0.66666666666666596</v>
      </c>
      <c r="I24" s="2">
        <v>2</v>
      </c>
      <c r="J24" s="2">
        <v>1</v>
      </c>
      <c r="K24" s="2">
        <v>1</v>
      </c>
      <c r="N24" s="2">
        <v>3</v>
      </c>
    </row>
    <row r="25" spans="1:14" x14ac:dyDescent="0.2">
      <c r="A25" s="6" t="s">
        <v>23</v>
      </c>
      <c r="B25" s="2">
        <v>0.44444444444444398</v>
      </c>
      <c r="C25" s="2">
        <v>0.8</v>
      </c>
      <c r="D25" s="2">
        <v>22</v>
      </c>
      <c r="G25" s="2">
        <v>0.59999999999999898</v>
      </c>
      <c r="I25" s="2">
        <v>3</v>
      </c>
      <c r="J25" s="2">
        <v>3</v>
      </c>
      <c r="K25" s="2">
        <v>1</v>
      </c>
      <c r="N25" s="2">
        <v>4</v>
      </c>
    </row>
    <row r="26" spans="1:14" x14ac:dyDescent="0.2">
      <c r="A26" s="6" t="s">
        <v>24</v>
      </c>
      <c r="B26" s="2">
        <v>0.16666666666666599</v>
      </c>
      <c r="C26" s="2">
        <v>1.3</v>
      </c>
      <c r="D26" s="2">
        <v>2</v>
      </c>
      <c r="G26" s="2">
        <v>1</v>
      </c>
      <c r="I26" s="2">
        <v>1</v>
      </c>
      <c r="J26" s="2">
        <v>0</v>
      </c>
      <c r="K26" s="2">
        <v>0</v>
      </c>
      <c r="N26" s="2">
        <v>1</v>
      </c>
    </row>
    <row r="27" spans="1:14" x14ac:dyDescent="0.2">
      <c r="A27" s="6" t="s">
        <v>25</v>
      </c>
      <c r="B27" s="2">
        <v>0.31578947368421001</v>
      </c>
      <c r="C27" s="2">
        <v>1.69999999999999</v>
      </c>
      <c r="D27" s="2">
        <v>29</v>
      </c>
      <c r="G27" s="2" t="s">
        <v>70</v>
      </c>
      <c r="I27" s="2">
        <v>0</v>
      </c>
      <c r="J27" s="2">
        <v>1</v>
      </c>
      <c r="K27" s="2">
        <v>0</v>
      </c>
      <c r="N27" s="2">
        <v>0</v>
      </c>
    </row>
    <row r="28" spans="1:14" x14ac:dyDescent="0.2">
      <c r="A28" s="6" t="s">
        <v>26</v>
      </c>
      <c r="B28" s="2">
        <v>0.39999999999999902</v>
      </c>
      <c r="C28" s="2">
        <v>1</v>
      </c>
      <c r="D28" s="2">
        <v>27</v>
      </c>
      <c r="G28" s="2">
        <v>0.4</v>
      </c>
      <c r="I28" s="2">
        <v>1</v>
      </c>
      <c r="J28" s="2">
        <v>2</v>
      </c>
      <c r="K28" s="2">
        <v>1</v>
      </c>
      <c r="N28" s="2">
        <v>2</v>
      </c>
    </row>
    <row r="29" spans="1:14" x14ac:dyDescent="0.2">
      <c r="A29" s="6" t="s">
        <v>27</v>
      </c>
      <c r="B29" s="2">
        <v>0.40677966101694901</v>
      </c>
      <c r="C29" s="2">
        <v>0.8</v>
      </c>
      <c r="D29" s="2">
        <v>2</v>
      </c>
      <c r="G29" s="2" t="s">
        <v>70</v>
      </c>
      <c r="I29" s="2">
        <v>0</v>
      </c>
      <c r="J29" s="2">
        <v>6</v>
      </c>
      <c r="K29" s="2">
        <v>0</v>
      </c>
      <c r="N29" s="2">
        <v>0</v>
      </c>
    </row>
    <row r="30" spans="1:14" x14ac:dyDescent="0.2">
      <c r="A30" s="6" t="s">
        <v>28</v>
      </c>
      <c r="B30" s="2">
        <v>0.36842105263157798</v>
      </c>
      <c r="C30" s="2">
        <v>1.1000000000000001</v>
      </c>
      <c r="D30" s="2">
        <v>0</v>
      </c>
      <c r="G30" s="2">
        <v>0.57142857142857095</v>
      </c>
      <c r="I30" s="2">
        <v>2</v>
      </c>
      <c r="J30" s="2">
        <v>3</v>
      </c>
      <c r="K30" s="2">
        <v>0</v>
      </c>
      <c r="N30" s="2">
        <v>2</v>
      </c>
    </row>
    <row r="31" spans="1:14" x14ac:dyDescent="0.2">
      <c r="A31" s="6" t="s">
        <v>29</v>
      </c>
      <c r="B31" s="2">
        <v>0.2</v>
      </c>
      <c r="C31" s="2">
        <v>1.5</v>
      </c>
      <c r="D31" s="2">
        <v>10</v>
      </c>
      <c r="G31" s="2" t="s">
        <v>70</v>
      </c>
      <c r="I31" s="2">
        <v>0</v>
      </c>
      <c r="J31" s="2">
        <v>1</v>
      </c>
      <c r="K31" s="2">
        <v>1</v>
      </c>
      <c r="N31" s="2">
        <v>1</v>
      </c>
    </row>
    <row r="32" spans="1:14" x14ac:dyDescent="0.2">
      <c r="A32" s="6" t="s">
        <v>30</v>
      </c>
      <c r="B32" s="2">
        <v>0.5</v>
      </c>
      <c r="C32" s="2">
        <v>1.8999999999999899</v>
      </c>
      <c r="D32" s="2">
        <v>0</v>
      </c>
      <c r="G32" s="2" t="s">
        <v>70</v>
      </c>
      <c r="I32" s="2">
        <v>0</v>
      </c>
      <c r="J32" s="2">
        <v>2</v>
      </c>
      <c r="K32" s="2">
        <v>1</v>
      </c>
      <c r="N32" s="2">
        <v>1</v>
      </c>
    </row>
    <row r="33" spans="1:14" x14ac:dyDescent="0.2">
      <c r="A33" s="6" t="s">
        <v>31</v>
      </c>
      <c r="B33" s="2">
        <v>0.56603773584905603</v>
      </c>
      <c r="C33" s="2">
        <v>0.69999999999999896</v>
      </c>
      <c r="D33" s="2">
        <v>8</v>
      </c>
      <c r="G33" s="2">
        <v>0.4</v>
      </c>
      <c r="I33" s="2">
        <v>1</v>
      </c>
      <c r="J33" s="2">
        <v>3</v>
      </c>
      <c r="K33" s="2">
        <v>0</v>
      </c>
      <c r="N33" s="2">
        <v>1</v>
      </c>
    </row>
    <row r="34" spans="1:14" x14ac:dyDescent="0.2">
      <c r="A34" s="6" t="s">
        <v>32</v>
      </c>
      <c r="B34" s="2">
        <v>0.499999999999999</v>
      </c>
      <c r="C34" s="2">
        <v>0.8</v>
      </c>
      <c r="D34" s="2">
        <v>4</v>
      </c>
      <c r="G34" s="2">
        <v>0.57142857142857095</v>
      </c>
      <c r="I34" s="2">
        <v>2</v>
      </c>
      <c r="J34" s="2">
        <v>2</v>
      </c>
      <c r="K34" s="2">
        <v>1</v>
      </c>
      <c r="N34" s="2">
        <v>3</v>
      </c>
    </row>
    <row r="35" spans="1:14" x14ac:dyDescent="0.2">
      <c r="A35" s="6" t="s">
        <v>33</v>
      </c>
      <c r="B35" s="2">
        <v>0.31578947368421001</v>
      </c>
      <c r="C35" s="2">
        <v>1.69999999999999</v>
      </c>
      <c r="D35" s="2">
        <v>29</v>
      </c>
      <c r="G35" s="2" t="s">
        <v>70</v>
      </c>
      <c r="I35" s="2">
        <v>0</v>
      </c>
      <c r="J35" s="2">
        <v>1</v>
      </c>
      <c r="K35" s="2">
        <v>2</v>
      </c>
      <c r="N35" s="2">
        <v>2</v>
      </c>
    </row>
    <row r="36" spans="1:14" x14ac:dyDescent="0.2">
      <c r="A36" s="6" t="s">
        <v>34</v>
      </c>
      <c r="B36" s="2">
        <v>0.53846153846153799</v>
      </c>
      <c r="C36" s="2">
        <v>0.59999999999999898</v>
      </c>
      <c r="D36" s="2">
        <v>0</v>
      </c>
      <c r="G36" s="2">
        <v>0.4</v>
      </c>
      <c r="I36" s="2">
        <v>2</v>
      </c>
      <c r="J36" s="2">
        <v>5</v>
      </c>
      <c r="K36" s="2">
        <v>1</v>
      </c>
      <c r="N36" s="2">
        <v>3</v>
      </c>
    </row>
    <row r="37" spans="1:14" x14ac:dyDescent="0.2">
      <c r="A37" s="6" t="s">
        <v>35</v>
      </c>
      <c r="B37" s="2">
        <v>0.32</v>
      </c>
      <c r="C37" s="2">
        <v>0.4</v>
      </c>
      <c r="D37" s="2">
        <v>20</v>
      </c>
      <c r="G37" s="2">
        <v>0.28571428571428498</v>
      </c>
      <c r="I37" s="2">
        <v>1</v>
      </c>
      <c r="J37" s="2">
        <v>4</v>
      </c>
      <c r="K37" s="2">
        <v>1</v>
      </c>
      <c r="N37" s="2">
        <v>2</v>
      </c>
    </row>
    <row r="38" spans="1:14" x14ac:dyDescent="0.2">
      <c r="A38" s="6" t="s">
        <v>36</v>
      </c>
      <c r="B38" s="2">
        <v>0.11764705882352899</v>
      </c>
      <c r="C38" s="2">
        <v>0.29999999999999899</v>
      </c>
      <c r="D38" s="2">
        <v>9</v>
      </c>
      <c r="G38" s="2">
        <v>0.14285714285714199</v>
      </c>
      <c r="I38" s="2">
        <v>1</v>
      </c>
      <c r="J38" s="2">
        <v>12</v>
      </c>
      <c r="K38" s="2">
        <v>0</v>
      </c>
      <c r="N38" s="2">
        <v>1</v>
      </c>
    </row>
    <row r="39" spans="1:14" x14ac:dyDescent="0.2">
      <c r="A39" s="6" t="s">
        <v>37</v>
      </c>
      <c r="B39" s="2">
        <v>0.42105263157894701</v>
      </c>
      <c r="C39" s="2">
        <v>1.6</v>
      </c>
      <c r="D39" s="2">
        <v>6</v>
      </c>
      <c r="G39" s="2" t="s">
        <v>70</v>
      </c>
      <c r="I39" s="2">
        <v>0</v>
      </c>
      <c r="J39" s="2">
        <v>2</v>
      </c>
      <c r="K39" s="2">
        <v>0</v>
      </c>
      <c r="N39" s="2">
        <v>0</v>
      </c>
    </row>
    <row r="40" spans="1:14" x14ac:dyDescent="0.2">
      <c r="A40" s="6" t="s">
        <v>38</v>
      </c>
      <c r="B40" s="2">
        <v>0.44444444444444398</v>
      </c>
      <c r="C40" s="2">
        <v>2</v>
      </c>
      <c r="D40" s="2">
        <v>9</v>
      </c>
      <c r="G40" s="2" t="s">
        <v>70</v>
      </c>
      <c r="I40" s="2">
        <v>0</v>
      </c>
      <c r="J40" s="2">
        <v>2</v>
      </c>
      <c r="K40" s="2">
        <v>1</v>
      </c>
      <c r="N40" s="2">
        <v>1</v>
      </c>
    </row>
    <row r="41" spans="1:14" x14ac:dyDescent="0.2">
      <c r="A41" s="6" t="s">
        <v>39</v>
      </c>
      <c r="B41" s="2">
        <v>0.34782608695652101</v>
      </c>
      <c r="C41" s="2">
        <v>1.19999999999999</v>
      </c>
      <c r="D41" s="2">
        <v>26</v>
      </c>
      <c r="G41" s="2">
        <v>0.75</v>
      </c>
      <c r="I41" s="2">
        <v>3</v>
      </c>
      <c r="J41" s="2">
        <v>1</v>
      </c>
      <c r="K41" s="2">
        <v>1</v>
      </c>
      <c r="N41" s="2">
        <v>4</v>
      </c>
    </row>
    <row r="42" spans="1:14" x14ac:dyDescent="0.2">
      <c r="A42" s="6" t="s">
        <v>40</v>
      </c>
      <c r="B42" s="2">
        <v>0.30769230769230699</v>
      </c>
      <c r="C42" s="2">
        <v>1.3999999999999899</v>
      </c>
      <c r="D42" s="2">
        <v>0</v>
      </c>
      <c r="G42" s="2">
        <v>0.4</v>
      </c>
      <c r="I42" s="2">
        <v>1</v>
      </c>
      <c r="J42" s="2">
        <v>0</v>
      </c>
      <c r="K42" s="2">
        <v>3</v>
      </c>
      <c r="N42" s="2">
        <v>4</v>
      </c>
    </row>
    <row r="43" spans="1:14" x14ac:dyDescent="0.2">
      <c r="A43" s="6" t="s">
        <v>41</v>
      </c>
      <c r="B43" s="2">
        <v>0.437499999999999</v>
      </c>
      <c r="C43" s="2">
        <v>1.6</v>
      </c>
      <c r="D43" s="2">
        <v>0</v>
      </c>
      <c r="G43" s="2">
        <v>0.33333333333333298</v>
      </c>
      <c r="I43" s="2">
        <v>1</v>
      </c>
      <c r="J43" s="2">
        <v>1</v>
      </c>
      <c r="K43" s="2">
        <v>3</v>
      </c>
      <c r="N43" s="2">
        <v>4</v>
      </c>
    </row>
    <row r="44" spans="1:14" x14ac:dyDescent="0.2">
      <c r="A44" s="6" t="s">
        <v>42</v>
      </c>
      <c r="B44" s="2">
        <v>0.32558139534883701</v>
      </c>
      <c r="C44" s="2">
        <v>1.3999999999999899</v>
      </c>
      <c r="D44" s="2">
        <v>2</v>
      </c>
      <c r="G44" s="2" t="s">
        <v>70</v>
      </c>
      <c r="I44" s="2">
        <v>0</v>
      </c>
      <c r="J44" s="2">
        <v>3</v>
      </c>
      <c r="K44" s="2">
        <v>2</v>
      </c>
      <c r="N44" s="2">
        <v>2</v>
      </c>
    </row>
    <row r="45" spans="1:14" x14ac:dyDescent="0.2">
      <c r="A45" s="6" t="s">
        <v>43</v>
      </c>
      <c r="B45" s="2">
        <v>0.29999999999999899</v>
      </c>
      <c r="C45" s="2">
        <v>1.6</v>
      </c>
      <c r="D45" s="2">
        <v>30</v>
      </c>
      <c r="G45" s="2" t="s">
        <v>70</v>
      </c>
      <c r="I45" s="2">
        <v>0</v>
      </c>
      <c r="J45" s="2">
        <v>2</v>
      </c>
      <c r="K45" s="2">
        <v>1</v>
      </c>
      <c r="N45" s="2">
        <v>1</v>
      </c>
    </row>
    <row r="46" spans="1:14" x14ac:dyDescent="0.2">
      <c r="A46" s="6" t="s">
        <v>44</v>
      </c>
      <c r="B46" s="2">
        <v>0.33333333333333298</v>
      </c>
      <c r="C46" s="2">
        <v>1.3999999999999899</v>
      </c>
      <c r="D46" s="2">
        <v>18</v>
      </c>
      <c r="G46" s="2">
        <v>0.33333333333333298</v>
      </c>
      <c r="I46" s="2">
        <v>1</v>
      </c>
      <c r="J46" s="2">
        <v>0</v>
      </c>
      <c r="K46" s="2">
        <v>4</v>
      </c>
      <c r="N46" s="2">
        <v>5</v>
      </c>
    </row>
    <row r="47" spans="1:14" x14ac:dyDescent="0.2">
      <c r="A47" s="6" t="s">
        <v>45</v>
      </c>
      <c r="B47" s="2">
        <v>0.14285714285714199</v>
      </c>
      <c r="C47" s="2">
        <v>1.8</v>
      </c>
      <c r="D47" s="2">
        <v>10</v>
      </c>
      <c r="G47" s="2" t="s">
        <v>70</v>
      </c>
      <c r="I47" s="2">
        <v>0</v>
      </c>
      <c r="J47" s="2">
        <v>0</v>
      </c>
      <c r="K47" s="2">
        <v>0</v>
      </c>
      <c r="N47" s="2">
        <v>0</v>
      </c>
    </row>
    <row r="48" spans="1:14" x14ac:dyDescent="0.2">
      <c r="A48" s="6" t="s">
        <v>46</v>
      </c>
      <c r="B48" s="2">
        <v>0.4</v>
      </c>
      <c r="C48" s="2">
        <v>1.3999999999999899</v>
      </c>
      <c r="D48" s="2">
        <v>21</v>
      </c>
      <c r="G48" s="2">
        <v>0.57142857142857095</v>
      </c>
      <c r="I48" s="2">
        <v>2</v>
      </c>
      <c r="J48" s="2">
        <v>1</v>
      </c>
      <c r="K48" s="2">
        <v>2</v>
      </c>
      <c r="N48" s="2">
        <v>4</v>
      </c>
    </row>
    <row r="49" spans="1:14" x14ac:dyDescent="0.2">
      <c r="A49" s="6" t="s">
        <v>47</v>
      </c>
      <c r="B49" s="2">
        <v>0.54545454545454497</v>
      </c>
      <c r="C49" s="2">
        <v>0.9</v>
      </c>
      <c r="D49" s="2">
        <v>27</v>
      </c>
      <c r="G49" s="2">
        <v>0.25</v>
      </c>
      <c r="I49" s="2">
        <v>1</v>
      </c>
      <c r="J49" s="2">
        <v>6</v>
      </c>
      <c r="K49" s="2">
        <v>0</v>
      </c>
      <c r="N49" s="2">
        <v>1</v>
      </c>
    </row>
    <row r="50" spans="1:14" x14ac:dyDescent="0.2">
      <c r="A50" s="6" t="s">
        <v>48</v>
      </c>
      <c r="B50" s="2">
        <v>0.123711340206185</v>
      </c>
      <c r="C50" s="2">
        <v>0.1</v>
      </c>
      <c r="D50" s="2">
        <v>30</v>
      </c>
      <c r="G50" s="2">
        <v>0.214285714285714</v>
      </c>
      <c r="I50" s="2">
        <v>3</v>
      </c>
      <c r="J50" s="2">
        <v>22</v>
      </c>
      <c r="K50" s="2">
        <v>0</v>
      </c>
      <c r="N50" s="2">
        <v>3</v>
      </c>
    </row>
    <row r="51" spans="1:14" x14ac:dyDescent="0.2">
      <c r="A51" s="6" t="s">
        <v>49</v>
      </c>
      <c r="B51" s="2">
        <v>0.33333333333333298</v>
      </c>
      <c r="C51" s="2">
        <v>1.8999999999999899</v>
      </c>
      <c r="D51" s="2">
        <v>13</v>
      </c>
      <c r="G51" s="2" t="s">
        <v>70</v>
      </c>
      <c r="I51" s="2">
        <v>0</v>
      </c>
      <c r="J51" s="2">
        <v>1</v>
      </c>
      <c r="K51" s="2">
        <v>3</v>
      </c>
      <c r="N51" s="2">
        <v>3</v>
      </c>
    </row>
    <row r="52" spans="1:14" x14ac:dyDescent="0.2">
      <c r="A52" s="6" t="s">
        <v>50</v>
      </c>
      <c r="B52" s="2">
        <v>0.41176470588235198</v>
      </c>
      <c r="C52" s="2">
        <v>1.5</v>
      </c>
      <c r="D52" s="2">
        <v>0</v>
      </c>
      <c r="G52" s="2">
        <v>0.33333333333333298</v>
      </c>
      <c r="I52" s="2">
        <v>1</v>
      </c>
      <c r="J52" s="2">
        <v>2</v>
      </c>
      <c r="K52" s="2">
        <v>2</v>
      </c>
      <c r="N52" s="2">
        <v>3</v>
      </c>
    </row>
    <row r="53" spans="1:14" x14ac:dyDescent="0.2">
      <c r="A53" s="6" t="s">
        <v>51</v>
      </c>
      <c r="B53" s="2">
        <v>0.33333333333333298</v>
      </c>
      <c r="C53" s="2">
        <v>1.8999999999999899</v>
      </c>
      <c r="D53" s="2">
        <v>24</v>
      </c>
      <c r="G53" s="2">
        <v>0.66666666666666596</v>
      </c>
      <c r="I53" s="2">
        <v>2</v>
      </c>
      <c r="J53" s="2">
        <v>0</v>
      </c>
      <c r="K53" s="2">
        <v>2</v>
      </c>
      <c r="N53" s="2">
        <v>4</v>
      </c>
    </row>
    <row r="54" spans="1:14" x14ac:dyDescent="0.2">
      <c r="B54" s="1">
        <f>AVERAGE(B3:B53)</f>
        <v>0.38604121959071902</v>
      </c>
      <c r="C54" s="27">
        <f>AVERAGE(C3:C53)</f>
        <v>1.1490196078431338</v>
      </c>
      <c r="D54" s="27">
        <f>AVERAGE(D3:D53)</f>
        <v>15.392156862745098</v>
      </c>
      <c r="G54" s="1">
        <f>AVERAGE(G3:G53)</f>
        <v>0.48725028692090583</v>
      </c>
    </row>
  </sheetData>
  <conditionalFormatting sqref="B3:B53">
    <cfRule type="cellIs" dxfId="1" priority="1" operator="lessThan">
      <formula>$B$54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5729-DC90-2340-8D09-D61839879FBC}">
  <dimension ref="A2:N54"/>
  <sheetViews>
    <sheetView workbookViewId="0">
      <selection activeCell="G5" sqref="G5"/>
    </sheetView>
  </sheetViews>
  <sheetFormatPr baseColWidth="10" defaultRowHeight="16" x14ac:dyDescent="0.2"/>
  <cols>
    <col min="6" max="6" width="10.83203125" style="22"/>
    <col min="7" max="7" width="12.1640625" style="2" bestFit="1" customWidth="1"/>
  </cols>
  <sheetData>
    <row r="2" spans="1:14" x14ac:dyDescent="0.2">
      <c r="A2" s="9" t="s">
        <v>0</v>
      </c>
      <c r="B2" s="9" t="s">
        <v>69</v>
      </c>
      <c r="C2" s="9" t="s">
        <v>52</v>
      </c>
      <c r="D2" s="9" t="s">
        <v>53</v>
      </c>
      <c r="G2" s="1" t="s">
        <v>71</v>
      </c>
      <c r="I2" s="1" t="s">
        <v>54</v>
      </c>
      <c r="J2" s="1" t="s">
        <v>55</v>
      </c>
      <c r="K2" s="24"/>
      <c r="N2" s="1"/>
    </row>
    <row r="3" spans="1:14" x14ac:dyDescent="0.2">
      <c r="A3" s="6" t="s">
        <v>1</v>
      </c>
      <c r="B3" s="2">
        <v>0.32258064516128998</v>
      </c>
      <c r="C3" s="2">
        <v>1.3</v>
      </c>
      <c r="D3" s="2">
        <v>29</v>
      </c>
      <c r="G3" s="2">
        <v>0.5</v>
      </c>
      <c r="I3" s="2">
        <v>2</v>
      </c>
      <c r="J3" s="2">
        <v>2</v>
      </c>
      <c r="K3" s="2"/>
      <c r="N3" s="2"/>
    </row>
    <row r="4" spans="1:14" x14ac:dyDescent="0.2">
      <c r="A4" s="6" t="s">
        <v>2</v>
      </c>
      <c r="B4" s="2">
        <v>0.18181818181818099</v>
      </c>
      <c r="C4" s="2">
        <v>1.8999999999999899</v>
      </c>
      <c r="D4" s="2">
        <v>0</v>
      </c>
      <c r="G4" s="2">
        <v>0</v>
      </c>
      <c r="I4" s="2">
        <v>0</v>
      </c>
      <c r="J4" s="2">
        <v>1</v>
      </c>
      <c r="K4" s="2"/>
      <c r="N4" s="2"/>
    </row>
    <row r="5" spans="1:14" x14ac:dyDescent="0.2">
      <c r="A5" s="6" t="s">
        <v>3</v>
      </c>
      <c r="B5" s="2">
        <v>0.5</v>
      </c>
      <c r="C5" s="2">
        <v>0.9</v>
      </c>
      <c r="D5" s="2">
        <v>30</v>
      </c>
      <c r="G5" s="2">
        <v>0.59999999999999898</v>
      </c>
      <c r="I5" s="2">
        <v>3</v>
      </c>
      <c r="J5" s="2">
        <v>3</v>
      </c>
      <c r="K5" s="2"/>
      <c r="N5" s="2"/>
    </row>
    <row r="6" spans="1:14" x14ac:dyDescent="0.2">
      <c r="A6" s="6" t="s">
        <v>4</v>
      </c>
      <c r="B6" s="2">
        <v>0.45161290322580599</v>
      </c>
      <c r="C6" s="2">
        <v>0.9</v>
      </c>
      <c r="D6" s="2">
        <v>0</v>
      </c>
      <c r="G6" s="2">
        <v>0</v>
      </c>
      <c r="I6" s="2">
        <v>0</v>
      </c>
      <c r="J6" s="2">
        <v>3</v>
      </c>
      <c r="K6" s="2"/>
      <c r="N6" s="2"/>
    </row>
    <row r="7" spans="1:14" x14ac:dyDescent="0.2">
      <c r="A7" s="6" t="s">
        <v>5</v>
      </c>
      <c r="B7" s="2">
        <v>0.38888888888888801</v>
      </c>
      <c r="C7" s="2">
        <v>1.19999999999999</v>
      </c>
      <c r="D7" s="2">
        <v>26</v>
      </c>
      <c r="G7" s="2">
        <v>0</v>
      </c>
      <c r="I7" s="2">
        <v>0</v>
      </c>
      <c r="J7" s="2">
        <v>2</v>
      </c>
      <c r="K7" s="2"/>
      <c r="N7" s="2"/>
    </row>
    <row r="8" spans="1:14" x14ac:dyDescent="0.2">
      <c r="A8" s="6" t="s">
        <v>6</v>
      </c>
      <c r="B8" s="2">
        <v>0.32</v>
      </c>
      <c r="C8" s="2">
        <v>1.69999999999999</v>
      </c>
      <c r="D8" s="2">
        <v>11</v>
      </c>
      <c r="G8" s="2">
        <v>0</v>
      </c>
      <c r="I8" s="2">
        <v>0</v>
      </c>
      <c r="J8" s="2">
        <v>0</v>
      </c>
      <c r="K8" s="2"/>
      <c r="N8" s="2"/>
    </row>
    <row r="9" spans="1:14" x14ac:dyDescent="0.2">
      <c r="A9" s="6" t="s">
        <v>7</v>
      </c>
      <c r="B9" s="2">
        <v>0.30232558139534799</v>
      </c>
      <c r="C9" s="2">
        <v>0</v>
      </c>
      <c r="D9" s="2">
        <v>5</v>
      </c>
      <c r="G9" s="2">
        <v>0.47058823529411697</v>
      </c>
      <c r="I9" s="2">
        <v>4</v>
      </c>
      <c r="J9" s="2">
        <v>8</v>
      </c>
      <c r="K9" s="2"/>
      <c r="N9" s="2"/>
    </row>
    <row r="10" spans="1:14" x14ac:dyDescent="0.2">
      <c r="A10" s="6" t="s">
        <v>8</v>
      </c>
      <c r="B10" s="2">
        <v>0.44444444444444398</v>
      </c>
      <c r="C10" s="2">
        <v>0.59999999999999898</v>
      </c>
      <c r="D10" s="2">
        <v>4</v>
      </c>
      <c r="G10" s="2">
        <v>0.44444444444444398</v>
      </c>
      <c r="I10" s="2">
        <v>2</v>
      </c>
      <c r="J10" s="2">
        <v>5</v>
      </c>
      <c r="K10" s="2"/>
      <c r="N10" s="2"/>
    </row>
    <row r="11" spans="1:14" x14ac:dyDescent="0.2">
      <c r="A11" s="6" t="s">
        <v>9</v>
      </c>
      <c r="B11" s="2">
        <v>0.25925925925925902</v>
      </c>
      <c r="C11" s="2">
        <v>0.69999999999999896</v>
      </c>
      <c r="D11" s="2">
        <v>1</v>
      </c>
      <c r="G11" s="2">
        <v>0.4</v>
      </c>
      <c r="I11" s="2">
        <v>2</v>
      </c>
      <c r="J11" s="2">
        <v>6</v>
      </c>
      <c r="K11" s="2"/>
      <c r="N11" s="2"/>
    </row>
    <row r="12" spans="1:14" x14ac:dyDescent="0.2">
      <c r="A12" s="6" t="s">
        <v>10</v>
      </c>
      <c r="B12" s="2">
        <v>0.42857142857142799</v>
      </c>
      <c r="C12" s="2">
        <v>2</v>
      </c>
      <c r="D12" s="2">
        <v>3</v>
      </c>
      <c r="G12" s="2">
        <v>0</v>
      </c>
      <c r="I12" s="2">
        <v>0</v>
      </c>
      <c r="J12" s="2">
        <v>2</v>
      </c>
      <c r="K12" s="2"/>
      <c r="N12" s="2"/>
    </row>
    <row r="13" spans="1:14" x14ac:dyDescent="0.2">
      <c r="A13" s="6" t="s">
        <v>11</v>
      </c>
      <c r="B13" s="2">
        <v>0.48648648648648601</v>
      </c>
      <c r="C13" s="2">
        <v>1.5</v>
      </c>
      <c r="D13" s="2">
        <v>6</v>
      </c>
      <c r="G13" s="2">
        <v>0</v>
      </c>
      <c r="I13" s="2">
        <v>0</v>
      </c>
      <c r="J13" s="2">
        <v>3</v>
      </c>
      <c r="K13" s="2"/>
      <c r="N13" s="2"/>
    </row>
    <row r="14" spans="1:14" x14ac:dyDescent="0.2">
      <c r="A14" s="6" t="s">
        <v>12</v>
      </c>
      <c r="B14" s="2">
        <v>0.40816326530612201</v>
      </c>
      <c r="C14" s="2">
        <v>0.8</v>
      </c>
      <c r="D14" s="2">
        <v>0</v>
      </c>
      <c r="G14" s="2">
        <v>0</v>
      </c>
      <c r="I14" s="2">
        <v>0</v>
      </c>
      <c r="J14" s="2">
        <v>2</v>
      </c>
      <c r="K14" s="2"/>
      <c r="N14" s="2"/>
    </row>
    <row r="15" spans="1:14" x14ac:dyDescent="0.2">
      <c r="A15" s="6" t="s">
        <v>13</v>
      </c>
      <c r="B15" s="2">
        <v>0.55882352941176405</v>
      </c>
      <c r="C15" s="2">
        <v>0.59999999999999898</v>
      </c>
      <c r="D15" s="2">
        <v>22</v>
      </c>
      <c r="G15" s="2">
        <v>0.44444444444444398</v>
      </c>
      <c r="I15" s="2">
        <v>2</v>
      </c>
      <c r="J15" s="2">
        <v>5</v>
      </c>
      <c r="K15" s="2"/>
      <c r="N15" s="2"/>
    </row>
    <row r="16" spans="1:14" x14ac:dyDescent="0.2">
      <c r="A16" s="6" t="s">
        <v>14</v>
      </c>
      <c r="B16" s="2">
        <v>0.32</v>
      </c>
      <c r="C16" s="2">
        <v>1.3</v>
      </c>
      <c r="D16" s="2">
        <v>8</v>
      </c>
      <c r="G16" s="2">
        <v>0.8</v>
      </c>
      <c r="I16" s="2">
        <v>2</v>
      </c>
      <c r="J16" s="2">
        <v>0</v>
      </c>
      <c r="K16" s="2"/>
      <c r="N16" s="2"/>
    </row>
    <row r="17" spans="1:14" x14ac:dyDescent="0.2">
      <c r="A17" s="6" t="s">
        <v>15</v>
      </c>
      <c r="B17" s="2">
        <v>0.51162790697674398</v>
      </c>
      <c r="C17" s="2">
        <v>1.19999999999999</v>
      </c>
      <c r="D17" s="2">
        <v>8</v>
      </c>
      <c r="G17" s="2">
        <v>0</v>
      </c>
      <c r="I17" s="2">
        <v>0</v>
      </c>
      <c r="J17" s="2">
        <v>4</v>
      </c>
      <c r="K17" s="2"/>
      <c r="N17" s="2"/>
    </row>
    <row r="18" spans="1:14" x14ac:dyDescent="0.2">
      <c r="A18" s="6" t="s">
        <v>16</v>
      </c>
      <c r="B18" s="2">
        <v>0.5</v>
      </c>
      <c r="C18" s="2">
        <v>0.29999999999999899</v>
      </c>
      <c r="D18" s="2">
        <v>24</v>
      </c>
      <c r="G18" s="2">
        <v>0.36363636363636298</v>
      </c>
      <c r="I18" s="2">
        <v>2</v>
      </c>
      <c r="J18" s="2">
        <v>7</v>
      </c>
      <c r="K18" s="2"/>
      <c r="N18" s="2"/>
    </row>
    <row r="19" spans="1:14" x14ac:dyDescent="0.2">
      <c r="A19" s="6" t="s">
        <v>17</v>
      </c>
      <c r="B19" s="2">
        <v>0.527272727272727</v>
      </c>
      <c r="C19" s="2">
        <v>0.1</v>
      </c>
      <c r="D19" s="2">
        <v>3</v>
      </c>
      <c r="G19" s="2">
        <v>0.5</v>
      </c>
      <c r="I19" s="2">
        <v>4</v>
      </c>
      <c r="J19" s="2">
        <v>0</v>
      </c>
      <c r="K19" s="2"/>
      <c r="N19" s="2"/>
    </row>
    <row r="20" spans="1:14" x14ac:dyDescent="0.2">
      <c r="A20" s="6" t="s">
        <v>18</v>
      </c>
      <c r="B20" s="2">
        <v>0.41509433962264097</v>
      </c>
      <c r="C20" s="2">
        <v>0.8</v>
      </c>
      <c r="D20" s="2">
        <v>5</v>
      </c>
      <c r="G20" s="2">
        <v>0.5</v>
      </c>
      <c r="I20" s="2">
        <v>2</v>
      </c>
      <c r="J20" s="2">
        <v>3</v>
      </c>
      <c r="K20" s="2"/>
      <c r="N20" s="2"/>
    </row>
    <row r="21" spans="1:14" x14ac:dyDescent="0.2">
      <c r="A21" s="6" t="s">
        <v>19</v>
      </c>
      <c r="B21" s="2">
        <v>0.42352941176470499</v>
      </c>
      <c r="C21" s="2">
        <v>0</v>
      </c>
      <c r="D21" s="2">
        <v>20</v>
      </c>
      <c r="G21" s="2">
        <v>0.29999999999999899</v>
      </c>
      <c r="I21" s="2">
        <v>3</v>
      </c>
      <c r="J21" s="2">
        <v>13</v>
      </c>
      <c r="K21" s="2"/>
      <c r="N21" s="2"/>
    </row>
    <row r="22" spans="1:14" x14ac:dyDescent="0.2">
      <c r="A22" s="6" t="s">
        <v>20</v>
      </c>
      <c r="B22" s="2">
        <v>0.21052631578947301</v>
      </c>
      <c r="C22" s="2">
        <v>1.3999999999999899</v>
      </c>
      <c r="D22" s="2">
        <v>16</v>
      </c>
      <c r="G22" s="2">
        <v>0</v>
      </c>
      <c r="I22" s="2">
        <v>0</v>
      </c>
      <c r="J22" s="2">
        <v>1</v>
      </c>
      <c r="K22" s="2"/>
      <c r="N22" s="2"/>
    </row>
    <row r="23" spans="1:14" x14ac:dyDescent="0.2">
      <c r="A23" s="6" t="s">
        <v>21</v>
      </c>
      <c r="B23" s="2">
        <v>0.512820512820512</v>
      </c>
      <c r="C23" s="2">
        <v>1.19999999999999</v>
      </c>
      <c r="D23" s="2">
        <v>14</v>
      </c>
      <c r="G23" s="2">
        <v>0.28571428571428498</v>
      </c>
      <c r="I23" s="2">
        <v>1</v>
      </c>
      <c r="J23" s="2">
        <v>4</v>
      </c>
      <c r="K23" s="2"/>
      <c r="N23" s="2"/>
    </row>
    <row r="24" spans="1:14" x14ac:dyDescent="0.2">
      <c r="A24" s="6" t="s">
        <v>22</v>
      </c>
      <c r="B24" s="2">
        <v>0.47058823529411697</v>
      </c>
      <c r="C24" s="2">
        <v>1.19999999999999</v>
      </c>
      <c r="D24" s="2">
        <v>7</v>
      </c>
      <c r="G24" s="2">
        <v>0.57142857142857095</v>
      </c>
      <c r="I24" s="2">
        <v>2</v>
      </c>
      <c r="J24" s="2">
        <v>2</v>
      </c>
      <c r="K24" s="2"/>
      <c r="N24" s="2"/>
    </row>
    <row r="25" spans="1:14" x14ac:dyDescent="0.2">
      <c r="A25" s="6" t="s">
        <v>23</v>
      </c>
      <c r="B25" s="2">
        <v>0.305084745762711</v>
      </c>
      <c r="C25" s="2">
        <v>0.4</v>
      </c>
      <c r="D25" s="2">
        <v>20</v>
      </c>
      <c r="G25" s="2">
        <v>0.4</v>
      </c>
      <c r="I25" s="2">
        <v>2</v>
      </c>
      <c r="J25" s="2">
        <v>4</v>
      </c>
      <c r="K25" s="2"/>
      <c r="N25" s="2"/>
    </row>
    <row r="26" spans="1:14" x14ac:dyDescent="0.2">
      <c r="A26" s="6" t="s">
        <v>24</v>
      </c>
      <c r="B26" s="2">
        <v>0.25</v>
      </c>
      <c r="C26" s="2">
        <v>1.8999999999999899</v>
      </c>
      <c r="D26" s="2">
        <v>0</v>
      </c>
      <c r="G26" s="2">
        <v>0</v>
      </c>
      <c r="I26" s="2">
        <v>0</v>
      </c>
      <c r="J26" s="2">
        <v>1</v>
      </c>
      <c r="K26" s="2"/>
      <c r="N26" s="2"/>
    </row>
    <row r="27" spans="1:14" x14ac:dyDescent="0.2">
      <c r="A27" s="6" t="s">
        <v>25</v>
      </c>
      <c r="B27" s="2">
        <v>0.21052631578947301</v>
      </c>
      <c r="C27" s="2">
        <v>1.1000000000000001</v>
      </c>
      <c r="D27" s="2">
        <v>5</v>
      </c>
      <c r="G27" s="2">
        <v>0</v>
      </c>
      <c r="I27" s="2">
        <v>0</v>
      </c>
      <c r="J27" s="2">
        <v>3</v>
      </c>
      <c r="K27" s="2"/>
      <c r="N27" s="2"/>
    </row>
    <row r="28" spans="1:14" x14ac:dyDescent="0.2">
      <c r="A28" s="6" t="s">
        <v>26</v>
      </c>
      <c r="B28" s="2">
        <v>0.29166666666666602</v>
      </c>
      <c r="C28" s="2">
        <v>0.9</v>
      </c>
      <c r="D28" s="2">
        <v>19</v>
      </c>
      <c r="G28" s="2">
        <v>0</v>
      </c>
      <c r="I28" s="2">
        <v>0</v>
      </c>
      <c r="J28" s="2">
        <v>4</v>
      </c>
      <c r="K28" s="2"/>
      <c r="N28" s="2"/>
    </row>
    <row r="29" spans="1:14" x14ac:dyDescent="0.2">
      <c r="A29" s="6" t="s">
        <v>27</v>
      </c>
      <c r="B29" s="2">
        <v>0.29166666666666602</v>
      </c>
      <c r="C29" s="2">
        <v>1.1000000000000001</v>
      </c>
      <c r="D29" s="2">
        <v>2</v>
      </c>
      <c r="G29" s="2">
        <v>0</v>
      </c>
      <c r="I29" s="2">
        <v>0</v>
      </c>
      <c r="J29" s="2">
        <v>3</v>
      </c>
      <c r="K29" s="2"/>
      <c r="N29" s="2"/>
    </row>
    <row r="30" spans="1:14" x14ac:dyDescent="0.2">
      <c r="A30" s="6" t="s">
        <v>28</v>
      </c>
      <c r="B30" s="2">
        <v>0.52173913043478204</v>
      </c>
      <c r="C30" s="2">
        <v>1.5</v>
      </c>
      <c r="D30" s="2">
        <v>11</v>
      </c>
      <c r="G30" s="2">
        <v>0.66666666666666596</v>
      </c>
      <c r="I30" s="2">
        <v>1</v>
      </c>
      <c r="J30" s="2">
        <v>1</v>
      </c>
      <c r="K30" s="2"/>
      <c r="N30" s="2"/>
    </row>
    <row r="31" spans="1:14" x14ac:dyDescent="0.2">
      <c r="A31" s="6" t="s">
        <v>29</v>
      </c>
      <c r="B31" s="2">
        <v>0.125</v>
      </c>
      <c r="C31" s="2">
        <v>1</v>
      </c>
      <c r="D31" s="2">
        <v>29</v>
      </c>
      <c r="G31" s="2">
        <v>0.25</v>
      </c>
      <c r="I31" s="2">
        <v>1</v>
      </c>
      <c r="J31" s="2">
        <v>6</v>
      </c>
      <c r="K31" s="2"/>
      <c r="N31" s="2"/>
    </row>
    <row r="32" spans="1:14" x14ac:dyDescent="0.2">
      <c r="A32" s="6" t="s">
        <v>30</v>
      </c>
      <c r="B32" s="2">
        <v>0.5</v>
      </c>
      <c r="C32" s="2">
        <v>1.8</v>
      </c>
      <c r="D32" s="2">
        <v>1</v>
      </c>
      <c r="G32" s="2">
        <v>0</v>
      </c>
      <c r="I32" s="2">
        <v>0</v>
      </c>
      <c r="J32" s="2">
        <v>2</v>
      </c>
      <c r="K32" s="2"/>
      <c r="N32" s="2"/>
    </row>
    <row r="33" spans="1:14" x14ac:dyDescent="0.2">
      <c r="A33" s="6" t="s">
        <v>31</v>
      </c>
      <c r="B33" s="2">
        <v>0.55319148936170204</v>
      </c>
      <c r="C33" s="2">
        <v>1</v>
      </c>
      <c r="D33" s="2">
        <v>9</v>
      </c>
      <c r="G33" s="2">
        <v>0</v>
      </c>
      <c r="I33" s="2">
        <v>0</v>
      </c>
      <c r="J33" s="2">
        <v>3</v>
      </c>
      <c r="K33" s="2"/>
      <c r="N33" s="2"/>
    </row>
    <row r="34" spans="1:14" x14ac:dyDescent="0.2">
      <c r="A34" s="6" t="s">
        <v>32</v>
      </c>
      <c r="B34" s="2">
        <v>0.133333333333333</v>
      </c>
      <c r="C34" s="2">
        <v>0.69999999999999896</v>
      </c>
      <c r="D34" s="2">
        <v>0</v>
      </c>
      <c r="G34" s="2">
        <v>0.5</v>
      </c>
      <c r="I34" s="2">
        <v>2</v>
      </c>
      <c r="J34" s="2">
        <v>3</v>
      </c>
      <c r="K34" s="2"/>
      <c r="N34" s="2"/>
    </row>
    <row r="35" spans="1:14" x14ac:dyDescent="0.2">
      <c r="A35" s="6" t="s">
        <v>33</v>
      </c>
      <c r="B35" s="2">
        <v>0.42424242424242398</v>
      </c>
      <c r="C35" s="2">
        <v>1.8</v>
      </c>
      <c r="D35" s="2">
        <v>0</v>
      </c>
      <c r="G35" s="2">
        <v>0</v>
      </c>
      <c r="I35" s="2">
        <v>0</v>
      </c>
      <c r="J35" s="2">
        <v>3</v>
      </c>
      <c r="K35" s="2"/>
      <c r="N35" s="2"/>
    </row>
    <row r="36" spans="1:14" x14ac:dyDescent="0.2">
      <c r="A36" s="6" t="s">
        <v>34</v>
      </c>
      <c r="B36" s="2">
        <v>0.65454545454545399</v>
      </c>
      <c r="C36" s="2">
        <v>1.3</v>
      </c>
      <c r="D36" s="2">
        <v>0</v>
      </c>
      <c r="G36" s="2">
        <v>0.57142857142857095</v>
      </c>
      <c r="I36" s="2">
        <v>2</v>
      </c>
      <c r="J36" s="2">
        <v>2</v>
      </c>
      <c r="K36" s="2"/>
      <c r="N36" s="2"/>
    </row>
    <row r="37" spans="1:14" x14ac:dyDescent="0.2">
      <c r="A37" s="6" t="s">
        <v>35</v>
      </c>
      <c r="B37" s="2">
        <v>0.30769230769230699</v>
      </c>
      <c r="C37" s="2">
        <v>0</v>
      </c>
      <c r="D37" s="2">
        <v>0</v>
      </c>
      <c r="G37" s="2">
        <v>0.22222222222222199</v>
      </c>
      <c r="I37" s="2">
        <v>1</v>
      </c>
      <c r="J37" s="2">
        <v>7</v>
      </c>
      <c r="K37" s="2"/>
      <c r="N37" s="2"/>
    </row>
    <row r="38" spans="1:14" x14ac:dyDescent="0.2">
      <c r="A38" s="6" t="s">
        <v>36</v>
      </c>
      <c r="B38" s="2">
        <v>0.42105263157894701</v>
      </c>
      <c r="C38" s="2">
        <v>0.29999999999999899</v>
      </c>
      <c r="D38" s="2">
        <v>2</v>
      </c>
      <c r="G38" s="2">
        <v>0</v>
      </c>
      <c r="I38" s="2">
        <v>0</v>
      </c>
      <c r="J38" s="2">
        <v>13</v>
      </c>
      <c r="K38" s="2"/>
      <c r="N38" s="2"/>
    </row>
    <row r="39" spans="1:14" x14ac:dyDescent="0.2">
      <c r="A39" s="6" t="s">
        <v>37</v>
      </c>
      <c r="B39" s="2">
        <v>0.54545454545454497</v>
      </c>
      <c r="C39" s="2">
        <v>1.69999999999999</v>
      </c>
      <c r="D39" s="2">
        <v>3</v>
      </c>
      <c r="G39" s="2">
        <v>0</v>
      </c>
      <c r="I39" s="2">
        <v>0</v>
      </c>
      <c r="J39" s="2">
        <v>3</v>
      </c>
      <c r="K39" s="2"/>
      <c r="N39" s="2"/>
    </row>
    <row r="40" spans="1:14" x14ac:dyDescent="0.2">
      <c r="A40" s="6" t="s">
        <v>38</v>
      </c>
      <c r="B40" s="2">
        <v>0.29999999999999899</v>
      </c>
      <c r="C40" s="2">
        <v>1.6</v>
      </c>
      <c r="D40" s="2">
        <v>1</v>
      </c>
      <c r="G40" s="2">
        <v>0</v>
      </c>
      <c r="I40" s="2">
        <v>0</v>
      </c>
      <c r="J40" s="2">
        <v>1</v>
      </c>
      <c r="K40" s="2"/>
      <c r="N40" s="2"/>
    </row>
    <row r="41" spans="1:14" x14ac:dyDescent="0.2">
      <c r="A41" s="6" t="s">
        <v>39</v>
      </c>
      <c r="B41" s="2">
        <v>0.266666666666666</v>
      </c>
      <c r="C41" s="2">
        <v>1.3999999999999899</v>
      </c>
      <c r="D41" s="2">
        <v>26</v>
      </c>
      <c r="G41" s="2">
        <v>0.66666666666666596</v>
      </c>
      <c r="I41" s="2">
        <v>2</v>
      </c>
      <c r="J41" s="2">
        <v>0</v>
      </c>
      <c r="K41" s="2"/>
      <c r="N41" s="2"/>
    </row>
    <row r="42" spans="1:14" x14ac:dyDescent="0.2">
      <c r="A42" s="6" t="s">
        <v>40</v>
      </c>
      <c r="B42" s="2">
        <v>0.42424242424242398</v>
      </c>
      <c r="C42" s="2">
        <v>1.19999999999999</v>
      </c>
      <c r="D42" s="2">
        <v>0</v>
      </c>
      <c r="G42" s="2">
        <v>0.5</v>
      </c>
      <c r="I42" s="2">
        <v>2</v>
      </c>
      <c r="J42" s="2">
        <v>2</v>
      </c>
      <c r="K42" s="2"/>
      <c r="N42" s="2"/>
    </row>
    <row r="43" spans="1:14" x14ac:dyDescent="0.2">
      <c r="A43" s="6" t="s">
        <v>41</v>
      </c>
      <c r="B43" s="2">
        <v>0.41176470588235198</v>
      </c>
      <c r="C43" s="2">
        <v>1.5</v>
      </c>
      <c r="D43" s="2">
        <v>0</v>
      </c>
      <c r="G43" s="2">
        <v>0.66666666666666596</v>
      </c>
      <c r="I43" s="2">
        <v>2</v>
      </c>
      <c r="J43" s="2">
        <v>0</v>
      </c>
      <c r="K43" s="2"/>
      <c r="N43" s="2"/>
    </row>
    <row r="44" spans="1:14" x14ac:dyDescent="0.2">
      <c r="A44" s="6" t="s">
        <v>42</v>
      </c>
      <c r="B44" s="2">
        <v>0.35294117647058798</v>
      </c>
      <c r="C44" s="2">
        <v>1.3999999999999899</v>
      </c>
      <c r="D44" s="2">
        <v>6</v>
      </c>
      <c r="G44" s="2">
        <v>0</v>
      </c>
      <c r="I44" s="2">
        <v>0</v>
      </c>
      <c r="J44" s="2">
        <v>4</v>
      </c>
      <c r="K44" s="2"/>
      <c r="N44" s="2"/>
    </row>
    <row r="45" spans="1:14" x14ac:dyDescent="0.2">
      <c r="A45" s="6" t="s">
        <v>43</v>
      </c>
      <c r="B45" s="2">
        <v>0.33333333333333298</v>
      </c>
      <c r="C45" s="2">
        <v>2</v>
      </c>
      <c r="D45" s="2">
        <v>18</v>
      </c>
      <c r="G45" s="2">
        <v>0.4</v>
      </c>
      <c r="I45" s="2">
        <v>1</v>
      </c>
      <c r="J45" s="2">
        <v>2</v>
      </c>
      <c r="K45" s="2"/>
      <c r="N45" s="2"/>
    </row>
    <row r="46" spans="1:14" x14ac:dyDescent="0.2">
      <c r="A46" s="6" t="s">
        <v>44</v>
      </c>
      <c r="B46" s="2">
        <v>0.33333333333333298</v>
      </c>
      <c r="C46" s="2">
        <v>1.3999999999999899</v>
      </c>
      <c r="D46" s="2">
        <v>16</v>
      </c>
      <c r="G46" s="2">
        <v>0.57142857142857095</v>
      </c>
      <c r="I46" s="2">
        <v>2</v>
      </c>
      <c r="J46" s="2">
        <v>1</v>
      </c>
      <c r="K46" s="2"/>
      <c r="N46" s="2"/>
    </row>
    <row r="47" spans="1:14" x14ac:dyDescent="0.2">
      <c r="A47" s="6" t="s">
        <v>45</v>
      </c>
      <c r="B47" s="2">
        <v>0.16666666666666599</v>
      </c>
      <c r="C47" s="2">
        <v>1.69999999999999</v>
      </c>
      <c r="D47" s="2">
        <v>29</v>
      </c>
      <c r="G47" s="2">
        <v>0</v>
      </c>
      <c r="I47" s="2">
        <v>0</v>
      </c>
      <c r="J47" s="2">
        <v>1</v>
      </c>
      <c r="K47" s="2"/>
      <c r="N47" s="2"/>
    </row>
    <row r="48" spans="1:14" x14ac:dyDescent="0.2">
      <c r="A48" s="6" t="s">
        <v>46</v>
      </c>
      <c r="B48" s="2">
        <v>0.19354838709677399</v>
      </c>
      <c r="C48" s="2">
        <v>1.1000000000000001</v>
      </c>
      <c r="D48" s="2">
        <v>17</v>
      </c>
      <c r="G48" s="2">
        <v>0.25</v>
      </c>
      <c r="I48" s="2">
        <v>1</v>
      </c>
      <c r="J48" s="2">
        <v>4</v>
      </c>
      <c r="K48" s="2"/>
      <c r="N48" s="2"/>
    </row>
    <row r="49" spans="1:14" x14ac:dyDescent="0.2">
      <c r="A49" s="6" t="s">
        <v>47</v>
      </c>
      <c r="B49" s="2">
        <v>0.46666666666666601</v>
      </c>
      <c r="C49" s="2">
        <v>0.4</v>
      </c>
      <c r="D49" s="2">
        <v>4</v>
      </c>
      <c r="G49" s="2">
        <v>0</v>
      </c>
      <c r="I49" s="2">
        <v>0</v>
      </c>
      <c r="J49" s="2">
        <v>10</v>
      </c>
      <c r="K49" s="2"/>
      <c r="N49" s="2"/>
    </row>
    <row r="50" spans="1:14" x14ac:dyDescent="0.2">
      <c r="A50" s="6" t="s">
        <v>48</v>
      </c>
      <c r="B50" s="2">
        <v>0.25806451612903197</v>
      </c>
      <c r="C50" s="2">
        <v>1</v>
      </c>
      <c r="D50" s="2">
        <v>30</v>
      </c>
      <c r="G50" s="2">
        <v>0.4</v>
      </c>
      <c r="I50" s="2">
        <v>1</v>
      </c>
      <c r="J50" s="2">
        <v>1</v>
      </c>
      <c r="K50" s="2"/>
      <c r="N50" s="2"/>
    </row>
    <row r="51" spans="1:14" x14ac:dyDescent="0.2">
      <c r="A51" s="6" t="s">
        <v>49</v>
      </c>
      <c r="B51" s="2">
        <v>0.5</v>
      </c>
      <c r="C51" s="2">
        <v>1.3</v>
      </c>
      <c r="D51" s="2">
        <v>12</v>
      </c>
      <c r="G51" s="2">
        <v>0</v>
      </c>
      <c r="I51" s="2">
        <v>0</v>
      </c>
      <c r="J51" s="2">
        <v>1</v>
      </c>
      <c r="K51" s="2"/>
      <c r="N51" s="2"/>
    </row>
    <row r="52" spans="1:14" x14ac:dyDescent="0.2">
      <c r="A52" s="6" t="s">
        <v>50</v>
      </c>
      <c r="B52" s="2">
        <v>0.35087719298245601</v>
      </c>
      <c r="C52" s="2">
        <v>0.8</v>
      </c>
      <c r="D52" s="2">
        <v>3</v>
      </c>
      <c r="G52" s="2">
        <v>0.4</v>
      </c>
      <c r="I52" s="2">
        <v>1</v>
      </c>
      <c r="J52" s="2">
        <v>2</v>
      </c>
      <c r="K52" s="2"/>
      <c r="N52" s="2"/>
    </row>
    <row r="53" spans="1:14" x14ac:dyDescent="0.2">
      <c r="A53" s="6" t="s">
        <v>51</v>
      </c>
      <c r="B53" s="2">
        <v>0.25</v>
      </c>
      <c r="C53" s="2">
        <v>1.1000000000000001</v>
      </c>
      <c r="D53" s="2">
        <v>24</v>
      </c>
      <c r="G53" s="2">
        <v>0.5</v>
      </c>
      <c r="I53" s="2">
        <v>2</v>
      </c>
      <c r="J53" s="2">
        <v>2</v>
      </c>
      <c r="K53" s="2"/>
      <c r="N53" s="2"/>
    </row>
    <row r="54" spans="1:14" x14ac:dyDescent="0.2">
      <c r="B54" s="1">
        <f>AVERAGE(B3:B53)</f>
        <v>0.37426931067665153</v>
      </c>
      <c r="C54" s="27">
        <f>AVERAGE(C3:C53)</f>
        <v>1.0980392156862715</v>
      </c>
      <c r="D54" s="27">
        <f>AVERAGE(D3:D53)</f>
        <v>10.372549019607844</v>
      </c>
      <c r="G54" s="1">
        <f>AVERAGE(G3:G53)</f>
        <v>0.25775168058905068</v>
      </c>
    </row>
  </sheetData>
  <conditionalFormatting sqref="B3:B53">
    <cfRule type="cellIs" dxfId="0" priority="1" operator="lessThan">
      <formula>$B$54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TH 3DP</vt:lpstr>
      <vt:lpstr>Cough x Fever x Skin</vt:lpstr>
      <vt:lpstr>AGUESIA x SKIN RASH</vt:lpstr>
      <vt:lpstr>AGUESIA x ANOMIA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2021-03-09T16:12:13Z</dcterms:created>
  <dcterms:modified xsi:type="dcterms:W3CDTF">2021-03-24T11:03:59Z</dcterms:modified>
</cp:coreProperties>
</file>