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PERIMENT 2 (main 2)/"/>
    </mc:Choice>
  </mc:AlternateContent>
  <xr:revisionPtr revIDLastSave="0" documentId="13_ncr:1_{407608F1-502F-1A47-B23D-1F1F60438696}" xr6:coauthVersionLast="46" xr6:coauthVersionMax="46" xr10:uidLastSave="{00000000-0000-0000-0000-000000000000}"/>
  <bookViews>
    <workbookView xWindow="2780" yWindow="5980" windowWidth="28800" windowHeight="17540" xr2:uid="{E3254818-4D13-F141-AEA6-D294459329F6}"/>
  </bookViews>
  <sheets>
    <sheet name="BASIC" sheetId="1" r:id="rId1"/>
    <sheet name="TH 3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4" i="1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3" i="2"/>
  <c r="O54" i="2"/>
  <c r="G54" i="2"/>
  <c r="F54" i="2"/>
  <c r="K54" i="2"/>
  <c r="J54" i="2"/>
  <c r="I54" i="2"/>
  <c r="D54" i="2"/>
  <c r="C54" i="2"/>
  <c r="B54" i="2"/>
  <c r="D55" i="2" s="1"/>
  <c r="X4" i="1"/>
  <c r="X5" i="1"/>
  <c r="X6" i="1"/>
  <c r="X7" i="1"/>
  <c r="X54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3" i="1"/>
  <c r="AJ21" i="1"/>
  <c r="AJ4" i="1"/>
  <c r="AJ3" i="1"/>
  <c r="AG3" i="1"/>
  <c r="AK5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U5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S54" i="1"/>
  <c r="T54" i="1"/>
  <c r="B54" i="1"/>
  <c r="D55" i="1" s="1"/>
  <c r="C54" i="1"/>
  <c r="D54" i="1"/>
  <c r="P54" i="1"/>
  <c r="Q54" i="1"/>
  <c r="AJ54" i="1" l="1"/>
  <c r="L54" i="2"/>
  <c r="N54" i="2"/>
  <c r="C55" i="2"/>
  <c r="V54" i="1"/>
  <c r="C55" i="1"/>
  <c r="AB54" i="1"/>
  <c r="AF54" i="1"/>
  <c r="AE54" i="1"/>
  <c r="AD54" i="1"/>
  <c r="AG54" i="1" l="1"/>
</calcChain>
</file>

<file path=xl/sharedStrings.xml><?xml version="1.0" encoding="utf-8"?>
<sst xmlns="http://schemas.openxmlformats.org/spreadsheetml/2006/main" count="155" uniqueCount="72">
  <si>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</si>
  <si>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</si>
  <si>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</si>
  <si>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</si>
  <si>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</si>
  <si>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</si>
  <si>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</si>
  <si>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</si>
  <si>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</si>
  <si>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</si>
  <si>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</si>
  <si>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</si>
  <si>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</si>
  <si>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</si>
  <si>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</si>
  <si>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</si>
  <si>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</si>
  <si>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</si>
  <si>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</si>
  <si>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</si>
  <si>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</si>
  <si>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</si>
  <si>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</si>
  <si>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</si>
  <si>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</si>
  <si>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</si>
  <si>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</si>
  <si>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</si>
  <si>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</si>
  <si>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</si>
  <si>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</si>
  <si>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</si>
  <si>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</si>
  <si>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</si>
  <si>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</si>
  <si>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</si>
  <si>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</si>
  <si>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</si>
  <si>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</si>
  <si>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</si>
  <si>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</si>
  <si>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</si>
  <si>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</si>
  <si>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</si>
  <si>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</si>
  <si>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</si>
  <si>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</si>
  <si>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</si>
  <si>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</si>
  <si>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</si>
  <si>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</si>
  <si>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</si>
  <si>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TH</t>
  </si>
  <si>
    <t>BEST LAG</t>
  </si>
  <si>
    <t>TP</t>
  </si>
  <si>
    <t>FP</t>
  </si>
  <si>
    <t>FN</t>
  </si>
  <si>
    <t>F-SCORE</t>
  </si>
  <si>
    <t>Conditional</t>
  </si>
  <si>
    <t>L Period</t>
  </si>
  <si>
    <t>Total Actual Anomalies</t>
  </si>
  <si>
    <t xml:space="preserve">Precision </t>
  </si>
  <si>
    <t>Recall</t>
  </si>
  <si>
    <t>TEST F SCORE</t>
  </si>
  <si>
    <t>When TP = 0, the Precision and Recall is 0 therefore f score is 0</t>
  </si>
  <si>
    <t>Strict matching enforced, OUTLIERS OF ACTUAL CASES REMOVED, False anomalies NOT removed, no smoothing, fixed actual outbreak bug</t>
  </si>
  <si>
    <t>Total Actual Anoms (test)</t>
  </si>
  <si>
    <t>Total predicted anomalies</t>
  </si>
  <si>
    <t>Total Predicted Anoms (test)</t>
  </si>
  <si>
    <t>Increase from actual</t>
  </si>
  <si>
    <t>Conclusion: There are too many anomalies being predicted in symptom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</si>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</sst>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F2FE-5B38-294D-B6D9-5CD20FDBB39B}">
  <dimension ref="A1:AM55"/>
  <sheetViews>
    <sheetView tabSelected="1" topLeftCell="A45" workbookViewId="0">
      <pane xSplit="1" topLeftCell="X1" activePane="topRight" state="frozen"/>
      <selection pane="topRight" activeCell="AH53" sqref="AH53"/>
    </sheetView>
  </sheetViews>
  <sheetFormatPr baseColWidth="10" defaultRowHeight="16" x14ac:dyDescent="0.2"/>
  <cols>
    <col min="1" max="2" width="10.83203125" style="13"/>
    <col min="3" max="4" width="10.83203125" style="6"/>
    <col min="5" max="5" width="10.5" hidden="1" customWidth="1"/>
    <col min="6" max="11" width="0" hidden="1" customWidth="1"/>
    <col min="12" max="12" width="22.83203125" hidden="1" customWidth="1"/>
    <col min="13" max="13" width="22" hidden="1" customWidth="1"/>
    <col min="14" max="14" width="0" hidden="1" customWidth="1"/>
    <col min="16" max="16" width="13.33203125" customWidth="1"/>
    <col min="17" max="23" width="12.5" customWidth="1"/>
    <col min="24" max="24" width="25" bestFit="1" customWidth="1"/>
    <col min="25" max="25" width="22.5" bestFit="1" customWidth="1"/>
    <col min="27" max="27" width="10.83203125" style="21"/>
    <col min="28" max="29" width="12.83203125" customWidth="1"/>
    <col min="36" max="36" width="25.1640625" customWidth="1"/>
    <col min="37" max="37" width="22.83203125" style="2" customWidth="1"/>
    <col min="38" max="38" width="14.83203125" customWidth="1"/>
  </cols>
  <sheetData>
    <row r="1" spans="1:39" x14ac:dyDescent="0.2">
      <c r="A1" s="7" t="s">
        <v>65</v>
      </c>
      <c r="B1" s="7"/>
      <c r="E1" s="2"/>
      <c r="AB1" t="s">
        <v>64</v>
      </c>
    </row>
    <row r="2" spans="1:39" x14ac:dyDescent="0.2">
      <c r="A2" s="8" t="s">
        <v>0</v>
      </c>
      <c r="B2" s="8" t="s">
        <v>57</v>
      </c>
      <c r="C2" s="8" t="s">
        <v>52</v>
      </c>
      <c r="D2" s="8" t="s">
        <v>53</v>
      </c>
      <c r="E2" s="1"/>
      <c r="F2" s="1"/>
      <c r="G2" s="1" t="s">
        <v>54</v>
      </c>
      <c r="H2" s="1" t="s">
        <v>55</v>
      </c>
      <c r="I2" s="1" t="s">
        <v>56</v>
      </c>
      <c r="J2" s="1" t="s">
        <v>43</v>
      </c>
      <c r="L2" s="1" t="s">
        <v>67</v>
      </c>
      <c r="M2" s="1" t="s">
        <v>60</v>
      </c>
      <c r="N2" s="1" t="s">
        <v>59</v>
      </c>
      <c r="O2" s="1"/>
      <c r="P2" s="1" t="s">
        <v>61</v>
      </c>
      <c r="Q2" s="1" t="s">
        <v>62</v>
      </c>
      <c r="R2" s="1"/>
      <c r="S2" s="1" t="s">
        <v>54</v>
      </c>
      <c r="T2" s="1" t="s">
        <v>55</v>
      </c>
      <c r="U2" s="1" t="s">
        <v>56</v>
      </c>
      <c r="V2" s="1" t="s">
        <v>43</v>
      </c>
      <c r="W2" s="1"/>
      <c r="X2" s="1" t="s">
        <v>68</v>
      </c>
      <c r="Y2" s="1" t="s">
        <v>66</v>
      </c>
      <c r="AB2" s="1" t="s">
        <v>63</v>
      </c>
      <c r="AC2" s="1" t="s">
        <v>63</v>
      </c>
      <c r="AD2" s="1" t="s">
        <v>54</v>
      </c>
      <c r="AE2" s="1" t="s">
        <v>55</v>
      </c>
      <c r="AF2" s="1" t="s">
        <v>56</v>
      </c>
      <c r="AG2" s="1" t="s">
        <v>43</v>
      </c>
      <c r="AI2" s="1" t="s">
        <v>59</v>
      </c>
      <c r="AJ2" s="1" t="s">
        <v>68</v>
      </c>
      <c r="AK2" s="1" t="s">
        <v>66</v>
      </c>
      <c r="AL2" s="16"/>
      <c r="AM2" s="1" t="s">
        <v>69</v>
      </c>
    </row>
    <row r="3" spans="1:39" x14ac:dyDescent="0.2">
      <c r="A3" s="6" t="s">
        <v>1</v>
      </c>
      <c r="B3" s="2">
        <v>0.34146341463414598</v>
      </c>
      <c r="C3" s="2">
        <v>0.69999999999999896</v>
      </c>
      <c r="D3" s="2">
        <v>26</v>
      </c>
      <c r="G3" s="2"/>
      <c r="H3" s="2"/>
      <c r="I3" s="2"/>
      <c r="J3" s="2"/>
      <c r="L3" s="2"/>
      <c r="M3" s="2"/>
      <c r="N3" s="2"/>
      <c r="O3" s="2"/>
      <c r="P3" s="2">
        <v>0.233333333333333</v>
      </c>
      <c r="Q3" s="2">
        <v>0.63636363636363602</v>
      </c>
      <c r="R3" s="2"/>
      <c r="S3" s="2">
        <v>7</v>
      </c>
      <c r="T3" s="2">
        <v>23</v>
      </c>
      <c r="U3" s="23">
        <v>4</v>
      </c>
      <c r="V3" s="2">
        <f>300-(S3+T3+U3)</f>
        <v>266</v>
      </c>
      <c r="W3" s="2"/>
      <c r="X3" s="2">
        <f>S3+T3</f>
        <v>30</v>
      </c>
      <c r="Y3" s="2">
        <v>11</v>
      </c>
      <c r="AB3" s="2">
        <v>0.66666666666666596</v>
      </c>
      <c r="AC3" s="2">
        <v>0.66666666666666596</v>
      </c>
      <c r="AD3" s="2">
        <v>3</v>
      </c>
      <c r="AE3" s="2">
        <v>2</v>
      </c>
      <c r="AF3" s="2">
        <v>1</v>
      </c>
      <c r="AG3" s="3">
        <f>$AI$3-(AD3+AE3+AF3)</f>
        <v>30</v>
      </c>
      <c r="AI3" s="2">
        <v>36</v>
      </c>
      <c r="AJ3" s="2">
        <f>AD3+AE3</f>
        <v>5</v>
      </c>
      <c r="AK3" s="2">
        <v>4</v>
      </c>
      <c r="AL3" s="2"/>
      <c r="AM3" s="18"/>
    </row>
    <row r="4" spans="1:39" x14ac:dyDescent="0.2">
      <c r="A4" s="6" t="s">
        <v>2</v>
      </c>
      <c r="B4" s="2">
        <v>0.22222222222222199</v>
      </c>
      <c r="C4" s="2">
        <v>1.8999999999999899</v>
      </c>
      <c r="D4" s="2">
        <v>30</v>
      </c>
      <c r="G4" s="2"/>
      <c r="H4" s="2"/>
      <c r="I4" s="2"/>
      <c r="J4" s="2"/>
      <c r="L4" s="2"/>
      <c r="M4" s="2"/>
      <c r="P4" s="2">
        <v>0.2</v>
      </c>
      <c r="Q4" s="2">
        <v>0.25</v>
      </c>
      <c r="R4" s="2"/>
      <c r="S4" s="2">
        <v>1</v>
      </c>
      <c r="T4" s="2">
        <v>4</v>
      </c>
      <c r="U4" s="23">
        <v>3</v>
      </c>
      <c r="V4" s="2">
        <f t="shared" ref="V4:V53" si="0">300-(S4+T4+U4)</f>
        <v>292</v>
      </c>
      <c r="W4" s="2"/>
      <c r="X4" s="2">
        <f t="shared" ref="X4:X53" si="1">S4+T4</f>
        <v>5</v>
      </c>
      <c r="Y4" s="2">
        <v>4</v>
      </c>
      <c r="AB4" s="2">
        <v>0.66666666666666596</v>
      </c>
      <c r="AC4" s="2">
        <v>0.66666666666666596</v>
      </c>
      <c r="AD4" s="2">
        <v>1</v>
      </c>
      <c r="AE4" s="2">
        <v>0</v>
      </c>
      <c r="AF4" s="2">
        <v>1</v>
      </c>
      <c r="AG4" s="3">
        <f t="shared" ref="AG4:AG53" si="2">$AI$3-(AD4+AE4+AF4)</f>
        <v>34</v>
      </c>
      <c r="AJ4" s="2">
        <f>AD4+AE4</f>
        <v>1</v>
      </c>
      <c r="AK4" s="2">
        <v>2</v>
      </c>
      <c r="AL4" s="2"/>
      <c r="AM4" s="18"/>
    </row>
    <row r="5" spans="1:39" x14ac:dyDescent="0.2">
      <c r="A5" s="6" t="s">
        <v>3</v>
      </c>
      <c r="B5" s="2">
        <v>0.35483870967741898</v>
      </c>
      <c r="C5" s="2">
        <v>0.1</v>
      </c>
      <c r="D5" s="2">
        <v>12</v>
      </c>
      <c r="G5" s="2"/>
      <c r="H5" s="2"/>
      <c r="I5" s="2"/>
      <c r="J5" s="2"/>
      <c r="L5" s="2"/>
      <c r="M5" s="2"/>
      <c r="P5" s="2">
        <v>0.26190476190476097</v>
      </c>
      <c r="Q5" s="2">
        <v>0.55000000000000004</v>
      </c>
      <c r="R5" s="2"/>
      <c r="S5" s="2">
        <v>11</v>
      </c>
      <c r="T5" s="2">
        <v>31</v>
      </c>
      <c r="U5" s="23">
        <v>9</v>
      </c>
      <c r="V5" s="2">
        <f t="shared" si="0"/>
        <v>249</v>
      </c>
      <c r="W5" s="2"/>
      <c r="X5" s="2">
        <f t="shared" si="1"/>
        <v>42</v>
      </c>
      <c r="Y5" s="2">
        <v>20</v>
      </c>
      <c r="AB5" s="2">
        <v>0.375</v>
      </c>
      <c r="AC5" s="2">
        <v>0.375</v>
      </c>
      <c r="AD5" s="2">
        <v>3</v>
      </c>
      <c r="AE5" s="2">
        <v>10</v>
      </c>
      <c r="AF5" s="2">
        <v>0</v>
      </c>
      <c r="AG5" s="3">
        <f t="shared" si="2"/>
        <v>23</v>
      </c>
      <c r="AJ5" s="2">
        <f t="shared" ref="AJ5:AJ53" si="3">AD5+AE5</f>
        <v>13</v>
      </c>
      <c r="AK5" s="2">
        <v>3</v>
      </c>
      <c r="AL5" s="2"/>
      <c r="AM5" s="18"/>
    </row>
    <row r="6" spans="1:39" x14ac:dyDescent="0.2">
      <c r="A6" s="6" t="s">
        <v>4</v>
      </c>
      <c r="B6" s="2">
        <v>0.56140350877192902</v>
      </c>
      <c r="C6" s="2">
        <v>0.4</v>
      </c>
      <c r="D6" s="2">
        <v>0</v>
      </c>
      <c r="G6" s="2"/>
      <c r="H6" s="2"/>
      <c r="I6" s="2"/>
      <c r="J6" s="2"/>
      <c r="L6" s="2"/>
      <c r="M6" s="2"/>
      <c r="P6" s="2">
        <v>0.592592592592592</v>
      </c>
      <c r="Q6" s="2">
        <v>0.53333333333333299</v>
      </c>
      <c r="R6" s="2"/>
      <c r="S6" s="2">
        <v>16</v>
      </c>
      <c r="T6" s="2">
        <v>11</v>
      </c>
      <c r="U6" s="23">
        <v>14</v>
      </c>
      <c r="V6" s="2">
        <f t="shared" si="0"/>
        <v>259</v>
      </c>
      <c r="W6" s="2"/>
      <c r="X6" s="2">
        <f t="shared" si="1"/>
        <v>27</v>
      </c>
      <c r="Y6" s="2">
        <v>30</v>
      </c>
      <c r="AB6" s="2">
        <v>0.42857142857142799</v>
      </c>
      <c r="AC6" s="2">
        <v>0.42857142857142799</v>
      </c>
      <c r="AD6" s="2">
        <v>3</v>
      </c>
      <c r="AE6" s="2">
        <v>8</v>
      </c>
      <c r="AF6" s="2">
        <v>0</v>
      </c>
      <c r="AG6" s="3">
        <f t="shared" si="2"/>
        <v>25</v>
      </c>
      <c r="AJ6" s="2">
        <f t="shared" si="3"/>
        <v>11</v>
      </c>
      <c r="AK6" s="2">
        <v>3</v>
      </c>
      <c r="AL6" s="2"/>
      <c r="AM6" s="18"/>
    </row>
    <row r="7" spans="1:39" x14ac:dyDescent="0.2">
      <c r="A7" s="6" t="s">
        <v>5</v>
      </c>
      <c r="B7" s="2">
        <v>0.55555555555555503</v>
      </c>
      <c r="C7" s="2">
        <v>1.3999999999999899</v>
      </c>
      <c r="D7" s="2">
        <v>5</v>
      </c>
      <c r="G7" s="2"/>
      <c r="H7" s="2"/>
      <c r="I7" s="2"/>
      <c r="J7" s="2"/>
      <c r="L7" s="2"/>
      <c r="M7" s="2"/>
      <c r="P7" s="2">
        <v>1</v>
      </c>
      <c r="Q7" s="2">
        <v>0.38461538461538403</v>
      </c>
      <c r="R7" s="2"/>
      <c r="S7" s="2">
        <v>5</v>
      </c>
      <c r="T7" s="2">
        <v>0</v>
      </c>
      <c r="U7" s="23">
        <v>8</v>
      </c>
      <c r="V7" s="2">
        <f t="shared" si="0"/>
        <v>287</v>
      </c>
      <c r="W7" s="2"/>
      <c r="X7" s="2">
        <f t="shared" si="1"/>
        <v>5</v>
      </c>
      <c r="Y7" s="2">
        <v>13</v>
      </c>
      <c r="AB7" s="2" t="s">
        <v>71</v>
      </c>
      <c r="AC7" s="2">
        <v>0</v>
      </c>
      <c r="AD7" s="2">
        <v>0</v>
      </c>
      <c r="AE7" s="2">
        <v>4</v>
      </c>
      <c r="AF7" s="2">
        <v>1</v>
      </c>
      <c r="AG7" s="3">
        <f t="shared" si="2"/>
        <v>31</v>
      </c>
      <c r="AJ7" s="2">
        <f t="shared" si="3"/>
        <v>4</v>
      </c>
      <c r="AK7" s="2">
        <v>1</v>
      </c>
      <c r="AL7" s="2"/>
      <c r="AM7" s="18"/>
    </row>
    <row r="8" spans="1:39" x14ac:dyDescent="0.2">
      <c r="A8" s="6" t="s">
        <v>6</v>
      </c>
      <c r="B8" s="2">
        <v>0.5</v>
      </c>
      <c r="C8" s="2">
        <v>0.69999999999999896</v>
      </c>
      <c r="D8" s="2">
        <v>0</v>
      </c>
      <c r="G8" s="2"/>
      <c r="H8" s="2"/>
      <c r="I8" s="2"/>
      <c r="J8" s="2"/>
      <c r="L8" s="2"/>
      <c r="M8" s="2"/>
      <c r="P8" s="2">
        <v>0.5</v>
      </c>
      <c r="Q8" s="2">
        <v>0.5</v>
      </c>
      <c r="R8" s="2"/>
      <c r="S8" s="2">
        <v>5</v>
      </c>
      <c r="T8" s="2">
        <v>5</v>
      </c>
      <c r="U8" s="23">
        <v>5</v>
      </c>
      <c r="V8" s="2">
        <f t="shared" si="0"/>
        <v>285</v>
      </c>
      <c r="W8" s="2"/>
      <c r="X8" s="2">
        <f t="shared" si="1"/>
        <v>10</v>
      </c>
      <c r="Y8" s="2">
        <v>10</v>
      </c>
      <c r="AB8" s="2">
        <v>0.5</v>
      </c>
      <c r="AC8" s="2">
        <v>0.5</v>
      </c>
      <c r="AD8" s="2">
        <v>2</v>
      </c>
      <c r="AE8" s="2">
        <v>4</v>
      </c>
      <c r="AF8" s="2">
        <v>0</v>
      </c>
      <c r="AG8" s="3">
        <f t="shared" si="2"/>
        <v>30</v>
      </c>
      <c r="AJ8" s="2">
        <f t="shared" si="3"/>
        <v>6</v>
      </c>
      <c r="AK8" s="2">
        <v>2</v>
      </c>
      <c r="AL8" s="2"/>
      <c r="AM8" s="18"/>
    </row>
    <row r="9" spans="1:39" x14ac:dyDescent="0.2">
      <c r="A9" s="6" t="s">
        <v>7</v>
      </c>
      <c r="B9" s="2">
        <v>0.36781609195402198</v>
      </c>
      <c r="C9" s="2">
        <v>0.1</v>
      </c>
      <c r="D9" s="2">
        <v>3</v>
      </c>
      <c r="G9" s="2"/>
      <c r="H9" s="2"/>
      <c r="I9" s="2"/>
      <c r="J9" s="2"/>
      <c r="L9" s="2"/>
      <c r="M9" s="2"/>
      <c r="P9" s="2">
        <v>0.23880597014925301</v>
      </c>
      <c r="Q9" s="2">
        <v>0.8</v>
      </c>
      <c r="R9" s="2"/>
      <c r="S9" s="2">
        <v>16</v>
      </c>
      <c r="T9" s="2">
        <v>51</v>
      </c>
      <c r="U9" s="23">
        <v>4</v>
      </c>
      <c r="V9" s="2">
        <f t="shared" si="0"/>
        <v>229</v>
      </c>
      <c r="W9" s="2"/>
      <c r="X9" s="2">
        <f t="shared" si="1"/>
        <v>67</v>
      </c>
      <c r="Y9" s="2">
        <v>20</v>
      </c>
      <c r="AB9" s="2">
        <v>0.53333333333333299</v>
      </c>
      <c r="AC9" s="2">
        <v>0.53333333333333299</v>
      </c>
      <c r="AD9" s="2">
        <v>4</v>
      </c>
      <c r="AE9" s="2">
        <v>6</v>
      </c>
      <c r="AF9" s="2">
        <v>1</v>
      </c>
      <c r="AG9" s="3">
        <f t="shared" si="2"/>
        <v>25</v>
      </c>
      <c r="AJ9" s="2">
        <f t="shared" si="3"/>
        <v>10</v>
      </c>
      <c r="AK9" s="2">
        <v>5</v>
      </c>
      <c r="AL9" s="2"/>
      <c r="AM9" s="18"/>
    </row>
    <row r="10" spans="1:39" x14ac:dyDescent="0.2">
      <c r="A10" s="6" t="s">
        <v>8</v>
      </c>
      <c r="B10" s="2">
        <v>0.45454545454545398</v>
      </c>
      <c r="C10" s="2">
        <v>0.8</v>
      </c>
      <c r="D10" s="2">
        <v>0</v>
      </c>
      <c r="G10" s="2"/>
      <c r="H10" s="2"/>
      <c r="I10" s="2"/>
      <c r="J10" s="2"/>
      <c r="L10" s="2"/>
      <c r="M10" s="2"/>
      <c r="P10" s="2">
        <v>0.35714285714285698</v>
      </c>
      <c r="Q10" s="2">
        <v>0.625</v>
      </c>
      <c r="R10" s="2"/>
      <c r="S10" s="2">
        <v>10</v>
      </c>
      <c r="T10" s="2">
        <v>18</v>
      </c>
      <c r="U10" s="23">
        <v>6</v>
      </c>
      <c r="V10" s="2">
        <f t="shared" si="0"/>
        <v>266</v>
      </c>
      <c r="W10" s="2"/>
      <c r="X10" s="2">
        <f t="shared" si="1"/>
        <v>28</v>
      </c>
      <c r="Y10" s="2">
        <v>16</v>
      </c>
      <c r="AB10" s="2">
        <v>0.66666666666666596</v>
      </c>
      <c r="AC10" s="2">
        <v>0.66666666666666596</v>
      </c>
      <c r="AD10" s="2">
        <v>3</v>
      </c>
      <c r="AE10" s="2">
        <v>3</v>
      </c>
      <c r="AF10" s="2">
        <v>0</v>
      </c>
      <c r="AG10" s="3">
        <f t="shared" si="2"/>
        <v>30</v>
      </c>
      <c r="AJ10" s="2">
        <f t="shared" si="3"/>
        <v>6</v>
      </c>
      <c r="AK10" s="2">
        <v>3</v>
      </c>
      <c r="AL10" s="2"/>
      <c r="AM10" s="18"/>
    </row>
    <row r="11" spans="1:39" x14ac:dyDescent="0.2">
      <c r="A11" s="6" t="s">
        <v>9</v>
      </c>
      <c r="B11" s="2">
        <v>0.42424242424242398</v>
      </c>
      <c r="C11" s="2">
        <v>1</v>
      </c>
      <c r="D11" s="2">
        <v>18</v>
      </c>
      <c r="G11" s="2"/>
      <c r="H11" s="2"/>
      <c r="I11" s="2"/>
      <c r="J11" s="2"/>
      <c r="L11" s="2"/>
      <c r="M11" s="2"/>
      <c r="P11" s="2">
        <v>0.31818181818181801</v>
      </c>
      <c r="Q11" s="2">
        <v>0.63636363636363602</v>
      </c>
      <c r="R11" s="2"/>
      <c r="S11" s="2">
        <v>7</v>
      </c>
      <c r="T11" s="2">
        <v>15</v>
      </c>
      <c r="U11" s="23">
        <v>4</v>
      </c>
      <c r="V11" s="2">
        <f t="shared" si="0"/>
        <v>274</v>
      </c>
      <c r="W11" s="2"/>
      <c r="X11" s="2">
        <f t="shared" si="1"/>
        <v>22</v>
      </c>
      <c r="Y11" s="2">
        <v>11</v>
      </c>
      <c r="AB11" s="2">
        <v>0.5</v>
      </c>
      <c r="AC11" s="2">
        <v>0.5</v>
      </c>
      <c r="AD11" s="2">
        <v>2</v>
      </c>
      <c r="AE11" s="2">
        <v>3</v>
      </c>
      <c r="AF11" s="2">
        <v>1</v>
      </c>
      <c r="AG11" s="3">
        <f t="shared" si="2"/>
        <v>30</v>
      </c>
      <c r="AJ11" s="2">
        <f t="shared" si="3"/>
        <v>5</v>
      </c>
      <c r="AK11" s="2">
        <v>3</v>
      </c>
      <c r="AL11" s="2"/>
      <c r="AM11" s="18"/>
    </row>
    <row r="12" spans="1:39" x14ac:dyDescent="0.2">
      <c r="A12" s="6" t="s">
        <v>10</v>
      </c>
      <c r="B12" s="2">
        <v>0.434782608695652</v>
      </c>
      <c r="C12" s="2">
        <v>1.19999999999999</v>
      </c>
      <c r="D12" s="2">
        <v>1</v>
      </c>
      <c r="G12" s="2"/>
      <c r="H12" s="2"/>
      <c r="I12" s="2"/>
      <c r="J12" s="2"/>
      <c r="L12" s="2"/>
      <c r="M12" s="2"/>
      <c r="P12" s="2">
        <v>0.55555555555555503</v>
      </c>
      <c r="Q12" s="2">
        <v>0.35714285714285698</v>
      </c>
      <c r="R12" s="2"/>
      <c r="S12" s="2">
        <v>5</v>
      </c>
      <c r="T12" s="2">
        <v>4</v>
      </c>
      <c r="U12" s="23">
        <v>9</v>
      </c>
      <c r="V12" s="2">
        <f t="shared" si="0"/>
        <v>282</v>
      </c>
      <c r="W12" s="2"/>
      <c r="X12" s="2">
        <f t="shared" si="1"/>
        <v>9</v>
      </c>
      <c r="Y12" s="2">
        <v>14</v>
      </c>
      <c r="AB12" s="2">
        <v>0.66666666666666596</v>
      </c>
      <c r="AC12" s="2">
        <v>0.66666666666666596</v>
      </c>
      <c r="AD12" s="2">
        <v>2</v>
      </c>
      <c r="AE12" s="2">
        <v>2</v>
      </c>
      <c r="AF12" s="2">
        <v>0</v>
      </c>
      <c r="AG12" s="3">
        <f t="shared" si="2"/>
        <v>32</v>
      </c>
      <c r="AJ12" s="2">
        <f t="shared" si="3"/>
        <v>4</v>
      </c>
      <c r="AK12" s="2">
        <v>2</v>
      </c>
      <c r="AL12" s="2"/>
      <c r="AM12" s="18"/>
    </row>
    <row r="13" spans="1:39" x14ac:dyDescent="0.2">
      <c r="A13" s="6" t="s">
        <v>11</v>
      </c>
      <c r="B13" s="2">
        <v>0.49122807017543801</v>
      </c>
      <c r="C13" s="2">
        <v>0.29999999999999899</v>
      </c>
      <c r="D13" s="2">
        <v>12</v>
      </c>
      <c r="G13" s="2"/>
      <c r="H13" s="2"/>
      <c r="I13" s="2"/>
      <c r="J13" s="2"/>
      <c r="L13" s="2"/>
      <c r="M13" s="2"/>
      <c r="P13" s="2">
        <v>0.36842105263157798</v>
      </c>
      <c r="Q13" s="2">
        <v>0.73684210526315697</v>
      </c>
      <c r="R13" s="2"/>
      <c r="S13" s="2">
        <v>14</v>
      </c>
      <c r="T13" s="2">
        <v>24</v>
      </c>
      <c r="U13" s="23">
        <v>5</v>
      </c>
      <c r="V13" s="2">
        <f t="shared" si="0"/>
        <v>257</v>
      </c>
      <c r="W13" s="2"/>
      <c r="X13" s="2">
        <f t="shared" si="1"/>
        <v>38</v>
      </c>
      <c r="Y13" s="2">
        <v>19</v>
      </c>
      <c r="AB13" s="2">
        <v>0.28571428571428498</v>
      </c>
      <c r="AC13" s="2">
        <v>0.28571428571428498</v>
      </c>
      <c r="AD13" s="2">
        <v>2</v>
      </c>
      <c r="AE13" s="2">
        <v>9</v>
      </c>
      <c r="AF13" s="2">
        <v>1</v>
      </c>
      <c r="AG13" s="3">
        <f t="shared" si="2"/>
        <v>24</v>
      </c>
      <c r="AJ13" s="2">
        <f t="shared" si="3"/>
        <v>11</v>
      </c>
      <c r="AK13" s="2">
        <v>3</v>
      </c>
      <c r="AL13" s="2"/>
      <c r="AM13" s="18"/>
    </row>
    <row r="14" spans="1:39" x14ac:dyDescent="0.2">
      <c r="A14" s="6" t="s">
        <v>12</v>
      </c>
      <c r="B14" s="2">
        <v>0.30769230769230699</v>
      </c>
      <c r="C14" s="2">
        <v>0.8</v>
      </c>
      <c r="D14" s="2">
        <v>10</v>
      </c>
      <c r="G14" s="2"/>
      <c r="H14" s="2"/>
      <c r="I14" s="2"/>
      <c r="J14" s="2"/>
      <c r="L14" s="2"/>
      <c r="M14" s="2"/>
      <c r="P14" s="2">
        <v>0.23999999999999899</v>
      </c>
      <c r="Q14" s="2">
        <v>0.42857142857142799</v>
      </c>
      <c r="R14" s="2"/>
      <c r="S14" s="2">
        <v>6</v>
      </c>
      <c r="T14" s="2">
        <v>19</v>
      </c>
      <c r="U14" s="23">
        <v>8</v>
      </c>
      <c r="V14" s="2">
        <f t="shared" si="0"/>
        <v>267</v>
      </c>
      <c r="W14" s="2"/>
      <c r="X14" s="2">
        <f t="shared" si="1"/>
        <v>25</v>
      </c>
      <c r="Y14" s="2">
        <v>14</v>
      </c>
      <c r="AB14" s="2" t="s">
        <v>71</v>
      </c>
      <c r="AC14" s="2" t="s">
        <v>71</v>
      </c>
      <c r="AD14" s="2">
        <v>0</v>
      </c>
      <c r="AE14" s="2">
        <v>5</v>
      </c>
      <c r="AF14" s="2">
        <v>0</v>
      </c>
      <c r="AG14" s="3">
        <f t="shared" si="2"/>
        <v>31</v>
      </c>
      <c r="AJ14" s="2">
        <f t="shared" si="3"/>
        <v>5</v>
      </c>
      <c r="AK14" s="2">
        <v>0</v>
      </c>
      <c r="AL14" s="2"/>
      <c r="AM14" s="18"/>
    </row>
    <row r="15" spans="1:39" x14ac:dyDescent="0.2">
      <c r="A15" s="6" t="s">
        <v>13</v>
      </c>
      <c r="B15" s="2">
        <v>0.52</v>
      </c>
      <c r="C15" s="2">
        <v>0.4</v>
      </c>
      <c r="D15" s="2">
        <v>3</v>
      </c>
      <c r="G15" s="2"/>
      <c r="H15" s="2"/>
      <c r="I15" s="2"/>
      <c r="J15" s="2"/>
      <c r="L15" s="2"/>
      <c r="M15" s="2"/>
      <c r="P15" s="2">
        <v>0.46428571428571402</v>
      </c>
      <c r="Q15" s="2">
        <v>0.59090909090909005</v>
      </c>
      <c r="R15" s="2"/>
      <c r="S15" s="2">
        <v>13</v>
      </c>
      <c r="T15" s="2">
        <v>15</v>
      </c>
      <c r="U15" s="23">
        <v>9</v>
      </c>
      <c r="V15" s="2">
        <f t="shared" si="0"/>
        <v>263</v>
      </c>
      <c r="W15" s="2"/>
      <c r="X15" s="2">
        <f t="shared" si="1"/>
        <v>28</v>
      </c>
      <c r="Y15" s="2">
        <v>22</v>
      </c>
      <c r="AB15" s="2">
        <v>0.5</v>
      </c>
      <c r="AC15" s="2">
        <v>0.5</v>
      </c>
      <c r="AD15" s="2">
        <v>3</v>
      </c>
      <c r="AE15" s="2">
        <v>5</v>
      </c>
      <c r="AF15" s="2">
        <v>1</v>
      </c>
      <c r="AG15" s="3">
        <f t="shared" si="2"/>
        <v>27</v>
      </c>
      <c r="AJ15" s="2">
        <f t="shared" si="3"/>
        <v>8</v>
      </c>
      <c r="AK15" s="2">
        <v>4</v>
      </c>
      <c r="AL15" s="2"/>
      <c r="AM15" s="18"/>
    </row>
    <row r="16" spans="1:39" x14ac:dyDescent="0.2">
      <c r="A16" s="6" t="s">
        <v>14</v>
      </c>
      <c r="B16" s="2">
        <v>0.39999999999999902</v>
      </c>
      <c r="C16" s="2">
        <v>0.8</v>
      </c>
      <c r="D16" s="2">
        <v>10</v>
      </c>
      <c r="G16" s="2"/>
      <c r="H16" s="2"/>
      <c r="I16" s="2"/>
      <c r="J16" s="2"/>
      <c r="L16" s="2"/>
      <c r="M16" s="2"/>
      <c r="P16" s="2">
        <v>0.31578947368421001</v>
      </c>
      <c r="Q16" s="2">
        <v>0.54545454545454497</v>
      </c>
      <c r="R16" s="2"/>
      <c r="S16" s="2">
        <v>6</v>
      </c>
      <c r="T16" s="2">
        <v>13</v>
      </c>
      <c r="U16" s="23">
        <v>5</v>
      </c>
      <c r="V16" s="2">
        <f t="shared" si="0"/>
        <v>276</v>
      </c>
      <c r="W16" s="2"/>
      <c r="X16" s="2">
        <f t="shared" si="1"/>
        <v>19</v>
      </c>
      <c r="Y16" s="2">
        <v>11</v>
      </c>
      <c r="AB16" s="2">
        <v>0.25</v>
      </c>
      <c r="AC16" s="2">
        <v>0.25</v>
      </c>
      <c r="AD16" s="2">
        <v>1</v>
      </c>
      <c r="AE16" s="2">
        <v>4</v>
      </c>
      <c r="AF16" s="2">
        <v>2</v>
      </c>
      <c r="AG16" s="3">
        <f t="shared" si="2"/>
        <v>29</v>
      </c>
      <c r="AJ16" s="2">
        <f t="shared" si="3"/>
        <v>5</v>
      </c>
      <c r="AK16" s="2">
        <v>3</v>
      </c>
      <c r="AL16" s="2"/>
      <c r="AM16" s="18"/>
    </row>
    <row r="17" spans="1:39" x14ac:dyDescent="0.2">
      <c r="A17" s="6" t="s">
        <v>15</v>
      </c>
      <c r="B17" s="2">
        <v>0.57142857142857095</v>
      </c>
      <c r="C17" s="2">
        <v>0.59999999999999898</v>
      </c>
      <c r="D17" s="2">
        <v>3</v>
      </c>
      <c r="G17" s="2"/>
      <c r="H17" s="2"/>
      <c r="I17" s="2"/>
      <c r="J17" s="2"/>
      <c r="L17" s="2"/>
      <c r="M17" s="2"/>
      <c r="P17" s="2">
        <v>0.76923076923076905</v>
      </c>
      <c r="Q17" s="2">
        <v>0.45454545454545398</v>
      </c>
      <c r="R17" s="2"/>
      <c r="S17" s="2">
        <v>10</v>
      </c>
      <c r="T17" s="2">
        <v>3</v>
      </c>
      <c r="U17" s="23">
        <v>12</v>
      </c>
      <c r="V17" s="2">
        <f t="shared" si="0"/>
        <v>275</v>
      </c>
      <c r="W17" s="2"/>
      <c r="X17" s="2">
        <f t="shared" si="1"/>
        <v>13</v>
      </c>
      <c r="Y17" s="2">
        <v>22</v>
      </c>
      <c r="AB17" s="2">
        <v>0.28571428571428498</v>
      </c>
      <c r="AC17" s="2">
        <v>0.28571428571428498</v>
      </c>
      <c r="AD17" s="2">
        <v>1</v>
      </c>
      <c r="AE17" s="2">
        <v>5</v>
      </c>
      <c r="AF17" s="2">
        <v>0</v>
      </c>
      <c r="AG17" s="3">
        <f t="shared" si="2"/>
        <v>30</v>
      </c>
      <c r="AJ17" s="2">
        <f t="shared" si="3"/>
        <v>6</v>
      </c>
      <c r="AK17" s="2">
        <v>1</v>
      </c>
      <c r="AL17" s="2"/>
      <c r="AM17" s="18"/>
    </row>
    <row r="18" spans="1:39" x14ac:dyDescent="0.2">
      <c r="A18" s="6" t="s">
        <v>16</v>
      </c>
      <c r="B18" s="2">
        <v>0.53658536585365801</v>
      </c>
      <c r="C18" s="2">
        <v>0.69999999999999896</v>
      </c>
      <c r="D18" s="2">
        <v>1</v>
      </c>
      <c r="G18" s="2"/>
      <c r="H18" s="2"/>
      <c r="I18" s="2"/>
      <c r="J18" s="2"/>
      <c r="L18" s="2"/>
      <c r="M18" s="2"/>
      <c r="P18" s="2">
        <v>0.55000000000000004</v>
      </c>
      <c r="Q18" s="2">
        <v>0.52380952380952295</v>
      </c>
      <c r="R18" s="2"/>
      <c r="S18" s="2">
        <v>11</v>
      </c>
      <c r="T18" s="2">
        <v>9</v>
      </c>
      <c r="U18" s="23">
        <v>10</v>
      </c>
      <c r="V18" s="2">
        <f t="shared" si="0"/>
        <v>270</v>
      </c>
      <c r="W18" s="2"/>
      <c r="X18" s="2">
        <f t="shared" si="1"/>
        <v>20</v>
      </c>
      <c r="Y18" s="2">
        <v>21</v>
      </c>
      <c r="AB18" s="2">
        <v>0.4</v>
      </c>
      <c r="AC18" s="2">
        <v>0.4</v>
      </c>
      <c r="AD18" s="2">
        <v>2</v>
      </c>
      <c r="AE18" s="2">
        <v>6</v>
      </c>
      <c r="AF18" s="2">
        <v>0</v>
      </c>
      <c r="AG18" s="3">
        <f t="shared" si="2"/>
        <v>28</v>
      </c>
      <c r="AJ18" s="2">
        <f t="shared" si="3"/>
        <v>8</v>
      </c>
      <c r="AK18" s="2">
        <v>2</v>
      </c>
      <c r="AL18" s="2"/>
      <c r="AM18" s="18"/>
    </row>
    <row r="19" spans="1:39" x14ac:dyDescent="0.2">
      <c r="A19" s="6" t="s">
        <v>17</v>
      </c>
      <c r="B19" s="2">
        <v>0.266666666666666</v>
      </c>
      <c r="C19" s="2">
        <v>0</v>
      </c>
      <c r="D19" s="2">
        <v>13</v>
      </c>
      <c r="G19" s="2"/>
      <c r="H19" s="2"/>
      <c r="I19" s="2"/>
      <c r="J19" s="2"/>
      <c r="L19" s="2"/>
      <c r="M19" s="2"/>
      <c r="P19" s="2">
        <v>0.23529411764705799</v>
      </c>
      <c r="Q19" s="2">
        <v>0.30769230769230699</v>
      </c>
      <c r="R19" s="2"/>
      <c r="S19" s="2">
        <v>12</v>
      </c>
      <c r="T19" s="2">
        <v>39</v>
      </c>
      <c r="U19" s="23">
        <v>27</v>
      </c>
      <c r="V19" s="2">
        <f t="shared" si="0"/>
        <v>222</v>
      </c>
      <c r="W19" s="2"/>
      <c r="X19" s="2">
        <f t="shared" si="1"/>
        <v>51</v>
      </c>
      <c r="Y19" s="2">
        <v>39</v>
      </c>
      <c r="AB19" s="2">
        <v>0.875</v>
      </c>
      <c r="AC19" s="2">
        <v>0.875</v>
      </c>
      <c r="AD19" s="2">
        <v>7</v>
      </c>
      <c r="AE19" s="2">
        <v>2</v>
      </c>
      <c r="AF19" s="2">
        <v>0</v>
      </c>
      <c r="AG19" s="3">
        <f t="shared" si="2"/>
        <v>27</v>
      </c>
      <c r="AJ19" s="2">
        <f t="shared" si="3"/>
        <v>9</v>
      </c>
      <c r="AK19" s="2">
        <v>7</v>
      </c>
      <c r="AL19" s="2"/>
      <c r="AM19" s="18"/>
    </row>
    <row r="20" spans="1:39" x14ac:dyDescent="0.2">
      <c r="A20" s="6" t="s">
        <v>18</v>
      </c>
      <c r="B20" s="2">
        <v>0.5</v>
      </c>
      <c r="C20" s="2">
        <v>0.8</v>
      </c>
      <c r="D20" s="2">
        <v>30</v>
      </c>
      <c r="G20" s="2"/>
      <c r="H20" s="2"/>
      <c r="I20" s="2"/>
      <c r="J20" s="2"/>
      <c r="L20" s="2"/>
      <c r="M20" s="2"/>
      <c r="P20" s="2">
        <v>0.41176470588235198</v>
      </c>
      <c r="Q20" s="2">
        <v>0.63636363636363602</v>
      </c>
      <c r="R20" s="2"/>
      <c r="S20" s="2">
        <v>7</v>
      </c>
      <c r="T20" s="2">
        <v>10</v>
      </c>
      <c r="U20" s="23">
        <v>4</v>
      </c>
      <c r="V20" s="2">
        <f t="shared" si="0"/>
        <v>279</v>
      </c>
      <c r="W20" s="2"/>
      <c r="X20" s="2">
        <f t="shared" si="1"/>
        <v>17</v>
      </c>
      <c r="Y20" s="2">
        <v>11</v>
      </c>
      <c r="AB20" s="2">
        <v>0.72727272727272696</v>
      </c>
      <c r="AC20" s="2">
        <v>0.72727272727272696</v>
      </c>
      <c r="AD20" s="2">
        <v>4</v>
      </c>
      <c r="AE20" s="2">
        <v>2</v>
      </c>
      <c r="AF20" s="2">
        <v>1</v>
      </c>
      <c r="AG20" s="3">
        <f t="shared" si="2"/>
        <v>29</v>
      </c>
      <c r="AJ20" s="2">
        <f t="shared" si="3"/>
        <v>6</v>
      </c>
      <c r="AK20" s="2">
        <v>5</v>
      </c>
      <c r="AL20" s="2"/>
      <c r="AM20" s="18"/>
    </row>
    <row r="21" spans="1:39" x14ac:dyDescent="0.2">
      <c r="A21" s="6" t="s">
        <v>19</v>
      </c>
      <c r="B21" s="2">
        <v>0.47058823529411697</v>
      </c>
      <c r="C21" s="2">
        <v>0.1</v>
      </c>
      <c r="D21" s="2">
        <v>28</v>
      </c>
      <c r="G21" s="2"/>
      <c r="H21" s="2"/>
      <c r="I21" s="2"/>
      <c r="J21" s="2"/>
      <c r="L21" s="2"/>
      <c r="M21" s="2"/>
      <c r="P21" s="2">
        <v>0.39215686274509798</v>
      </c>
      <c r="Q21" s="2">
        <v>0.58823529411764697</v>
      </c>
      <c r="R21" s="2"/>
      <c r="S21" s="2">
        <v>20</v>
      </c>
      <c r="T21" s="2">
        <v>31</v>
      </c>
      <c r="U21" s="23">
        <v>14</v>
      </c>
      <c r="V21" s="2">
        <f t="shared" si="0"/>
        <v>235</v>
      </c>
      <c r="W21" s="2"/>
      <c r="X21" s="2">
        <f t="shared" si="1"/>
        <v>51</v>
      </c>
      <c r="Y21" s="2">
        <v>34</v>
      </c>
      <c r="AB21" s="2">
        <v>0.41666666666666602</v>
      </c>
      <c r="AC21" s="2">
        <v>0.41666666666666602</v>
      </c>
      <c r="AD21" s="2">
        <v>5</v>
      </c>
      <c r="AE21" s="2">
        <v>14</v>
      </c>
      <c r="AF21" s="2">
        <v>0</v>
      </c>
      <c r="AG21" s="3">
        <f t="shared" si="2"/>
        <v>17</v>
      </c>
      <c r="AJ21" s="2">
        <f>AD21+AE21</f>
        <v>19</v>
      </c>
      <c r="AK21" s="2">
        <v>5</v>
      </c>
      <c r="AL21" s="2"/>
      <c r="AM21" s="18"/>
    </row>
    <row r="22" spans="1:39" x14ac:dyDescent="0.2">
      <c r="A22" s="6" t="s">
        <v>20</v>
      </c>
      <c r="B22" s="2">
        <v>0.19047619047618999</v>
      </c>
      <c r="C22" s="2">
        <v>1.1000000000000001</v>
      </c>
      <c r="D22" s="2">
        <v>16</v>
      </c>
      <c r="G22" s="2"/>
      <c r="H22" s="2"/>
      <c r="I22" s="2"/>
      <c r="J22" s="2"/>
      <c r="L22" s="2"/>
      <c r="M22" s="2"/>
      <c r="P22" s="2">
        <v>0.125</v>
      </c>
      <c r="Q22" s="2">
        <v>0.4</v>
      </c>
      <c r="R22" s="2"/>
      <c r="S22" s="2">
        <v>2</v>
      </c>
      <c r="T22" s="2">
        <v>14</v>
      </c>
      <c r="U22" s="23">
        <v>3</v>
      </c>
      <c r="V22" s="2">
        <f t="shared" si="0"/>
        <v>281</v>
      </c>
      <c r="W22" s="2"/>
      <c r="X22" s="2">
        <f t="shared" si="1"/>
        <v>16</v>
      </c>
      <c r="Y22" s="2">
        <v>5</v>
      </c>
      <c r="AB22" s="2">
        <v>0.5</v>
      </c>
      <c r="AC22" s="2">
        <v>0.5</v>
      </c>
      <c r="AD22" s="2">
        <v>1</v>
      </c>
      <c r="AE22" s="2">
        <v>2</v>
      </c>
      <c r="AF22" s="2">
        <v>0</v>
      </c>
      <c r="AG22" s="3">
        <f t="shared" si="2"/>
        <v>33</v>
      </c>
      <c r="AJ22" s="2">
        <f t="shared" si="3"/>
        <v>3</v>
      </c>
      <c r="AK22" s="2">
        <v>1</v>
      </c>
      <c r="AL22" s="2"/>
      <c r="AM22" s="18"/>
    </row>
    <row r="23" spans="1:39" x14ac:dyDescent="0.2">
      <c r="A23" s="6" t="s">
        <v>21</v>
      </c>
      <c r="B23" s="2">
        <v>0.530612244897959</v>
      </c>
      <c r="C23" s="2">
        <v>0.4</v>
      </c>
      <c r="D23" s="2">
        <v>1</v>
      </c>
      <c r="G23" s="2"/>
      <c r="H23" s="2"/>
      <c r="I23" s="2"/>
      <c r="J23" s="2"/>
      <c r="L23" s="2"/>
      <c r="M23" s="2"/>
      <c r="P23" s="2">
        <v>0.46428571428571402</v>
      </c>
      <c r="Q23" s="2">
        <v>0.61904761904761896</v>
      </c>
      <c r="R23" s="2"/>
      <c r="S23" s="2">
        <v>13</v>
      </c>
      <c r="T23" s="2">
        <v>15</v>
      </c>
      <c r="U23" s="23">
        <v>8</v>
      </c>
      <c r="V23" s="2">
        <f t="shared" si="0"/>
        <v>264</v>
      </c>
      <c r="W23" s="2"/>
      <c r="X23" s="2">
        <f t="shared" si="1"/>
        <v>28</v>
      </c>
      <c r="Y23" s="2">
        <v>21</v>
      </c>
      <c r="AB23" s="2">
        <v>0.18181818181818099</v>
      </c>
      <c r="AC23" s="2">
        <v>0.18181818181818099</v>
      </c>
      <c r="AD23" s="2">
        <v>1</v>
      </c>
      <c r="AE23" s="2">
        <v>8</v>
      </c>
      <c r="AF23" s="2">
        <v>1</v>
      </c>
      <c r="AG23" s="3">
        <f t="shared" si="2"/>
        <v>26</v>
      </c>
      <c r="AJ23" s="2">
        <f t="shared" si="3"/>
        <v>9</v>
      </c>
      <c r="AK23" s="2">
        <v>2</v>
      </c>
      <c r="AL23" s="2"/>
      <c r="AM23" s="18"/>
    </row>
    <row r="24" spans="1:39" x14ac:dyDescent="0.2">
      <c r="A24" s="6" t="s">
        <v>22</v>
      </c>
      <c r="B24" s="2">
        <v>0.266666666666666</v>
      </c>
      <c r="C24" s="2">
        <v>1.19999999999999</v>
      </c>
      <c r="D24" s="2">
        <v>6</v>
      </c>
      <c r="G24" s="2"/>
      <c r="H24" s="2"/>
      <c r="I24" s="2"/>
      <c r="J24" s="2"/>
      <c r="L24" s="2"/>
      <c r="M24" s="2"/>
      <c r="P24" s="2">
        <v>0.17391304347826</v>
      </c>
      <c r="Q24" s="2">
        <v>0.57142857142857095</v>
      </c>
      <c r="R24" s="2"/>
      <c r="S24" s="2">
        <v>4</v>
      </c>
      <c r="T24" s="2">
        <v>19</v>
      </c>
      <c r="U24" s="23">
        <v>3</v>
      </c>
      <c r="V24" s="2">
        <f t="shared" si="0"/>
        <v>274</v>
      </c>
      <c r="W24" s="2"/>
      <c r="X24" s="2">
        <f t="shared" si="1"/>
        <v>23</v>
      </c>
      <c r="Y24" s="2">
        <v>7</v>
      </c>
      <c r="AB24" s="2">
        <v>0.33333333333333298</v>
      </c>
      <c r="AC24" s="2">
        <v>0.33333333333333298</v>
      </c>
      <c r="AD24" s="2">
        <v>1</v>
      </c>
      <c r="AE24" s="2">
        <v>2</v>
      </c>
      <c r="AF24" s="2">
        <v>2</v>
      </c>
      <c r="AG24" s="3">
        <f t="shared" si="2"/>
        <v>31</v>
      </c>
      <c r="AJ24" s="2">
        <f t="shared" si="3"/>
        <v>3</v>
      </c>
      <c r="AK24" s="2">
        <v>3</v>
      </c>
      <c r="AL24" s="2"/>
      <c r="AM24" s="18"/>
    </row>
    <row r="25" spans="1:39" x14ac:dyDescent="0.2">
      <c r="A25" s="6" t="s">
        <v>23</v>
      </c>
      <c r="B25" s="2">
        <v>0.32352941176470501</v>
      </c>
      <c r="C25" s="2">
        <v>0</v>
      </c>
      <c r="D25" s="2">
        <v>29</v>
      </c>
      <c r="G25" s="2"/>
      <c r="H25" s="2"/>
      <c r="I25" s="2"/>
      <c r="J25" s="2"/>
      <c r="L25" s="2"/>
      <c r="M25" s="2"/>
      <c r="P25" s="2">
        <v>0.23404255319148901</v>
      </c>
      <c r="Q25" s="2">
        <v>0.52380952380952295</v>
      </c>
      <c r="R25" s="2"/>
      <c r="S25" s="2">
        <v>11</v>
      </c>
      <c r="T25" s="2">
        <v>36</v>
      </c>
      <c r="U25" s="23">
        <v>10</v>
      </c>
      <c r="V25" s="2">
        <f t="shared" si="0"/>
        <v>243</v>
      </c>
      <c r="W25" s="2"/>
      <c r="X25" s="2">
        <f t="shared" si="1"/>
        <v>47</v>
      </c>
      <c r="Y25" s="2">
        <v>21</v>
      </c>
      <c r="AB25" s="2">
        <v>0.476190476190476</v>
      </c>
      <c r="AC25" s="2">
        <v>0.476190476190476</v>
      </c>
      <c r="AD25" s="2">
        <v>5</v>
      </c>
      <c r="AE25" s="2">
        <v>11</v>
      </c>
      <c r="AF25" s="2">
        <v>0</v>
      </c>
      <c r="AG25" s="3">
        <f t="shared" si="2"/>
        <v>20</v>
      </c>
      <c r="AJ25" s="2">
        <f t="shared" si="3"/>
        <v>16</v>
      </c>
      <c r="AK25" s="2">
        <v>5</v>
      </c>
      <c r="AL25" s="2"/>
      <c r="AM25" s="18"/>
    </row>
    <row r="26" spans="1:39" x14ac:dyDescent="0.2">
      <c r="A26" s="6" t="s">
        <v>24</v>
      </c>
      <c r="B26" s="2">
        <v>0.13793103448275801</v>
      </c>
      <c r="C26" s="2">
        <v>0.1</v>
      </c>
      <c r="D26" s="2">
        <v>0</v>
      </c>
      <c r="G26" s="2"/>
      <c r="H26" s="2"/>
      <c r="I26" s="2"/>
      <c r="J26" s="2"/>
      <c r="L26" s="2"/>
      <c r="M26" s="2"/>
      <c r="P26" s="2">
        <v>7.69230769230769E-2</v>
      </c>
      <c r="Q26" s="2">
        <v>0.66666666666666596</v>
      </c>
      <c r="R26" s="2"/>
      <c r="S26" s="2">
        <v>2</v>
      </c>
      <c r="T26" s="2">
        <v>24</v>
      </c>
      <c r="U26" s="23">
        <v>1</v>
      </c>
      <c r="V26" s="2">
        <f t="shared" si="0"/>
        <v>273</v>
      </c>
      <c r="W26" s="2"/>
      <c r="X26" s="2">
        <f t="shared" si="1"/>
        <v>26</v>
      </c>
      <c r="Y26" s="2">
        <v>3</v>
      </c>
      <c r="AB26" s="2">
        <v>0.23529411764705799</v>
      </c>
      <c r="AC26" s="2">
        <v>0.23529411764705799</v>
      </c>
      <c r="AD26" s="2">
        <v>2</v>
      </c>
      <c r="AE26" s="2">
        <v>13</v>
      </c>
      <c r="AF26" s="2">
        <v>0</v>
      </c>
      <c r="AG26" s="3">
        <f t="shared" si="2"/>
        <v>21</v>
      </c>
      <c r="AH26" s="15"/>
      <c r="AI26" s="15"/>
      <c r="AJ26" s="2">
        <f t="shared" si="3"/>
        <v>15</v>
      </c>
      <c r="AK26" s="2">
        <v>2</v>
      </c>
      <c r="AL26" s="2"/>
      <c r="AM26" s="18"/>
    </row>
    <row r="27" spans="1:39" x14ac:dyDescent="0.2">
      <c r="A27" s="6" t="s">
        <v>25</v>
      </c>
      <c r="B27" s="2">
        <v>0.33333333333333298</v>
      </c>
      <c r="C27" s="2">
        <v>0.69999999999999896</v>
      </c>
      <c r="D27" s="2">
        <v>5</v>
      </c>
      <c r="G27" s="2"/>
      <c r="H27" s="2"/>
      <c r="I27" s="2"/>
      <c r="J27" s="2"/>
      <c r="L27" s="2"/>
      <c r="M27" s="2"/>
      <c r="P27" s="2">
        <v>0.23529411764705799</v>
      </c>
      <c r="Q27" s="2">
        <v>0.57142857142857095</v>
      </c>
      <c r="R27" s="2"/>
      <c r="S27" s="2">
        <v>4</v>
      </c>
      <c r="T27" s="2">
        <v>13</v>
      </c>
      <c r="U27" s="23">
        <v>3</v>
      </c>
      <c r="V27" s="2">
        <f t="shared" si="0"/>
        <v>280</v>
      </c>
      <c r="W27" s="2"/>
      <c r="X27" s="2">
        <f t="shared" si="1"/>
        <v>17</v>
      </c>
      <c r="Y27" s="2">
        <v>7</v>
      </c>
      <c r="AB27" s="2" t="s">
        <v>71</v>
      </c>
      <c r="AC27" s="2" t="s">
        <v>71</v>
      </c>
      <c r="AD27" s="2">
        <v>0</v>
      </c>
      <c r="AE27" s="2">
        <v>4</v>
      </c>
      <c r="AF27" s="2">
        <v>0</v>
      </c>
      <c r="AG27" s="3">
        <f t="shared" si="2"/>
        <v>32</v>
      </c>
      <c r="AJ27" s="2">
        <f t="shared" si="3"/>
        <v>4</v>
      </c>
      <c r="AK27" s="2">
        <v>0</v>
      </c>
      <c r="AL27" s="2"/>
      <c r="AM27" s="18"/>
    </row>
    <row r="28" spans="1:39" x14ac:dyDescent="0.2">
      <c r="A28" s="6" t="s">
        <v>26</v>
      </c>
      <c r="B28" s="2">
        <v>0.296296296296296</v>
      </c>
      <c r="C28" s="2">
        <v>0.59999999999999898</v>
      </c>
      <c r="D28" s="2">
        <v>24</v>
      </c>
      <c r="G28" s="2"/>
      <c r="H28" s="2"/>
      <c r="I28" s="2"/>
      <c r="J28" s="2"/>
      <c r="L28" s="2"/>
      <c r="M28" s="2"/>
      <c r="P28" s="2">
        <v>0.21052631578947301</v>
      </c>
      <c r="Q28" s="2">
        <v>0.5</v>
      </c>
      <c r="R28" s="2"/>
      <c r="S28" s="2">
        <v>4</v>
      </c>
      <c r="T28" s="2">
        <v>15</v>
      </c>
      <c r="U28" s="23">
        <v>4</v>
      </c>
      <c r="V28" s="2">
        <f t="shared" si="0"/>
        <v>277</v>
      </c>
      <c r="W28" s="2"/>
      <c r="X28" s="2">
        <f t="shared" si="1"/>
        <v>19</v>
      </c>
      <c r="Y28" s="2">
        <v>8</v>
      </c>
      <c r="AB28" s="2">
        <v>0.44444444444444398</v>
      </c>
      <c r="AC28" s="2">
        <v>0.44444444444444398</v>
      </c>
      <c r="AD28" s="2">
        <v>2</v>
      </c>
      <c r="AE28" s="2">
        <v>5</v>
      </c>
      <c r="AF28" s="2">
        <v>0</v>
      </c>
      <c r="AG28" s="3">
        <f t="shared" si="2"/>
        <v>29</v>
      </c>
      <c r="AJ28" s="2">
        <f t="shared" si="3"/>
        <v>7</v>
      </c>
      <c r="AK28" s="2">
        <v>2</v>
      </c>
      <c r="AL28" s="2"/>
      <c r="AM28" s="18"/>
    </row>
    <row r="29" spans="1:39" x14ac:dyDescent="0.2">
      <c r="A29" s="6" t="s">
        <v>27</v>
      </c>
      <c r="B29" s="2">
        <v>0.5</v>
      </c>
      <c r="C29" s="2">
        <v>0.9</v>
      </c>
      <c r="D29" s="2">
        <v>6</v>
      </c>
      <c r="G29" s="2"/>
      <c r="H29" s="2"/>
      <c r="I29" s="2"/>
      <c r="J29" s="2"/>
      <c r="L29" s="2"/>
      <c r="M29" s="2"/>
      <c r="P29" s="2">
        <v>0.45</v>
      </c>
      <c r="Q29" s="2">
        <v>0.5625</v>
      </c>
      <c r="R29" s="2"/>
      <c r="S29" s="2">
        <v>9</v>
      </c>
      <c r="T29" s="2">
        <v>11</v>
      </c>
      <c r="U29" s="23">
        <v>7</v>
      </c>
      <c r="V29" s="2">
        <f t="shared" si="0"/>
        <v>273</v>
      </c>
      <c r="W29" s="2"/>
      <c r="X29" s="2">
        <f t="shared" si="1"/>
        <v>20</v>
      </c>
      <c r="Y29" s="2">
        <v>16</v>
      </c>
      <c r="AB29" s="2">
        <v>0.44444444444444398</v>
      </c>
      <c r="AC29" s="2">
        <v>0.44444444444444398</v>
      </c>
      <c r="AD29" s="2">
        <v>2</v>
      </c>
      <c r="AE29" s="2">
        <v>4</v>
      </c>
      <c r="AF29" s="2">
        <v>1</v>
      </c>
      <c r="AG29" s="3">
        <f t="shared" si="2"/>
        <v>29</v>
      </c>
      <c r="AJ29" s="2">
        <f t="shared" si="3"/>
        <v>6</v>
      </c>
      <c r="AK29" s="2">
        <v>3</v>
      </c>
      <c r="AL29" s="2"/>
      <c r="AM29" s="18"/>
    </row>
    <row r="30" spans="1:39" x14ac:dyDescent="0.2">
      <c r="A30" s="6" t="s">
        <v>28</v>
      </c>
      <c r="B30" s="2">
        <v>0.69565217391304301</v>
      </c>
      <c r="C30" s="2">
        <v>1.8999999999999899</v>
      </c>
      <c r="D30" s="2">
        <v>0</v>
      </c>
      <c r="G30" s="2"/>
      <c r="H30" s="2"/>
      <c r="I30" s="2"/>
      <c r="J30" s="2"/>
      <c r="L30" s="2"/>
      <c r="M30" s="2"/>
      <c r="P30" s="2">
        <v>1</v>
      </c>
      <c r="Q30" s="2">
        <v>0.53333333333333299</v>
      </c>
      <c r="R30" s="2"/>
      <c r="S30" s="2">
        <v>8</v>
      </c>
      <c r="T30" s="2">
        <v>0</v>
      </c>
      <c r="U30" s="23">
        <v>7</v>
      </c>
      <c r="V30" s="2">
        <f t="shared" si="0"/>
        <v>285</v>
      </c>
      <c r="W30" s="2"/>
      <c r="X30" s="2">
        <f t="shared" si="1"/>
        <v>8</v>
      </c>
      <c r="Y30" s="2">
        <v>15</v>
      </c>
      <c r="AB30" s="2">
        <v>0.5</v>
      </c>
      <c r="AC30" s="2">
        <v>0.5</v>
      </c>
      <c r="AD30" s="2">
        <v>1</v>
      </c>
      <c r="AE30" s="2">
        <v>1</v>
      </c>
      <c r="AF30" s="2">
        <v>1</v>
      </c>
      <c r="AG30" s="3">
        <f t="shared" si="2"/>
        <v>33</v>
      </c>
      <c r="AH30" s="15"/>
      <c r="AI30" s="15"/>
      <c r="AJ30" s="2">
        <f t="shared" si="3"/>
        <v>2</v>
      </c>
      <c r="AK30" s="2">
        <v>2</v>
      </c>
      <c r="AL30" s="2"/>
      <c r="AM30" s="18"/>
    </row>
    <row r="31" spans="1:39" x14ac:dyDescent="0.2">
      <c r="A31" s="6" t="s">
        <v>29</v>
      </c>
      <c r="B31" s="2">
        <v>0.38095238095237999</v>
      </c>
      <c r="C31" s="2">
        <v>0.4</v>
      </c>
      <c r="D31" s="2">
        <v>19</v>
      </c>
      <c r="G31" s="2"/>
      <c r="H31" s="2"/>
      <c r="I31" s="2"/>
      <c r="J31" s="2"/>
      <c r="L31" s="2"/>
      <c r="M31" s="2"/>
      <c r="P31" s="2">
        <v>0.24489795918367299</v>
      </c>
      <c r="Q31" s="2">
        <v>0.85714285714285698</v>
      </c>
      <c r="R31" s="2"/>
      <c r="S31" s="2">
        <v>12</v>
      </c>
      <c r="T31" s="2">
        <v>37</v>
      </c>
      <c r="U31" s="23">
        <v>2</v>
      </c>
      <c r="V31" s="2">
        <f t="shared" si="0"/>
        <v>249</v>
      </c>
      <c r="W31" s="2"/>
      <c r="X31" s="2">
        <f t="shared" si="1"/>
        <v>49</v>
      </c>
      <c r="Y31" s="2">
        <v>14</v>
      </c>
      <c r="AB31" s="2">
        <v>0.57142857142857095</v>
      </c>
      <c r="AC31" s="2">
        <v>0.57142857142857095</v>
      </c>
      <c r="AD31" s="2">
        <v>4</v>
      </c>
      <c r="AE31" s="2">
        <v>5</v>
      </c>
      <c r="AF31" s="2">
        <v>1</v>
      </c>
      <c r="AG31" s="3">
        <f t="shared" si="2"/>
        <v>26</v>
      </c>
      <c r="AJ31" s="2">
        <f t="shared" si="3"/>
        <v>9</v>
      </c>
      <c r="AK31" s="2">
        <v>5</v>
      </c>
      <c r="AL31" s="2"/>
      <c r="AM31" s="18"/>
    </row>
    <row r="32" spans="1:39" x14ac:dyDescent="0.2">
      <c r="A32" s="6" t="s">
        <v>30</v>
      </c>
      <c r="B32" s="2">
        <v>0.46511627906976699</v>
      </c>
      <c r="C32" s="2">
        <v>0.4</v>
      </c>
      <c r="D32" s="2">
        <v>4</v>
      </c>
      <c r="G32" s="2"/>
      <c r="H32" s="2"/>
      <c r="I32" s="2"/>
      <c r="J32" s="2"/>
      <c r="L32" s="2"/>
      <c r="M32" s="2"/>
      <c r="P32" s="2">
        <v>0.38461538461538403</v>
      </c>
      <c r="Q32" s="2">
        <v>0.58823529411764697</v>
      </c>
      <c r="R32" s="2"/>
      <c r="S32" s="2">
        <v>10</v>
      </c>
      <c r="T32" s="2">
        <v>16</v>
      </c>
      <c r="U32" s="23">
        <v>7</v>
      </c>
      <c r="V32" s="2">
        <f t="shared" si="0"/>
        <v>267</v>
      </c>
      <c r="W32" s="2"/>
      <c r="X32" s="2">
        <f t="shared" si="1"/>
        <v>26</v>
      </c>
      <c r="Y32" s="2">
        <v>17</v>
      </c>
      <c r="AB32" s="2">
        <v>0.5</v>
      </c>
      <c r="AC32" s="2">
        <v>0.5</v>
      </c>
      <c r="AD32" s="2">
        <v>3</v>
      </c>
      <c r="AE32" s="2">
        <v>6</v>
      </c>
      <c r="AF32" s="2">
        <v>0</v>
      </c>
      <c r="AG32" s="3">
        <f t="shared" si="2"/>
        <v>27</v>
      </c>
      <c r="AJ32" s="2">
        <f t="shared" si="3"/>
        <v>9</v>
      </c>
      <c r="AK32" s="2">
        <v>3</v>
      </c>
      <c r="AL32" s="2"/>
      <c r="AM32" s="18"/>
    </row>
    <row r="33" spans="1:39" x14ac:dyDescent="0.2">
      <c r="A33" s="6" t="s">
        <v>31</v>
      </c>
      <c r="B33" s="2">
        <v>0.55737704918032704</v>
      </c>
      <c r="C33" s="2">
        <v>0.59999999999999898</v>
      </c>
      <c r="D33" s="2">
        <v>14</v>
      </c>
      <c r="G33" s="2"/>
      <c r="H33" s="2"/>
      <c r="I33" s="2"/>
      <c r="J33" s="2"/>
      <c r="L33" s="2"/>
      <c r="M33" s="2"/>
      <c r="P33" s="2">
        <v>0.42499999999999899</v>
      </c>
      <c r="Q33" s="2">
        <v>0.80952380952380898</v>
      </c>
      <c r="R33" s="2"/>
      <c r="S33" s="2">
        <v>17</v>
      </c>
      <c r="T33" s="2">
        <v>23</v>
      </c>
      <c r="U33" s="23">
        <v>4</v>
      </c>
      <c r="V33" s="2">
        <f t="shared" si="0"/>
        <v>256</v>
      </c>
      <c r="W33" s="2"/>
      <c r="X33" s="2">
        <f t="shared" si="1"/>
        <v>40</v>
      </c>
      <c r="Y33" s="2">
        <v>21</v>
      </c>
      <c r="AB33" s="2">
        <v>0.75</v>
      </c>
      <c r="AC33" s="2">
        <v>0.75</v>
      </c>
      <c r="AD33" s="2">
        <v>3</v>
      </c>
      <c r="AE33" s="2">
        <v>1</v>
      </c>
      <c r="AF33" s="2">
        <v>1</v>
      </c>
      <c r="AG33" s="3">
        <f t="shared" si="2"/>
        <v>31</v>
      </c>
      <c r="AJ33" s="2">
        <f t="shared" si="3"/>
        <v>4</v>
      </c>
      <c r="AK33" s="2">
        <v>4</v>
      </c>
      <c r="AL33" s="2"/>
      <c r="AM33" s="18"/>
    </row>
    <row r="34" spans="1:39" x14ac:dyDescent="0.2">
      <c r="A34" s="6" t="s">
        <v>32</v>
      </c>
      <c r="B34" s="2">
        <v>0.44444444444444398</v>
      </c>
      <c r="C34" s="2">
        <v>1.3</v>
      </c>
      <c r="D34" s="2">
        <v>0</v>
      </c>
      <c r="G34" s="2"/>
      <c r="H34" s="2"/>
      <c r="I34" s="2"/>
      <c r="J34" s="2"/>
      <c r="L34" s="2"/>
      <c r="M34" s="2"/>
      <c r="P34" s="2">
        <v>0.4</v>
      </c>
      <c r="Q34" s="2">
        <v>0.5</v>
      </c>
      <c r="R34" s="2"/>
      <c r="S34" s="2">
        <v>6</v>
      </c>
      <c r="T34" s="2">
        <v>9</v>
      </c>
      <c r="U34" s="23">
        <v>6</v>
      </c>
      <c r="V34" s="2">
        <f t="shared" si="0"/>
        <v>279</v>
      </c>
      <c r="W34" s="2"/>
      <c r="X34" s="2">
        <f t="shared" si="1"/>
        <v>15</v>
      </c>
      <c r="Y34" s="2">
        <v>12</v>
      </c>
      <c r="AB34" s="2">
        <v>0.22222222222222199</v>
      </c>
      <c r="AC34" s="2">
        <v>0.22222222222222199</v>
      </c>
      <c r="AD34" s="2">
        <v>1</v>
      </c>
      <c r="AE34" s="2">
        <v>5</v>
      </c>
      <c r="AF34" s="2">
        <v>2</v>
      </c>
      <c r="AG34" s="3">
        <f t="shared" si="2"/>
        <v>28</v>
      </c>
      <c r="AJ34" s="2">
        <f t="shared" si="3"/>
        <v>6</v>
      </c>
      <c r="AK34" s="2">
        <v>3</v>
      </c>
      <c r="AL34" s="2"/>
      <c r="AM34" s="18"/>
    </row>
    <row r="35" spans="1:39" x14ac:dyDescent="0.2">
      <c r="A35" s="6" t="s">
        <v>33</v>
      </c>
      <c r="B35" s="2">
        <v>0.52631578947368396</v>
      </c>
      <c r="C35" s="2">
        <v>1</v>
      </c>
      <c r="D35" s="2">
        <v>14</v>
      </c>
      <c r="G35" s="2"/>
      <c r="H35" s="2"/>
      <c r="I35" s="2"/>
      <c r="J35" s="2"/>
      <c r="L35" s="2"/>
      <c r="M35" s="2"/>
      <c r="P35" s="2">
        <v>0.71428571428571397</v>
      </c>
      <c r="Q35" s="2">
        <v>0.41666666666666602</v>
      </c>
      <c r="R35" s="2"/>
      <c r="S35" s="2">
        <v>5</v>
      </c>
      <c r="T35" s="2">
        <v>2</v>
      </c>
      <c r="U35" s="23">
        <v>7</v>
      </c>
      <c r="V35" s="2">
        <f t="shared" si="0"/>
        <v>286</v>
      </c>
      <c r="W35" s="2"/>
      <c r="X35" s="2">
        <f t="shared" si="1"/>
        <v>7</v>
      </c>
      <c r="Y35" s="2">
        <v>12</v>
      </c>
      <c r="AB35" s="2">
        <v>0.33333333333333298</v>
      </c>
      <c r="AC35" s="2">
        <v>0.33333333333333298</v>
      </c>
      <c r="AD35" s="2">
        <v>1</v>
      </c>
      <c r="AE35" s="2">
        <v>3</v>
      </c>
      <c r="AF35" s="2">
        <v>1</v>
      </c>
      <c r="AG35" s="3">
        <f t="shared" si="2"/>
        <v>31</v>
      </c>
      <c r="AJ35" s="2">
        <f t="shared" si="3"/>
        <v>4</v>
      </c>
      <c r="AK35" s="2">
        <v>2</v>
      </c>
      <c r="AL35" s="2"/>
      <c r="AM35" s="18"/>
    </row>
    <row r="36" spans="1:39" x14ac:dyDescent="0.2">
      <c r="A36" s="6" t="s">
        <v>34</v>
      </c>
      <c r="B36" s="2">
        <v>0.53846153846153799</v>
      </c>
      <c r="C36" s="2">
        <v>0.5</v>
      </c>
      <c r="D36" s="2">
        <v>1</v>
      </c>
      <c r="G36" s="2"/>
      <c r="H36" s="2"/>
      <c r="I36" s="2"/>
      <c r="J36" s="2"/>
      <c r="L36" s="2"/>
      <c r="M36" s="2"/>
      <c r="P36" s="2">
        <v>0.53846153846153799</v>
      </c>
      <c r="Q36" s="2">
        <v>0.53846153846153799</v>
      </c>
      <c r="R36" s="2"/>
      <c r="S36" s="2">
        <v>14</v>
      </c>
      <c r="T36" s="2">
        <v>12</v>
      </c>
      <c r="U36" s="23">
        <v>12</v>
      </c>
      <c r="V36" s="2">
        <f t="shared" si="0"/>
        <v>262</v>
      </c>
      <c r="W36" s="2"/>
      <c r="X36" s="2">
        <f t="shared" si="1"/>
        <v>26</v>
      </c>
      <c r="Y36" s="2">
        <v>26</v>
      </c>
      <c r="AB36" s="2">
        <v>0.59999999999999898</v>
      </c>
      <c r="AC36" s="2">
        <v>0.59999999999999898</v>
      </c>
      <c r="AD36" s="2">
        <v>3</v>
      </c>
      <c r="AE36" s="2">
        <v>4</v>
      </c>
      <c r="AF36" s="2">
        <v>0</v>
      </c>
      <c r="AG36" s="3">
        <f t="shared" si="2"/>
        <v>29</v>
      </c>
      <c r="AJ36" s="2">
        <f t="shared" si="3"/>
        <v>7</v>
      </c>
      <c r="AK36" s="2">
        <v>3</v>
      </c>
      <c r="AL36" s="2"/>
      <c r="AM36" s="18"/>
    </row>
    <row r="37" spans="1:39" x14ac:dyDescent="0.2">
      <c r="A37" s="6" t="s">
        <v>35</v>
      </c>
      <c r="B37" s="2">
        <v>0.47826086956521702</v>
      </c>
      <c r="C37" s="2">
        <v>0.5</v>
      </c>
      <c r="D37" s="2">
        <v>0</v>
      </c>
      <c r="G37" s="2"/>
      <c r="H37" s="2"/>
      <c r="I37" s="2"/>
      <c r="J37" s="2"/>
      <c r="L37" s="2"/>
      <c r="M37" s="2"/>
      <c r="P37" s="2">
        <v>0.45833333333333298</v>
      </c>
      <c r="Q37" s="2">
        <v>0.5</v>
      </c>
      <c r="R37" s="2"/>
      <c r="S37" s="2">
        <v>11</v>
      </c>
      <c r="T37" s="2">
        <v>13</v>
      </c>
      <c r="U37" s="23">
        <v>11</v>
      </c>
      <c r="V37" s="2">
        <f t="shared" si="0"/>
        <v>265</v>
      </c>
      <c r="W37" s="2"/>
      <c r="X37" s="2">
        <f t="shared" si="1"/>
        <v>24</v>
      </c>
      <c r="Y37" s="2">
        <v>22</v>
      </c>
      <c r="AB37" s="2">
        <v>0.5</v>
      </c>
      <c r="AC37" s="2">
        <v>0.5</v>
      </c>
      <c r="AD37" s="2">
        <v>2</v>
      </c>
      <c r="AE37" s="2">
        <v>4</v>
      </c>
      <c r="AF37" s="2">
        <v>0</v>
      </c>
      <c r="AG37" s="3">
        <f t="shared" si="2"/>
        <v>30</v>
      </c>
      <c r="AJ37" s="2">
        <f t="shared" si="3"/>
        <v>6</v>
      </c>
      <c r="AK37" s="2">
        <v>2</v>
      </c>
      <c r="AL37" s="2"/>
      <c r="AM37" s="18"/>
    </row>
    <row r="38" spans="1:39" x14ac:dyDescent="0.2">
      <c r="A38" s="6" t="s">
        <v>36</v>
      </c>
      <c r="B38" s="2">
        <v>0.32</v>
      </c>
      <c r="C38" s="2">
        <v>0.2</v>
      </c>
      <c r="D38" s="2">
        <v>12</v>
      </c>
      <c r="G38" s="2"/>
      <c r="H38" s="2"/>
      <c r="I38" s="2"/>
      <c r="J38" s="2"/>
      <c r="L38" s="2"/>
      <c r="M38" s="2"/>
      <c r="P38" s="2">
        <v>0.4</v>
      </c>
      <c r="Q38" s="2">
        <v>0.266666666666666</v>
      </c>
      <c r="R38" s="2"/>
      <c r="S38" s="2">
        <v>4</v>
      </c>
      <c r="T38" s="2">
        <v>6</v>
      </c>
      <c r="U38" s="23">
        <v>11</v>
      </c>
      <c r="V38" s="2">
        <f t="shared" si="0"/>
        <v>279</v>
      </c>
      <c r="W38" s="2"/>
      <c r="X38" s="2">
        <f t="shared" si="1"/>
        <v>10</v>
      </c>
      <c r="Y38" s="2">
        <v>15</v>
      </c>
      <c r="AB38" s="2">
        <v>0.2</v>
      </c>
      <c r="AC38" s="2">
        <v>0.2</v>
      </c>
      <c r="AD38" s="2">
        <v>1</v>
      </c>
      <c r="AE38" s="2">
        <v>7</v>
      </c>
      <c r="AF38" s="2">
        <v>1</v>
      </c>
      <c r="AG38" s="3">
        <f t="shared" si="2"/>
        <v>27</v>
      </c>
      <c r="AJ38" s="2">
        <f t="shared" si="3"/>
        <v>8</v>
      </c>
      <c r="AK38" s="2">
        <v>2</v>
      </c>
      <c r="AL38" s="2"/>
      <c r="AM38" s="18"/>
    </row>
    <row r="39" spans="1:39" x14ac:dyDescent="0.2">
      <c r="A39" s="6" t="s">
        <v>37</v>
      </c>
      <c r="B39" s="2">
        <v>0.32</v>
      </c>
      <c r="C39" s="2">
        <v>1.1000000000000001</v>
      </c>
      <c r="D39" s="2">
        <v>28</v>
      </c>
      <c r="G39" s="2"/>
      <c r="H39" s="2"/>
      <c r="I39" s="2"/>
      <c r="J39" s="2"/>
      <c r="L39" s="2"/>
      <c r="M39" s="2"/>
      <c r="P39" s="2">
        <v>0.21052631578947301</v>
      </c>
      <c r="Q39" s="2">
        <v>0.66666666666666596</v>
      </c>
      <c r="R39" s="2"/>
      <c r="S39" s="2">
        <v>4</v>
      </c>
      <c r="T39" s="2">
        <v>15</v>
      </c>
      <c r="U39" s="23">
        <v>2</v>
      </c>
      <c r="V39" s="2">
        <f t="shared" si="0"/>
        <v>279</v>
      </c>
      <c r="W39" s="2"/>
      <c r="X39" s="2">
        <f t="shared" si="1"/>
        <v>19</v>
      </c>
      <c r="Y39" s="2">
        <v>6</v>
      </c>
      <c r="AB39" s="2">
        <v>0.749999999999999</v>
      </c>
      <c r="AC39" s="2">
        <v>0.749999999999999</v>
      </c>
      <c r="AD39" s="2">
        <v>3</v>
      </c>
      <c r="AE39" s="2">
        <v>2</v>
      </c>
      <c r="AF39" s="2">
        <v>0</v>
      </c>
      <c r="AG39" s="3">
        <f t="shared" si="2"/>
        <v>31</v>
      </c>
      <c r="AH39" s="15"/>
      <c r="AI39" s="15"/>
      <c r="AJ39" s="2">
        <f t="shared" si="3"/>
        <v>5</v>
      </c>
      <c r="AK39" s="2">
        <v>3</v>
      </c>
      <c r="AL39" s="2"/>
      <c r="AM39" s="18"/>
    </row>
    <row r="40" spans="1:39" x14ac:dyDescent="0.2">
      <c r="A40" s="6" t="s">
        <v>38</v>
      </c>
      <c r="B40" s="2">
        <v>0.46153846153846101</v>
      </c>
      <c r="C40" s="2">
        <v>1.8999999999999899</v>
      </c>
      <c r="D40" s="2">
        <v>19</v>
      </c>
      <c r="G40" s="2"/>
      <c r="H40" s="2"/>
      <c r="I40" s="2"/>
      <c r="J40" s="2"/>
      <c r="L40" s="2"/>
      <c r="M40" s="2"/>
      <c r="P40" s="2">
        <v>0.375</v>
      </c>
      <c r="Q40" s="2">
        <v>0.59999999999999898</v>
      </c>
      <c r="R40" s="2"/>
      <c r="S40" s="2">
        <v>3</v>
      </c>
      <c r="T40" s="2">
        <v>5</v>
      </c>
      <c r="U40" s="23">
        <v>2</v>
      </c>
      <c r="V40" s="2">
        <f t="shared" si="0"/>
        <v>290</v>
      </c>
      <c r="W40" s="2"/>
      <c r="X40" s="2">
        <f t="shared" si="1"/>
        <v>8</v>
      </c>
      <c r="Y40" s="2">
        <v>5</v>
      </c>
      <c r="AB40" s="2">
        <v>0.4</v>
      </c>
      <c r="AC40" s="2">
        <v>0.4</v>
      </c>
      <c r="AD40" s="2">
        <v>1</v>
      </c>
      <c r="AE40" s="2">
        <v>1</v>
      </c>
      <c r="AF40" s="2">
        <v>2</v>
      </c>
      <c r="AG40" s="3">
        <f t="shared" si="2"/>
        <v>32</v>
      </c>
      <c r="AH40" s="15"/>
      <c r="AI40" s="15"/>
      <c r="AJ40" s="2">
        <f t="shared" si="3"/>
        <v>2</v>
      </c>
      <c r="AK40" s="2">
        <v>3</v>
      </c>
      <c r="AL40" s="2"/>
      <c r="AM40" s="18"/>
    </row>
    <row r="41" spans="1:39" x14ac:dyDescent="0.2">
      <c r="A41" s="6" t="s">
        <v>39</v>
      </c>
      <c r="B41" s="2">
        <v>0.23529411764705799</v>
      </c>
      <c r="C41" s="2">
        <v>1.3</v>
      </c>
      <c r="D41" s="2">
        <v>6</v>
      </c>
      <c r="G41" s="2"/>
      <c r="H41" s="2"/>
      <c r="I41" s="2"/>
      <c r="J41" s="2"/>
      <c r="L41" s="2"/>
      <c r="M41" s="2"/>
      <c r="P41" s="2">
        <v>0.18181818181818099</v>
      </c>
      <c r="Q41" s="2">
        <v>0.33333333333333298</v>
      </c>
      <c r="R41" s="2"/>
      <c r="S41" s="2">
        <v>2</v>
      </c>
      <c r="T41" s="2">
        <v>9</v>
      </c>
      <c r="U41" s="23">
        <v>4</v>
      </c>
      <c r="V41" s="2">
        <f t="shared" si="0"/>
        <v>285</v>
      </c>
      <c r="W41" s="2"/>
      <c r="X41" s="2">
        <f t="shared" si="1"/>
        <v>11</v>
      </c>
      <c r="Y41" s="2">
        <v>6</v>
      </c>
      <c r="AB41" s="2">
        <v>0.25</v>
      </c>
      <c r="AC41" s="2">
        <v>0.25</v>
      </c>
      <c r="AD41" s="2">
        <v>1</v>
      </c>
      <c r="AE41" s="2">
        <v>5</v>
      </c>
      <c r="AF41" s="2">
        <v>1</v>
      </c>
      <c r="AG41" s="3">
        <f t="shared" si="2"/>
        <v>29</v>
      </c>
      <c r="AJ41" s="2">
        <f t="shared" si="3"/>
        <v>6</v>
      </c>
      <c r="AK41" s="2">
        <v>2</v>
      </c>
      <c r="AL41" s="2"/>
      <c r="AM41" s="18"/>
    </row>
    <row r="42" spans="1:39" x14ac:dyDescent="0.2">
      <c r="A42" s="6" t="s">
        <v>40</v>
      </c>
      <c r="B42" s="2">
        <v>0.29166666666666602</v>
      </c>
      <c r="C42" s="2">
        <v>0.2</v>
      </c>
      <c r="D42" s="2">
        <v>0</v>
      </c>
      <c r="G42" s="2"/>
      <c r="H42" s="2"/>
      <c r="I42" s="2"/>
      <c r="J42" s="2"/>
      <c r="L42" s="2"/>
      <c r="M42" s="2"/>
      <c r="P42" s="2">
        <v>0.17073170731707299</v>
      </c>
      <c r="Q42" s="2">
        <v>1</v>
      </c>
      <c r="R42" s="2"/>
      <c r="S42" s="2">
        <v>7</v>
      </c>
      <c r="T42" s="2">
        <v>34</v>
      </c>
      <c r="U42" s="23">
        <v>0</v>
      </c>
      <c r="V42" s="2">
        <f t="shared" si="0"/>
        <v>259</v>
      </c>
      <c r="W42" s="2"/>
      <c r="X42" s="2">
        <f t="shared" si="1"/>
        <v>41</v>
      </c>
      <c r="Y42" s="2">
        <v>7</v>
      </c>
      <c r="AB42" s="2">
        <v>0.5</v>
      </c>
      <c r="AC42" s="2">
        <v>0.5</v>
      </c>
      <c r="AD42" s="2">
        <v>3</v>
      </c>
      <c r="AE42" s="2">
        <v>6</v>
      </c>
      <c r="AF42" s="2">
        <v>0</v>
      </c>
      <c r="AG42" s="3">
        <f t="shared" si="2"/>
        <v>27</v>
      </c>
      <c r="AJ42" s="2">
        <f t="shared" si="3"/>
        <v>9</v>
      </c>
      <c r="AK42" s="2">
        <v>3</v>
      </c>
      <c r="AL42" s="2"/>
      <c r="AM42" s="18"/>
    </row>
    <row r="43" spans="1:39" x14ac:dyDescent="0.2">
      <c r="A43" s="6" t="s">
        <v>41</v>
      </c>
      <c r="B43" s="2">
        <v>0.45454545454545398</v>
      </c>
      <c r="C43" s="2">
        <v>1.1000000000000001</v>
      </c>
      <c r="D43" s="2">
        <v>30</v>
      </c>
      <c r="G43" s="2"/>
      <c r="H43" s="2"/>
      <c r="I43" s="2"/>
      <c r="J43" s="2"/>
      <c r="L43" s="2"/>
      <c r="M43" s="2"/>
      <c r="P43" s="2">
        <v>0.625</v>
      </c>
      <c r="Q43" s="2">
        <v>0.35714285714285698</v>
      </c>
      <c r="R43" s="2"/>
      <c r="S43" s="2">
        <v>5</v>
      </c>
      <c r="T43" s="2">
        <v>3</v>
      </c>
      <c r="U43" s="23">
        <v>9</v>
      </c>
      <c r="V43" s="2">
        <f t="shared" si="0"/>
        <v>283</v>
      </c>
      <c r="W43" s="2"/>
      <c r="X43" s="2">
        <f t="shared" si="1"/>
        <v>8</v>
      </c>
      <c r="Y43" s="2">
        <v>14</v>
      </c>
      <c r="AB43" s="2" t="s">
        <v>71</v>
      </c>
      <c r="AC43" s="2">
        <v>0</v>
      </c>
      <c r="AD43" s="2">
        <v>0</v>
      </c>
      <c r="AE43" s="2">
        <v>5</v>
      </c>
      <c r="AF43" s="2">
        <v>1</v>
      </c>
      <c r="AG43" s="3">
        <f t="shared" si="2"/>
        <v>30</v>
      </c>
      <c r="AJ43" s="2">
        <f t="shared" si="3"/>
        <v>5</v>
      </c>
      <c r="AK43" s="2">
        <v>1</v>
      </c>
      <c r="AL43" s="2"/>
      <c r="AM43" s="18"/>
    </row>
    <row r="44" spans="1:39" x14ac:dyDescent="0.2">
      <c r="A44" s="6" t="s">
        <v>42</v>
      </c>
      <c r="B44" s="2">
        <v>0.48</v>
      </c>
      <c r="C44" s="2">
        <v>2</v>
      </c>
      <c r="D44" s="2">
        <v>10</v>
      </c>
      <c r="G44" s="2"/>
      <c r="H44" s="2"/>
      <c r="I44" s="2"/>
      <c r="J44" s="2"/>
      <c r="L44" s="2"/>
      <c r="M44" s="2"/>
      <c r="P44" s="2">
        <v>0.66666666666666596</v>
      </c>
      <c r="Q44" s="2">
        <v>0.375</v>
      </c>
      <c r="R44" s="2"/>
      <c r="S44" s="2">
        <v>6</v>
      </c>
      <c r="T44" s="2">
        <v>3</v>
      </c>
      <c r="U44" s="23">
        <v>10</v>
      </c>
      <c r="V44" s="2">
        <f t="shared" si="0"/>
        <v>281</v>
      </c>
      <c r="W44" s="2"/>
      <c r="X44" s="2">
        <f t="shared" si="1"/>
        <v>9</v>
      </c>
      <c r="Y44" s="2">
        <v>16</v>
      </c>
      <c r="AB44" s="2">
        <v>0.4</v>
      </c>
      <c r="AC44" s="2">
        <v>0.4</v>
      </c>
      <c r="AD44" s="2">
        <v>1</v>
      </c>
      <c r="AE44" s="2">
        <v>1</v>
      </c>
      <c r="AF44" s="2">
        <v>2</v>
      </c>
      <c r="AG44" s="3">
        <f t="shared" si="2"/>
        <v>32</v>
      </c>
      <c r="AJ44" s="2">
        <f t="shared" si="3"/>
        <v>2</v>
      </c>
      <c r="AK44" s="2">
        <v>3</v>
      </c>
      <c r="AL44" s="2"/>
      <c r="AM44" s="18"/>
    </row>
    <row r="45" spans="1:39" x14ac:dyDescent="0.2">
      <c r="A45" s="6" t="s">
        <v>43</v>
      </c>
      <c r="B45" s="2">
        <v>0.22222222222222199</v>
      </c>
      <c r="C45" s="2">
        <v>1.8999999999999899</v>
      </c>
      <c r="D45" s="2">
        <v>0</v>
      </c>
      <c r="G45" s="2"/>
      <c r="H45" s="2"/>
      <c r="I45" s="2"/>
      <c r="J45" s="2"/>
      <c r="L45" s="2"/>
      <c r="M45" s="2"/>
      <c r="P45" s="2">
        <v>0.16666666666666599</v>
      </c>
      <c r="Q45" s="2">
        <v>0.33333333333333298</v>
      </c>
      <c r="R45" s="2"/>
      <c r="S45" s="2">
        <v>1</v>
      </c>
      <c r="T45" s="2">
        <v>5</v>
      </c>
      <c r="U45" s="23">
        <v>2</v>
      </c>
      <c r="V45" s="2">
        <f t="shared" si="0"/>
        <v>292</v>
      </c>
      <c r="W45" s="2"/>
      <c r="X45" s="2">
        <f t="shared" si="1"/>
        <v>6</v>
      </c>
      <c r="Y45" s="2">
        <v>3</v>
      </c>
      <c r="AB45" s="2">
        <v>0.4</v>
      </c>
      <c r="AC45" s="2">
        <v>0.4</v>
      </c>
      <c r="AD45" s="2">
        <v>1</v>
      </c>
      <c r="AE45" s="2">
        <v>1</v>
      </c>
      <c r="AF45" s="2">
        <v>2</v>
      </c>
      <c r="AG45" s="3">
        <f t="shared" si="2"/>
        <v>32</v>
      </c>
      <c r="AH45" s="15"/>
      <c r="AI45" s="15"/>
      <c r="AJ45" s="2">
        <f t="shared" si="3"/>
        <v>2</v>
      </c>
      <c r="AK45" s="2">
        <v>3</v>
      </c>
      <c r="AL45" s="2"/>
      <c r="AM45" s="18"/>
    </row>
    <row r="46" spans="1:39" x14ac:dyDescent="0.2">
      <c r="A46" s="6" t="s">
        <v>44</v>
      </c>
      <c r="B46" s="2">
        <v>0.592592592592592</v>
      </c>
      <c r="C46" s="2">
        <v>0.5</v>
      </c>
      <c r="D46" s="2">
        <v>1</v>
      </c>
      <c r="G46" s="2"/>
      <c r="H46" s="2"/>
      <c r="I46" s="2"/>
      <c r="J46" s="2"/>
      <c r="L46" s="2"/>
      <c r="M46" s="2"/>
      <c r="P46" s="2">
        <v>0.66666666666666596</v>
      </c>
      <c r="Q46" s="2">
        <v>0.53333333333333299</v>
      </c>
      <c r="R46" s="2"/>
      <c r="S46" s="2">
        <v>8</v>
      </c>
      <c r="T46" s="2">
        <v>4</v>
      </c>
      <c r="U46" s="23">
        <v>7</v>
      </c>
      <c r="V46" s="2">
        <f t="shared" si="0"/>
        <v>281</v>
      </c>
      <c r="W46" s="2"/>
      <c r="X46" s="2">
        <f t="shared" si="1"/>
        <v>12</v>
      </c>
      <c r="Y46" s="2">
        <v>15</v>
      </c>
      <c r="AB46" s="2">
        <v>0.46153846153846101</v>
      </c>
      <c r="AC46" s="2">
        <v>0.46153846153846101</v>
      </c>
      <c r="AD46" s="2">
        <v>3</v>
      </c>
      <c r="AE46" s="2">
        <v>6</v>
      </c>
      <c r="AF46" s="2">
        <v>1</v>
      </c>
      <c r="AG46" s="3">
        <f t="shared" si="2"/>
        <v>26</v>
      </c>
      <c r="AJ46" s="2">
        <f t="shared" si="3"/>
        <v>9</v>
      </c>
      <c r="AK46" s="2">
        <v>4</v>
      </c>
      <c r="AL46" s="2"/>
      <c r="AM46" s="18"/>
    </row>
    <row r="47" spans="1:39" x14ac:dyDescent="0.2">
      <c r="A47" s="6" t="s">
        <v>45</v>
      </c>
      <c r="B47" s="2">
        <v>0.42424242424242398</v>
      </c>
      <c r="C47" s="2">
        <v>0.1</v>
      </c>
      <c r="D47" s="2">
        <v>19</v>
      </c>
      <c r="G47" s="2"/>
      <c r="H47" s="2"/>
      <c r="I47" s="2"/>
      <c r="J47" s="2"/>
      <c r="L47" s="2"/>
      <c r="M47" s="2"/>
      <c r="P47" s="2">
        <v>0.36842105263157798</v>
      </c>
      <c r="Q47" s="2">
        <v>0.5</v>
      </c>
      <c r="R47" s="2"/>
      <c r="S47" s="2">
        <v>7</v>
      </c>
      <c r="T47" s="2">
        <v>12</v>
      </c>
      <c r="U47" s="23">
        <v>7</v>
      </c>
      <c r="V47" s="2">
        <f t="shared" si="0"/>
        <v>274</v>
      </c>
      <c r="W47" s="2"/>
      <c r="X47" s="2">
        <f t="shared" si="1"/>
        <v>19</v>
      </c>
      <c r="Y47" s="2">
        <v>14</v>
      </c>
      <c r="AB47" s="2">
        <v>0.266666666666666</v>
      </c>
      <c r="AC47" s="2">
        <v>0.266666666666666</v>
      </c>
      <c r="AD47" s="2">
        <v>2</v>
      </c>
      <c r="AE47" s="2">
        <v>11</v>
      </c>
      <c r="AF47" s="2">
        <v>0</v>
      </c>
      <c r="AG47" s="3">
        <f t="shared" si="2"/>
        <v>23</v>
      </c>
      <c r="AH47" s="15"/>
      <c r="AI47" s="15"/>
      <c r="AJ47" s="2">
        <f t="shared" si="3"/>
        <v>13</v>
      </c>
      <c r="AK47" s="2">
        <v>2</v>
      </c>
      <c r="AL47" s="2"/>
      <c r="AM47" s="18"/>
    </row>
    <row r="48" spans="1:39" x14ac:dyDescent="0.2">
      <c r="A48" s="6" t="s">
        <v>46</v>
      </c>
      <c r="B48" s="2">
        <v>0.41666666666666602</v>
      </c>
      <c r="C48" s="2">
        <v>2</v>
      </c>
      <c r="D48" s="2">
        <v>10</v>
      </c>
      <c r="G48" s="2"/>
      <c r="H48" s="2"/>
      <c r="I48" s="2"/>
      <c r="J48" s="2"/>
      <c r="L48" s="2"/>
      <c r="M48" s="2"/>
      <c r="P48" s="2">
        <v>0.55555555555555503</v>
      </c>
      <c r="Q48" s="2">
        <v>0.33333333333333298</v>
      </c>
      <c r="R48" s="2"/>
      <c r="S48" s="2">
        <v>5</v>
      </c>
      <c r="T48" s="2">
        <v>4</v>
      </c>
      <c r="U48" s="23">
        <v>10</v>
      </c>
      <c r="V48" s="2">
        <f t="shared" si="0"/>
        <v>281</v>
      </c>
      <c r="W48" s="2"/>
      <c r="X48" s="2">
        <f t="shared" si="1"/>
        <v>9</v>
      </c>
      <c r="Y48" s="2">
        <v>15</v>
      </c>
      <c r="AB48" s="2">
        <v>0.66666666666666596</v>
      </c>
      <c r="AC48" s="2">
        <v>0.66666666666666596</v>
      </c>
      <c r="AD48" s="2">
        <v>2</v>
      </c>
      <c r="AE48" s="2">
        <v>1</v>
      </c>
      <c r="AF48" s="2">
        <v>1</v>
      </c>
      <c r="AG48" s="3">
        <f t="shared" si="2"/>
        <v>32</v>
      </c>
      <c r="AJ48" s="2">
        <f t="shared" si="3"/>
        <v>3</v>
      </c>
      <c r="AK48" s="2">
        <v>3</v>
      </c>
      <c r="AL48" s="2"/>
      <c r="AM48" s="18"/>
    </row>
    <row r="49" spans="1:39" x14ac:dyDescent="0.2">
      <c r="A49" s="6" t="s">
        <v>47</v>
      </c>
      <c r="B49" s="2">
        <v>0.41975308641975301</v>
      </c>
      <c r="C49" s="2">
        <v>0.2</v>
      </c>
      <c r="D49" s="2">
        <v>0</v>
      </c>
      <c r="G49" s="2"/>
      <c r="H49" s="2"/>
      <c r="I49" s="2"/>
      <c r="J49" s="2"/>
      <c r="L49" s="2"/>
      <c r="M49" s="2"/>
      <c r="P49" s="2">
        <v>0.265625</v>
      </c>
      <c r="Q49" s="2">
        <v>1</v>
      </c>
      <c r="R49" s="2"/>
      <c r="S49" s="2">
        <v>17</v>
      </c>
      <c r="T49" s="2">
        <v>47</v>
      </c>
      <c r="U49" s="23">
        <v>0</v>
      </c>
      <c r="V49" s="2">
        <f t="shared" si="0"/>
        <v>236</v>
      </c>
      <c r="W49" s="2"/>
      <c r="X49" s="2">
        <f t="shared" si="1"/>
        <v>64</v>
      </c>
      <c r="Y49" s="2">
        <v>17</v>
      </c>
      <c r="AB49" s="2">
        <v>0.33333333333333298</v>
      </c>
      <c r="AC49" s="2">
        <v>0.33333333333333298</v>
      </c>
      <c r="AD49" s="2">
        <v>3</v>
      </c>
      <c r="AE49" s="2">
        <v>12</v>
      </c>
      <c r="AF49" s="2">
        <v>0</v>
      </c>
      <c r="AG49" s="3">
        <f t="shared" si="2"/>
        <v>21</v>
      </c>
      <c r="AJ49" s="2">
        <f t="shared" si="3"/>
        <v>15</v>
      </c>
      <c r="AK49" s="2">
        <v>3</v>
      </c>
      <c r="AL49" s="2"/>
      <c r="AM49" s="18"/>
    </row>
    <row r="50" spans="1:39" x14ac:dyDescent="0.2">
      <c r="A50" s="6" t="s">
        <v>48</v>
      </c>
      <c r="B50" s="2">
        <v>0.146341463414634</v>
      </c>
      <c r="C50" s="2">
        <v>0.2</v>
      </c>
      <c r="D50" s="2">
        <v>9</v>
      </c>
      <c r="G50" s="2"/>
      <c r="H50" s="2"/>
      <c r="I50" s="2"/>
      <c r="J50" s="2"/>
      <c r="L50" s="2"/>
      <c r="M50" s="2"/>
      <c r="P50" s="2">
        <v>8.3333333333333301E-2</v>
      </c>
      <c r="Q50" s="2">
        <v>0.59999999999999898</v>
      </c>
      <c r="R50" s="2"/>
      <c r="S50" s="2">
        <v>3</v>
      </c>
      <c r="T50" s="2">
        <v>33</v>
      </c>
      <c r="U50" s="23">
        <v>2</v>
      </c>
      <c r="V50" s="2">
        <f t="shared" si="0"/>
        <v>262</v>
      </c>
      <c r="W50" s="2"/>
      <c r="X50" s="2">
        <f t="shared" si="1"/>
        <v>36</v>
      </c>
      <c r="Y50" s="2">
        <v>5</v>
      </c>
      <c r="AB50" s="2">
        <v>0.52173913043478204</v>
      </c>
      <c r="AC50" s="2">
        <v>0.52173913043478204</v>
      </c>
      <c r="AD50" s="2">
        <v>6</v>
      </c>
      <c r="AE50" s="2">
        <v>11</v>
      </c>
      <c r="AF50" s="2">
        <v>0</v>
      </c>
      <c r="AG50" s="3">
        <f t="shared" si="2"/>
        <v>19</v>
      </c>
      <c r="AJ50" s="2">
        <f t="shared" si="3"/>
        <v>17</v>
      </c>
      <c r="AK50" s="2">
        <v>6</v>
      </c>
      <c r="AL50" s="2"/>
      <c r="AM50" s="18"/>
    </row>
    <row r="51" spans="1:39" x14ac:dyDescent="0.2">
      <c r="A51" s="6" t="s">
        <v>49</v>
      </c>
      <c r="B51" s="2">
        <v>0.48484848484848397</v>
      </c>
      <c r="C51" s="2">
        <v>1</v>
      </c>
      <c r="D51" s="2">
        <v>8</v>
      </c>
      <c r="G51" s="2"/>
      <c r="H51" s="2"/>
      <c r="I51" s="2"/>
      <c r="J51" s="2"/>
      <c r="L51" s="2"/>
      <c r="M51" s="2"/>
      <c r="P51" s="2">
        <v>0.4</v>
      </c>
      <c r="Q51" s="2">
        <v>0.61538461538461497</v>
      </c>
      <c r="R51" s="2"/>
      <c r="S51" s="2">
        <v>8</v>
      </c>
      <c r="T51" s="2">
        <v>12</v>
      </c>
      <c r="U51" s="23">
        <v>5</v>
      </c>
      <c r="V51" s="2">
        <f t="shared" si="0"/>
        <v>275</v>
      </c>
      <c r="W51" s="2"/>
      <c r="X51" s="2">
        <f t="shared" si="1"/>
        <v>20</v>
      </c>
      <c r="Y51" s="2">
        <v>13</v>
      </c>
      <c r="AB51" s="2">
        <v>0.5</v>
      </c>
      <c r="AC51" s="2">
        <v>0.5</v>
      </c>
      <c r="AD51" s="2">
        <v>2</v>
      </c>
      <c r="AE51" s="2">
        <v>3</v>
      </c>
      <c r="AF51" s="2">
        <v>1</v>
      </c>
      <c r="AG51" s="3">
        <f t="shared" si="2"/>
        <v>30</v>
      </c>
      <c r="AH51" s="15"/>
      <c r="AI51" s="15"/>
      <c r="AJ51" s="2">
        <f t="shared" si="3"/>
        <v>5</v>
      </c>
      <c r="AK51" s="2">
        <v>3</v>
      </c>
      <c r="AL51" s="2"/>
      <c r="AM51" s="18"/>
    </row>
    <row r="52" spans="1:39" x14ac:dyDescent="0.2">
      <c r="A52" s="6" t="s">
        <v>50</v>
      </c>
      <c r="B52" s="2">
        <v>0.36734693877551</v>
      </c>
      <c r="C52" s="2">
        <v>0.2</v>
      </c>
      <c r="D52" s="2">
        <v>0</v>
      </c>
      <c r="G52" s="2"/>
      <c r="H52" s="2"/>
      <c r="I52" s="2"/>
      <c r="J52" s="2"/>
      <c r="L52" s="2"/>
      <c r="M52" s="2"/>
      <c r="P52" s="2">
        <v>0.29999999999999899</v>
      </c>
      <c r="Q52" s="2">
        <v>0.47368421052631499</v>
      </c>
      <c r="R52" s="2"/>
      <c r="S52" s="2">
        <v>9</v>
      </c>
      <c r="T52" s="2">
        <v>21</v>
      </c>
      <c r="U52" s="23">
        <v>10</v>
      </c>
      <c r="V52" s="2">
        <f t="shared" si="0"/>
        <v>260</v>
      </c>
      <c r="W52" s="2"/>
      <c r="X52" s="2">
        <f t="shared" si="1"/>
        <v>30</v>
      </c>
      <c r="Y52" s="2">
        <v>19</v>
      </c>
      <c r="AB52" s="2">
        <v>0.28571428571428498</v>
      </c>
      <c r="AC52" s="2">
        <v>0.28571428571428498</v>
      </c>
      <c r="AD52" s="2">
        <v>3</v>
      </c>
      <c r="AE52" s="2">
        <v>15</v>
      </c>
      <c r="AF52" s="2">
        <v>0</v>
      </c>
      <c r="AG52" s="3">
        <f t="shared" si="2"/>
        <v>18</v>
      </c>
      <c r="AJ52" s="2">
        <f t="shared" si="3"/>
        <v>18</v>
      </c>
      <c r="AK52" s="2">
        <v>3</v>
      </c>
      <c r="AL52" s="2"/>
      <c r="AM52" s="18"/>
    </row>
    <row r="53" spans="1:39" x14ac:dyDescent="0.2">
      <c r="A53" s="6" t="s">
        <v>51</v>
      </c>
      <c r="B53" s="2">
        <v>0.32</v>
      </c>
      <c r="C53" s="2">
        <v>1.19999999999999</v>
      </c>
      <c r="D53" s="2">
        <v>3</v>
      </c>
      <c r="G53" s="2"/>
      <c r="H53" s="2"/>
      <c r="I53" s="2"/>
      <c r="J53" s="2"/>
      <c r="L53" s="2"/>
      <c r="M53" s="2"/>
      <c r="P53" s="2">
        <v>0.2</v>
      </c>
      <c r="Q53" s="2">
        <v>0.8</v>
      </c>
      <c r="R53" s="2"/>
      <c r="S53" s="2">
        <v>4</v>
      </c>
      <c r="T53" s="2">
        <v>16</v>
      </c>
      <c r="U53" s="23">
        <v>1</v>
      </c>
      <c r="V53" s="2">
        <f t="shared" si="0"/>
        <v>279</v>
      </c>
      <c r="W53" s="2"/>
      <c r="X53" s="2">
        <f t="shared" si="1"/>
        <v>20</v>
      </c>
      <c r="Y53" s="2">
        <v>5</v>
      </c>
      <c r="AB53" s="2">
        <v>0.28571428571428498</v>
      </c>
      <c r="AC53" s="2">
        <v>0.28571428571428498</v>
      </c>
      <c r="AD53" s="2">
        <v>1</v>
      </c>
      <c r="AE53" s="2">
        <v>4</v>
      </c>
      <c r="AF53" s="2">
        <v>1</v>
      </c>
      <c r="AG53" s="3">
        <f t="shared" si="2"/>
        <v>30</v>
      </c>
      <c r="AJ53" s="2">
        <f t="shared" si="3"/>
        <v>5</v>
      </c>
      <c r="AK53" s="2">
        <v>2</v>
      </c>
      <c r="AL53" s="2"/>
      <c r="AM53" s="18"/>
    </row>
    <row r="54" spans="1:39" s="4" customFormat="1" ht="20" x14ac:dyDescent="0.25">
      <c r="A54" s="9"/>
      <c r="B54" s="10">
        <f>AVERAGE(B3:B53)</f>
        <v>0.40987340176407455</v>
      </c>
      <c r="C54" s="11">
        <f>AVERAGE(C3:C53)</f>
        <v>0.7745098039215671</v>
      </c>
      <c r="D54" s="12">
        <f>AVERAGE(D3:D53)</f>
        <v>9.7843137254901968</v>
      </c>
      <c r="P54" s="20">
        <f>AVERAGE(P3:P53)</f>
        <v>0.38776567612954588</v>
      </c>
      <c r="Q54" s="20">
        <f>AVERAGE(Q3:Q53)</f>
        <v>0.54963460854691903</v>
      </c>
      <c r="R54" s="20"/>
      <c r="S54" s="20">
        <f t="shared" ref="S54:T54" si="4">AVERAGE(S3:S53)</f>
        <v>7.9803921568627452</v>
      </c>
      <c r="T54" s="20">
        <f t="shared" si="4"/>
        <v>15.941176470588236</v>
      </c>
      <c r="U54" s="20">
        <f t="shared" ref="U54" si="5">AVERAGE(U3:U53)</f>
        <v>6.6078431372549016</v>
      </c>
      <c r="V54" s="20">
        <f t="shared" ref="V54:X54" si="6">AVERAGE(V3:V53)</f>
        <v>269.47058823529414</v>
      </c>
      <c r="W54" s="20"/>
      <c r="X54" s="20">
        <f t="shared" si="6"/>
        <v>23.921568627450981</v>
      </c>
      <c r="Y54" s="20"/>
      <c r="AA54" s="22"/>
      <c r="AB54" s="17">
        <f>AVERAGE(AB3:AB53)</f>
        <v>0.45867704997595571</v>
      </c>
      <c r="AC54" s="17">
        <f>AVERAGE(AC3:AC53)</f>
        <v>0.43995553773203916</v>
      </c>
      <c r="AD54" s="5">
        <f>AVERAGE(AD3:AD53)</f>
        <v>2.215686274509804</v>
      </c>
      <c r="AE54" s="5">
        <f>AVERAGE(AE3:AE53)</f>
        <v>5.1568627450980395</v>
      </c>
      <c r="AF54" s="5">
        <f t="shared" ref="AF54:AG54" si="7">AVERAGE(AF3:AF53)</f>
        <v>0.6470588235294118</v>
      </c>
      <c r="AG54" s="5">
        <f t="shared" si="7"/>
        <v>27.980392156862745</v>
      </c>
      <c r="AJ54" s="24">
        <f>AVERAGE(AJ3:AJ53)</f>
        <v>7.3725490196078427</v>
      </c>
      <c r="AK54" s="24">
        <f>AVERAGE(AK3:AK53)</f>
        <v>2.8627450980392157</v>
      </c>
      <c r="AM54" s="19"/>
    </row>
    <row r="55" spans="1:39" x14ac:dyDescent="0.2">
      <c r="A55" s="8" t="s">
        <v>58</v>
      </c>
      <c r="C55" s="14">
        <f>AVERAGEIF(B3:B53, "&gt;" &amp; B54,C3:C53)</f>
        <v>0.85172413793103308</v>
      </c>
      <c r="D55" s="14">
        <f>AVERAGEIF(B3:B53, "&gt;" &amp; B54,D3:D53)</f>
        <v>8.2068965517241388</v>
      </c>
      <c r="AM55" t="s">
        <v>70</v>
      </c>
    </row>
  </sheetData>
  <conditionalFormatting sqref="B3:B53">
    <cfRule type="cellIs" dxfId="1" priority="2" operator="lessThan">
      <formula>$B$54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5122-BF79-4148-9419-E1318309F669}">
  <dimension ref="A1:O55"/>
  <sheetViews>
    <sheetView workbookViewId="0">
      <pane xSplit="1" topLeftCell="B1" activePane="topRight" state="frozen"/>
      <selection pane="topRight" activeCell="N17" sqref="N17"/>
    </sheetView>
  </sheetViews>
  <sheetFormatPr baseColWidth="10" defaultRowHeight="16" x14ac:dyDescent="0.2"/>
  <cols>
    <col min="1" max="2" width="10.83203125" style="13" customWidth="1"/>
    <col min="3" max="4" width="10.83203125" style="6" customWidth="1"/>
    <col min="5" max="11" width="10.83203125" customWidth="1"/>
    <col min="12" max="12" width="10.83203125" style="2"/>
    <col min="14" max="14" width="25" bestFit="1" customWidth="1"/>
    <col min="15" max="15" width="22.5" bestFit="1" customWidth="1"/>
  </cols>
  <sheetData>
    <row r="1" spans="1:15" x14ac:dyDescent="0.2">
      <c r="A1" s="7" t="s">
        <v>65</v>
      </c>
      <c r="B1" s="7"/>
    </row>
    <row r="2" spans="1:15" x14ac:dyDescent="0.2">
      <c r="A2" s="8" t="s">
        <v>0</v>
      </c>
      <c r="B2" s="8" t="s">
        <v>57</v>
      </c>
      <c r="C2" s="8" t="s">
        <v>52</v>
      </c>
      <c r="D2" s="8" t="s">
        <v>53</v>
      </c>
      <c r="F2" s="1" t="s">
        <v>61</v>
      </c>
      <c r="G2" s="1" t="s">
        <v>62</v>
      </c>
      <c r="H2" s="1"/>
      <c r="I2" s="1" t="s">
        <v>54</v>
      </c>
      <c r="J2" s="1" t="s">
        <v>55</v>
      </c>
      <c r="K2" s="1" t="s">
        <v>56</v>
      </c>
      <c r="L2" s="1" t="s">
        <v>43</v>
      </c>
      <c r="M2" s="1"/>
      <c r="N2" s="1" t="s">
        <v>68</v>
      </c>
      <c r="O2" s="1" t="s">
        <v>66</v>
      </c>
    </row>
    <row r="3" spans="1:15" x14ac:dyDescent="0.2">
      <c r="A3" s="6" t="s">
        <v>1</v>
      </c>
      <c r="B3" s="2">
        <v>0.37837837837837801</v>
      </c>
      <c r="C3" s="2">
        <v>0.73999999999999899</v>
      </c>
      <c r="D3" s="2">
        <v>28</v>
      </c>
      <c r="F3">
        <v>0.269230769230769</v>
      </c>
      <c r="G3" s="2">
        <v>0.63636363636363602</v>
      </c>
      <c r="I3" s="2">
        <v>7</v>
      </c>
      <c r="J3" s="2">
        <v>19</v>
      </c>
      <c r="K3" s="2">
        <v>4</v>
      </c>
      <c r="L3" s="2">
        <f>300-(I3+J3+K3)</f>
        <v>270</v>
      </c>
      <c r="N3" s="2">
        <f>I3+J3</f>
        <v>26</v>
      </c>
      <c r="O3" s="2">
        <v>11</v>
      </c>
    </row>
    <row r="4" spans="1:15" x14ac:dyDescent="0.2">
      <c r="A4" s="6" t="s">
        <v>2</v>
      </c>
      <c r="B4" s="2">
        <v>0.22222222222222199</v>
      </c>
      <c r="C4" s="2">
        <v>1.82</v>
      </c>
      <c r="D4" s="2">
        <v>30</v>
      </c>
      <c r="F4">
        <v>0.2</v>
      </c>
      <c r="G4" s="2">
        <v>0.25</v>
      </c>
      <c r="I4" s="2">
        <v>1</v>
      </c>
      <c r="J4" s="2">
        <v>4</v>
      </c>
      <c r="K4" s="2">
        <v>3</v>
      </c>
      <c r="L4" s="2">
        <f t="shared" ref="L4:L53" si="0">300-(I4+J4+K4)</f>
        <v>292</v>
      </c>
      <c r="N4" s="2">
        <f>I4+J4</f>
        <v>5</v>
      </c>
      <c r="O4" s="2">
        <v>4</v>
      </c>
    </row>
    <row r="5" spans="1:15" x14ac:dyDescent="0.2">
      <c r="A5" s="6" t="s">
        <v>3</v>
      </c>
      <c r="B5" s="2">
        <v>0.376811594202898</v>
      </c>
      <c r="C5" s="2">
        <v>7.0000000000000007E-2</v>
      </c>
      <c r="D5" s="2">
        <v>11</v>
      </c>
      <c r="F5">
        <v>0.265306122448979</v>
      </c>
      <c r="G5" s="2">
        <v>0.65</v>
      </c>
      <c r="I5" s="2">
        <v>13</v>
      </c>
      <c r="J5" s="2">
        <v>36</v>
      </c>
      <c r="K5" s="2">
        <v>7</v>
      </c>
      <c r="L5" s="2">
        <f t="shared" si="0"/>
        <v>244</v>
      </c>
      <c r="N5" s="2">
        <f>I5+J5</f>
        <v>49</v>
      </c>
      <c r="O5" s="2">
        <v>20</v>
      </c>
    </row>
    <row r="6" spans="1:15" x14ac:dyDescent="0.2">
      <c r="A6" s="6" t="s">
        <v>4</v>
      </c>
      <c r="B6" s="2">
        <v>0.59999999999999898</v>
      </c>
      <c r="C6" s="2">
        <v>0.33</v>
      </c>
      <c r="D6" s="2">
        <v>0</v>
      </c>
      <c r="F6">
        <v>0.59999999999999898</v>
      </c>
      <c r="G6" s="2">
        <v>0.59999999999999898</v>
      </c>
      <c r="I6" s="2">
        <v>18</v>
      </c>
      <c r="J6" s="2">
        <v>12</v>
      </c>
      <c r="K6" s="2">
        <v>12</v>
      </c>
      <c r="L6" s="2">
        <f t="shared" si="0"/>
        <v>258</v>
      </c>
      <c r="N6" s="2">
        <f>I6+J6</f>
        <v>30</v>
      </c>
      <c r="O6" s="2">
        <v>30</v>
      </c>
    </row>
    <row r="7" spans="1:15" x14ac:dyDescent="0.2">
      <c r="A7" s="6" t="s">
        <v>5</v>
      </c>
      <c r="B7" s="2">
        <v>0.55555555555555503</v>
      </c>
      <c r="C7" s="2">
        <v>1.34</v>
      </c>
      <c r="D7" s="2">
        <v>5</v>
      </c>
      <c r="F7">
        <v>1</v>
      </c>
      <c r="G7" s="2">
        <v>0.38461538461538403</v>
      </c>
      <c r="I7" s="2">
        <v>5</v>
      </c>
      <c r="J7" s="2">
        <v>0</v>
      </c>
      <c r="K7" s="2">
        <v>8</v>
      </c>
      <c r="L7" s="2">
        <f t="shared" si="0"/>
        <v>287</v>
      </c>
      <c r="N7" s="2">
        <f>I7+J7</f>
        <v>5</v>
      </c>
      <c r="O7" s="2">
        <v>13</v>
      </c>
    </row>
    <row r="8" spans="1:15" x14ac:dyDescent="0.2">
      <c r="A8" s="6" t="s">
        <v>6</v>
      </c>
      <c r="B8" s="2">
        <v>0.5</v>
      </c>
      <c r="C8" s="2">
        <v>0.7</v>
      </c>
      <c r="D8" s="2">
        <v>0</v>
      </c>
      <c r="F8">
        <v>0.5</v>
      </c>
      <c r="G8" s="2">
        <v>0.5</v>
      </c>
      <c r="I8" s="2">
        <v>5</v>
      </c>
      <c r="J8" s="2">
        <v>5</v>
      </c>
      <c r="K8" s="2">
        <v>5</v>
      </c>
      <c r="L8" s="2">
        <f t="shared" si="0"/>
        <v>285</v>
      </c>
      <c r="N8" s="2">
        <f>I8+J8</f>
        <v>10</v>
      </c>
      <c r="O8" s="2">
        <v>10</v>
      </c>
    </row>
    <row r="9" spans="1:15" x14ac:dyDescent="0.2">
      <c r="A9" s="6" t="s">
        <v>7</v>
      </c>
      <c r="B9" s="2">
        <v>0.375</v>
      </c>
      <c r="C9" s="2">
        <v>7.0000000000000007E-2</v>
      </c>
      <c r="D9" s="2">
        <v>3</v>
      </c>
      <c r="F9">
        <v>0.23684210526315699</v>
      </c>
      <c r="G9" s="2">
        <v>0.9</v>
      </c>
      <c r="I9" s="2">
        <v>18</v>
      </c>
      <c r="J9" s="2">
        <v>58</v>
      </c>
      <c r="K9" s="2">
        <v>2</v>
      </c>
      <c r="L9" s="2">
        <f t="shared" si="0"/>
        <v>222</v>
      </c>
      <c r="N9" s="2">
        <f>I9+J9</f>
        <v>76</v>
      </c>
      <c r="O9" s="2">
        <v>20</v>
      </c>
    </row>
    <row r="10" spans="1:15" x14ac:dyDescent="0.2">
      <c r="A10" s="6" t="s">
        <v>8</v>
      </c>
      <c r="B10" s="2">
        <v>0.46808510638297801</v>
      </c>
      <c r="C10" s="2">
        <v>0.75</v>
      </c>
      <c r="D10" s="2">
        <v>2</v>
      </c>
      <c r="F10">
        <v>0.35483870967741898</v>
      </c>
      <c r="G10" s="2">
        <v>0.6875</v>
      </c>
      <c r="I10" s="2">
        <v>11</v>
      </c>
      <c r="J10" s="2">
        <v>20</v>
      </c>
      <c r="K10" s="2">
        <v>5</v>
      </c>
      <c r="L10" s="2">
        <f t="shared" si="0"/>
        <v>264</v>
      </c>
      <c r="N10" s="2">
        <f>I10+J10</f>
        <v>31</v>
      </c>
      <c r="O10" s="2">
        <v>16</v>
      </c>
    </row>
    <row r="11" spans="1:15" x14ac:dyDescent="0.2">
      <c r="A11" s="6" t="s">
        <v>9</v>
      </c>
      <c r="B11" s="2">
        <v>0.43243243243243201</v>
      </c>
      <c r="C11" s="2">
        <v>0.84999999999999898</v>
      </c>
      <c r="D11" s="2">
        <v>18</v>
      </c>
      <c r="F11">
        <v>0.30769230769230699</v>
      </c>
      <c r="G11" s="2">
        <v>0.72727272727272696</v>
      </c>
      <c r="I11" s="2">
        <v>8</v>
      </c>
      <c r="J11" s="2">
        <v>18</v>
      </c>
      <c r="K11" s="2">
        <v>3</v>
      </c>
      <c r="L11" s="2">
        <f t="shared" si="0"/>
        <v>271</v>
      </c>
      <c r="N11" s="2">
        <f>I11+J11</f>
        <v>26</v>
      </c>
      <c r="O11" s="2">
        <v>11</v>
      </c>
    </row>
    <row r="12" spans="1:15" x14ac:dyDescent="0.2">
      <c r="A12" s="6" t="s">
        <v>10</v>
      </c>
      <c r="B12" s="2">
        <v>0.434782608695652</v>
      </c>
      <c r="C12" s="2">
        <v>1.1499999999999999</v>
      </c>
      <c r="D12" s="2">
        <v>1</v>
      </c>
      <c r="F12">
        <v>0.55555555555555503</v>
      </c>
      <c r="G12" s="2">
        <v>0.35714285714285698</v>
      </c>
      <c r="I12" s="2">
        <v>5</v>
      </c>
      <c r="J12" s="2">
        <v>4</v>
      </c>
      <c r="K12" s="2">
        <v>9</v>
      </c>
      <c r="L12" s="2">
        <f t="shared" si="0"/>
        <v>282</v>
      </c>
      <c r="N12" s="2">
        <f>I12+J12</f>
        <v>9</v>
      </c>
      <c r="O12" s="2">
        <v>14</v>
      </c>
    </row>
    <row r="13" spans="1:15" x14ac:dyDescent="0.2">
      <c r="A13" s="6" t="s">
        <v>11</v>
      </c>
      <c r="B13" s="2">
        <v>0.5</v>
      </c>
      <c r="C13" s="2">
        <v>0.54</v>
      </c>
      <c r="D13" s="2">
        <v>11</v>
      </c>
      <c r="F13">
        <v>0.5</v>
      </c>
      <c r="G13" s="2">
        <v>0.5</v>
      </c>
      <c r="I13" s="2">
        <v>9</v>
      </c>
      <c r="J13" s="2">
        <v>9</v>
      </c>
      <c r="K13" s="2">
        <v>9</v>
      </c>
      <c r="L13" s="2">
        <f t="shared" si="0"/>
        <v>273</v>
      </c>
      <c r="N13" s="2">
        <f>I13+J13</f>
        <v>18</v>
      </c>
      <c r="O13" s="2">
        <v>18</v>
      </c>
    </row>
    <row r="14" spans="1:15" x14ac:dyDescent="0.2">
      <c r="A14" s="6" t="s">
        <v>12</v>
      </c>
      <c r="B14" s="2">
        <v>0.30769230769230699</v>
      </c>
      <c r="C14" s="2">
        <v>0.8</v>
      </c>
      <c r="D14" s="2">
        <v>10</v>
      </c>
      <c r="F14">
        <v>0.23999999999999899</v>
      </c>
      <c r="G14" s="2">
        <v>0.42857142857142799</v>
      </c>
      <c r="I14" s="2">
        <v>6</v>
      </c>
      <c r="J14" s="2">
        <v>19</v>
      </c>
      <c r="K14" s="2">
        <v>8</v>
      </c>
      <c r="L14" s="2">
        <f t="shared" si="0"/>
        <v>267</v>
      </c>
      <c r="N14" s="2">
        <f>I14+J14</f>
        <v>25</v>
      </c>
      <c r="O14" s="2">
        <v>14</v>
      </c>
    </row>
    <row r="15" spans="1:15" x14ac:dyDescent="0.2">
      <c r="A15" s="6" t="s">
        <v>13</v>
      </c>
      <c r="B15" s="2">
        <v>0.54166666666666596</v>
      </c>
      <c r="C15" s="2">
        <v>0.44</v>
      </c>
      <c r="D15" s="2">
        <v>3</v>
      </c>
      <c r="F15">
        <v>0.5</v>
      </c>
      <c r="G15" s="2">
        <v>0.59090909090909005</v>
      </c>
      <c r="I15" s="2">
        <v>13</v>
      </c>
      <c r="J15" s="2">
        <v>13</v>
      </c>
      <c r="K15" s="2">
        <v>9</v>
      </c>
      <c r="L15" s="2">
        <f t="shared" si="0"/>
        <v>265</v>
      </c>
      <c r="N15" s="2">
        <f>I15+J15</f>
        <v>26</v>
      </c>
      <c r="O15" s="2">
        <v>22</v>
      </c>
    </row>
    <row r="16" spans="1:15" x14ac:dyDescent="0.2">
      <c r="A16" s="6" t="s">
        <v>14</v>
      </c>
      <c r="B16" s="2">
        <v>0.41379310344827502</v>
      </c>
      <c r="C16" s="2">
        <v>0.82</v>
      </c>
      <c r="D16" s="2">
        <v>10</v>
      </c>
      <c r="F16">
        <v>0.33333333333333298</v>
      </c>
      <c r="G16" s="2">
        <v>0.54545454545454497</v>
      </c>
      <c r="I16" s="2">
        <v>6</v>
      </c>
      <c r="J16" s="2">
        <v>12</v>
      </c>
      <c r="K16" s="2">
        <v>5</v>
      </c>
      <c r="L16" s="2">
        <f t="shared" si="0"/>
        <v>277</v>
      </c>
      <c r="N16" s="2">
        <f>I16+J16</f>
        <v>18</v>
      </c>
      <c r="O16" s="2">
        <v>11</v>
      </c>
    </row>
    <row r="17" spans="1:15" x14ac:dyDescent="0.2">
      <c r="A17" s="6" t="s">
        <v>15</v>
      </c>
      <c r="B17" s="2">
        <v>0.59459459459459396</v>
      </c>
      <c r="C17" s="2">
        <v>0.48999999999999899</v>
      </c>
      <c r="D17" s="2">
        <v>8</v>
      </c>
      <c r="F17">
        <v>0.73333333333333295</v>
      </c>
      <c r="G17" s="2">
        <v>0.5</v>
      </c>
      <c r="I17" s="2">
        <v>11</v>
      </c>
      <c r="J17" s="2">
        <v>4</v>
      </c>
      <c r="K17" s="2">
        <v>11</v>
      </c>
      <c r="L17" s="2">
        <f t="shared" si="0"/>
        <v>274</v>
      </c>
      <c r="N17" s="2">
        <f>I17+J17</f>
        <v>15</v>
      </c>
      <c r="O17" s="2">
        <v>22</v>
      </c>
    </row>
    <row r="18" spans="1:15" x14ac:dyDescent="0.2">
      <c r="A18" s="6" t="s">
        <v>16</v>
      </c>
      <c r="B18" s="2">
        <v>0.54545454545454497</v>
      </c>
      <c r="C18" s="2">
        <v>0.65</v>
      </c>
      <c r="D18" s="2">
        <v>0</v>
      </c>
      <c r="F18">
        <v>0.52173913043478204</v>
      </c>
      <c r="G18" s="2">
        <v>0.57142857142857095</v>
      </c>
      <c r="I18" s="2">
        <v>12</v>
      </c>
      <c r="J18" s="2">
        <v>11</v>
      </c>
      <c r="K18" s="2">
        <v>9</v>
      </c>
      <c r="L18" s="2">
        <f t="shared" si="0"/>
        <v>268</v>
      </c>
      <c r="N18" s="2">
        <f>I18+J18</f>
        <v>23</v>
      </c>
      <c r="O18" s="2">
        <v>21</v>
      </c>
    </row>
    <row r="19" spans="1:15" x14ac:dyDescent="0.2">
      <c r="A19" s="6" t="s">
        <v>17</v>
      </c>
      <c r="B19" s="2">
        <v>0.266666666666666</v>
      </c>
      <c r="C19" s="2">
        <v>0</v>
      </c>
      <c r="D19" s="2">
        <v>13</v>
      </c>
      <c r="F19">
        <v>0.23529411764705799</v>
      </c>
      <c r="G19" s="2">
        <v>0.30769230769230699</v>
      </c>
      <c r="I19" s="2">
        <v>12</v>
      </c>
      <c r="J19" s="2">
        <v>39</v>
      </c>
      <c r="K19" s="2">
        <v>27</v>
      </c>
      <c r="L19" s="2">
        <f t="shared" si="0"/>
        <v>222</v>
      </c>
      <c r="N19" s="2">
        <f>I19+J19</f>
        <v>51</v>
      </c>
      <c r="O19" s="2">
        <v>39</v>
      </c>
    </row>
    <row r="20" spans="1:15" x14ac:dyDescent="0.2">
      <c r="A20" s="6" t="s">
        <v>18</v>
      </c>
      <c r="B20" s="2">
        <v>0.53333333333333299</v>
      </c>
      <c r="C20" s="2">
        <v>0.619999999999999</v>
      </c>
      <c r="D20" s="2">
        <v>30</v>
      </c>
      <c r="F20">
        <v>0.42105263157894701</v>
      </c>
      <c r="G20" s="2">
        <v>0.72727272727272696</v>
      </c>
      <c r="I20" s="2">
        <v>8</v>
      </c>
      <c r="J20" s="2">
        <v>11</v>
      </c>
      <c r="K20" s="2">
        <v>3</v>
      </c>
      <c r="L20" s="2">
        <f t="shared" si="0"/>
        <v>278</v>
      </c>
      <c r="N20" s="2">
        <f>I20+J20</f>
        <v>19</v>
      </c>
      <c r="O20" s="2">
        <v>11</v>
      </c>
    </row>
    <row r="21" spans="1:15" x14ac:dyDescent="0.2">
      <c r="A21" s="6" t="s">
        <v>19</v>
      </c>
      <c r="B21" s="2">
        <v>0.51685393258426904</v>
      </c>
      <c r="C21" s="2">
        <v>0.08</v>
      </c>
      <c r="D21" s="2">
        <v>28</v>
      </c>
      <c r="F21">
        <v>0.41818181818181799</v>
      </c>
      <c r="G21" s="2">
        <v>0.67647058823529405</v>
      </c>
      <c r="I21" s="2">
        <v>23</v>
      </c>
      <c r="J21" s="2">
        <v>32</v>
      </c>
      <c r="K21" s="2">
        <v>11</v>
      </c>
      <c r="L21" s="2">
        <f t="shared" si="0"/>
        <v>234</v>
      </c>
      <c r="N21" s="2">
        <f>I21+J21</f>
        <v>55</v>
      </c>
      <c r="O21" s="2">
        <v>34</v>
      </c>
    </row>
    <row r="22" spans="1:15" x14ac:dyDescent="0.2">
      <c r="A22" s="6" t="s">
        <v>20</v>
      </c>
      <c r="B22" s="2">
        <v>0.19999999999999901</v>
      </c>
      <c r="C22" s="2">
        <v>0.82</v>
      </c>
      <c r="D22" s="2">
        <v>16</v>
      </c>
      <c r="F22">
        <v>0.119999999999999</v>
      </c>
      <c r="G22" s="2">
        <v>0.59999999999999898</v>
      </c>
      <c r="I22" s="2">
        <v>3</v>
      </c>
      <c r="J22" s="2">
        <v>22</v>
      </c>
      <c r="K22" s="2">
        <v>2</v>
      </c>
      <c r="L22" s="2">
        <f t="shared" si="0"/>
        <v>273</v>
      </c>
      <c r="N22" s="2">
        <f>I22+J22</f>
        <v>25</v>
      </c>
      <c r="O22" s="2">
        <v>5</v>
      </c>
    </row>
    <row r="23" spans="1:15" x14ac:dyDescent="0.2">
      <c r="A23" s="6" t="s">
        <v>21</v>
      </c>
      <c r="B23" s="2">
        <v>0.56410256410256399</v>
      </c>
      <c r="C23" s="2">
        <v>0.56999999999999995</v>
      </c>
      <c r="D23" s="2">
        <v>3</v>
      </c>
      <c r="F23">
        <v>0.61111111111111105</v>
      </c>
      <c r="G23" s="2">
        <v>0.52380952380952295</v>
      </c>
      <c r="I23" s="2">
        <v>11</v>
      </c>
      <c r="J23" s="2">
        <v>7</v>
      </c>
      <c r="K23" s="2">
        <v>10</v>
      </c>
      <c r="L23" s="2">
        <f t="shared" si="0"/>
        <v>272</v>
      </c>
      <c r="N23" s="2">
        <f>I23+J23</f>
        <v>18</v>
      </c>
      <c r="O23" s="2">
        <v>21</v>
      </c>
    </row>
    <row r="24" spans="1:15" x14ac:dyDescent="0.2">
      <c r="A24" s="6" t="s">
        <v>22</v>
      </c>
      <c r="B24" s="2">
        <v>0.27586206896551702</v>
      </c>
      <c r="C24" s="2">
        <v>1.32</v>
      </c>
      <c r="D24" s="2">
        <v>6</v>
      </c>
      <c r="F24">
        <v>0.18181818181818099</v>
      </c>
      <c r="G24" s="2">
        <v>0.57142857142857095</v>
      </c>
      <c r="I24" s="2">
        <v>4</v>
      </c>
      <c r="J24" s="2">
        <v>18</v>
      </c>
      <c r="K24" s="2">
        <v>3</v>
      </c>
      <c r="L24" s="2">
        <f t="shared" si="0"/>
        <v>275</v>
      </c>
      <c r="N24" s="2">
        <f>I24+J24</f>
        <v>22</v>
      </c>
      <c r="O24" s="2">
        <v>7</v>
      </c>
    </row>
    <row r="25" spans="1:15" x14ac:dyDescent="0.2">
      <c r="A25" s="6" t="s">
        <v>23</v>
      </c>
      <c r="B25" s="2">
        <v>0.33846153846153798</v>
      </c>
      <c r="C25" s="2">
        <v>0.02</v>
      </c>
      <c r="D25" s="2">
        <v>29</v>
      </c>
      <c r="F25">
        <v>0.25</v>
      </c>
      <c r="G25" s="2">
        <v>0.52380952380952295</v>
      </c>
      <c r="I25" s="2">
        <v>11</v>
      </c>
      <c r="J25" s="2">
        <v>33</v>
      </c>
      <c r="K25" s="2">
        <v>10</v>
      </c>
      <c r="L25" s="2">
        <f t="shared" si="0"/>
        <v>246</v>
      </c>
      <c r="N25" s="2">
        <f>I25+J25</f>
        <v>44</v>
      </c>
      <c r="O25" s="2">
        <v>21</v>
      </c>
    </row>
    <row r="26" spans="1:15" x14ac:dyDescent="0.2">
      <c r="A26" s="6" t="s">
        <v>24</v>
      </c>
      <c r="B26" s="2">
        <v>0.16</v>
      </c>
      <c r="C26" s="2">
        <v>0.04</v>
      </c>
      <c r="D26" s="2">
        <v>8</v>
      </c>
      <c r="F26">
        <v>8.6956521739130405E-2</v>
      </c>
      <c r="G26" s="2">
        <v>1</v>
      </c>
      <c r="I26" s="2">
        <v>4</v>
      </c>
      <c r="J26" s="2">
        <v>42</v>
      </c>
      <c r="K26" s="2">
        <v>0</v>
      </c>
      <c r="L26" s="2">
        <f t="shared" si="0"/>
        <v>254</v>
      </c>
      <c r="N26" s="2">
        <f>I26+J26</f>
        <v>46</v>
      </c>
      <c r="O26" s="2">
        <v>4</v>
      </c>
    </row>
    <row r="27" spans="1:15" x14ac:dyDescent="0.2">
      <c r="A27" s="6" t="s">
        <v>25</v>
      </c>
      <c r="B27" s="2">
        <v>0.34782608695652101</v>
      </c>
      <c r="C27" s="2">
        <v>0.72999999999999898</v>
      </c>
      <c r="D27" s="2">
        <v>5</v>
      </c>
      <c r="F27">
        <v>0.25</v>
      </c>
      <c r="G27" s="2">
        <v>0.57142857142857095</v>
      </c>
      <c r="I27" s="2">
        <v>4</v>
      </c>
      <c r="J27" s="2">
        <v>12</v>
      </c>
      <c r="K27" s="2">
        <v>3</v>
      </c>
      <c r="L27" s="2">
        <f t="shared" si="0"/>
        <v>281</v>
      </c>
      <c r="N27" s="2">
        <f>I27+J27</f>
        <v>16</v>
      </c>
      <c r="O27" s="2">
        <v>7</v>
      </c>
    </row>
    <row r="28" spans="1:15" x14ac:dyDescent="0.2">
      <c r="A28" s="6" t="s">
        <v>26</v>
      </c>
      <c r="B28" s="2">
        <v>0.31111111111111101</v>
      </c>
      <c r="C28" s="2">
        <v>0.369999999999999</v>
      </c>
      <c r="D28" s="2">
        <v>16</v>
      </c>
      <c r="F28">
        <v>0.18918918918918901</v>
      </c>
      <c r="G28" s="2">
        <v>0.875</v>
      </c>
      <c r="I28" s="2">
        <v>7</v>
      </c>
      <c r="J28" s="2">
        <v>30</v>
      </c>
      <c r="K28" s="2">
        <v>1</v>
      </c>
      <c r="L28" s="2">
        <f t="shared" si="0"/>
        <v>262</v>
      </c>
      <c r="N28" s="2">
        <f>I28+J28</f>
        <v>37</v>
      </c>
      <c r="O28" s="2">
        <v>8</v>
      </c>
    </row>
    <row r="29" spans="1:15" x14ac:dyDescent="0.2">
      <c r="A29" s="6" t="s">
        <v>27</v>
      </c>
      <c r="B29" s="2">
        <v>0.5</v>
      </c>
      <c r="C29" s="2">
        <v>0.85999999999999899</v>
      </c>
      <c r="D29" s="2">
        <v>6</v>
      </c>
      <c r="F29">
        <v>0.45</v>
      </c>
      <c r="G29" s="2">
        <v>0.5625</v>
      </c>
      <c r="I29" s="2">
        <v>9</v>
      </c>
      <c r="J29" s="2">
        <v>11</v>
      </c>
      <c r="K29" s="2">
        <v>7</v>
      </c>
      <c r="L29" s="2">
        <f t="shared" si="0"/>
        <v>273</v>
      </c>
      <c r="N29" s="2">
        <f>I29+J29</f>
        <v>20</v>
      </c>
      <c r="O29" s="2">
        <v>16</v>
      </c>
    </row>
    <row r="30" spans="1:15" x14ac:dyDescent="0.2">
      <c r="A30" s="6" t="s">
        <v>28</v>
      </c>
      <c r="B30" s="2">
        <v>0.69565217391304301</v>
      </c>
      <c r="C30" s="2">
        <v>1.88</v>
      </c>
      <c r="D30" s="2">
        <v>0</v>
      </c>
      <c r="F30">
        <v>1</v>
      </c>
      <c r="G30" s="2">
        <v>0.53333333333333299</v>
      </c>
      <c r="I30" s="2">
        <v>8</v>
      </c>
      <c r="J30" s="2">
        <v>0</v>
      </c>
      <c r="K30" s="2">
        <v>7</v>
      </c>
      <c r="L30" s="2">
        <f t="shared" si="0"/>
        <v>285</v>
      </c>
      <c r="N30" s="2">
        <f>I30+J30</f>
        <v>8</v>
      </c>
      <c r="O30" s="2">
        <v>15</v>
      </c>
    </row>
    <row r="31" spans="1:15" x14ac:dyDescent="0.2">
      <c r="A31" s="6" t="s">
        <v>29</v>
      </c>
      <c r="B31" s="2">
        <v>0.38709677419354799</v>
      </c>
      <c r="C31" s="2">
        <v>0.41999999999999899</v>
      </c>
      <c r="D31" s="2">
        <v>19</v>
      </c>
      <c r="F31">
        <v>0.25</v>
      </c>
      <c r="G31" s="2">
        <v>0.85714285714285698</v>
      </c>
      <c r="I31" s="2">
        <v>12</v>
      </c>
      <c r="J31" s="2">
        <v>36</v>
      </c>
      <c r="K31" s="2">
        <v>2</v>
      </c>
      <c r="L31" s="2">
        <f t="shared" si="0"/>
        <v>250</v>
      </c>
      <c r="N31" s="2">
        <f>I31+J31</f>
        <v>48</v>
      </c>
      <c r="O31" s="2">
        <v>14</v>
      </c>
    </row>
    <row r="32" spans="1:15" x14ac:dyDescent="0.2">
      <c r="A32" s="6" t="s">
        <v>30</v>
      </c>
      <c r="B32" s="2">
        <v>0.5</v>
      </c>
      <c r="C32" s="2">
        <v>0.44</v>
      </c>
      <c r="D32" s="2">
        <v>4</v>
      </c>
      <c r="F32">
        <v>0.434782608695652</v>
      </c>
      <c r="G32" s="2">
        <v>0.58823529411764697</v>
      </c>
      <c r="I32" s="2">
        <v>10</v>
      </c>
      <c r="J32" s="2">
        <v>13</v>
      </c>
      <c r="K32" s="2">
        <v>7</v>
      </c>
      <c r="L32" s="2">
        <f t="shared" si="0"/>
        <v>270</v>
      </c>
      <c r="N32" s="2">
        <f>I32+J32</f>
        <v>23</v>
      </c>
      <c r="O32" s="2">
        <v>17</v>
      </c>
    </row>
    <row r="33" spans="1:15" x14ac:dyDescent="0.2">
      <c r="A33" s="6" t="s">
        <v>31</v>
      </c>
      <c r="B33" s="2">
        <v>0.55737704918032704</v>
      </c>
      <c r="C33" s="2">
        <v>0.57999999999999896</v>
      </c>
      <c r="D33" s="2">
        <v>14</v>
      </c>
      <c r="F33">
        <v>0.42499999999999899</v>
      </c>
      <c r="G33" s="2">
        <v>0.80952380952380898</v>
      </c>
      <c r="I33" s="2">
        <v>17</v>
      </c>
      <c r="J33" s="2">
        <v>23</v>
      </c>
      <c r="K33" s="2">
        <v>4</v>
      </c>
      <c r="L33" s="2">
        <f t="shared" si="0"/>
        <v>256</v>
      </c>
      <c r="N33" s="2">
        <f>I33+J33</f>
        <v>40</v>
      </c>
      <c r="O33" s="2">
        <v>21</v>
      </c>
    </row>
    <row r="34" spans="1:15" x14ac:dyDescent="0.2">
      <c r="A34" s="6" t="s">
        <v>32</v>
      </c>
      <c r="B34" s="2">
        <v>0.44444444444444398</v>
      </c>
      <c r="C34" s="2">
        <v>1.25</v>
      </c>
      <c r="D34" s="2">
        <v>0</v>
      </c>
      <c r="F34">
        <v>0.4</v>
      </c>
      <c r="G34" s="2">
        <v>0.5</v>
      </c>
      <c r="I34" s="2">
        <v>6</v>
      </c>
      <c r="J34" s="2">
        <v>9</v>
      </c>
      <c r="K34" s="2">
        <v>6</v>
      </c>
      <c r="L34" s="2">
        <f t="shared" si="0"/>
        <v>279</v>
      </c>
      <c r="N34" s="2">
        <f>I34+J34</f>
        <v>15</v>
      </c>
      <c r="O34" s="2">
        <v>12</v>
      </c>
    </row>
    <row r="35" spans="1:15" x14ac:dyDescent="0.2">
      <c r="A35" s="6" t="s">
        <v>33</v>
      </c>
      <c r="B35" s="2">
        <v>0.52631578947368396</v>
      </c>
      <c r="C35" s="2">
        <v>0.96999999999999897</v>
      </c>
      <c r="D35" s="2">
        <v>14</v>
      </c>
      <c r="F35">
        <v>0.71428571428571397</v>
      </c>
      <c r="G35" s="2">
        <v>0.41666666666666602</v>
      </c>
      <c r="I35" s="2">
        <v>5</v>
      </c>
      <c r="J35" s="2">
        <v>2</v>
      </c>
      <c r="K35" s="2">
        <v>7</v>
      </c>
      <c r="L35" s="2">
        <f t="shared" si="0"/>
        <v>286</v>
      </c>
      <c r="N35" s="2">
        <f>I35+J35</f>
        <v>7</v>
      </c>
      <c r="O35" s="2">
        <v>12</v>
      </c>
    </row>
    <row r="36" spans="1:15" x14ac:dyDescent="0.2">
      <c r="A36" s="6" t="s">
        <v>34</v>
      </c>
      <c r="B36" s="2">
        <v>0.56603773584905603</v>
      </c>
      <c r="C36" s="2">
        <v>0.46</v>
      </c>
      <c r="D36" s="2">
        <v>1</v>
      </c>
      <c r="F36">
        <v>0.55555555555555503</v>
      </c>
      <c r="G36" s="2">
        <v>0.57692307692307598</v>
      </c>
      <c r="I36" s="2">
        <v>15</v>
      </c>
      <c r="J36" s="2">
        <v>12</v>
      </c>
      <c r="K36" s="2">
        <v>11</v>
      </c>
      <c r="L36" s="2">
        <f t="shared" si="0"/>
        <v>262</v>
      </c>
      <c r="N36" s="2">
        <f>I36+J36</f>
        <v>27</v>
      </c>
      <c r="O36" s="2">
        <v>26</v>
      </c>
    </row>
    <row r="37" spans="1:15" x14ac:dyDescent="0.2">
      <c r="A37" s="6" t="s">
        <v>35</v>
      </c>
      <c r="B37" s="2">
        <v>0.48888888888888798</v>
      </c>
      <c r="C37" s="2">
        <v>0.619999999999999</v>
      </c>
      <c r="D37" s="2">
        <v>0</v>
      </c>
      <c r="F37">
        <v>0.47826086956521702</v>
      </c>
      <c r="G37" s="2">
        <v>0.5</v>
      </c>
      <c r="I37" s="2">
        <v>11</v>
      </c>
      <c r="J37" s="2">
        <v>12</v>
      </c>
      <c r="K37" s="2">
        <v>11</v>
      </c>
      <c r="L37" s="2">
        <f t="shared" si="0"/>
        <v>266</v>
      </c>
      <c r="N37" s="2">
        <f>I37+J37</f>
        <v>23</v>
      </c>
      <c r="O37" s="2">
        <v>22</v>
      </c>
    </row>
    <row r="38" spans="1:15" x14ac:dyDescent="0.2">
      <c r="A38" s="6" t="s">
        <v>36</v>
      </c>
      <c r="B38" s="2">
        <v>0.32</v>
      </c>
      <c r="C38" s="2">
        <v>0.17999999999999899</v>
      </c>
      <c r="D38" s="2">
        <v>12</v>
      </c>
      <c r="F38">
        <v>0.4</v>
      </c>
      <c r="G38" s="2">
        <v>0.266666666666666</v>
      </c>
      <c r="I38" s="2">
        <v>4</v>
      </c>
      <c r="J38" s="2">
        <v>6</v>
      </c>
      <c r="K38" s="2">
        <v>11</v>
      </c>
      <c r="L38" s="2">
        <f t="shared" si="0"/>
        <v>279</v>
      </c>
      <c r="N38" s="2">
        <f>I38+J38</f>
        <v>10</v>
      </c>
      <c r="O38" s="2">
        <v>15</v>
      </c>
    </row>
    <row r="39" spans="1:15" x14ac:dyDescent="0.2">
      <c r="A39" s="6" t="s">
        <v>37</v>
      </c>
      <c r="B39" s="2">
        <v>0.32</v>
      </c>
      <c r="C39" s="2">
        <v>1.1000000000000001</v>
      </c>
      <c r="D39" s="2">
        <v>28</v>
      </c>
      <c r="F39">
        <v>0.21052631578947301</v>
      </c>
      <c r="G39" s="2">
        <v>0.66666666666666596</v>
      </c>
      <c r="I39" s="2">
        <v>4</v>
      </c>
      <c r="J39" s="2">
        <v>15</v>
      </c>
      <c r="K39" s="2">
        <v>2</v>
      </c>
      <c r="L39" s="2">
        <f t="shared" si="0"/>
        <v>279</v>
      </c>
      <c r="N39" s="2">
        <f>I39+J39</f>
        <v>19</v>
      </c>
      <c r="O39" s="2">
        <v>6</v>
      </c>
    </row>
    <row r="40" spans="1:15" x14ac:dyDescent="0.2">
      <c r="A40" s="6" t="s">
        <v>38</v>
      </c>
      <c r="B40" s="2">
        <v>0.46153846153846101</v>
      </c>
      <c r="C40" s="2">
        <v>1.84</v>
      </c>
      <c r="D40" s="2">
        <v>19</v>
      </c>
      <c r="F40">
        <v>0.375</v>
      </c>
      <c r="G40" s="2">
        <v>0.59999999999999898</v>
      </c>
      <c r="I40" s="2">
        <v>3</v>
      </c>
      <c r="J40" s="2">
        <v>5</v>
      </c>
      <c r="K40" s="2">
        <v>2</v>
      </c>
      <c r="L40" s="2">
        <f t="shared" si="0"/>
        <v>290</v>
      </c>
      <c r="N40" s="2">
        <f>I40+J40</f>
        <v>8</v>
      </c>
      <c r="O40" s="2">
        <v>5</v>
      </c>
    </row>
    <row r="41" spans="1:15" x14ac:dyDescent="0.2">
      <c r="A41" s="6" t="s">
        <v>39</v>
      </c>
      <c r="B41" s="2">
        <v>0.266666666666666</v>
      </c>
      <c r="C41" s="2">
        <v>1.34</v>
      </c>
      <c r="D41" s="2">
        <v>6</v>
      </c>
      <c r="F41">
        <v>0.22222222222222199</v>
      </c>
      <c r="G41" s="2">
        <v>0.33333333333333298</v>
      </c>
      <c r="I41" s="2">
        <v>2</v>
      </c>
      <c r="J41" s="2">
        <v>7</v>
      </c>
      <c r="K41" s="2">
        <v>4</v>
      </c>
      <c r="L41" s="2">
        <f t="shared" si="0"/>
        <v>287</v>
      </c>
      <c r="N41" s="2">
        <f>I41+J41</f>
        <v>9</v>
      </c>
      <c r="O41" s="2">
        <v>6</v>
      </c>
    </row>
    <row r="42" spans="1:15" x14ac:dyDescent="0.2">
      <c r="A42" s="6" t="s">
        <v>40</v>
      </c>
      <c r="B42" s="2">
        <v>0.32</v>
      </c>
      <c r="C42" s="2">
        <v>0.69</v>
      </c>
      <c r="D42" s="2">
        <v>0</v>
      </c>
      <c r="F42">
        <v>0.22222222222222199</v>
      </c>
      <c r="G42" s="2">
        <v>0.57142857142857095</v>
      </c>
      <c r="I42" s="2">
        <v>4</v>
      </c>
      <c r="J42" s="2">
        <v>14</v>
      </c>
      <c r="K42" s="2">
        <v>3</v>
      </c>
      <c r="L42" s="2">
        <f t="shared" si="0"/>
        <v>279</v>
      </c>
      <c r="N42" s="2">
        <f>I42+J42</f>
        <v>18</v>
      </c>
      <c r="O42" s="2">
        <v>7</v>
      </c>
    </row>
    <row r="43" spans="1:15" x14ac:dyDescent="0.2">
      <c r="A43" s="6" t="s">
        <v>41</v>
      </c>
      <c r="B43" s="2">
        <v>0.45454545454545398</v>
      </c>
      <c r="C43" s="2">
        <v>1.01</v>
      </c>
      <c r="D43" s="2">
        <v>30</v>
      </c>
      <c r="F43">
        <v>0.625</v>
      </c>
      <c r="G43" s="2">
        <v>0.35714285714285698</v>
      </c>
      <c r="I43" s="2">
        <v>5</v>
      </c>
      <c r="J43" s="2">
        <v>3</v>
      </c>
      <c r="K43" s="2">
        <v>9</v>
      </c>
      <c r="L43" s="2">
        <f t="shared" si="0"/>
        <v>283</v>
      </c>
      <c r="N43" s="2">
        <f>I43+J43</f>
        <v>8</v>
      </c>
      <c r="O43" s="2">
        <v>14</v>
      </c>
    </row>
    <row r="44" spans="1:15" x14ac:dyDescent="0.2">
      <c r="A44" s="6" t="s">
        <v>42</v>
      </c>
      <c r="B44" s="2">
        <v>0.47826086956521702</v>
      </c>
      <c r="C44" s="2">
        <v>0.58999999999999897</v>
      </c>
      <c r="D44" s="2">
        <v>11</v>
      </c>
      <c r="F44">
        <v>0.36666666666666597</v>
      </c>
      <c r="G44" s="2">
        <v>0.6875</v>
      </c>
      <c r="I44" s="2">
        <v>11</v>
      </c>
      <c r="J44" s="2">
        <v>19</v>
      </c>
      <c r="K44" s="2">
        <v>5</v>
      </c>
      <c r="L44" s="2">
        <f t="shared" si="0"/>
        <v>265</v>
      </c>
      <c r="N44" s="2">
        <f>I44+J44</f>
        <v>30</v>
      </c>
      <c r="O44" s="2">
        <v>16</v>
      </c>
    </row>
    <row r="45" spans="1:15" x14ac:dyDescent="0.2">
      <c r="A45" s="6" t="s">
        <v>43</v>
      </c>
      <c r="B45" s="2">
        <v>0.22222222222222199</v>
      </c>
      <c r="C45" s="2">
        <v>1.87</v>
      </c>
      <c r="D45" s="2">
        <v>0</v>
      </c>
      <c r="F45">
        <v>0.16666666666666599</v>
      </c>
      <c r="G45" s="2">
        <v>0.33333333333333298</v>
      </c>
      <c r="I45" s="2">
        <v>1</v>
      </c>
      <c r="J45" s="2">
        <v>5</v>
      </c>
      <c r="K45" s="2">
        <v>2</v>
      </c>
      <c r="L45" s="2">
        <f t="shared" si="0"/>
        <v>292</v>
      </c>
      <c r="N45" s="2">
        <f>I45+J45</f>
        <v>6</v>
      </c>
      <c r="O45" s="2">
        <v>3</v>
      </c>
    </row>
    <row r="46" spans="1:15" x14ac:dyDescent="0.2">
      <c r="A46" s="6" t="s">
        <v>44</v>
      </c>
      <c r="B46" s="2">
        <v>0.592592592592592</v>
      </c>
      <c r="C46" s="2">
        <v>0.45</v>
      </c>
      <c r="D46" s="2">
        <v>1</v>
      </c>
      <c r="F46">
        <v>0.66666666666666596</v>
      </c>
      <c r="G46" s="2">
        <v>0.53333333333333299</v>
      </c>
      <c r="I46" s="2">
        <v>8</v>
      </c>
      <c r="J46" s="2">
        <v>4</v>
      </c>
      <c r="K46" s="2">
        <v>7</v>
      </c>
      <c r="L46" s="2">
        <f t="shared" si="0"/>
        <v>281</v>
      </c>
      <c r="N46" s="2">
        <f>I46+J46</f>
        <v>12</v>
      </c>
      <c r="O46" s="2">
        <v>15</v>
      </c>
    </row>
    <row r="47" spans="1:15" x14ac:dyDescent="0.2">
      <c r="A47" s="6" t="s">
        <v>45</v>
      </c>
      <c r="B47" s="2">
        <v>0.42424242424242398</v>
      </c>
      <c r="C47" s="2">
        <v>0.1</v>
      </c>
      <c r="D47" s="2">
        <v>19</v>
      </c>
      <c r="F47">
        <v>0.36842105263157798</v>
      </c>
      <c r="G47" s="2">
        <v>0.5</v>
      </c>
      <c r="I47" s="2">
        <v>7</v>
      </c>
      <c r="J47" s="2">
        <v>12</v>
      </c>
      <c r="K47" s="2">
        <v>7</v>
      </c>
      <c r="L47" s="2">
        <f t="shared" si="0"/>
        <v>274</v>
      </c>
      <c r="N47" s="2">
        <f>I47+J47</f>
        <v>19</v>
      </c>
      <c r="O47" s="2">
        <v>14</v>
      </c>
    </row>
    <row r="48" spans="1:15" x14ac:dyDescent="0.2">
      <c r="A48" s="6" t="s">
        <v>46</v>
      </c>
      <c r="B48" s="2">
        <v>0.41666666666666602</v>
      </c>
      <c r="C48" s="2">
        <v>0.33</v>
      </c>
      <c r="D48" s="2">
        <v>13</v>
      </c>
      <c r="F48">
        <v>0.3125</v>
      </c>
      <c r="G48" s="2">
        <v>0.625</v>
      </c>
      <c r="I48" s="2">
        <v>10</v>
      </c>
      <c r="J48" s="2">
        <v>22</v>
      </c>
      <c r="K48" s="2">
        <v>6</v>
      </c>
      <c r="L48" s="2">
        <f t="shared" si="0"/>
        <v>262</v>
      </c>
      <c r="N48" s="2">
        <f>I48+J48</f>
        <v>32</v>
      </c>
      <c r="O48" s="2">
        <v>16</v>
      </c>
    </row>
    <row r="49" spans="1:15" x14ac:dyDescent="0.2">
      <c r="A49" s="6" t="s">
        <v>47</v>
      </c>
      <c r="B49" s="2">
        <v>0.42105263157894701</v>
      </c>
      <c r="C49" s="2">
        <v>0.23</v>
      </c>
      <c r="D49" s="2">
        <v>0</v>
      </c>
      <c r="F49">
        <v>0.27118644067796599</v>
      </c>
      <c r="G49" s="2">
        <v>0.94117647058823495</v>
      </c>
      <c r="I49" s="2">
        <v>16</v>
      </c>
      <c r="J49" s="2">
        <v>43</v>
      </c>
      <c r="K49" s="2">
        <v>1</v>
      </c>
      <c r="L49" s="2">
        <f t="shared" si="0"/>
        <v>240</v>
      </c>
      <c r="N49" s="2">
        <f>I49+J49</f>
        <v>59</v>
      </c>
      <c r="O49" s="2">
        <v>17</v>
      </c>
    </row>
    <row r="50" spans="1:15" x14ac:dyDescent="0.2">
      <c r="A50" s="6" t="s">
        <v>48</v>
      </c>
      <c r="B50" s="2">
        <v>0.15384615384615299</v>
      </c>
      <c r="C50" s="2">
        <v>0.04</v>
      </c>
      <c r="D50" s="2">
        <v>29</v>
      </c>
      <c r="F50">
        <v>8.7719298245614002E-2</v>
      </c>
      <c r="G50" s="2">
        <v>0.625</v>
      </c>
      <c r="I50" s="2">
        <v>5</v>
      </c>
      <c r="J50" s="2">
        <v>52</v>
      </c>
      <c r="K50" s="2">
        <v>3</v>
      </c>
      <c r="L50" s="2">
        <f t="shared" si="0"/>
        <v>240</v>
      </c>
      <c r="N50" s="2">
        <f>I50+J50</f>
        <v>57</v>
      </c>
      <c r="O50" s="2">
        <v>8</v>
      </c>
    </row>
    <row r="51" spans="1:15" x14ac:dyDescent="0.2">
      <c r="A51" s="6" t="s">
        <v>49</v>
      </c>
      <c r="B51" s="2">
        <v>0.48484848484848397</v>
      </c>
      <c r="C51" s="2">
        <v>1</v>
      </c>
      <c r="D51" s="2">
        <v>8</v>
      </c>
      <c r="F51">
        <v>0.4</v>
      </c>
      <c r="G51" s="2">
        <v>0.61538461538461497</v>
      </c>
      <c r="I51" s="2">
        <v>8</v>
      </c>
      <c r="J51" s="2">
        <v>12</v>
      </c>
      <c r="K51" s="2">
        <v>5</v>
      </c>
      <c r="L51" s="2">
        <f t="shared" si="0"/>
        <v>275</v>
      </c>
      <c r="N51" s="2">
        <f>I51+J51</f>
        <v>20</v>
      </c>
      <c r="O51" s="2">
        <v>13</v>
      </c>
    </row>
    <row r="52" spans="1:15" x14ac:dyDescent="0.2">
      <c r="A52" s="6" t="s">
        <v>50</v>
      </c>
      <c r="B52" s="2">
        <v>0.36734693877551</v>
      </c>
      <c r="C52" s="2">
        <v>0.17</v>
      </c>
      <c r="D52" s="2">
        <v>0</v>
      </c>
      <c r="F52">
        <v>0.29999999999999899</v>
      </c>
      <c r="G52" s="2">
        <v>0.47368421052631499</v>
      </c>
      <c r="I52" s="2">
        <v>9</v>
      </c>
      <c r="J52" s="2">
        <v>21</v>
      </c>
      <c r="K52" s="2">
        <v>10</v>
      </c>
      <c r="L52" s="2">
        <f t="shared" si="0"/>
        <v>260</v>
      </c>
      <c r="N52" s="2">
        <f>I52+J52</f>
        <v>30</v>
      </c>
      <c r="O52" s="2">
        <v>19</v>
      </c>
    </row>
    <row r="53" spans="1:15" x14ac:dyDescent="0.2">
      <c r="A53" s="6" t="s">
        <v>51</v>
      </c>
      <c r="B53" s="2">
        <v>0.32</v>
      </c>
      <c r="C53" s="2">
        <v>1.1799999999999899</v>
      </c>
      <c r="D53" s="2">
        <v>3</v>
      </c>
      <c r="F53">
        <v>0.2</v>
      </c>
      <c r="G53" s="2">
        <v>0.8</v>
      </c>
      <c r="I53" s="2">
        <v>4</v>
      </c>
      <c r="J53" s="2">
        <v>16</v>
      </c>
      <c r="K53" s="2">
        <v>1</v>
      </c>
      <c r="L53" s="2">
        <f t="shared" si="0"/>
        <v>279</v>
      </c>
      <c r="N53" s="2">
        <f>I53+J53</f>
        <v>20</v>
      </c>
      <c r="O53" s="2">
        <v>5</v>
      </c>
    </row>
    <row r="54" spans="1:15" ht="20" x14ac:dyDescent="0.25">
      <c r="A54" s="9"/>
      <c r="B54" s="10">
        <f>AVERAGE(B3:B53)</f>
        <v>0.42059468315568244</v>
      </c>
      <c r="C54" s="11">
        <f>AVERAGE(C3:C53)</f>
        <v>0.70058823529411729</v>
      </c>
      <c r="D54" s="12">
        <f>AVERAGE(D3:D53)</f>
        <v>10.411764705882353</v>
      </c>
      <c r="F54" s="25">
        <f>AVERAGE(F3:F53)</f>
        <v>0.38792465172796614</v>
      </c>
      <c r="G54" s="25">
        <f>AVERAGE(G3:G53)</f>
        <v>0.57804206179502071</v>
      </c>
      <c r="I54" s="1">
        <f>AVERAGE(I3:I53)</f>
        <v>8.4117647058823533</v>
      </c>
      <c r="J54" s="1">
        <f>AVERAGE(J3:J53)</f>
        <v>16.941176470588236</v>
      </c>
      <c r="K54" s="1">
        <f>AVERAGE(K3:K53)</f>
        <v>6.2549019607843137</v>
      </c>
      <c r="L54" s="1">
        <f>AVERAGE(L3:L53)</f>
        <v>268.39215686274508</v>
      </c>
      <c r="M54" s="1"/>
      <c r="N54" s="1">
        <f t="shared" ref="N54:O54" si="1">AVERAGE(N3:N53)</f>
        <v>25.352941176470587</v>
      </c>
      <c r="O54" s="1">
        <f t="shared" si="1"/>
        <v>14.666666666666666</v>
      </c>
    </row>
    <row r="55" spans="1:15" x14ac:dyDescent="0.2">
      <c r="A55" s="8" t="s">
        <v>58</v>
      </c>
      <c r="C55" s="14">
        <f>AVERAGEIF(B3:B53, "&gt;" &amp; B54,C3:C53)</f>
        <v>0.74249999999999983</v>
      </c>
      <c r="D55" s="14">
        <f>AVERAGEIF(B3:B53, "&gt;" &amp; B54,D3:D53)</f>
        <v>8.4285714285714288</v>
      </c>
    </row>
  </sheetData>
  <conditionalFormatting sqref="B3:B53">
    <cfRule type="cellIs" dxfId="0" priority="1" operator="lessThan">
      <formula>$B$54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TH 3DP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2021-03-09T16:12:13Z</dcterms:created>
  <dcterms:modified xsi:type="dcterms:W3CDTF">2021-03-18T04:54:53Z</dcterms:modified>
</cp:coreProperties>
</file>