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1/"/>
    </mc:Choice>
  </mc:AlternateContent>
  <xr:revisionPtr revIDLastSave="0" documentId="13_ncr:1_{E2A4BCF5-5157-C44A-AB1F-55079140BE1F}" xr6:coauthVersionLast="46" xr6:coauthVersionMax="46" xr10:uidLastSave="{00000000-0000-0000-0000-000000000000}"/>
  <bookViews>
    <workbookView xWindow="0" yWindow="460" windowWidth="28800" windowHeight="17540" xr2:uid="{C5A64E2F-2FE2-8349-BD61-E31EA7983565}"/>
  </bookViews>
  <sheets>
    <sheet name="TH=0" sheetId="1" r:id="rId1"/>
    <sheet name="TH = 1" sheetId="2" r:id="rId2"/>
    <sheet name="TH =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3" i="3"/>
  <c r="M5" i="2"/>
  <c r="M4" i="2"/>
  <c r="M3" i="2"/>
  <c r="M5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L5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3" i="2"/>
  <c r="L54" i="1"/>
  <c r="M54" i="1"/>
  <c r="K54" i="1"/>
  <c r="F54" i="1"/>
  <c r="G54" i="1"/>
  <c r="H54" i="1"/>
  <c r="E54" i="1"/>
  <c r="F54" i="2"/>
  <c r="G54" i="2"/>
  <c r="H54" i="2"/>
  <c r="E54" i="2"/>
  <c r="C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M3" i="1" s="1"/>
  <c r="K4" i="1"/>
  <c r="M4" i="1" s="1"/>
  <c r="K5" i="1"/>
  <c r="M5" i="1" s="1"/>
  <c r="K6" i="1"/>
  <c r="K7" i="1"/>
  <c r="K8" i="1"/>
  <c r="M8" i="1" s="1"/>
  <c r="K9" i="1"/>
  <c r="M9" i="1" s="1"/>
  <c r="K10" i="1"/>
  <c r="K11" i="1"/>
  <c r="K12" i="1"/>
  <c r="M12" i="1" s="1"/>
  <c r="K13" i="1"/>
  <c r="M13" i="1" s="1"/>
  <c r="K14" i="1"/>
  <c r="K15" i="1"/>
  <c r="K16" i="1"/>
  <c r="M16" i="1" s="1"/>
  <c r="K17" i="1"/>
  <c r="M17" i="1" s="1"/>
  <c r="K18" i="1"/>
  <c r="K19" i="1"/>
  <c r="K20" i="1"/>
  <c r="M20" i="1" s="1"/>
  <c r="K21" i="1"/>
  <c r="M21" i="1" s="1"/>
  <c r="K22" i="1"/>
  <c r="K23" i="1"/>
  <c r="K24" i="1"/>
  <c r="M24" i="1" s="1"/>
  <c r="K25" i="1"/>
  <c r="M25" i="1" s="1"/>
  <c r="K26" i="1"/>
  <c r="K27" i="1"/>
  <c r="K28" i="1"/>
  <c r="M28" i="1" s="1"/>
  <c r="K29" i="1"/>
  <c r="M29" i="1" s="1"/>
  <c r="K30" i="1"/>
  <c r="K31" i="1"/>
  <c r="K32" i="1"/>
  <c r="M32" i="1" s="1"/>
  <c r="K33" i="1"/>
  <c r="M33" i="1" s="1"/>
  <c r="K34" i="1"/>
  <c r="K35" i="1"/>
  <c r="K36" i="1"/>
  <c r="M36" i="1" s="1"/>
  <c r="K37" i="1"/>
  <c r="M37" i="1" s="1"/>
  <c r="K38" i="1"/>
  <c r="K39" i="1"/>
  <c r="K40" i="1"/>
  <c r="M40" i="1" s="1"/>
  <c r="K41" i="1"/>
  <c r="M41" i="1" s="1"/>
  <c r="K42" i="1"/>
  <c r="K43" i="1"/>
  <c r="K44" i="1"/>
  <c r="M44" i="1" s="1"/>
  <c r="K45" i="1"/>
  <c r="M45" i="1" s="1"/>
  <c r="K46" i="1"/>
  <c r="K47" i="1"/>
  <c r="K48" i="1"/>
  <c r="M48" i="1" s="1"/>
  <c r="K49" i="1"/>
  <c r="M49" i="1" s="1"/>
  <c r="K50" i="1"/>
  <c r="K51" i="1"/>
  <c r="K52" i="1"/>
  <c r="M52" i="1" s="1"/>
  <c r="K53" i="1"/>
  <c r="M53" i="1" s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D54" i="1"/>
  <c r="P54" i="1"/>
  <c r="B54" i="1"/>
  <c r="C54" i="1" s="1"/>
  <c r="M50" i="1" l="1"/>
  <c r="M46" i="1"/>
  <c r="M42" i="1"/>
  <c r="M38" i="1"/>
  <c r="M34" i="1"/>
  <c r="M30" i="1"/>
  <c r="M26" i="1"/>
  <c r="M22" i="1"/>
  <c r="M18" i="1"/>
  <c r="M14" i="1"/>
  <c r="M10" i="1"/>
  <c r="M51" i="1"/>
  <c r="M47" i="1"/>
  <c r="M43" i="1"/>
  <c r="M39" i="1"/>
  <c r="M35" i="1"/>
  <c r="M31" i="1"/>
  <c r="M27" i="1"/>
  <c r="M23" i="1"/>
  <c r="M19" i="1"/>
  <c r="M15" i="1"/>
  <c r="M11" i="1"/>
  <c r="M7" i="1"/>
  <c r="M6" i="1"/>
</calcChain>
</file>

<file path=xl/sharedStrings.xml><?xml version="1.0" encoding="utf-8"?>
<sst xmlns="http://schemas.openxmlformats.org/spreadsheetml/2006/main" count="188" uniqueCount="68">
  <si>
    <t>STATE</t>
  </si>
  <si>
    <t>Best F-SCORE</t>
  </si>
  <si>
    <t>BEST LAG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</si>
  <si>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</si>
  <si>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</si>
  <si>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</si>
  <si>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</si>
  <si>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</si>
  <si>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</si>
  <si>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</si>
  <si>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</si>
  <si>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</si>
  <si>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</si>
  <si>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</si>
  <si>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</si>
  <si>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</si>
  <si>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</si>
  <si>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</si>
  <si>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</si>
  <si>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</si>
  <si>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</si>
  <si>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</si>
  <si>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</si>
  <si>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</si>
  <si>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</si>
  <si>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</si>
  <si>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</si>
  <si>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</si>
  <si>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</si>
  <si>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</si>
  <si>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TP</t>
  </si>
  <si>
    <t>TN</t>
  </si>
  <si>
    <t>FP</t>
  </si>
  <si>
    <t>FN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</si>
  <si>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</si>
  <si>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</si>
  <si>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</si>
  <si>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</si>
  <si>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</si>
  <si>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</si>
  <si>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</si>
  <si>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</si>
  <si>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</si>
  <si>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</si>
  <si>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</si>
  <si>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</si>
  <si>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</si>
  <si>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</si>
  <si>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</si>
  <si>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TX</t>
  </si>
  <si>
    <t>UT</t>
  </si>
  <si>
    <t>VA</t>
  </si>
  <si>
    <t>VT</t>
  </si>
  <si>
    <t>WA</t>
  </si>
  <si>
    <t>WI</t>
  </si>
  <si>
    <t>WV</t>
  </si>
  <si>
    <t>WY</t>
  </si>
  <si>
    <t>EQUAL BEST LAG</t>
  </si>
  <si>
    <t>Strict matching enforced</t>
  </si>
  <si>
    <t>Anomalies with increase &lt; 50</t>
  </si>
  <si>
    <t>Average</t>
  </si>
  <si>
    <t>PERIOD L'</t>
  </si>
  <si>
    <t>PRECISION</t>
  </si>
  <si>
    <t>RECALL</t>
  </si>
  <si>
    <t>F_SCORE</t>
  </si>
  <si>
    <t>Manually Calculated</t>
  </si>
  <si>
    <t>F Score</t>
  </si>
  <si>
    <t>Strict matching enforced, OUTLIERS OF ACTUAL CASES NOT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</si>
</sst>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Comparison of</a:t>
            </a:r>
            <a:r>
              <a:rPr lang="en-GB" b="1" baseline="0"/>
              <a:t> FN Count when lag is optimum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 = 1'!$G$3:$G$53</c:f>
              <c:numCache>
                <c:formatCode>0</c:formatCode>
                <c:ptCount val="51"/>
                <c:pt idx="0">
                  <c:v>119</c:v>
                </c:pt>
                <c:pt idx="1">
                  <c:v>131</c:v>
                </c:pt>
                <c:pt idx="2">
                  <c:v>134</c:v>
                </c:pt>
                <c:pt idx="3">
                  <c:v>128</c:v>
                </c:pt>
                <c:pt idx="4">
                  <c:v>151</c:v>
                </c:pt>
                <c:pt idx="5">
                  <c:v>135</c:v>
                </c:pt>
                <c:pt idx="6">
                  <c:v>109</c:v>
                </c:pt>
                <c:pt idx="7">
                  <c:v>137</c:v>
                </c:pt>
                <c:pt idx="8">
                  <c:v>118</c:v>
                </c:pt>
                <c:pt idx="9">
                  <c:v>131</c:v>
                </c:pt>
                <c:pt idx="10">
                  <c:v>142</c:v>
                </c:pt>
                <c:pt idx="11">
                  <c:v>121</c:v>
                </c:pt>
                <c:pt idx="12">
                  <c:v>139</c:v>
                </c:pt>
                <c:pt idx="13">
                  <c:v>126</c:v>
                </c:pt>
                <c:pt idx="14">
                  <c:v>130</c:v>
                </c:pt>
                <c:pt idx="15">
                  <c:v>131</c:v>
                </c:pt>
                <c:pt idx="16">
                  <c:v>102</c:v>
                </c:pt>
                <c:pt idx="17">
                  <c:v>131</c:v>
                </c:pt>
                <c:pt idx="18">
                  <c:v>134</c:v>
                </c:pt>
                <c:pt idx="19">
                  <c:v>125</c:v>
                </c:pt>
                <c:pt idx="20">
                  <c:v>139</c:v>
                </c:pt>
                <c:pt idx="21">
                  <c:v>108</c:v>
                </c:pt>
                <c:pt idx="22">
                  <c:v>139</c:v>
                </c:pt>
                <c:pt idx="23">
                  <c:v>149</c:v>
                </c:pt>
                <c:pt idx="24">
                  <c:v>132</c:v>
                </c:pt>
                <c:pt idx="25">
                  <c:v>126</c:v>
                </c:pt>
                <c:pt idx="26">
                  <c:v>128</c:v>
                </c:pt>
                <c:pt idx="27">
                  <c:v>123</c:v>
                </c:pt>
                <c:pt idx="28">
                  <c:v>130</c:v>
                </c:pt>
                <c:pt idx="29">
                  <c:v>124</c:v>
                </c:pt>
                <c:pt idx="30">
                  <c:v>119</c:v>
                </c:pt>
                <c:pt idx="31">
                  <c:v>136</c:v>
                </c:pt>
                <c:pt idx="32">
                  <c:v>143</c:v>
                </c:pt>
                <c:pt idx="33">
                  <c:v>136</c:v>
                </c:pt>
                <c:pt idx="34">
                  <c:v>138</c:v>
                </c:pt>
                <c:pt idx="35">
                  <c:v>135</c:v>
                </c:pt>
                <c:pt idx="36">
                  <c:v>110</c:v>
                </c:pt>
                <c:pt idx="37">
                  <c:v>131</c:v>
                </c:pt>
                <c:pt idx="38">
                  <c:v>130</c:v>
                </c:pt>
                <c:pt idx="39">
                  <c:v>131</c:v>
                </c:pt>
                <c:pt idx="40">
                  <c:v>143</c:v>
                </c:pt>
                <c:pt idx="41">
                  <c:v>131</c:v>
                </c:pt>
                <c:pt idx="42">
                  <c:v>139</c:v>
                </c:pt>
                <c:pt idx="43">
                  <c:v>147</c:v>
                </c:pt>
                <c:pt idx="44">
                  <c:v>143</c:v>
                </c:pt>
                <c:pt idx="45">
                  <c:v>133</c:v>
                </c:pt>
                <c:pt idx="46">
                  <c:v>134</c:v>
                </c:pt>
                <c:pt idx="47">
                  <c:v>175</c:v>
                </c:pt>
                <c:pt idx="48">
                  <c:v>133</c:v>
                </c:pt>
                <c:pt idx="49">
                  <c:v>127</c:v>
                </c:pt>
                <c:pt idx="5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6-964B-83A9-28F23391E0B8}"/>
            </c:ext>
          </c:extLst>
        </c:ser>
        <c:ser>
          <c:idx val="1"/>
          <c:order val="1"/>
          <c:tx>
            <c:v>TH=0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'TH=0'!$G$3:$G$53</c:f>
              <c:numCache>
                <c:formatCode>0</c:formatCode>
                <c:ptCount val="51"/>
                <c:pt idx="0">
                  <c:v>40</c:v>
                </c:pt>
                <c:pt idx="1">
                  <c:v>61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75</c:v>
                </c:pt>
                <c:pt idx="6">
                  <c:v>38</c:v>
                </c:pt>
                <c:pt idx="7">
                  <c:v>25</c:v>
                </c:pt>
                <c:pt idx="8">
                  <c:v>59</c:v>
                </c:pt>
                <c:pt idx="9">
                  <c:v>29</c:v>
                </c:pt>
                <c:pt idx="10">
                  <c:v>59</c:v>
                </c:pt>
                <c:pt idx="11">
                  <c:v>30</c:v>
                </c:pt>
                <c:pt idx="12">
                  <c:v>67</c:v>
                </c:pt>
                <c:pt idx="13">
                  <c:v>66</c:v>
                </c:pt>
                <c:pt idx="14">
                  <c:v>92</c:v>
                </c:pt>
                <c:pt idx="15">
                  <c:v>74</c:v>
                </c:pt>
                <c:pt idx="16">
                  <c:v>66</c:v>
                </c:pt>
                <c:pt idx="17">
                  <c:v>74</c:v>
                </c:pt>
                <c:pt idx="18">
                  <c:v>55</c:v>
                </c:pt>
                <c:pt idx="19">
                  <c:v>41</c:v>
                </c:pt>
                <c:pt idx="20">
                  <c:v>61</c:v>
                </c:pt>
                <c:pt idx="21">
                  <c:v>47</c:v>
                </c:pt>
                <c:pt idx="22">
                  <c:v>102</c:v>
                </c:pt>
                <c:pt idx="23">
                  <c:v>93</c:v>
                </c:pt>
                <c:pt idx="24">
                  <c:v>73</c:v>
                </c:pt>
                <c:pt idx="25">
                  <c:v>5</c:v>
                </c:pt>
                <c:pt idx="26">
                  <c:v>69</c:v>
                </c:pt>
                <c:pt idx="27">
                  <c:v>20</c:v>
                </c:pt>
                <c:pt idx="28">
                  <c:v>55</c:v>
                </c:pt>
                <c:pt idx="29">
                  <c:v>49</c:v>
                </c:pt>
                <c:pt idx="30">
                  <c:v>40</c:v>
                </c:pt>
                <c:pt idx="31">
                  <c:v>113</c:v>
                </c:pt>
                <c:pt idx="32">
                  <c:v>85</c:v>
                </c:pt>
                <c:pt idx="33">
                  <c:v>74</c:v>
                </c:pt>
                <c:pt idx="34">
                  <c:v>110</c:v>
                </c:pt>
                <c:pt idx="35">
                  <c:v>-1</c:v>
                </c:pt>
                <c:pt idx="36">
                  <c:v>38</c:v>
                </c:pt>
                <c:pt idx="37">
                  <c:v>67</c:v>
                </c:pt>
                <c:pt idx="38">
                  <c:v>71</c:v>
                </c:pt>
                <c:pt idx="39">
                  <c:v>65</c:v>
                </c:pt>
                <c:pt idx="40">
                  <c:v>71</c:v>
                </c:pt>
                <c:pt idx="41">
                  <c:v>56</c:v>
                </c:pt>
                <c:pt idx="42">
                  <c:v>94</c:v>
                </c:pt>
                <c:pt idx="43">
                  <c:v>82</c:v>
                </c:pt>
                <c:pt idx="44">
                  <c:v>109</c:v>
                </c:pt>
                <c:pt idx="45">
                  <c:v>75</c:v>
                </c:pt>
                <c:pt idx="46">
                  <c:v>21</c:v>
                </c:pt>
                <c:pt idx="47">
                  <c:v>121</c:v>
                </c:pt>
                <c:pt idx="48">
                  <c:v>59</c:v>
                </c:pt>
                <c:pt idx="49">
                  <c:v>72</c:v>
                </c:pt>
                <c:pt idx="5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6-964B-83A9-28F2339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5199"/>
        <c:axId val="2127221935"/>
      </c:lineChart>
      <c:catAx>
        <c:axId val="2127445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221935"/>
        <c:crosses val="autoZero"/>
        <c:auto val="1"/>
        <c:lblAlgn val="ctr"/>
        <c:lblOffset val="100"/>
        <c:noMultiLvlLbl val="0"/>
      </c:catAx>
      <c:valAx>
        <c:axId val="21272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FN</a:t>
                </a:r>
                <a:r>
                  <a:rPr lang="en-GB" baseline="0"/>
                  <a:t> </a:t>
                </a:r>
                <a:r>
                  <a:rPr lang="en-GB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40216</xdr:colOff>
      <xdr:row>0</xdr:row>
      <xdr:rowOff>160866</xdr:rowOff>
    </xdr:from>
    <xdr:to>
      <xdr:col>32</xdr:col>
      <xdr:colOff>635000</xdr:colOff>
      <xdr:row>31</xdr:row>
      <xdr:rowOff>198966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E5D39-D0F9-344C-95D0-3392D44DD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9D0-FCA7-654C-953A-A28A7AFD225B}">
  <dimension ref="A1:P55"/>
  <sheetViews>
    <sheetView tabSelected="1" workbookViewId="0">
      <selection activeCell="E2" sqref="E2:H2"/>
    </sheetView>
  </sheetViews>
  <sheetFormatPr baseColWidth="10" defaultRowHeight="16" x14ac:dyDescent="0.2"/>
  <cols>
    <col min="1" max="1" width="10.83203125" style="2"/>
    <col min="2" max="2" width="12.33203125" style="2" bestFit="1" customWidth="1"/>
    <col min="3" max="3" width="19.1640625" style="2" customWidth="1"/>
    <col min="4" max="4" width="21.6640625" style="2" customWidth="1"/>
    <col min="16" max="16" width="10.83203125" style="2"/>
  </cols>
  <sheetData>
    <row r="1" spans="1:16" x14ac:dyDescent="0.2">
      <c r="A1" s="4" t="s">
        <v>67</v>
      </c>
      <c r="J1" s="9" t="s">
        <v>65</v>
      </c>
    </row>
    <row r="2" spans="1:16" s="1" customFormat="1" x14ac:dyDescent="0.2">
      <c r="A2" s="1" t="s">
        <v>0</v>
      </c>
      <c r="B2" s="1" t="s">
        <v>1</v>
      </c>
      <c r="C2" s="1" t="s">
        <v>2</v>
      </c>
      <c r="D2" s="1" t="s">
        <v>57</v>
      </c>
      <c r="E2" s="1" t="s">
        <v>30</v>
      </c>
      <c r="F2" s="1" t="s">
        <v>32</v>
      </c>
      <c r="G2" s="1" t="s">
        <v>33</v>
      </c>
      <c r="H2" s="1" t="s">
        <v>31</v>
      </c>
      <c r="J2" s="1" t="s">
        <v>61</v>
      </c>
      <c r="K2" s="1" t="s">
        <v>62</v>
      </c>
      <c r="L2" s="1" t="s">
        <v>63</v>
      </c>
      <c r="M2" s="1" t="s">
        <v>64</v>
      </c>
      <c r="P2" s="1" t="s">
        <v>59</v>
      </c>
    </row>
    <row r="3" spans="1:16" x14ac:dyDescent="0.2">
      <c r="A3" s="2" t="s">
        <v>3</v>
      </c>
      <c r="B3" s="7">
        <v>0.80672268907563005</v>
      </c>
      <c r="C3" s="6">
        <v>0</v>
      </c>
      <c r="D3" s="6">
        <v>0</v>
      </c>
      <c r="E3" s="6">
        <v>96</v>
      </c>
      <c r="F3" s="6">
        <v>6</v>
      </c>
      <c r="G3" s="6">
        <v>40</v>
      </c>
      <c r="H3" s="6">
        <f t="shared" ref="H3:H34" si="0">J3 - (G3+F3+E3)</f>
        <v>158</v>
      </c>
      <c r="J3" s="6">
        <v>300</v>
      </c>
      <c r="K3" s="8">
        <f>E3/(E3+F3)</f>
        <v>0.94117647058823528</v>
      </c>
      <c r="L3" s="8">
        <f t="shared" ref="L3:L34" si="1">E3/(E3+G3)</f>
        <v>0.70588235294117652</v>
      </c>
      <c r="M3" s="7">
        <f>2*((K3*L3)/(K3+L3))</f>
        <v>0.80672268907563038</v>
      </c>
      <c r="N3" s="7"/>
      <c r="P3" s="2">
        <v>50</v>
      </c>
    </row>
    <row r="4" spans="1:16" x14ac:dyDescent="0.2">
      <c r="A4" s="2" t="s">
        <v>4</v>
      </c>
      <c r="B4" s="7">
        <v>0.69230769230769196</v>
      </c>
      <c r="C4" s="6">
        <v>11</v>
      </c>
      <c r="D4" s="6">
        <v>11</v>
      </c>
      <c r="E4" s="6">
        <v>81</v>
      </c>
      <c r="F4" s="6">
        <v>11</v>
      </c>
      <c r="G4" s="6">
        <v>61</v>
      </c>
      <c r="H4" s="6">
        <f t="shared" si="0"/>
        <v>147</v>
      </c>
      <c r="J4" s="6">
        <v>300</v>
      </c>
      <c r="K4" s="8">
        <f t="shared" ref="K4:K53" si="2">E4/(E4+F4)</f>
        <v>0.88043478260869568</v>
      </c>
      <c r="L4" s="8">
        <f t="shared" si="1"/>
        <v>0.57042253521126762</v>
      </c>
      <c r="M4" s="7">
        <f t="shared" ref="M4:M54" si="3">2*((K4*L4)/(K4+L4))</f>
        <v>0.69230769230769229</v>
      </c>
      <c r="N4" s="7"/>
      <c r="P4" s="2">
        <v>3</v>
      </c>
    </row>
    <row r="5" spans="1:16" x14ac:dyDescent="0.2">
      <c r="A5" s="2" t="s">
        <v>5</v>
      </c>
      <c r="B5" s="7">
        <v>0.62559241706161095</v>
      </c>
      <c r="C5" s="6">
        <v>20</v>
      </c>
      <c r="D5" s="6">
        <v>20</v>
      </c>
      <c r="E5" s="6">
        <v>66</v>
      </c>
      <c r="F5" s="6">
        <v>1</v>
      </c>
      <c r="G5" s="6">
        <v>78</v>
      </c>
      <c r="H5" s="6">
        <f t="shared" si="0"/>
        <v>155</v>
      </c>
      <c r="J5" s="6">
        <v>300</v>
      </c>
      <c r="K5" s="8">
        <f t="shared" si="2"/>
        <v>0.9850746268656716</v>
      </c>
      <c r="L5" s="8">
        <f t="shared" si="1"/>
        <v>0.45833333333333331</v>
      </c>
      <c r="M5" s="7">
        <f t="shared" si="3"/>
        <v>0.62559241706161139</v>
      </c>
      <c r="N5" s="7"/>
      <c r="P5" s="2">
        <v>6</v>
      </c>
    </row>
    <row r="6" spans="1:16" x14ac:dyDescent="0.2">
      <c r="A6" s="2" t="s">
        <v>6</v>
      </c>
      <c r="B6" s="7">
        <v>0.58095238095238</v>
      </c>
      <c r="C6" s="6">
        <v>23</v>
      </c>
      <c r="D6" s="6">
        <v>23</v>
      </c>
      <c r="E6" s="6">
        <v>61</v>
      </c>
      <c r="F6" s="6">
        <v>7</v>
      </c>
      <c r="G6" s="6">
        <v>81</v>
      </c>
      <c r="H6" s="6">
        <f t="shared" si="0"/>
        <v>151</v>
      </c>
      <c r="J6" s="6">
        <v>300</v>
      </c>
      <c r="K6" s="8">
        <f t="shared" si="2"/>
        <v>0.8970588235294118</v>
      </c>
      <c r="L6" s="8">
        <f t="shared" si="1"/>
        <v>0.42957746478873238</v>
      </c>
      <c r="M6" s="7">
        <f t="shared" si="3"/>
        <v>0.580952380952381</v>
      </c>
      <c r="N6" s="7"/>
      <c r="P6" s="2">
        <v>2</v>
      </c>
    </row>
    <row r="7" spans="1:16" x14ac:dyDescent="0.2">
      <c r="A7" s="2" t="s">
        <v>7</v>
      </c>
      <c r="B7" s="7">
        <v>0.632911392405063</v>
      </c>
      <c r="C7" s="6">
        <v>29</v>
      </c>
      <c r="D7" s="6">
        <v>29</v>
      </c>
      <c r="E7" s="6">
        <v>75</v>
      </c>
      <c r="F7" s="6">
        <v>3</v>
      </c>
      <c r="G7" s="6">
        <v>84</v>
      </c>
      <c r="H7" s="6">
        <f t="shared" si="0"/>
        <v>138</v>
      </c>
      <c r="J7" s="6">
        <v>300</v>
      </c>
      <c r="K7" s="8">
        <f t="shared" si="2"/>
        <v>0.96153846153846156</v>
      </c>
      <c r="L7" s="8">
        <f t="shared" si="1"/>
        <v>0.47169811320754718</v>
      </c>
      <c r="M7" s="7">
        <f t="shared" si="3"/>
        <v>0.63291139240506322</v>
      </c>
      <c r="N7" s="7"/>
      <c r="P7" s="2">
        <v>1</v>
      </c>
    </row>
    <row r="8" spans="1:16" x14ac:dyDescent="0.2">
      <c r="A8" s="2" t="s">
        <v>8</v>
      </c>
      <c r="B8" s="7">
        <v>0.63594470046082896</v>
      </c>
      <c r="C8" s="6">
        <v>19</v>
      </c>
      <c r="D8" s="6">
        <v>19</v>
      </c>
      <c r="E8" s="6">
        <v>69</v>
      </c>
      <c r="F8" s="6">
        <v>4</v>
      </c>
      <c r="G8" s="6">
        <v>75</v>
      </c>
      <c r="H8" s="6">
        <f t="shared" si="0"/>
        <v>152</v>
      </c>
      <c r="J8" s="6">
        <v>300</v>
      </c>
      <c r="K8" s="8">
        <f t="shared" si="2"/>
        <v>0.9452054794520548</v>
      </c>
      <c r="L8" s="8">
        <f t="shared" si="1"/>
        <v>0.47916666666666669</v>
      </c>
      <c r="M8" s="7">
        <f t="shared" si="3"/>
        <v>0.63594470046082952</v>
      </c>
      <c r="N8" s="7"/>
      <c r="P8" s="2">
        <v>1</v>
      </c>
    </row>
    <row r="9" spans="1:16" x14ac:dyDescent="0.2">
      <c r="A9" s="2" t="s">
        <v>9</v>
      </c>
      <c r="B9" s="7">
        <v>0.76923076923076905</v>
      </c>
      <c r="C9" s="6">
        <v>0</v>
      </c>
      <c r="D9" s="6">
        <v>0</v>
      </c>
      <c r="E9" s="6">
        <v>85</v>
      </c>
      <c r="F9" s="6">
        <v>13</v>
      </c>
      <c r="G9" s="6">
        <v>38</v>
      </c>
      <c r="H9" s="6">
        <f t="shared" si="0"/>
        <v>164</v>
      </c>
      <c r="J9" s="6">
        <v>300</v>
      </c>
      <c r="K9" s="8">
        <f t="shared" si="2"/>
        <v>0.86734693877551017</v>
      </c>
      <c r="L9" s="8">
        <f t="shared" si="1"/>
        <v>0.69105691056910568</v>
      </c>
      <c r="M9" s="7">
        <f t="shared" si="3"/>
        <v>0.76923076923076927</v>
      </c>
      <c r="N9" s="7"/>
      <c r="P9" s="2">
        <v>4</v>
      </c>
    </row>
    <row r="10" spans="1:16" x14ac:dyDescent="0.2">
      <c r="A10" s="2" t="s">
        <v>10</v>
      </c>
      <c r="B10" s="7">
        <v>0.86378737541528205</v>
      </c>
      <c r="C10" s="6">
        <v>25</v>
      </c>
      <c r="D10" s="6">
        <v>25</v>
      </c>
      <c r="E10" s="6">
        <v>130</v>
      </c>
      <c r="F10" s="6">
        <v>16</v>
      </c>
      <c r="G10" s="6">
        <v>25</v>
      </c>
      <c r="H10" s="6">
        <f t="shared" si="0"/>
        <v>129</v>
      </c>
      <c r="J10" s="6">
        <v>300</v>
      </c>
      <c r="K10" s="8">
        <f t="shared" si="2"/>
        <v>0.8904109589041096</v>
      </c>
      <c r="L10" s="8">
        <f t="shared" si="1"/>
        <v>0.83870967741935487</v>
      </c>
      <c r="M10" s="7">
        <f t="shared" si="3"/>
        <v>0.86378737541528228</v>
      </c>
      <c r="N10" s="7"/>
      <c r="P10" s="2">
        <v>27</v>
      </c>
    </row>
    <row r="11" spans="1:16" x14ac:dyDescent="0.2">
      <c r="A11" s="2" t="s">
        <v>11</v>
      </c>
      <c r="B11" s="7">
        <v>0.72321428571428503</v>
      </c>
      <c r="C11" s="6">
        <v>25</v>
      </c>
      <c r="D11" s="6">
        <v>25</v>
      </c>
      <c r="E11" s="6">
        <v>81</v>
      </c>
      <c r="F11" s="6">
        <v>3</v>
      </c>
      <c r="G11" s="6">
        <v>59</v>
      </c>
      <c r="H11" s="6">
        <f t="shared" si="0"/>
        <v>157</v>
      </c>
      <c r="J11" s="6">
        <v>300</v>
      </c>
      <c r="K11" s="8">
        <f t="shared" si="2"/>
        <v>0.9642857142857143</v>
      </c>
      <c r="L11" s="8">
        <f t="shared" si="1"/>
        <v>0.57857142857142863</v>
      </c>
      <c r="M11" s="7">
        <f t="shared" si="3"/>
        <v>0.72321428571428581</v>
      </c>
      <c r="N11" s="7"/>
      <c r="P11" s="2">
        <v>9</v>
      </c>
    </row>
    <row r="12" spans="1:16" x14ac:dyDescent="0.2">
      <c r="A12" s="2" t="s">
        <v>12</v>
      </c>
      <c r="B12" s="7">
        <v>0.84210526315789402</v>
      </c>
      <c r="C12" s="6">
        <v>29</v>
      </c>
      <c r="D12" s="6">
        <v>29</v>
      </c>
      <c r="E12" s="6">
        <v>112</v>
      </c>
      <c r="F12" s="6">
        <v>13</v>
      </c>
      <c r="G12" s="6">
        <v>29</v>
      </c>
      <c r="H12" s="6">
        <f t="shared" si="0"/>
        <v>146</v>
      </c>
      <c r="J12" s="6">
        <v>300</v>
      </c>
      <c r="K12" s="8">
        <f t="shared" si="2"/>
        <v>0.89600000000000002</v>
      </c>
      <c r="L12" s="8">
        <f t="shared" si="1"/>
        <v>0.79432624113475181</v>
      </c>
      <c r="M12" s="7">
        <f t="shared" si="3"/>
        <v>0.8421052631578948</v>
      </c>
      <c r="N12" s="7"/>
      <c r="P12" s="2">
        <v>5</v>
      </c>
    </row>
    <row r="13" spans="1:16" x14ac:dyDescent="0.2">
      <c r="A13" s="2" t="s">
        <v>13</v>
      </c>
      <c r="B13" s="7">
        <v>0.75918367346938698</v>
      </c>
      <c r="C13" s="6">
        <v>26</v>
      </c>
      <c r="D13" s="6">
        <v>26</v>
      </c>
      <c r="E13" s="6">
        <v>93</v>
      </c>
      <c r="F13" s="6">
        <v>0</v>
      </c>
      <c r="G13" s="6">
        <v>59</v>
      </c>
      <c r="H13" s="6">
        <f t="shared" si="0"/>
        <v>148</v>
      </c>
      <c r="J13" s="6">
        <v>300</v>
      </c>
      <c r="K13" s="8">
        <f t="shared" si="2"/>
        <v>1</v>
      </c>
      <c r="L13" s="8">
        <f t="shared" si="1"/>
        <v>0.61184210526315785</v>
      </c>
      <c r="M13" s="7">
        <f t="shared" si="3"/>
        <v>0.75918367346938764</v>
      </c>
      <c r="N13" s="7"/>
      <c r="P13" s="2">
        <v>2</v>
      </c>
    </row>
    <row r="14" spans="1:16" x14ac:dyDescent="0.2">
      <c r="A14" s="3" t="s">
        <v>14</v>
      </c>
      <c r="B14" s="7">
        <v>0.84014869888475796</v>
      </c>
      <c r="C14" s="6">
        <v>13</v>
      </c>
      <c r="D14" s="6">
        <v>13</v>
      </c>
      <c r="E14" s="6">
        <v>113</v>
      </c>
      <c r="F14" s="6">
        <v>13</v>
      </c>
      <c r="G14" s="6">
        <v>30</v>
      </c>
      <c r="H14" s="6">
        <f t="shared" si="0"/>
        <v>144</v>
      </c>
      <c r="J14" s="6">
        <v>300</v>
      </c>
      <c r="K14" s="8">
        <f t="shared" si="2"/>
        <v>0.89682539682539686</v>
      </c>
      <c r="L14" s="8">
        <f t="shared" si="1"/>
        <v>0.79020979020979021</v>
      </c>
      <c r="M14" s="7">
        <f t="shared" si="3"/>
        <v>0.8401486988847584</v>
      </c>
      <c r="N14" s="7"/>
      <c r="P14" s="2">
        <v>61</v>
      </c>
    </row>
    <row r="15" spans="1:16" x14ac:dyDescent="0.2">
      <c r="A15" s="2" t="s">
        <v>15</v>
      </c>
      <c r="B15" s="7">
        <v>0.70129870129870098</v>
      </c>
      <c r="C15" s="6">
        <v>27</v>
      </c>
      <c r="D15" s="6">
        <v>27</v>
      </c>
      <c r="E15" s="6">
        <v>81</v>
      </c>
      <c r="F15" s="6">
        <v>2</v>
      </c>
      <c r="G15" s="6">
        <v>67</v>
      </c>
      <c r="H15" s="6">
        <f t="shared" si="0"/>
        <v>150</v>
      </c>
      <c r="J15" s="6">
        <v>300</v>
      </c>
      <c r="K15" s="8">
        <f t="shared" si="2"/>
        <v>0.97590361445783136</v>
      </c>
      <c r="L15" s="8">
        <f t="shared" si="1"/>
        <v>0.54729729729729726</v>
      </c>
      <c r="M15" s="7">
        <f t="shared" si="3"/>
        <v>0.70129870129870131</v>
      </c>
      <c r="N15" s="7"/>
      <c r="P15" s="2">
        <v>6</v>
      </c>
    </row>
    <row r="16" spans="1:16" x14ac:dyDescent="0.2">
      <c r="A16" s="2" t="s">
        <v>16</v>
      </c>
      <c r="B16" s="7">
        <v>0.68202764976958496</v>
      </c>
      <c r="C16" s="6">
        <v>18</v>
      </c>
      <c r="D16" s="6">
        <v>18</v>
      </c>
      <c r="E16" s="6">
        <v>74</v>
      </c>
      <c r="F16" s="6">
        <v>3</v>
      </c>
      <c r="G16" s="6">
        <v>66</v>
      </c>
      <c r="H16" s="6">
        <f t="shared" si="0"/>
        <v>157</v>
      </c>
      <c r="J16" s="6">
        <v>300</v>
      </c>
      <c r="K16" s="8">
        <f t="shared" si="2"/>
        <v>0.96103896103896103</v>
      </c>
      <c r="L16" s="8">
        <f t="shared" si="1"/>
        <v>0.52857142857142858</v>
      </c>
      <c r="M16" s="7">
        <f t="shared" si="3"/>
        <v>0.6820276497695853</v>
      </c>
      <c r="N16" s="7"/>
      <c r="P16" s="2">
        <v>32</v>
      </c>
    </row>
    <row r="17" spans="1:16" x14ac:dyDescent="0.2">
      <c r="A17" s="2" t="s">
        <v>17</v>
      </c>
      <c r="B17" s="7">
        <v>0.51063829787234005</v>
      </c>
      <c r="C17" s="6">
        <v>27</v>
      </c>
      <c r="D17" s="6">
        <v>27</v>
      </c>
      <c r="E17" s="6">
        <v>48</v>
      </c>
      <c r="F17" s="6">
        <v>0</v>
      </c>
      <c r="G17" s="6">
        <v>92</v>
      </c>
      <c r="H17" s="6">
        <f t="shared" si="0"/>
        <v>160</v>
      </c>
      <c r="J17" s="6">
        <v>300</v>
      </c>
      <c r="K17" s="8">
        <f t="shared" si="2"/>
        <v>1</v>
      </c>
      <c r="L17" s="8">
        <f t="shared" si="1"/>
        <v>0.34285714285714286</v>
      </c>
      <c r="M17" s="7">
        <f t="shared" si="3"/>
        <v>0.51063829787234039</v>
      </c>
      <c r="N17" s="7"/>
      <c r="P17" s="2">
        <v>1</v>
      </c>
    </row>
    <row r="18" spans="1:16" x14ac:dyDescent="0.2">
      <c r="A18" s="2" t="s">
        <v>18</v>
      </c>
      <c r="B18" s="7">
        <v>0.66666666666666596</v>
      </c>
      <c r="C18" s="6">
        <v>27</v>
      </c>
      <c r="D18" s="6">
        <v>27</v>
      </c>
      <c r="E18" s="6">
        <v>74</v>
      </c>
      <c r="F18" s="6">
        <v>0</v>
      </c>
      <c r="G18" s="6">
        <v>74</v>
      </c>
      <c r="H18" s="6">
        <f t="shared" si="0"/>
        <v>152</v>
      </c>
      <c r="J18" s="6">
        <v>300</v>
      </c>
      <c r="K18" s="8">
        <f t="shared" si="2"/>
        <v>1</v>
      </c>
      <c r="L18" s="8">
        <f t="shared" si="1"/>
        <v>0.5</v>
      </c>
      <c r="M18" s="7">
        <f t="shared" si="3"/>
        <v>0.66666666666666663</v>
      </c>
      <c r="N18" s="7"/>
      <c r="P18" s="2">
        <v>1</v>
      </c>
    </row>
    <row r="19" spans="1:16" x14ac:dyDescent="0.2">
      <c r="A19" s="2" t="s">
        <v>19</v>
      </c>
      <c r="B19" s="7">
        <v>0.518987341772151</v>
      </c>
      <c r="C19" s="6">
        <v>9</v>
      </c>
      <c r="D19" s="6">
        <v>9</v>
      </c>
      <c r="E19" s="6">
        <v>41</v>
      </c>
      <c r="F19" s="6">
        <v>10</v>
      </c>
      <c r="G19" s="6">
        <v>66</v>
      </c>
      <c r="H19" s="6">
        <f t="shared" si="0"/>
        <v>183</v>
      </c>
      <c r="J19" s="6">
        <v>300</v>
      </c>
      <c r="K19" s="8">
        <f t="shared" si="2"/>
        <v>0.80392156862745101</v>
      </c>
      <c r="L19" s="8">
        <f t="shared" si="1"/>
        <v>0.38317757009345793</v>
      </c>
      <c r="M19" s="7">
        <f t="shared" si="3"/>
        <v>0.51898734177215189</v>
      </c>
      <c r="N19" s="7"/>
      <c r="P19" s="2">
        <v>8</v>
      </c>
    </row>
    <row r="20" spans="1:16" x14ac:dyDescent="0.2">
      <c r="A20" s="2" t="s">
        <v>20</v>
      </c>
      <c r="B20" s="7">
        <v>0.65437788018433096</v>
      </c>
      <c r="C20" s="6">
        <v>24</v>
      </c>
      <c r="D20" s="6">
        <v>24</v>
      </c>
      <c r="E20" s="6">
        <v>71</v>
      </c>
      <c r="F20" s="6">
        <v>1</v>
      </c>
      <c r="G20" s="6">
        <v>74</v>
      </c>
      <c r="H20" s="6">
        <f t="shared" si="0"/>
        <v>154</v>
      </c>
      <c r="J20" s="6">
        <v>300</v>
      </c>
      <c r="K20" s="8">
        <f t="shared" si="2"/>
        <v>0.98611111111111116</v>
      </c>
      <c r="L20" s="8">
        <f t="shared" si="1"/>
        <v>0.48965517241379308</v>
      </c>
      <c r="M20" s="7">
        <f t="shared" si="3"/>
        <v>0.65437788018433185</v>
      </c>
      <c r="N20" s="7"/>
      <c r="P20" s="2">
        <v>8</v>
      </c>
    </row>
    <row r="21" spans="1:16" x14ac:dyDescent="0.2">
      <c r="A21" s="2" t="s">
        <v>21</v>
      </c>
      <c r="B21" s="7">
        <v>0.75</v>
      </c>
      <c r="C21" s="6">
        <v>0</v>
      </c>
      <c r="D21" s="6">
        <v>0</v>
      </c>
      <c r="E21" s="6">
        <v>87</v>
      </c>
      <c r="F21" s="6">
        <v>3</v>
      </c>
      <c r="G21" s="6">
        <v>55</v>
      </c>
      <c r="H21" s="6">
        <f t="shared" si="0"/>
        <v>155</v>
      </c>
      <c r="J21" s="6">
        <v>300</v>
      </c>
      <c r="K21" s="8">
        <f t="shared" si="2"/>
        <v>0.96666666666666667</v>
      </c>
      <c r="L21" s="8">
        <f t="shared" si="1"/>
        <v>0.61267605633802813</v>
      </c>
      <c r="M21" s="7">
        <f t="shared" si="3"/>
        <v>0.75</v>
      </c>
      <c r="N21" s="7"/>
      <c r="P21" s="2">
        <v>4</v>
      </c>
    </row>
    <row r="22" spans="1:16" x14ac:dyDescent="0.2">
      <c r="A22" s="2" t="s">
        <v>22</v>
      </c>
      <c r="B22" s="7">
        <v>0.80158730158730096</v>
      </c>
      <c r="C22" s="6">
        <v>3</v>
      </c>
      <c r="D22" s="6">
        <v>3</v>
      </c>
      <c r="E22" s="6">
        <v>101</v>
      </c>
      <c r="F22" s="6">
        <v>9</v>
      </c>
      <c r="G22" s="6">
        <v>41</v>
      </c>
      <c r="H22" s="6">
        <f t="shared" si="0"/>
        <v>149</v>
      </c>
      <c r="J22" s="6">
        <v>300</v>
      </c>
      <c r="K22" s="8">
        <f t="shared" si="2"/>
        <v>0.91818181818181821</v>
      </c>
      <c r="L22" s="8">
        <f t="shared" si="1"/>
        <v>0.71126760563380287</v>
      </c>
      <c r="M22" s="7">
        <f t="shared" si="3"/>
        <v>0.80158730158730174</v>
      </c>
      <c r="N22" s="7"/>
      <c r="P22" s="2">
        <v>1</v>
      </c>
    </row>
    <row r="23" spans="1:16" x14ac:dyDescent="0.2">
      <c r="A23" s="2" t="s">
        <v>23</v>
      </c>
      <c r="B23" s="7">
        <v>0.73770491803278604</v>
      </c>
      <c r="C23" s="6">
        <v>11</v>
      </c>
      <c r="D23" s="6">
        <v>11</v>
      </c>
      <c r="E23" s="6">
        <v>90</v>
      </c>
      <c r="F23" s="6">
        <v>3</v>
      </c>
      <c r="G23" s="6">
        <v>61</v>
      </c>
      <c r="H23" s="6">
        <f t="shared" si="0"/>
        <v>146</v>
      </c>
      <c r="J23" s="6">
        <v>300</v>
      </c>
      <c r="K23" s="8">
        <f t="shared" si="2"/>
        <v>0.967741935483871</v>
      </c>
      <c r="L23" s="8">
        <f t="shared" si="1"/>
        <v>0.59602649006622521</v>
      </c>
      <c r="M23" s="7">
        <f t="shared" si="3"/>
        <v>0.73770491803278693</v>
      </c>
      <c r="N23" s="7"/>
      <c r="P23" s="2">
        <v>4</v>
      </c>
    </row>
    <row r="24" spans="1:16" x14ac:dyDescent="0.2">
      <c r="A24" s="2" t="s">
        <v>24</v>
      </c>
      <c r="B24" s="7">
        <v>0.76271186440677896</v>
      </c>
      <c r="C24" s="6">
        <v>12</v>
      </c>
      <c r="D24" s="6">
        <v>12</v>
      </c>
      <c r="E24" s="6">
        <v>90</v>
      </c>
      <c r="F24" s="6">
        <v>9</v>
      </c>
      <c r="G24" s="6">
        <v>47</v>
      </c>
      <c r="H24" s="6">
        <f t="shared" si="0"/>
        <v>154</v>
      </c>
      <c r="J24" s="6">
        <v>300</v>
      </c>
      <c r="K24" s="8">
        <f t="shared" si="2"/>
        <v>0.90909090909090906</v>
      </c>
      <c r="L24" s="8">
        <f t="shared" si="1"/>
        <v>0.65693430656934304</v>
      </c>
      <c r="M24" s="7">
        <f t="shared" si="3"/>
        <v>0.76271186440677963</v>
      </c>
      <c r="N24" s="7"/>
      <c r="P24" s="2">
        <v>94</v>
      </c>
    </row>
    <row r="25" spans="1:16" x14ac:dyDescent="0.2">
      <c r="A25" s="2" t="s">
        <v>25</v>
      </c>
      <c r="B25" s="7">
        <v>0.46391752577319501</v>
      </c>
      <c r="C25" s="6">
        <v>11</v>
      </c>
      <c r="D25" s="6">
        <v>11</v>
      </c>
      <c r="E25" s="6">
        <v>45</v>
      </c>
      <c r="F25" s="6">
        <v>2</v>
      </c>
      <c r="G25" s="6">
        <v>102</v>
      </c>
      <c r="H25" s="6">
        <f t="shared" si="0"/>
        <v>151</v>
      </c>
      <c r="J25" s="6">
        <v>300</v>
      </c>
      <c r="K25" s="8">
        <f t="shared" si="2"/>
        <v>0.95744680851063835</v>
      </c>
      <c r="L25" s="8">
        <f t="shared" si="1"/>
        <v>0.30612244897959184</v>
      </c>
      <c r="M25" s="7">
        <f t="shared" si="3"/>
        <v>0.46391752577319584</v>
      </c>
      <c r="N25" s="7"/>
      <c r="P25" s="2">
        <v>0</v>
      </c>
    </row>
    <row r="26" spans="1:16" x14ac:dyDescent="0.2">
      <c r="A26" s="2" t="s">
        <v>26</v>
      </c>
      <c r="B26" s="7">
        <v>0.55238095238095197</v>
      </c>
      <c r="C26" s="6">
        <v>26</v>
      </c>
      <c r="D26" s="6">
        <v>26</v>
      </c>
      <c r="E26" s="6">
        <v>58</v>
      </c>
      <c r="F26" s="6">
        <v>1</v>
      </c>
      <c r="G26" s="6">
        <v>93</v>
      </c>
      <c r="H26" s="6">
        <f t="shared" si="0"/>
        <v>148</v>
      </c>
      <c r="J26" s="6">
        <v>300</v>
      </c>
      <c r="K26" s="8">
        <f t="shared" si="2"/>
        <v>0.98305084745762716</v>
      </c>
      <c r="L26" s="8">
        <f t="shared" si="1"/>
        <v>0.38410596026490068</v>
      </c>
      <c r="M26" s="7">
        <f t="shared" si="3"/>
        <v>0.55238095238095242</v>
      </c>
      <c r="N26" s="7"/>
      <c r="P26" s="2">
        <v>7</v>
      </c>
    </row>
    <row r="27" spans="1:16" x14ac:dyDescent="0.2">
      <c r="A27" s="2" t="s">
        <v>27</v>
      </c>
      <c r="B27" s="7">
        <v>0.66359447004608196</v>
      </c>
      <c r="C27" s="6">
        <v>0</v>
      </c>
      <c r="D27" s="6">
        <v>0</v>
      </c>
      <c r="E27" s="6">
        <v>72</v>
      </c>
      <c r="F27" s="6">
        <v>0</v>
      </c>
      <c r="G27" s="6">
        <v>73</v>
      </c>
      <c r="H27" s="6">
        <f t="shared" si="0"/>
        <v>155</v>
      </c>
      <c r="J27" s="6">
        <v>300</v>
      </c>
      <c r="K27" s="8">
        <f t="shared" si="2"/>
        <v>1</v>
      </c>
      <c r="L27" s="8">
        <f t="shared" si="1"/>
        <v>0.49655172413793103</v>
      </c>
      <c r="M27" s="7">
        <f t="shared" si="3"/>
        <v>0.66359447004608285</v>
      </c>
      <c r="N27" s="7"/>
      <c r="P27" s="2">
        <v>3</v>
      </c>
    </row>
    <row r="28" spans="1:16" x14ac:dyDescent="0.2">
      <c r="A28" s="2" t="s">
        <v>28</v>
      </c>
      <c r="B28" s="7">
        <v>0.84076433121019101</v>
      </c>
      <c r="C28" s="6">
        <v>8</v>
      </c>
      <c r="D28" s="6">
        <v>8</v>
      </c>
      <c r="E28" s="6">
        <v>132</v>
      </c>
      <c r="F28" s="6">
        <v>45</v>
      </c>
      <c r="G28" s="6">
        <v>5</v>
      </c>
      <c r="H28" s="6">
        <f t="shared" si="0"/>
        <v>118</v>
      </c>
      <c r="J28" s="6">
        <v>300</v>
      </c>
      <c r="K28" s="8">
        <f t="shared" si="2"/>
        <v>0.74576271186440679</v>
      </c>
      <c r="L28" s="8">
        <f t="shared" si="1"/>
        <v>0.96350364963503654</v>
      </c>
      <c r="M28" s="7">
        <f t="shared" si="3"/>
        <v>0.84076433121019123</v>
      </c>
      <c r="N28" s="7"/>
      <c r="P28" s="2">
        <v>2</v>
      </c>
    </row>
    <row r="29" spans="1:16" x14ac:dyDescent="0.2">
      <c r="A29" s="3" t="s">
        <v>29</v>
      </c>
      <c r="B29" s="7">
        <v>0.68141592920353899</v>
      </c>
      <c r="C29" s="6">
        <v>5</v>
      </c>
      <c r="D29" s="6">
        <v>5</v>
      </c>
      <c r="E29" s="6">
        <v>77</v>
      </c>
      <c r="F29" s="6">
        <v>3</v>
      </c>
      <c r="G29" s="6">
        <v>69</v>
      </c>
      <c r="H29" s="6">
        <f t="shared" si="0"/>
        <v>151</v>
      </c>
      <c r="J29" s="6">
        <v>300</v>
      </c>
      <c r="K29" s="8">
        <f t="shared" si="2"/>
        <v>0.96250000000000002</v>
      </c>
      <c r="L29" s="8">
        <f t="shared" si="1"/>
        <v>0.5273972602739726</v>
      </c>
      <c r="M29" s="7">
        <f t="shared" si="3"/>
        <v>0.68141592920353988</v>
      </c>
      <c r="N29" s="7"/>
      <c r="P29" s="2">
        <v>54</v>
      </c>
    </row>
    <row r="30" spans="1:16" x14ac:dyDescent="0.2">
      <c r="A30" s="2" t="s">
        <v>34</v>
      </c>
      <c r="B30" s="7">
        <v>0.88715953307393003</v>
      </c>
      <c r="C30" s="6">
        <v>25</v>
      </c>
      <c r="D30" s="6">
        <v>25</v>
      </c>
      <c r="E30" s="6">
        <v>114</v>
      </c>
      <c r="F30" s="6">
        <v>9</v>
      </c>
      <c r="G30" s="6">
        <v>20</v>
      </c>
      <c r="H30" s="6">
        <f t="shared" si="0"/>
        <v>157</v>
      </c>
      <c r="J30" s="6">
        <v>300</v>
      </c>
      <c r="K30" s="8">
        <f t="shared" si="2"/>
        <v>0.92682926829268297</v>
      </c>
      <c r="L30" s="8">
        <f t="shared" si="1"/>
        <v>0.85074626865671643</v>
      </c>
      <c r="M30" s="7">
        <f t="shared" si="3"/>
        <v>0.88715953307393003</v>
      </c>
      <c r="N30" s="7"/>
      <c r="P30" s="2">
        <v>3</v>
      </c>
    </row>
    <row r="31" spans="1:16" x14ac:dyDescent="0.2">
      <c r="A31" s="2" t="s">
        <v>35</v>
      </c>
      <c r="B31" s="7">
        <v>0.75918367346938698</v>
      </c>
      <c r="C31" s="6">
        <v>26</v>
      </c>
      <c r="D31" s="6">
        <v>26</v>
      </c>
      <c r="E31" s="6">
        <v>93</v>
      </c>
      <c r="F31" s="6">
        <v>4</v>
      </c>
      <c r="G31" s="6">
        <v>55</v>
      </c>
      <c r="H31" s="6">
        <f t="shared" si="0"/>
        <v>148</v>
      </c>
      <c r="J31" s="6">
        <v>300</v>
      </c>
      <c r="K31" s="8">
        <f t="shared" si="2"/>
        <v>0.95876288659793818</v>
      </c>
      <c r="L31" s="8">
        <f t="shared" si="1"/>
        <v>0.6283783783783784</v>
      </c>
      <c r="M31" s="7">
        <f t="shared" si="3"/>
        <v>0.75918367346938775</v>
      </c>
      <c r="N31" s="7"/>
      <c r="P31" s="2">
        <v>38</v>
      </c>
    </row>
    <row r="32" spans="1:16" x14ac:dyDescent="0.2">
      <c r="A32" s="2" t="s">
        <v>36</v>
      </c>
      <c r="B32" s="7">
        <v>0.75536480686695195</v>
      </c>
      <c r="C32" s="6">
        <v>19</v>
      </c>
      <c r="D32" s="6">
        <v>19</v>
      </c>
      <c r="E32" s="6">
        <v>88</v>
      </c>
      <c r="F32" s="6">
        <v>8</v>
      </c>
      <c r="G32" s="6">
        <v>49</v>
      </c>
      <c r="H32" s="6">
        <f t="shared" si="0"/>
        <v>155</v>
      </c>
      <c r="J32" s="6">
        <v>300</v>
      </c>
      <c r="K32" s="8">
        <f t="shared" si="2"/>
        <v>0.91666666666666663</v>
      </c>
      <c r="L32" s="8">
        <f t="shared" si="1"/>
        <v>0.64233576642335766</v>
      </c>
      <c r="M32" s="7">
        <f t="shared" si="3"/>
        <v>0.75536480686695273</v>
      </c>
      <c r="N32" s="7"/>
      <c r="P32" s="2">
        <v>11</v>
      </c>
    </row>
    <row r="33" spans="1:16" x14ac:dyDescent="0.2">
      <c r="A33" s="2" t="s">
        <v>37</v>
      </c>
      <c r="B33" s="7">
        <v>0.82539682539682502</v>
      </c>
      <c r="C33" s="6">
        <v>30</v>
      </c>
      <c r="D33" s="6">
        <v>30</v>
      </c>
      <c r="E33" s="6">
        <v>104</v>
      </c>
      <c r="F33" s="6">
        <v>4</v>
      </c>
      <c r="G33" s="6">
        <v>40</v>
      </c>
      <c r="H33" s="6">
        <f t="shared" si="0"/>
        <v>152</v>
      </c>
      <c r="J33" s="6">
        <v>300</v>
      </c>
      <c r="K33" s="8">
        <f t="shared" si="2"/>
        <v>0.96296296296296291</v>
      </c>
      <c r="L33" s="8">
        <f t="shared" si="1"/>
        <v>0.72222222222222221</v>
      </c>
      <c r="M33" s="7">
        <f t="shared" si="3"/>
        <v>0.82539682539682535</v>
      </c>
      <c r="N33" s="7"/>
      <c r="P33" s="2">
        <v>53</v>
      </c>
    </row>
    <row r="34" spans="1:16" x14ac:dyDescent="0.2">
      <c r="A34" s="2" t="s">
        <v>38</v>
      </c>
      <c r="B34" s="7">
        <v>0.40404040404040398</v>
      </c>
      <c r="C34" s="6">
        <v>0</v>
      </c>
      <c r="D34" s="6">
        <v>0</v>
      </c>
      <c r="E34" s="6">
        <v>40</v>
      </c>
      <c r="F34" s="6">
        <v>5</v>
      </c>
      <c r="G34" s="6">
        <v>113</v>
      </c>
      <c r="H34" s="6">
        <f t="shared" si="0"/>
        <v>142</v>
      </c>
      <c r="J34" s="6">
        <v>300</v>
      </c>
      <c r="K34" s="8">
        <f t="shared" si="2"/>
        <v>0.88888888888888884</v>
      </c>
      <c r="L34" s="8">
        <f t="shared" si="1"/>
        <v>0.26143790849673204</v>
      </c>
      <c r="M34" s="7">
        <f t="shared" si="3"/>
        <v>0.40404040404040409</v>
      </c>
      <c r="N34" s="7"/>
      <c r="P34" s="2">
        <v>3</v>
      </c>
    </row>
    <row r="35" spans="1:16" x14ac:dyDescent="0.2">
      <c r="A35" s="2" t="s">
        <v>39</v>
      </c>
      <c r="B35" s="7">
        <v>0.59907834101382396</v>
      </c>
      <c r="C35" s="6">
        <v>26</v>
      </c>
      <c r="D35" s="6">
        <v>26</v>
      </c>
      <c r="E35" s="6">
        <v>65</v>
      </c>
      <c r="F35" s="6">
        <v>2</v>
      </c>
      <c r="G35" s="6">
        <v>85</v>
      </c>
      <c r="H35" s="6">
        <f t="shared" ref="H35:H66" si="4">J35 - (G35+F35+E35)</f>
        <v>148</v>
      </c>
      <c r="J35" s="6">
        <v>300</v>
      </c>
      <c r="K35" s="8">
        <f t="shared" si="2"/>
        <v>0.97014925373134331</v>
      </c>
      <c r="L35" s="8">
        <f t="shared" ref="L35:L53" si="5">E35/(E35+G35)</f>
        <v>0.43333333333333335</v>
      </c>
      <c r="M35" s="7">
        <f t="shared" si="3"/>
        <v>0.59907834101382484</v>
      </c>
      <c r="N35" s="7"/>
      <c r="P35" s="2">
        <v>8</v>
      </c>
    </row>
    <row r="36" spans="1:16" x14ac:dyDescent="0.2">
      <c r="A36" s="2" t="s">
        <v>40</v>
      </c>
      <c r="B36" s="7">
        <v>0.64888888888888796</v>
      </c>
      <c r="C36" s="6">
        <v>30</v>
      </c>
      <c r="D36" s="6">
        <v>30</v>
      </c>
      <c r="E36" s="6">
        <v>73</v>
      </c>
      <c r="F36" s="6">
        <v>5</v>
      </c>
      <c r="G36" s="6">
        <v>74</v>
      </c>
      <c r="H36" s="6">
        <f t="shared" si="4"/>
        <v>148</v>
      </c>
      <c r="J36" s="6">
        <v>300</v>
      </c>
      <c r="K36" s="8">
        <f t="shared" si="2"/>
        <v>0.9358974358974359</v>
      </c>
      <c r="L36" s="8">
        <f t="shared" si="5"/>
        <v>0.49659863945578231</v>
      </c>
      <c r="M36" s="7">
        <f t="shared" si="3"/>
        <v>0.64888888888888885</v>
      </c>
      <c r="N36" s="7"/>
      <c r="P36" s="2">
        <v>6</v>
      </c>
    </row>
    <row r="37" spans="1:16" x14ac:dyDescent="0.2">
      <c r="A37" s="2" t="s">
        <v>41</v>
      </c>
      <c r="B37" s="7">
        <v>0.433497536945812</v>
      </c>
      <c r="C37" s="6">
        <v>29</v>
      </c>
      <c r="D37" s="6">
        <v>29</v>
      </c>
      <c r="E37" s="6">
        <v>44</v>
      </c>
      <c r="F37" s="6">
        <v>5</v>
      </c>
      <c r="G37" s="6">
        <v>110</v>
      </c>
      <c r="H37" s="6">
        <f t="shared" si="4"/>
        <v>141</v>
      </c>
      <c r="J37" s="6">
        <v>300</v>
      </c>
      <c r="K37" s="8">
        <f t="shared" si="2"/>
        <v>0.89795918367346939</v>
      </c>
      <c r="L37" s="8">
        <f t="shared" si="5"/>
        <v>0.2857142857142857</v>
      </c>
      <c r="M37" s="7">
        <f t="shared" si="3"/>
        <v>0.43349753694581283</v>
      </c>
      <c r="N37" s="7"/>
      <c r="P37" s="2">
        <v>0</v>
      </c>
    </row>
    <row r="38" spans="1:16" x14ac:dyDescent="0.2">
      <c r="A38" s="2" t="s">
        <v>42</v>
      </c>
      <c r="B38" s="7">
        <v>0.72486772486772399</v>
      </c>
      <c r="C38" s="6">
        <v>30</v>
      </c>
      <c r="D38" s="6">
        <v>30</v>
      </c>
      <c r="E38" s="6">
        <v>137</v>
      </c>
      <c r="F38" s="6">
        <v>105</v>
      </c>
      <c r="G38" s="6">
        <v>-1</v>
      </c>
      <c r="H38" s="6">
        <f t="shared" si="4"/>
        <v>59</v>
      </c>
      <c r="J38" s="6">
        <v>300</v>
      </c>
      <c r="K38" s="8">
        <f t="shared" si="2"/>
        <v>0.56611570247933884</v>
      </c>
      <c r="L38" s="8">
        <f t="shared" si="5"/>
        <v>1.0073529411764706</v>
      </c>
      <c r="M38" s="7">
        <f t="shared" si="3"/>
        <v>0.72486772486772488</v>
      </c>
      <c r="N38" s="7"/>
      <c r="P38" s="2">
        <v>3</v>
      </c>
    </row>
    <row r="39" spans="1:16" x14ac:dyDescent="0.2">
      <c r="A39" s="2" t="s">
        <v>43</v>
      </c>
      <c r="B39" s="7">
        <v>0.81196581196581097</v>
      </c>
      <c r="C39" s="6">
        <v>3</v>
      </c>
      <c r="D39" s="6">
        <v>3</v>
      </c>
      <c r="E39" s="6">
        <v>95</v>
      </c>
      <c r="F39" s="6">
        <v>6</v>
      </c>
      <c r="G39" s="6">
        <v>38</v>
      </c>
      <c r="H39" s="6">
        <f t="shared" si="4"/>
        <v>161</v>
      </c>
      <c r="J39" s="6">
        <v>300</v>
      </c>
      <c r="K39" s="8">
        <f t="shared" si="2"/>
        <v>0.94059405940594054</v>
      </c>
      <c r="L39" s="8">
        <f t="shared" si="5"/>
        <v>0.7142857142857143</v>
      </c>
      <c r="M39" s="7">
        <f t="shared" si="3"/>
        <v>0.81196581196581197</v>
      </c>
      <c r="N39" s="7"/>
      <c r="P39" s="2">
        <v>5</v>
      </c>
    </row>
    <row r="40" spans="1:16" x14ac:dyDescent="0.2">
      <c r="A40" s="2" t="s">
        <v>44</v>
      </c>
      <c r="B40" s="7">
        <v>0.68644067796610098</v>
      </c>
      <c r="C40" s="6">
        <v>12</v>
      </c>
      <c r="D40" s="6">
        <v>12</v>
      </c>
      <c r="E40" s="6">
        <v>81</v>
      </c>
      <c r="F40" s="6">
        <v>7</v>
      </c>
      <c r="G40" s="6">
        <v>67</v>
      </c>
      <c r="H40" s="6">
        <f t="shared" si="4"/>
        <v>145</v>
      </c>
      <c r="J40" s="6">
        <v>300</v>
      </c>
      <c r="K40" s="8">
        <f t="shared" si="2"/>
        <v>0.92045454545454541</v>
      </c>
      <c r="L40" s="8">
        <f t="shared" si="5"/>
        <v>0.54729729729729726</v>
      </c>
      <c r="M40" s="7">
        <f t="shared" si="3"/>
        <v>0.68644067796610153</v>
      </c>
      <c r="N40" s="7"/>
      <c r="P40" s="2">
        <v>14</v>
      </c>
    </row>
    <row r="41" spans="1:16" x14ac:dyDescent="0.2">
      <c r="A41" s="2" t="s">
        <v>45</v>
      </c>
      <c r="B41" s="7">
        <v>0.66666666666666596</v>
      </c>
      <c r="C41" s="6">
        <v>0</v>
      </c>
      <c r="D41" s="6">
        <v>0</v>
      </c>
      <c r="E41" s="6">
        <v>73</v>
      </c>
      <c r="F41" s="6">
        <v>2</v>
      </c>
      <c r="G41" s="6">
        <v>71</v>
      </c>
      <c r="H41" s="6">
        <f t="shared" si="4"/>
        <v>154</v>
      </c>
      <c r="J41" s="6">
        <v>300</v>
      </c>
      <c r="K41" s="8">
        <f t="shared" si="2"/>
        <v>0.97333333333333338</v>
      </c>
      <c r="L41" s="8">
        <f t="shared" si="5"/>
        <v>0.50694444444444442</v>
      </c>
      <c r="M41" s="7">
        <f t="shared" si="3"/>
        <v>0.66666666666666663</v>
      </c>
      <c r="N41" s="7"/>
      <c r="P41" s="2">
        <v>3</v>
      </c>
    </row>
    <row r="42" spans="1:16" x14ac:dyDescent="0.2">
      <c r="A42" s="2" t="s">
        <v>46</v>
      </c>
      <c r="B42" s="7">
        <v>0.69026548672566301</v>
      </c>
      <c r="C42" s="6">
        <v>27</v>
      </c>
      <c r="D42" s="6">
        <v>27</v>
      </c>
      <c r="E42" s="6">
        <v>78</v>
      </c>
      <c r="F42" s="6">
        <v>5</v>
      </c>
      <c r="G42" s="6">
        <v>65</v>
      </c>
      <c r="H42" s="6">
        <f t="shared" si="4"/>
        <v>152</v>
      </c>
      <c r="J42" s="6">
        <v>300</v>
      </c>
      <c r="K42" s="8">
        <f t="shared" si="2"/>
        <v>0.93975903614457834</v>
      </c>
      <c r="L42" s="8">
        <f t="shared" si="5"/>
        <v>0.54545454545454541</v>
      </c>
      <c r="M42" s="7">
        <f t="shared" si="3"/>
        <v>0.69026548672566357</v>
      </c>
      <c r="N42" s="7"/>
      <c r="P42" s="2">
        <v>9</v>
      </c>
    </row>
    <row r="43" spans="1:16" x14ac:dyDescent="0.2">
      <c r="A43" s="2" t="s">
        <v>47</v>
      </c>
      <c r="B43" s="7">
        <v>0.69230769230769196</v>
      </c>
      <c r="C43" s="6">
        <v>3</v>
      </c>
      <c r="D43" s="6">
        <v>3</v>
      </c>
      <c r="E43" s="6">
        <v>81</v>
      </c>
      <c r="F43" s="6">
        <v>1</v>
      </c>
      <c r="G43" s="6">
        <v>71</v>
      </c>
      <c r="H43" s="6">
        <f t="shared" si="4"/>
        <v>147</v>
      </c>
      <c r="J43" s="6">
        <v>300</v>
      </c>
      <c r="K43" s="8">
        <f t="shared" si="2"/>
        <v>0.98780487804878048</v>
      </c>
      <c r="L43" s="8">
        <f t="shared" si="5"/>
        <v>0.53289473684210531</v>
      </c>
      <c r="M43" s="7">
        <f t="shared" si="3"/>
        <v>0.69230769230769229</v>
      </c>
      <c r="N43" s="7"/>
      <c r="P43" s="2">
        <v>7</v>
      </c>
    </row>
    <row r="44" spans="1:16" x14ac:dyDescent="0.2">
      <c r="A44" s="2" t="s">
        <v>48</v>
      </c>
      <c r="B44" s="7">
        <v>0.75303643724696301</v>
      </c>
      <c r="C44" s="6">
        <v>27</v>
      </c>
      <c r="D44" s="6">
        <v>27</v>
      </c>
      <c r="E44" s="6">
        <v>93</v>
      </c>
      <c r="F44" s="6">
        <v>5</v>
      </c>
      <c r="G44" s="6">
        <v>56</v>
      </c>
      <c r="H44" s="6">
        <f t="shared" si="4"/>
        <v>146</v>
      </c>
      <c r="J44" s="6">
        <v>300</v>
      </c>
      <c r="K44" s="8">
        <f t="shared" si="2"/>
        <v>0.94897959183673475</v>
      </c>
      <c r="L44" s="8">
        <f t="shared" si="5"/>
        <v>0.62416107382550334</v>
      </c>
      <c r="M44" s="7">
        <f t="shared" si="3"/>
        <v>0.75303643724696345</v>
      </c>
      <c r="N44" s="7"/>
      <c r="P44" s="2">
        <v>17</v>
      </c>
    </row>
    <row r="45" spans="1:16" x14ac:dyDescent="0.2">
      <c r="A45" s="2" t="s">
        <v>31</v>
      </c>
      <c r="B45" s="7">
        <v>0.54368932038834905</v>
      </c>
      <c r="C45" s="6">
        <v>28</v>
      </c>
      <c r="D45" s="6">
        <v>28</v>
      </c>
      <c r="E45" s="6">
        <v>56</v>
      </c>
      <c r="F45" s="6">
        <v>0</v>
      </c>
      <c r="G45" s="6">
        <v>94</v>
      </c>
      <c r="H45" s="6">
        <f t="shared" si="4"/>
        <v>150</v>
      </c>
      <c r="J45" s="6">
        <v>300</v>
      </c>
      <c r="K45" s="8">
        <f t="shared" si="2"/>
        <v>1</v>
      </c>
      <c r="L45" s="8">
        <f t="shared" si="5"/>
        <v>0.37333333333333335</v>
      </c>
      <c r="M45" s="7">
        <f t="shared" si="3"/>
        <v>0.54368932038834961</v>
      </c>
      <c r="N45" s="7"/>
      <c r="P45" s="2">
        <v>4</v>
      </c>
    </row>
    <row r="46" spans="1:16" x14ac:dyDescent="0.2">
      <c r="A46" s="2" t="s">
        <v>49</v>
      </c>
      <c r="B46" s="7">
        <v>0.63063063063062996</v>
      </c>
      <c r="C46" s="6">
        <v>23</v>
      </c>
      <c r="D46" s="6">
        <v>23</v>
      </c>
      <c r="E46" s="6">
        <v>70</v>
      </c>
      <c r="F46" s="6">
        <v>0</v>
      </c>
      <c r="G46" s="6">
        <v>82</v>
      </c>
      <c r="H46" s="6">
        <f t="shared" si="4"/>
        <v>148</v>
      </c>
      <c r="J46" s="6">
        <v>300</v>
      </c>
      <c r="K46" s="8">
        <f t="shared" si="2"/>
        <v>1</v>
      </c>
      <c r="L46" s="8">
        <f t="shared" si="5"/>
        <v>0.46052631578947367</v>
      </c>
      <c r="M46" s="7">
        <f t="shared" si="3"/>
        <v>0.63063063063063063</v>
      </c>
      <c r="N46" s="7"/>
      <c r="P46" s="2">
        <v>3</v>
      </c>
    </row>
    <row r="47" spans="1:16" x14ac:dyDescent="0.2">
      <c r="A47" s="2" t="s">
        <v>50</v>
      </c>
      <c r="B47" s="7">
        <v>0.41081081081081</v>
      </c>
      <c r="C47" s="6">
        <v>28</v>
      </c>
      <c r="D47" s="6">
        <v>28</v>
      </c>
      <c r="E47" s="6">
        <v>38</v>
      </c>
      <c r="F47" s="6">
        <v>0</v>
      </c>
      <c r="G47" s="6">
        <v>109</v>
      </c>
      <c r="H47" s="6">
        <f t="shared" si="4"/>
        <v>153</v>
      </c>
      <c r="J47" s="6">
        <v>300</v>
      </c>
      <c r="K47" s="8">
        <f t="shared" si="2"/>
        <v>1</v>
      </c>
      <c r="L47" s="8">
        <f t="shared" si="5"/>
        <v>0.25850340136054423</v>
      </c>
      <c r="M47" s="7">
        <f t="shared" si="3"/>
        <v>0.41081081081081078</v>
      </c>
      <c r="N47" s="7"/>
      <c r="P47" s="2">
        <v>4</v>
      </c>
    </row>
    <row r="48" spans="1:16" x14ac:dyDescent="0.2">
      <c r="A48" s="2" t="s">
        <v>51</v>
      </c>
      <c r="B48" s="7">
        <v>0.65486725663716805</v>
      </c>
      <c r="C48" s="6">
        <v>28</v>
      </c>
      <c r="D48" s="6">
        <v>28</v>
      </c>
      <c r="E48" s="6">
        <v>74</v>
      </c>
      <c r="F48" s="6">
        <v>3</v>
      </c>
      <c r="G48" s="6">
        <v>75</v>
      </c>
      <c r="H48" s="6">
        <f t="shared" si="4"/>
        <v>148</v>
      </c>
      <c r="J48" s="6">
        <v>300</v>
      </c>
      <c r="K48" s="8">
        <f t="shared" si="2"/>
        <v>0.96103896103896103</v>
      </c>
      <c r="L48" s="8">
        <f t="shared" si="5"/>
        <v>0.49664429530201343</v>
      </c>
      <c r="M48" s="7">
        <f t="shared" si="3"/>
        <v>0.65486725663716805</v>
      </c>
      <c r="N48" s="7"/>
      <c r="P48" s="2">
        <v>5</v>
      </c>
    </row>
    <row r="49" spans="1:16" x14ac:dyDescent="0.2">
      <c r="A49" s="2" t="s">
        <v>52</v>
      </c>
      <c r="B49" s="7">
        <v>0.89705882352941102</v>
      </c>
      <c r="C49" s="6">
        <v>16</v>
      </c>
      <c r="D49" s="6">
        <v>16</v>
      </c>
      <c r="E49" s="6">
        <v>122</v>
      </c>
      <c r="F49" s="6">
        <v>7</v>
      </c>
      <c r="G49" s="6">
        <v>21</v>
      </c>
      <c r="H49" s="6">
        <f t="shared" si="4"/>
        <v>150</v>
      </c>
      <c r="J49" s="6">
        <v>300</v>
      </c>
      <c r="K49" s="8">
        <f t="shared" si="2"/>
        <v>0.94573643410852715</v>
      </c>
      <c r="L49" s="8">
        <f t="shared" si="5"/>
        <v>0.85314685314685312</v>
      </c>
      <c r="M49" s="7">
        <f t="shared" si="3"/>
        <v>0.89705882352941169</v>
      </c>
      <c r="N49" s="7"/>
      <c r="P49" s="2">
        <v>108</v>
      </c>
    </row>
    <row r="50" spans="1:16" x14ac:dyDescent="0.2">
      <c r="A50" s="2" t="s">
        <v>53</v>
      </c>
      <c r="B50" s="7">
        <v>0.5</v>
      </c>
      <c r="C50" s="6">
        <v>20</v>
      </c>
      <c r="D50" s="6">
        <v>20</v>
      </c>
      <c r="E50" s="6">
        <v>62</v>
      </c>
      <c r="F50" s="6">
        <v>3</v>
      </c>
      <c r="G50" s="6">
        <v>121</v>
      </c>
      <c r="H50" s="6">
        <f t="shared" si="4"/>
        <v>114</v>
      </c>
      <c r="J50" s="6">
        <v>300</v>
      </c>
      <c r="K50" s="8">
        <f t="shared" si="2"/>
        <v>0.9538461538461539</v>
      </c>
      <c r="L50" s="8">
        <f t="shared" si="5"/>
        <v>0.33879781420765026</v>
      </c>
      <c r="M50" s="7">
        <f t="shared" si="3"/>
        <v>0.5</v>
      </c>
      <c r="N50" s="7"/>
      <c r="P50" s="2">
        <v>0</v>
      </c>
    </row>
    <row r="51" spans="1:16" x14ac:dyDescent="0.2">
      <c r="A51" s="2" t="s">
        <v>54</v>
      </c>
      <c r="B51" s="7">
        <v>0.74698795180722799</v>
      </c>
      <c r="C51" s="6">
        <v>0</v>
      </c>
      <c r="D51" s="6">
        <v>0</v>
      </c>
      <c r="E51" s="6">
        <v>93</v>
      </c>
      <c r="F51" s="6">
        <v>4</v>
      </c>
      <c r="G51" s="6">
        <v>59</v>
      </c>
      <c r="H51" s="6">
        <f t="shared" si="4"/>
        <v>144</v>
      </c>
      <c r="J51" s="6">
        <v>300</v>
      </c>
      <c r="K51" s="8">
        <f t="shared" si="2"/>
        <v>0.95876288659793818</v>
      </c>
      <c r="L51" s="8">
        <f t="shared" si="5"/>
        <v>0.61184210526315785</v>
      </c>
      <c r="M51" s="7">
        <f t="shared" si="3"/>
        <v>0.74698795180722888</v>
      </c>
      <c r="N51" s="7"/>
      <c r="P51" s="2">
        <v>1</v>
      </c>
    </row>
    <row r="52" spans="1:16" x14ac:dyDescent="0.2">
      <c r="A52" s="2" t="s">
        <v>55</v>
      </c>
      <c r="B52" s="7">
        <v>0.62626262626262597</v>
      </c>
      <c r="C52" s="6">
        <v>13</v>
      </c>
      <c r="D52" s="6">
        <v>13</v>
      </c>
      <c r="E52" s="6">
        <v>62</v>
      </c>
      <c r="F52" s="6">
        <v>2</v>
      </c>
      <c r="G52" s="6">
        <v>72</v>
      </c>
      <c r="H52" s="6">
        <f t="shared" si="4"/>
        <v>164</v>
      </c>
      <c r="J52" s="6">
        <v>300</v>
      </c>
      <c r="K52" s="8">
        <f t="shared" si="2"/>
        <v>0.96875</v>
      </c>
      <c r="L52" s="8">
        <f t="shared" si="5"/>
        <v>0.46268656716417911</v>
      </c>
      <c r="M52" s="7">
        <f t="shared" si="3"/>
        <v>0.6262626262626263</v>
      </c>
      <c r="N52" s="7"/>
      <c r="P52" s="2">
        <v>41</v>
      </c>
    </row>
    <row r="53" spans="1:16" x14ac:dyDescent="0.2">
      <c r="A53" s="2" t="s">
        <v>56</v>
      </c>
      <c r="B53" s="7">
        <v>0.85829959514169996</v>
      </c>
      <c r="C53" s="6">
        <v>0</v>
      </c>
      <c r="D53" s="6">
        <v>0</v>
      </c>
      <c r="E53" s="6">
        <v>106</v>
      </c>
      <c r="F53" s="6">
        <v>3</v>
      </c>
      <c r="G53" s="6">
        <v>32</v>
      </c>
      <c r="H53" s="6">
        <f t="shared" si="4"/>
        <v>159</v>
      </c>
      <c r="J53" s="6">
        <v>300</v>
      </c>
      <c r="K53" s="8">
        <f t="shared" si="2"/>
        <v>0.97247706422018354</v>
      </c>
      <c r="L53" s="8">
        <f t="shared" si="5"/>
        <v>0.76811594202898548</v>
      </c>
      <c r="M53" s="7">
        <f t="shared" si="3"/>
        <v>0.8582995951417004</v>
      </c>
      <c r="N53" s="7"/>
      <c r="P53" s="2">
        <v>72</v>
      </c>
    </row>
    <row r="54" spans="1:16" x14ac:dyDescent="0.2">
      <c r="B54" s="1">
        <f>AVERAGE(B3:B53)</f>
        <v>0.68562632727432826</v>
      </c>
      <c r="C54" s="1">
        <f>AVERAGEIF(B3:B53, "&gt;" &amp;$B$54, C3:C53 )</f>
        <v>15.111111111111111</v>
      </c>
      <c r="D54" s="1">
        <f>AVERAGE(D3:D53)</f>
        <v>17.078431372549019</v>
      </c>
      <c r="E54" s="5">
        <f>AVERAGE(E3:E53)</f>
        <v>81.274509803921575</v>
      </c>
      <c r="F54" s="5">
        <f t="shared" ref="F54:H54" si="6">AVERAGE(F3:F53)</f>
        <v>7.3725490196078427</v>
      </c>
      <c r="G54" s="5">
        <f t="shared" si="6"/>
        <v>63.176470588235297</v>
      </c>
      <c r="H54" s="5">
        <f t="shared" si="6"/>
        <v>148.1764705882353</v>
      </c>
      <c r="K54" s="10">
        <f>AVERAGE(K3:K53)</f>
        <v>0.93644203527629299</v>
      </c>
      <c r="L54" s="10">
        <f>AVERAGE(L3:L53)</f>
        <v>0.56644499835394801</v>
      </c>
      <c r="M54" s="7">
        <f t="shared" si="3"/>
        <v>0.70589857422531155</v>
      </c>
      <c r="O54" t="s">
        <v>60</v>
      </c>
      <c r="P54" s="5">
        <f>AVERAGE(P3:P53)</f>
        <v>15.96078431372549</v>
      </c>
    </row>
    <row r="55" spans="1:16" x14ac:dyDescent="0.2">
      <c r="K55" s="2"/>
    </row>
  </sheetData>
  <conditionalFormatting sqref="B3 B8:B53">
    <cfRule type="cellIs" dxfId="2" priority="5" operator="lessThan">
      <formula>$B$54</formula>
    </cfRule>
  </conditionalFormatting>
  <conditionalFormatting sqref="B3:B53">
    <cfRule type="cellIs" dxfId="1" priority="4" operator="lessThan">
      <formula>$B$54</formula>
    </cfRule>
  </conditionalFormatting>
  <conditionalFormatting sqref="P1 P3:P1048576">
    <cfRule type="cellIs" dxfId="0" priority="3" operator="greaterThan">
      <formula>$P$54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C782-AA05-1C4D-BC8E-3C6873AE8BF0}">
  <dimension ref="A1:M54"/>
  <sheetViews>
    <sheetView topLeftCell="A24" workbookViewId="0">
      <selection activeCell="I28" sqref="I28"/>
    </sheetView>
  </sheetViews>
  <sheetFormatPr baseColWidth="10" defaultRowHeight="16" x14ac:dyDescent="0.2"/>
  <cols>
    <col min="1" max="2" width="10.83203125" style="2"/>
    <col min="3" max="4" width="19.1640625" style="2" customWidth="1"/>
    <col min="12" max="12" width="12.1640625" bestFit="1" customWidth="1"/>
    <col min="13" max="13" width="13.6640625" customWidth="1"/>
  </cols>
  <sheetData>
    <row r="1" spans="1:13" x14ac:dyDescent="0.2">
      <c r="A1" s="4" t="s">
        <v>58</v>
      </c>
    </row>
    <row r="2" spans="1:13" x14ac:dyDescent="0.2">
      <c r="A2" s="1" t="s">
        <v>0</v>
      </c>
      <c r="B2" s="1" t="s">
        <v>66</v>
      </c>
      <c r="C2" s="1" t="s">
        <v>2</v>
      </c>
      <c r="D2" s="1"/>
      <c r="E2" s="1" t="s">
        <v>30</v>
      </c>
      <c r="F2" s="1" t="s">
        <v>32</v>
      </c>
      <c r="G2" s="1" t="s">
        <v>33</v>
      </c>
      <c r="H2" s="1" t="s">
        <v>31</v>
      </c>
      <c r="J2" s="1" t="s">
        <v>61</v>
      </c>
      <c r="L2" s="1" t="s">
        <v>62</v>
      </c>
      <c r="M2" s="1" t="s">
        <v>63</v>
      </c>
    </row>
    <row r="3" spans="1:13" x14ac:dyDescent="0.2">
      <c r="A3" s="2" t="s">
        <v>3</v>
      </c>
      <c r="B3" s="8">
        <v>0.22222222222222199</v>
      </c>
      <c r="C3" s="6">
        <v>0</v>
      </c>
      <c r="D3" s="6"/>
      <c r="E3" s="6">
        <v>17</v>
      </c>
      <c r="F3" s="6">
        <v>0</v>
      </c>
      <c r="G3" s="6">
        <v>119</v>
      </c>
      <c r="H3" s="6">
        <f t="shared" ref="H3:H34" si="0">J3-(E3+F3+G3)</f>
        <v>164</v>
      </c>
      <c r="J3" s="6">
        <v>300</v>
      </c>
      <c r="L3" s="2">
        <f>E3/(E3+F3)</f>
        <v>1</v>
      </c>
      <c r="M3" s="2">
        <f>E3/(E3+G3)</f>
        <v>0.125</v>
      </c>
    </row>
    <row r="4" spans="1:13" x14ac:dyDescent="0.2">
      <c r="A4" s="2" t="s">
        <v>4</v>
      </c>
      <c r="B4" s="8">
        <v>0.14379084967320199</v>
      </c>
      <c r="C4" s="6">
        <v>11</v>
      </c>
      <c r="D4" s="6"/>
      <c r="E4" s="6">
        <v>11</v>
      </c>
      <c r="F4" s="6">
        <v>0</v>
      </c>
      <c r="G4" s="6">
        <v>131</v>
      </c>
      <c r="H4" s="6">
        <f t="shared" si="0"/>
        <v>158</v>
      </c>
      <c r="J4" s="6">
        <v>300</v>
      </c>
      <c r="L4" s="2">
        <f t="shared" ref="L4:L53" si="1">E4/(E4+F4)</f>
        <v>1</v>
      </c>
      <c r="M4" s="2">
        <f>E4/(E4+G4)</f>
        <v>7.746478873239436E-2</v>
      </c>
    </row>
    <row r="5" spans="1:13" x14ac:dyDescent="0.2">
      <c r="A5" s="2" t="s">
        <v>5</v>
      </c>
      <c r="B5" s="8">
        <v>0.129870129870129</v>
      </c>
      <c r="C5" s="6">
        <v>20</v>
      </c>
      <c r="D5" s="6"/>
      <c r="E5" s="6">
        <v>10</v>
      </c>
      <c r="F5" s="6">
        <v>0</v>
      </c>
      <c r="G5" s="6">
        <v>134</v>
      </c>
      <c r="H5" s="6">
        <f t="shared" si="0"/>
        <v>156</v>
      </c>
      <c r="J5" s="6">
        <v>300</v>
      </c>
      <c r="L5" s="2">
        <f t="shared" si="1"/>
        <v>1</v>
      </c>
      <c r="M5" s="2">
        <f>E5/(E5+G5)</f>
        <v>6.9444444444444448E-2</v>
      </c>
    </row>
    <row r="6" spans="1:13" x14ac:dyDescent="0.2">
      <c r="A6" s="2" t="s">
        <v>6</v>
      </c>
      <c r="B6" s="8">
        <v>0.178343949044585</v>
      </c>
      <c r="C6" s="6">
        <v>23</v>
      </c>
      <c r="D6" s="6"/>
      <c r="E6" s="6">
        <v>14</v>
      </c>
      <c r="F6" s="6">
        <v>1</v>
      </c>
      <c r="G6" s="6">
        <v>128</v>
      </c>
      <c r="H6" s="6">
        <f t="shared" si="0"/>
        <v>157</v>
      </c>
      <c r="J6" s="6">
        <v>300</v>
      </c>
      <c r="L6" s="2">
        <f t="shared" si="1"/>
        <v>0.93333333333333335</v>
      </c>
      <c r="M6" s="2">
        <f t="shared" ref="M6:M53" si="2">E6/(E6+G6)</f>
        <v>9.8591549295774641E-2</v>
      </c>
    </row>
    <row r="7" spans="1:13" x14ac:dyDescent="0.2">
      <c r="A7" s="2" t="s">
        <v>7</v>
      </c>
      <c r="B7" s="8">
        <v>9.5808383233532898E-2</v>
      </c>
      <c r="C7" s="6">
        <v>29</v>
      </c>
      <c r="D7" s="6"/>
      <c r="E7" s="6">
        <v>8</v>
      </c>
      <c r="F7" s="6">
        <v>0</v>
      </c>
      <c r="G7" s="6">
        <v>151</v>
      </c>
      <c r="H7" s="6">
        <f t="shared" si="0"/>
        <v>141</v>
      </c>
      <c r="J7" s="6">
        <v>300</v>
      </c>
      <c r="L7" s="2">
        <f t="shared" si="1"/>
        <v>1</v>
      </c>
      <c r="M7" s="2">
        <f t="shared" si="2"/>
        <v>5.0314465408805034E-2</v>
      </c>
    </row>
    <row r="8" spans="1:13" x14ac:dyDescent="0.2">
      <c r="A8" s="2" t="s">
        <v>8</v>
      </c>
      <c r="B8" s="8">
        <v>0.11764705882352899</v>
      </c>
      <c r="C8" s="6">
        <v>19</v>
      </c>
      <c r="D8" s="6"/>
      <c r="E8" s="6">
        <v>9</v>
      </c>
      <c r="F8" s="6">
        <v>0</v>
      </c>
      <c r="G8" s="6">
        <v>135</v>
      </c>
      <c r="H8" s="6">
        <f t="shared" si="0"/>
        <v>156</v>
      </c>
      <c r="J8" s="6">
        <v>300</v>
      </c>
      <c r="L8" s="2">
        <f t="shared" si="1"/>
        <v>1</v>
      </c>
      <c r="M8" s="2">
        <f t="shared" si="2"/>
        <v>6.25E-2</v>
      </c>
    </row>
    <row r="9" spans="1:13" x14ac:dyDescent="0.2">
      <c r="A9" s="2" t="s">
        <v>9</v>
      </c>
      <c r="B9" s="8">
        <v>0.20437956204379501</v>
      </c>
      <c r="C9" s="6">
        <v>0</v>
      </c>
      <c r="D9" s="6"/>
      <c r="E9" s="6">
        <v>14</v>
      </c>
      <c r="F9" s="6">
        <v>0</v>
      </c>
      <c r="G9" s="6">
        <v>109</v>
      </c>
      <c r="H9" s="6">
        <f t="shared" si="0"/>
        <v>177</v>
      </c>
      <c r="J9" s="6">
        <v>300</v>
      </c>
      <c r="L9" s="2">
        <f t="shared" si="1"/>
        <v>1</v>
      </c>
      <c r="M9" s="2">
        <f t="shared" si="2"/>
        <v>0.11382113821138211</v>
      </c>
    </row>
    <row r="10" spans="1:13" x14ac:dyDescent="0.2">
      <c r="A10" s="2" t="s">
        <v>10</v>
      </c>
      <c r="B10" s="8">
        <v>0.20809248554913201</v>
      </c>
      <c r="C10" s="6">
        <v>25</v>
      </c>
      <c r="D10" s="6"/>
      <c r="E10" s="6">
        <v>18</v>
      </c>
      <c r="F10" s="6">
        <v>0</v>
      </c>
      <c r="G10" s="6">
        <v>137</v>
      </c>
      <c r="H10" s="6">
        <f t="shared" si="0"/>
        <v>145</v>
      </c>
      <c r="J10" s="6">
        <v>300</v>
      </c>
      <c r="L10" s="2">
        <f t="shared" si="1"/>
        <v>1</v>
      </c>
      <c r="M10" s="2">
        <f t="shared" si="2"/>
        <v>0.11612903225806452</v>
      </c>
    </row>
    <row r="11" spans="1:13" x14ac:dyDescent="0.2">
      <c r="A11" s="2" t="s">
        <v>11</v>
      </c>
      <c r="B11" s="8">
        <v>0.27160493827160398</v>
      </c>
      <c r="C11" s="6">
        <v>25</v>
      </c>
      <c r="D11" s="6"/>
      <c r="E11" s="6">
        <v>22</v>
      </c>
      <c r="F11" s="6">
        <v>0</v>
      </c>
      <c r="G11" s="6">
        <v>118</v>
      </c>
      <c r="H11" s="6">
        <f t="shared" si="0"/>
        <v>160</v>
      </c>
      <c r="J11" s="6">
        <v>300</v>
      </c>
      <c r="L11" s="2">
        <f t="shared" si="1"/>
        <v>1</v>
      </c>
      <c r="M11" s="2">
        <f t="shared" si="2"/>
        <v>0.15714285714285714</v>
      </c>
    </row>
    <row r="12" spans="1:13" x14ac:dyDescent="0.2">
      <c r="A12" s="2" t="s">
        <v>12</v>
      </c>
      <c r="B12" s="8">
        <v>0.13245033112582699</v>
      </c>
      <c r="C12" s="6">
        <v>29</v>
      </c>
      <c r="D12" s="6"/>
      <c r="E12" s="6">
        <v>10</v>
      </c>
      <c r="F12" s="6">
        <v>0</v>
      </c>
      <c r="G12" s="6">
        <v>131</v>
      </c>
      <c r="H12" s="6">
        <f t="shared" si="0"/>
        <v>159</v>
      </c>
      <c r="J12" s="6">
        <v>300</v>
      </c>
      <c r="L12" s="2">
        <f t="shared" si="1"/>
        <v>1</v>
      </c>
      <c r="M12" s="2">
        <f t="shared" si="2"/>
        <v>7.0921985815602842E-2</v>
      </c>
    </row>
    <row r="13" spans="1:13" x14ac:dyDescent="0.2">
      <c r="A13" s="2" t="s">
        <v>13</v>
      </c>
      <c r="B13" s="8">
        <v>0.12345679012345601</v>
      </c>
      <c r="C13" s="6">
        <v>26</v>
      </c>
      <c r="D13" s="6"/>
      <c r="E13" s="6">
        <v>10</v>
      </c>
      <c r="F13" s="6">
        <v>0</v>
      </c>
      <c r="G13" s="6">
        <v>142</v>
      </c>
      <c r="H13" s="6">
        <f t="shared" si="0"/>
        <v>148</v>
      </c>
      <c r="J13" s="6">
        <v>300</v>
      </c>
      <c r="L13" s="2">
        <f t="shared" si="1"/>
        <v>1</v>
      </c>
      <c r="M13" s="2">
        <f t="shared" si="2"/>
        <v>6.5789473684210523E-2</v>
      </c>
    </row>
    <row r="14" spans="1:13" x14ac:dyDescent="0.2">
      <c r="A14" s="3" t="s">
        <v>14</v>
      </c>
      <c r="B14" s="8">
        <v>0.266666666666666</v>
      </c>
      <c r="C14" s="6">
        <v>13</v>
      </c>
      <c r="D14" s="6"/>
      <c r="E14" s="6">
        <v>22</v>
      </c>
      <c r="F14" s="6">
        <v>0</v>
      </c>
      <c r="G14" s="6">
        <v>121</v>
      </c>
      <c r="H14" s="6">
        <f t="shared" si="0"/>
        <v>157</v>
      </c>
      <c r="J14" s="6">
        <v>300</v>
      </c>
      <c r="L14" s="2">
        <f t="shared" si="1"/>
        <v>1</v>
      </c>
      <c r="M14" s="2">
        <f t="shared" si="2"/>
        <v>0.15384615384615385</v>
      </c>
    </row>
    <row r="15" spans="1:13" x14ac:dyDescent="0.2">
      <c r="A15" s="2" t="s">
        <v>15</v>
      </c>
      <c r="B15" s="8">
        <v>0.11464968152866201</v>
      </c>
      <c r="C15" s="6">
        <v>27</v>
      </c>
      <c r="D15" s="6"/>
      <c r="E15" s="6">
        <v>9</v>
      </c>
      <c r="F15" s="6">
        <v>0</v>
      </c>
      <c r="G15" s="6">
        <v>139</v>
      </c>
      <c r="H15" s="6">
        <f t="shared" si="0"/>
        <v>152</v>
      </c>
      <c r="J15" s="6">
        <v>300</v>
      </c>
      <c r="L15" s="2">
        <f t="shared" si="1"/>
        <v>1</v>
      </c>
      <c r="M15" s="2">
        <f t="shared" si="2"/>
        <v>6.0810810810810814E-2</v>
      </c>
    </row>
    <row r="16" spans="1:13" x14ac:dyDescent="0.2">
      <c r="A16" s="2" t="s">
        <v>16</v>
      </c>
      <c r="B16" s="8">
        <v>0.18181818181818099</v>
      </c>
      <c r="C16" s="6">
        <v>18</v>
      </c>
      <c r="D16" s="6"/>
      <c r="E16" s="6">
        <v>14</v>
      </c>
      <c r="F16" s="6">
        <v>0</v>
      </c>
      <c r="G16" s="6">
        <v>126</v>
      </c>
      <c r="H16" s="6">
        <f t="shared" si="0"/>
        <v>160</v>
      </c>
      <c r="J16" s="6">
        <v>300</v>
      </c>
      <c r="L16" s="2">
        <f t="shared" si="1"/>
        <v>1</v>
      </c>
      <c r="M16" s="2">
        <f t="shared" si="2"/>
        <v>0.1</v>
      </c>
    </row>
    <row r="17" spans="1:13" x14ac:dyDescent="0.2">
      <c r="A17" s="2" t="s">
        <v>17</v>
      </c>
      <c r="B17" s="8">
        <v>0.133333333333333</v>
      </c>
      <c r="C17" s="6">
        <v>27</v>
      </c>
      <c r="D17" s="6"/>
      <c r="E17" s="6">
        <v>10</v>
      </c>
      <c r="F17" s="6">
        <v>0</v>
      </c>
      <c r="G17" s="6">
        <v>130</v>
      </c>
      <c r="H17" s="6">
        <f t="shared" si="0"/>
        <v>160</v>
      </c>
      <c r="J17" s="6">
        <v>300</v>
      </c>
      <c r="L17" s="2">
        <f t="shared" si="1"/>
        <v>1</v>
      </c>
      <c r="M17" s="2">
        <f t="shared" si="2"/>
        <v>7.1428571428571425E-2</v>
      </c>
    </row>
    <row r="18" spans="1:13" x14ac:dyDescent="0.2">
      <c r="A18" s="2" t="s">
        <v>18</v>
      </c>
      <c r="B18" s="8">
        <v>0.206060606060606</v>
      </c>
      <c r="C18" s="6">
        <v>27</v>
      </c>
      <c r="D18" s="6"/>
      <c r="E18" s="6">
        <v>17</v>
      </c>
      <c r="F18" s="6">
        <v>0</v>
      </c>
      <c r="G18" s="6">
        <v>131</v>
      </c>
      <c r="H18" s="6">
        <f t="shared" si="0"/>
        <v>152</v>
      </c>
      <c r="J18" s="6">
        <v>300</v>
      </c>
      <c r="L18" s="2">
        <f t="shared" si="1"/>
        <v>1</v>
      </c>
      <c r="M18" s="2">
        <f t="shared" si="2"/>
        <v>0.11486486486486487</v>
      </c>
    </row>
    <row r="19" spans="1:13" x14ac:dyDescent="0.2">
      <c r="A19" s="2" t="s">
        <v>19</v>
      </c>
      <c r="B19" s="8">
        <v>8.7719298245614002E-2</v>
      </c>
      <c r="C19" s="6">
        <v>9</v>
      </c>
      <c r="D19" s="6"/>
      <c r="E19" s="6">
        <v>5</v>
      </c>
      <c r="F19" s="6">
        <v>2</v>
      </c>
      <c r="G19" s="6">
        <v>102</v>
      </c>
      <c r="H19" s="6">
        <f t="shared" si="0"/>
        <v>191</v>
      </c>
      <c r="J19" s="6">
        <v>300</v>
      </c>
      <c r="L19" s="2">
        <f t="shared" si="1"/>
        <v>0.7142857142857143</v>
      </c>
      <c r="M19" s="2">
        <f t="shared" si="2"/>
        <v>4.6728971962616821E-2</v>
      </c>
    </row>
    <row r="20" spans="1:13" x14ac:dyDescent="0.2">
      <c r="A20" s="2" t="s">
        <v>20</v>
      </c>
      <c r="B20" s="8">
        <v>0.17610062893081699</v>
      </c>
      <c r="C20" s="6">
        <v>24</v>
      </c>
      <c r="D20" s="6"/>
      <c r="E20" s="6">
        <v>14</v>
      </c>
      <c r="F20" s="6">
        <v>0</v>
      </c>
      <c r="G20" s="6">
        <v>131</v>
      </c>
      <c r="H20" s="6">
        <f t="shared" si="0"/>
        <v>155</v>
      </c>
      <c r="J20" s="6">
        <v>300</v>
      </c>
      <c r="L20" s="2">
        <f t="shared" si="1"/>
        <v>1</v>
      </c>
      <c r="M20" s="2">
        <f t="shared" si="2"/>
        <v>9.6551724137931033E-2</v>
      </c>
    </row>
    <row r="21" spans="1:13" x14ac:dyDescent="0.2">
      <c r="A21" s="2" t="s">
        <v>21</v>
      </c>
      <c r="B21" s="8">
        <v>0.10666666666666599</v>
      </c>
      <c r="C21" s="6">
        <v>0</v>
      </c>
      <c r="D21" s="6"/>
      <c r="E21" s="6">
        <v>8</v>
      </c>
      <c r="F21" s="6">
        <v>0</v>
      </c>
      <c r="G21" s="6">
        <v>134</v>
      </c>
      <c r="H21" s="6">
        <f t="shared" si="0"/>
        <v>158</v>
      </c>
      <c r="J21" s="6">
        <v>300</v>
      </c>
      <c r="L21" s="2">
        <f t="shared" si="1"/>
        <v>1</v>
      </c>
      <c r="M21" s="2">
        <f t="shared" si="2"/>
        <v>5.6338028169014086E-2</v>
      </c>
    </row>
    <row r="22" spans="1:13" x14ac:dyDescent="0.2">
      <c r="A22" s="2" t="s">
        <v>22</v>
      </c>
      <c r="B22" s="8">
        <v>0.213836477987421</v>
      </c>
      <c r="C22" s="6">
        <v>3</v>
      </c>
      <c r="D22" s="6"/>
      <c r="E22" s="6">
        <v>17</v>
      </c>
      <c r="F22" s="6">
        <v>0</v>
      </c>
      <c r="G22" s="6">
        <v>125</v>
      </c>
      <c r="H22" s="6">
        <f t="shared" si="0"/>
        <v>158</v>
      </c>
      <c r="J22" s="6">
        <v>300</v>
      </c>
      <c r="L22" s="2">
        <f t="shared" si="1"/>
        <v>1</v>
      </c>
      <c r="M22" s="2">
        <f t="shared" si="2"/>
        <v>0.11971830985915492</v>
      </c>
    </row>
    <row r="23" spans="1:13" x14ac:dyDescent="0.2">
      <c r="A23" s="2" t="s">
        <v>23</v>
      </c>
      <c r="B23" s="8">
        <v>0.14723926380367999</v>
      </c>
      <c r="C23" s="6">
        <v>11</v>
      </c>
      <c r="D23" s="6"/>
      <c r="E23" s="6">
        <v>12</v>
      </c>
      <c r="F23" s="6">
        <v>0</v>
      </c>
      <c r="G23" s="6">
        <v>139</v>
      </c>
      <c r="H23" s="6">
        <f t="shared" si="0"/>
        <v>149</v>
      </c>
      <c r="J23" s="6">
        <v>300</v>
      </c>
      <c r="L23" s="2">
        <f t="shared" si="1"/>
        <v>1</v>
      </c>
      <c r="M23" s="2">
        <f t="shared" si="2"/>
        <v>7.9470198675496692E-2</v>
      </c>
    </row>
    <row r="24" spans="1:13" x14ac:dyDescent="0.2">
      <c r="A24" s="2" t="s">
        <v>24</v>
      </c>
      <c r="B24" s="8">
        <v>0.34939759036144502</v>
      </c>
      <c r="C24" s="6">
        <v>12</v>
      </c>
      <c r="D24" s="6"/>
      <c r="E24" s="6">
        <v>29</v>
      </c>
      <c r="F24" s="6">
        <v>0</v>
      </c>
      <c r="G24" s="6">
        <v>108</v>
      </c>
      <c r="H24" s="6">
        <f t="shared" si="0"/>
        <v>163</v>
      </c>
      <c r="J24" s="6">
        <v>300</v>
      </c>
      <c r="L24" s="2">
        <f t="shared" si="1"/>
        <v>1</v>
      </c>
      <c r="M24" s="2">
        <f t="shared" si="2"/>
        <v>0.21167883211678831</v>
      </c>
    </row>
    <row r="25" spans="1:13" x14ac:dyDescent="0.2">
      <c r="A25" s="2" t="s">
        <v>25</v>
      </c>
      <c r="B25" s="8">
        <v>0.103225806451612</v>
      </c>
      <c r="C25" s="6">
        <v>11</v>
      </c>
      <c r="D25" s="6"/>
      <c r="E25" s="6">
        <v>8</v>
      </c>
      <c r="F25" s="6">
        <v>0</v>
      </c>
      <c r="G25" s="6">
        <v>139</v>
      </c>
      <c r="H25" s="6">
        <f t="shared" si="0"/>
        <v>153</v>
      </c>
      <c r="J25" s="6">
        <v>300</v>
      </c>
      <c r="L25" s="2">
        <f t="shared" si="1"/>
        <v>1</v>
      </c>
      <c r="M25" s="2">
        <f t="shared" si="2"/>
        <v>5.4421768707482991E-2</v>
      </c>
    </row>
    <row r="26" spans="1:13" x14ac:dyDescent="0.2">
      <c r="A26" s="2" t="s">
        <v>26</v>
      </c>
      <c r="B26" s="8">
        <v>2.6143790849673099E-2</v>
      </c>
      <c r="C26" s="6">
        <v>26</v>
      </c>
      <c r="D26" s="6"/>
      <c r="E26" s="6">
        <v>2</v>
      </c>
      <c r="F26" s="6">
        <v>0</v>
      </c>
      <c r="G26" s="6">
        <v>149</v>
      </c>
      <c r="H26" s="6">
        <f t="shared" si="0"/>
        <v>149</v>
      </c>
      <c r="J26" s="6">
        <v>300</v>
      </c>
      <c r="L26" s="2">
        <f t="shared" si="1"/>
        <v>1</v>
      </c>
      <c r="M26" s="2">
        <f t="shared" si="2"/>
        <v>1.3245033112582781E-2</v>
      </c>
    </row>
    <row r="27" spans="1:13" x14ac:dyDescent="0.2">
      <c r="A27" s="2" t="s">
        <v>27</v>
      </c>
      <c r="B27" s="8">
        <v>0.164556962025316</v>
      </c>
      <c r="C27" s="6">
        <v>0</v>
      </c>
      <c r="D27" s="6"/>
      <c r="E27" s="6">
        <v>13</v>
      </c>
      <c r="F27" s="6">
        <v>0</v>
      </c>
      <c r="G27" s="6">
        <v>132</v>
      </c>
      <c r="H27" s="6">
        <f t="shared" si="0"/>
        <v>155</v>
      </c>
      <c r="J27" s="6">
        <v>300</v>
      </c>
      <c r="L27" s="2">
        <f t="shared" si="1"/>
        <v>1</v>
      </c>
      <c r="M27" s="2">
        <f t="shared" si="2"/>
        <v>8.9655172413793102E-2</v>
      </c>
    </row>
    <row r="28" spans="1:13" x14ac:dyDescent="0.2">
      <c r="A28" s="2" t="s">
        <v>28</v>
      </c>
      <c r="B28" s="8">
        <v>0.14864864864864799</v>
      </c>
      <c r="C28" s="6">
        <v>8</v>
      </c>
      <c r="D28" s="6"/>
      <c r="E28" s="6">
        <v>11</v>
      </c>
      <c r="F28" s="6">
        <v>0</v>
      </c>
      <c r="G28" s="6">
        <v>126</v>
      </c>
      <c r="H28" s="6">
        <f t="shared" si="0"/>
        <v>163</v>
      </c>
      <c r="J28" s="6">
        <v>300</v>
      </c>
      <c r="L28" s="2">
        <f t="shared" si="1"/>
        <v>1</v>
      </c>
      <c r="M28" s="2">
        <f t="shared" si="2"/>
        <v>8.0291970802919707E-2</v>
      </c>
    </row>
    <row r="29" spans="1:13" x14ac:dyDescent="0.2">
      <c r="A29" s="3" t="s">
        <v>29</v>
      </c>
      <c r="B29" s="8">
        <v>0.218181818181818</v>
      </c>
      <c r="C29" s="6">
        <v>5</v>
      </c>
      <c r="D29" s="6"/>
      <c r="E29" s="6">
        <v>18</v>
      </c>
      <c r="F29" s="6">
        <v>1</v>
      </c>
      <c r="G29" s="6">
        <v>128</v>
      </c>
      <c r="H29" s="6">
        <f t="shared" si="0"/>
        <v>153</v>
      </c>
      <c r="J29" s="6">
        <v>300</v>
      </c>
      <c r="L29" s="2">
        <f t="shared" si="1"/>
        <v>0.94736842105263153</v>
      </c>
      <c r="M29" s="2">
        <f t="shared" si="2"/>
        <v>0.12328767123287671</v>
      </c>
    </row>
    <row r="30" spans="1:13" x14ac:dyDescent="0.2">
      <c r="A30" s="2" t="s">
        <v>34</v>
      </c>
      <c r="B30" s="8">
        <v>0.15172413793103401</v>
      </c>
      <c r="C30" s="6">
        <v>25</v>
      </c>
      <c r="D30" s="6"/>
      <c r="E30" s="6">
        <v>11</v>
      </c>
      <c r="F30" s="6">
        <v>0</v>
      </c>
      <c r="G30" s="6">
        <v>123</v>
      </c>
      <c r="H30" s="6">
        <f t="shared" si="0"/>
        <v>166</v>
      </c>
      <c r="J30" s="6">
        <v>300</v>
      </c>
      <c r="L30" s="2">
        <f t="shared" si="1"/>
        <v>1</v>
      </c>
      <c r="M30" s="2">
        <f t="shared" si="2"/>
        <v>8.2089552238805971E-2</v>
      </c>
    </row>
    <row r="31" spans="1:13" x14ac:dyDescent="0.2">
      <c r="A31" s="2" t="s">
        <v>35</v>
      </c>
      <c r="B31" s="8">
        <v>0.21686746987951799</v>
      </c>
      <c r="C31" s="6">
        <v>26</v>
      </c>
      <c r="D31" s="6"/>
      <c r="E31" s="6">
        <v>18</v>
      </c>
      <c r="F31" s="6">
        <v>0</v>
      </c>
      <c r="G31" s="6">
        <v>130</v>
      </c>
      <c r="H31" s="6">
        <f t="shared" si="0"/>
        <v>152</v>
      </c>
      <c r="J31" s="6">
        <v>300</v>
      </c>
      <c r="L31" s="2">
        <f t="shared" si="1"/>
        <v>1</v>
      </c>
      <c r="M31" s="2">
        <f t="shared" si="2"/>
        <v>0.12162162162162163</v>
      </c>
    </row>
    <row r="32" spans="1:13" x14ac:dyDescent="0.2">
      <c r="A32" s="2" t="s">
        <v>36</v>
      </c>
      <c r="B32" s="8">
        <v>0.17333333333333301</v>
      </c>
      <c r="C32" s="6">
        <v>19</v>
      </c>
      <c r="D32" s="6"/>
      <c r="E32" s="6">
        <v>13</v>
      </c>
      <c r="F32" s="6">
        <v>0</v>
      </c>
      <c r="G32" s="6">
        <v>124</v>
      </c>
      <c r="H32" s="6">
        <f t="shared" si="0"/>
        <v>163</v>
      </c>
      <c r="J32" s="6">
        <v>300</v>
      </c>
      <c r="L32" s="2">
        <f t="shared" si="1"/>
        <v>1</v>
      </c>
      <c r="M32" s="2">
        <f t="shared" si="2"/>
        <v>9.4890510948905105E-2</v>
      </c>
    </row>
    <row r="33" spans="1:13" x14ac:dyDescent="0.2">
      <c r="A33" s="2" t="s">
        <v>37</v>
      </c>
      <c r="B33" s="8">
        <v>0.29585798816567999</v>
      </c>
      <c r="C33" s="6">
        <v>30</v>
      </c>
      <c r="D33" s="6"/>
      <c r="E33" s="6">
        <v>25</v>
      </c>
      <c r="F33" s="6">
        <v>0</v>
      </c>
      <c r="G33" s="6">
        <v>119</v>
      </c>
      <c r="H33" s="6">
        <f t="shared" si="0"/>
        <v>156</v>
      </c>
      <c r="J33" s="6">
        <v>300</v>
      </c>
      <c r="L33" s="2">
        <f t="shared" si="1"/>
        <v>1</v>
      </c>
      <c r="M33" s="2">
        <f t="shared" si="2"/>
        <v>0.1736111111111111</v>
      </c>
    </row>
    <row r="34" spans="1:13" x14ac:dyDescent="0.2">
      <c r="A34" s="2" t="s">
        <v>38</v>
      </c>
      <c r="B34" s="8">
        <v>0.19999999999999901</v>
      </c>
      <c r="C34" s="6">
        <v>0</v>
      </c>
      <c r="D34" s="6"/>
      <c r="E34" s="6">
        <v>17</v>
      </c>
      <c r="F34" s="6">
        <v>0</v>
      </c>
      <c r="G34" s="6">
        <v>136</v>
      </c>
      <c r="H34" s="6">
        <f t="shared" si="0"/>
        <v>147</v>
      </c>
      <c r="J34" s="6">
        <v>300</v>
      </c>
      <c r="L34" s="2">
        <f t="shared" si="1"/>
        <v>1</v>
      </c>
      <c r="M34" s="2">
        <f t="shared" si="2"/>
        <v>0.1111111111111111</v>
      </c>
    </row>
    <row r="35" spans="1:13" x14ac:dyDescent="0.2">
      <c r="A35" s="2" t="s">
        <v>39</v>
      </c>
      <c r="B35" s="8">
        <v>8.9171974522293002E-2</v>
      </c>
      <c r="C35" s="6">
        <v>26</v>
      </c>
      <c r="D35" s="6"/>
      <c r="E35" s="6">
        <v>7</v>
      </c>
      <c r="F35" s="6">
        <v>0</v>
      </c>
      <c r="G35" s="6">
        <v>143</v>
      </c>
      <c r="H35" s="6">
        <f t="shared" ref="H35:H66" si="3">J35-(E35+F35+G35)</f>
        <v>150</v>
      </c>
      <c r="J35" s="6">
        <v>300</v>
      </c>
      <c r="L35" s="2">
        <f t="shared" si="1"/>
        <v>1</v>
      </c>
      <c r="M35" s="2">
        <f t="shared" si="2"/>
        <v>4.6666666666666669E-2</v>
      </c>
    </row>
    <row r="36" spans="1:13" x14ac:dyDescent="0.2">
      <c r="A36" s="2" t="s">
        <v>40</v>
      </c>
      <c r="B36" s="8">
        <v>0.139240506329113</v>
      </c>
      <c r="C36" s="6">
        <v>30</v>
      </c>
      <c r="D36" s="6"/>
      <c r="E36" s="6">
        <v>11</v>
      </c>
      <c r="F36" s="6">
        <v>0</v>
      </c>
      <c r="G36" s="6">
        <v>136</v>
      </c>
      <c r="H36" s="6">
        <f t="shared" si="3"/>
        <v>153</v>
      </c>
      <c r="J36" s="6">
        <v>300</v>
      </c>
      <c r="L36" s="2">
        <f t="shared" si="1"/>
        <v>1</v>
      </c>
      <c r="M36" s="2">
        <f t="shared" si="2"/>
        <v>7.4829931972789115E-2</v>
      </c>
    </row>
    <row r="37" spans="1:13" x14ac:dyDescent="0.2">
      <c r="A37" s="2" t="s">
        <v>41</v>
      </c>
      <c r="B37" s="8">
        <v>0.188235294117647</v>
      </c>
      <c r="C37" s="6">
        <v>29</v>
      </c>
      <c r="D37" s="6"/>
      <c r="E37" s="6">
        <v>16</v>
      </c>
      <c r="F37" s="6">
        <v>0</v>
      </c>
      <c r="G37" s="6">
        <v>138</v>
      </c>
      <c r="H37" s="6">
        <f t="shared" si="3"/>
        <v>146</v>
      </c>
      <c r="J37" s="6">
        <v>300</v>
      </c>
      <c r="L37" s="2">
        <f t="shared" si="1"/>
        <v>1</v>
      </c>
      <c r="M37" s="2">
        <f t="shared" si="2"/>
        <v>0.1038961038961039</v>
      </c>
    </row>
    <row r="38" spans="1:13" x14ac:dyDescent="0.2">
      <c r="A38" s="2" t="s">
        <v>42</v>
      </c>
      <c r="B38" s="8">
        <v>1.4598540145985399E-2</v>
      </c>
      <c r="C38" s="6">
        <v>30</v>
      </c>
      <c r="D38" s="6"/>
      <c r="E38" s="6">
        <v>1</v>
      </c>
      <c r="F38" s="6">
        <v>0</v>
      </c>
      <c r="G38" s="6">
        <v>135</v>
      </c>
      <c r="H38" s="6">
        <f t="shared" si="3"/>
        <v>164</v>
      </c>
      <c r="J38" s="6">
        <v>300</v>
      </c>
      <c r="L38" s="2">
        <f t="shared" si="1"/>
        <v>1</v>
      </c>
      <c r="M38" s="2">
        <f t="shared" si="2"/>
        <v>7.3529411764705881E-3</v>
      </c>
    </row>
    <row r="39" spans="1:13" x14ac:dyDescent="0.2">
      <c r="A39" s="2" t="s">
        <v>43</v>
      </c>
      <c r="B39" s="8">
        <v>0.29487179487179399</v>
      </c>
      <c r="C39" s="6">
        <v>3</v>
      </c>
      <c r="D39" s="6"/>
      <c r="E39" s="6">
        <v>23</v>
      </c>
      <c r="F39" s="6">
        <v>0</v>
      </c>
      <c r="G39" s="6">
        <v>110</v>
      </c>
      <c r="H39" s="6">
        <f t="shared" si="3"/>
        <v>167</v>
      </c>
      <c r="J39" s="6">
        <v>300</v>
      </c>
      <c r="L39" s="2">
        <f t="shared" si="1"/>
        <v>1</v>
      </c>
      <c r="M39" s="2">
        <f t="shared" si="2"/>
        <v>0.17293233082706766</v>
      </c>
    </row>
    <row r="40" spans="1:13" x14ac:dyDescent="0.2">
      <c r="A40" s="2" t="s">
        <v>44</v>
      </c>
      <c r="B40" s="8">
        <v>0.206060606060606</v>
      </c>
      <c r="C40" s="6">
        <v>12</v>
      </c>
      <c r="D40" s="6"/>
      <c r="E40" s="6">
        <v>17</v>
      </c>
      <c r="F40" s="6">
        <v>0</v>
      </c>
      <c r="G40" s="6">
        <v>131</v>
      </c>
      <c r="H40" s="6">
        <f t="shared" si="3"/>
        <v>152</v>
      </c>
      <c r="J40" s="6">
        <v>300</v>
      </c>
      <c r="L40" s="2">
        <f t="shared" si="1"/>
        <v>1</v>
      </c>
      <c r="M40" s="2">
        <f t="shared" si="2"/>
        <v>0.11486486486486487</v>
      </c>
    </row>
    <row r="41" spans="1:13" x14ac:dyDescent="0.2">
      <c r="A41" s="2" t="s">
        <v>45</v>
      </c>
      <c r="B41" s="8">
        <v>0.177215189873417</v>
      </c>
      <c r="C41" s="6">
        <v>0</v>
      </c>
      <c r="D41" s="6"/>
      <c r="E41" s="6">
        <v>14</v>
      </c>
      <c r="F41" s="6">
        <v>0</v>
      </c>
      <c r="G41" s="6">
        <v>130</v>
      </c>
      <c r="H41" s="6">
        <f t="shared" si="3"/>
        <v>156</v>
      </c>
      <c r="J41" s="6">
        <v>300</v>
      </c>
      <c r="L41" s="2">
        <f t="shared" si="1"/>
        <v>1</v>
      </c>
      <c r="M41" s="2">
        <f t="shared" si="2"/>
        <v>9.7222222222222224E-2</v>
      </c>
    </row>
    <row r="42" spans="1:13" x14ac:dyDescent="0.2">
      <c r="A42" s="2" t="s">
        <v>46</v>
      </c>
      <c r="B42" s="8">
        <v>0.154838709677419</v>
      </c>
      <c r="C42" s="6">
        <v>27</v>
      </c>
      <c r="D42" s="6"/>
      <c r="E42" s="6">
        <v>12</v>
      </c>
      <c r="F42" s="6">
        <v>0</v>
      </c>
      <c r="G42" s="6">
        <v>131</v>
      </c>
      <c r="H42" s="6">
        <f t="shared" si="3"/>
        <v>157</v>
      </c>
      <c r="J42" s="6">
        <v>300</v>
      </c>
      <c r="L42" s="2">
        <f t="shared" si="1"/>
        <v>1</v>
      </c>
      <c r="M42" s="2">
        <f t="shared" si="2"/>
        <v>8.3916083916083919E-2</v>
      </c>
    </row>
    <row r="43" spans="1:13" x14ac:dyDescent="0.2">
      <c r="A43" s="2" t="s">
        <v>47</v>
      </c>
      <c r="B43" s="8">
        <v>0.111801242236024</v>
      </c>
      <c r="C43" s="6">
        <v>3</v>
      </c>
      <c r="D43" s="6"/>
      <c r="E43" s="6">
        <v>9</v>
      </c>
      <c r="F43" s="6">
        <v>0</v>
      </c>
      <c r="G43" s="6">
        <v>143</v>
      </c>
      <c r="H43" s="6">
        <f t="shared" si="3"/>
        <v>148</v>
      </c>
      <c r="J43" s="6">
        <v>300</v>
      </c>
      <c r="L43" s="2">
        <f t="shared" si="1"/>
        <v>1</v>
      </c>
      <c r="M43" s="2">
        <f t="shared" si="2"/>
        <v>5.921052631578947E-2</v>
      </c>
    </row>
    <row r="44" spans="1:13" x14ac:dyDescent="0.2">
      <c r="A44" s="2" t="s">
        <v>48</v>
      </c>
      <c r="B44" s="8">
        <v>0.215568862275449</v>
      </c>
      <c r="C44" s="6">
        <v>27</v>
      </c>
      <c r="D44" s="6"/>
      <c r="E44" s="6">
        <v>18</v>
      </c>
      <c r="F44" s="6">
        <v>0</v>
      </c>
      <c r="G44" s="6">
        <v>131</v>
      </c>
      <c r="H44" s="6">
        <f t="shared" si="3"/>
        <v>151</v>
      </c>
      <c r="J44" s="6">
        <v>300</v>
      </c>
      <c r="L44" s="2">
        <f t="shared" si="1"/>
        <v>1</v>
      </c>
      <c r="M44" s="2">
        <f t="shared" si="2"/>
        <v>0.12080536912751678</v>
      </c>
    </row>
    <row r="45" spans="1:13" x14ac:dyDescent="0.2">
      <c r="A45" s="2" t="s">
        <v>31</v>
      </c>
      <c r="B45" s="8">
        <v>0.13664596273291901</v>
      </c>
      <c r="C45" s="6">
        <v>28</v>
      </c>
      <c r="D45" s="6"/>
      <c r="E45" s="6">
        <v>11</v>
      </c>
      <c r="F45" s="6">
        <v>0</v>
      </c>
      <c r="G45" s="6">
        <v>139</v>
      </c>
      <c r="H45" s="6">
        <f t="shared" si="3"/>
        <v>150</v>
      </c>
      <c r="J45" s="6">
        <v>300</v>
      </c>
      <c r="L45" s="2">
        <f t="shared" si="1"/>
        <v>1</v>
      </c>
      <c r="M45" s="2">
        <f t="shared" si="2"/>
        <v>7.3333333333333334E-2</v>
      </c>
    </row>
    <row r="46" spans="1:13" x14ac:dyDescent="0.2">
      <c r="A46" s="2" t="s">
        <v>49</v>
      </c>
      <c r="B46" s="8">
        <v>6.3694267515923497E-2</v>
      </c>
      <c r="C46" s="6">
        <v>23</v>
      </c>
      <c r="D46" s="6"/>
      <c r="E46" s="6">
        <v>5</v>
      </c>
      <c r="F46" s="6">
        <v>0</v>
      </c>
      <c r="G46" s="6">
        <v>147</v>
      </c>
      <c r="H46" s="6">
        <f t="shared" si="3"/>
        <v>148</v>
      </c>
      <c r="J46" s="6">
        <v>300</v>
      </c>
      <c r="L46" s="2">
        <f t="shared" si="1"/>
        <v>1</v>
      </c>
      <c r="M46" s="2">
        <f t="shared" si="2"/>
        <v>3.2894736842105261E-2</v>
      </c>
    </row>
    <row r="47" spans="1:13" x14ac:dyDescent="0.2">
      <c r="A47" s="2" t="s">
        <v>50</v>
      </c>
      <c r="B47" s="8">
        <v>5.2980132450331098E-2</v>
      </c>
      <c r="C47" s="6">
        <v>28</v>
      </c>
      <c r="D47" s="6"/>
      <c r="E47" s="6">
        <v>4</v>
      </c>
      <c r="F47" s="6">
        <v>0</v>
      </c>
      <c r="G47" s="6">
        <v>143</v>
      </c>
      <c r="H47" s="6">
        <f t="shared" si="3"/>
        <v>153</v>
      </c>
      <c r="J47" s="6">
        <v>300</v>
      </c>
      <c r="L47" s="2">
        <f t="shared" si="1"/>
        <v>1</v>
      </c>
      <c r="M47" s="2">
        <f t="shared" si="2"/>
        <v>2.7210884353741496E-2</v>
      </c>
    </row>
    <row r="48" spans="1:13" x14ac:dyDescent="0.2">
      <c r="A48" s="2" t="s">
        <v>51</v>
      </c>
      <c r="B48" s="8">
        <v>0.193939393939393</v>
      </c>
      <c r="C48" s="6">
        <v>28</v>
      </c>
      <c r="D48" s="6"/>
      <c r="E48" s="6">
        <v>16</v>
      </c>
      <c r="F48" s="6">
        <v>0</v>
      </c>
      <c r="G48" s="6">
        <v>133</v>
      </c>
      <c r="H48" s="6">
        <f t="shared" si="3"/>
        <v>151</v>
      </c>
      <c r="J48" s="6">
        <v>300</v>
      </c>
      <c r="L48" s="2">
        <f t="shared" si="1"/>
        <v>1</v>
      </c>
      <c r="M48" s="2">
        <f t="shared" si="2"/>
        <v>0.10738255033557047</v>
      </c>
    </row>
    <row r="49" spans="1:13" x14ac:dyDescent="0.2">
      <c r="A49" s="2" t="s">
        <v>52</v>
      </c>
      <c r="B49" s="8">
        <v>0.118421052631578</v>
      </c>
      <c r="C49" s="6">
        <v>16</v>
      </c>
      <c r="D49" s="6"/>
      <c r="E49" s="6">
        <v>9</v>
      </c>
      <c r="F49" s="6">
        <v>0</v>
      </c>
      <c r="G49" s="6">
        <v>134</v>
      </c>
      <c r="H49" s="6">
        <f t="shared" si="3"/>
        <v>157</v>
      </c>
      <c r="J49" s="6">
        <v>300</v>
      </c>
      <c r="L49" s="2">
        <f t="shared" si="1"/>
        <v>1</v>
      </c>
      <c r="M49" s="2">
        <f t="shared" si="2"/>
        <v>6.2937062937062943E-2</v>
      </c>
    </row>
    <row r="50" spans="1:13" x14ac:dyDescent="0.2">
      <c r="A50" s="2" t="s">
        <v>53</v>
      </c>
      <c r="B50" s="8">
        <v>8.3769633507853297E-2</v>
      </c>
      <c r="C50" s="6">
        <v>20</v>
      </c>
      <c r="D50" s="6"/>
      <c r="E50" s="6">
        <v>8</v>
      </c>
      <c r="F50" s="6">
        <v>0</v>
      </c>
      <c r="G50" s="6">
        <v>175</v>
      </c>
      <c r="H50" s="6">
        <f t="shared" si="3"/>
        <v>117</v>
      </c>
      <c r="J50" s="6">
        <v>300</v>
      </c>
      <c r="L50" s="2">
        <f t="shared" si="1"/>
        <v>1</v>
      </c>
      <c r="M50" s="2">
        <f t="shared" si="2"/>
        <v>4.3715846994535519E-2</v>
      </c>
    </row>
    <row r="51" spans="1:13" x14ac:dyDescent="0.2">
      <c r="A51" s="2" t="s">
        <v>54</v>
      </c>
      <c r="B51" s="8">
        <v>0.22093023255813901</v>
      </c>
      <c r="C51" s="6">
        <v>0</v>
      </c>
      <c r="D51" s="6"/>
      <c r="E51" s="6">
        <v>19</v>
      </c>
      <c r="F51" s="6">
        <v>1</v>
      </c>
      <c r="G51" s="6">
        <v>133</v>
      </c>
      <c r="H51" s="6">
        <f t="shared" si="3"/>
        <v>147</v>
      </c>
      <c r="J51" s="6">
        <v>300</v>
      </c>
      <c r="L51" s="2">
        <f t="shared" si="1"/>
        <v>0.95</v>
      </c>
      <c r="M51" s="2">
        <f t="shared" si="2"/>
        <v>0.125</v>
      </c>
    </row>
    <row r="52" spans="1:13" x14ac:dyDescent="0.2">
      <c r="A52" s="2" t="s">
        <v>55</v>
      </c>
      <c r="B52" s="8">
        <v>9.9290780141843907E-2</v>
      </c>
      <c r="C52" s="6">
        <v>13</v>
      </c>
      <c r="D52" s="6"/>
      <c r="E52" s="6">
        <v>7</v>
      </c>
      <c r="F52" s="6">
        <v>0</v>
      </c>
      <c r="G52" s="6">
        <v>127</v>
      </c>
      <c r="H52" s="6">
        <f t="shared" si="3"/>
        <v>166</v>
      </c>
      <c r="J52" s="6">
        <v>300</v>
      </c>
      <c r="L52" s="2">
        <f t="shared" si="1"/>
        <v>1</v>
      </c>
      <c r="M52" s="2">
        <f t="shared" si="2"/>
        <v>5.2238805970149252E-2</v>
      </c>
    </row>
    <row r="53" spans="1:13" x14ac:dyDescent="0.2">
      <c r="A53" s="2" t="s">
        <v>56</v>
      </c>
      <c r="B53" s="8">
        <v>0.306748466257668</v>
      </c>
      <c r="C53" s="6">
        <v>0</v>
      </c>
      <c r="D53" s="6"/>
      <c r="E53" s="6">
        <v>25</v>
      </c>
      <c r="F53" s="6">
        <v>0</v>
      </c>
      <c r="G53" s="6">
        <v>113</v>
      </c>
      <c r="H53" s="6">
        <f t="shared" si="3"/>
        <v>162</v>
      </c>
      <c r="J53" s="6">
        <v>300</v>
      </c>
      <c r="L53" s="2">
        <f t="shared" si="1"/>
        <v>1</v>
      </c>
      <c r="M53" s="2">
        <f t="shared" si="2"/>
        <v>0.18115942028985507</v>
      </c>
    </row>
    <row r="54" spans="1:13" x14ac:dyDescent="0.2">
      <c r="C54" s="5">
        <f>AVERAGE(C3:C53)</f>
        <v>17.078431372549019</v>
      </c>
      <c r="D54" s="5"/>
      <c r="E54" s="5">
        <f>AVERAGE(E3:E53)</f>
        <v>13.098039215686274</v>
      </c>
      <c r="F54" s="5">
        <f t="shared" ref="F54:H54" si="4">AVERAGE(F3:F53)</f>
        <v>9.8039215686274508E-2</v>
      </c>
      <c r="G54" s="5">
        <f t="shared" si="4"/>
        <v>131.35294117647058</v>
      </c>
      <c r="H54" s="5">
        <f t="shared" si="4"/>
        <v>155.45098039215685</v>
      </c>
      <c r="L54" s="1">
        <f>AVERAGE(L3:L53)</f>
        <v>0.99107818566022898</v>
      </c>
      <c r="M54" s="1">
        <f>AVERAGE(M3:M53)</f>
        <v>9.1183360906040747E-2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8F20-D944-3A4D-887D-9CCD3B127A9D}">
  <dimension ref="A1:I53"/>
  <sheetViews>
    <sheetView topLeftCell="A16" workbookViewId="0">
      <selection activeCell="B54" sqref="B54"/>
    </sheetView>
  </sheetViews>
  <sheetFormatPr baseColWidth="10" defaultRowHeight="16" x14ac:dyDescent="0.2"/>
  <cols>
    <col min="6" max="6" width="11.1640625" style="2" customWidth="1"/>
    <col min="7" max="9" width="10.83203125" style="2"/>
  </cols>
  <sheetData>
    <row r="1" spans="1:9" x14ac:dyDescent="0.2">
      <c r="A1" s="4" t="s">
        <v>58</v>
      </c>
    </row>
    <row r="2" spans="1:9" x14ac:dyDescent="0.2">
      <c r="A2" s="1" t="s">
        <v>0</v>
      </c>
      <c r="B2" s="1" t="s">
        <v>66</v>
      </c>
      <c r="C2" s="1" t="s">
        <v>2</v>
      </c>
      <c r="F2" s="1" t="s">
        <v>30</v>
      </c>
      <c r="G2" s="1" t="s">
        <v>32</v>
      </c>
      <c r="H2" s="1" t="s">
        <v>33</v>
      </c>
      <c r="I2" s="1" t="s">
        <v>31</v>
      </c>
    </row>
    <row r="3" spans="1:9" x14ac:dyDescent="0.2">
      <c r="A3" s="2" t="s">
        <v>3</v>
      </c>
      <c r="B3" s="7">
        <v>0.11111111111111099</v>
      </c>
      <c r="F3" s="6">
        <v>8</v>
      </c>
      <c r="G3" s="6">
        <v>0</v>
      </c>
      <c r="H3" s="6">
        <v>128</v>
      </c>
      <c r="I3" s="6">
        <f>300-(F3+G3+H3)</f>
        <v>164</v>
      </c>
    </row>
    <row r="4" spans="1:9" x14ac:dyDescent="0.2">
      <c r="A4" s="2" t="s">
        <v>4</v>
      </c>
      <c r="B4" s="7">
        <v>6.8027210884353706E-2</v>
      </c>
      <c r="F4" s="6">
        <v>5</v>
      </c>
      <c r="G4" s="6">
        <v>0</v>
      </c>
      <c r="H4" s="6">
        <v>137</v>
      </c>
      <c r="I4" s="6">
        <f t="shared" ref="I4:I53" si="0">300-(F4+G4+H4)</f>
        <v>158</v>
      </c>
    </row>
    <row r="5" spans="1:9" x14ac:dyDescent="0.2">
      <c r="A5" s="2" t="s">
        <v>5</v>
      </c>
      <c r="B5" s="7">
        <v>4.08163265306122E-2</v>
      </c>
      <c r="F5" s="6">
        <v>3</v>
      </c>
      <c r="G5" s="6">
        <v>0</v>
      </c>
      <c r="H5" s="6">
        <v>141</v>
      </c>
      <c r="I5" s="6">
        <f t="shared" si="0"/>
        <v>156</v>
      </c>
    </row>
    <row r="6" spans="1:9" x14ac:dyDescent="0.2">
      <c r="A6" s="2" t="s">
        <v>6</v>
      </c>
      <c r="B6" s="7">
        <v>6.8027210884353706E-2</v>
      </c>
      <c r="F6" s="6">
        <v>5</v>
      </c>
      <c r="G6" s="6">
        <v>0</v>
      </c>
      <c r="H6" s="6">
        <v>137</v>
      </c>
      <c r="I6" s="6">
        <f t="shared" si="0"/>
        <v>158</v>
      </c>
    </row>
    <row r="7" spans="1:9" x14ac:dyDescent="0.2">
      <c r="A7" s="2" t="s">
        <v>7</v>
      </c>
      <c r="B7" s="7">
        <v>3.7037037037037E-2</v>
      </c>
      <c r="F7" s="6">
        <v>3</v>
      </c>
      <c r="G7" s="6">
        <v>0</v>
      </c>
      <c r="H7" s="6">
        <v>156</v>
      </c>
      <c r="I7" s="6">
        <f t="shared" si="0"/>
        <v>141</v>
      </c>
    </row>
    <row r="8" spans="1:9" x14ac:dyDescent="0.2">
      <c r="A8" s="2" t="s">
        <v>8</v>
      </c>
      <c r="B8" s="7">
        <v>7.9999999999999905E-2</v>
      </c>
      <c r="F8" s="6">
        <v>6</v>
      </c>
      <c r="G8" s="6">
        <v>0</v>
      </c>
      <c r="H8" s="6">
        <v>138</v>
      </c>
      <c r="I8" s="6">
        <f t="shared" si="0"/>
        <v>156</v>
      </c>
    </row>
    <row r="9" spans="1:9" x14ac:dyDescent="0.2">
      <c r="A9" s="2" t="s">
        <v>9</v>
      </c>
      <c r="B9" s="7">
        <v>0.122137404580152</v>
      </c>
      <c r="F9" s="6">
        <v>8</v>
      </c>
      <c r="G9" s="6">
        <v>0</v>
      </c>
      <c r="H9" s="6">
        <v>115</v>
      </c>
      <c r="I9" s="6">
        <f t="shared" si="0"/>
        <v>177</v>
      </c>
    </row>
    <row r="10" spans="1:9" x14ac:dyDescent="0.2">
      <c r="A10" s="2" t="s">
        <v>10</v>
      </c>
      <c r="B10" s="7">
        <v>7.4534161490683204E-2</v>
      </c>
      <c r="F10" s="6">
        <v>6</v>
      </c>
      <c r="G10" s="6">
        <v>0</v>
      </c>
      <c r="H10" s="6">
        <v>149</v>
      </c>
      <c r="I10" s="6">
        <f t="shared" si="0"/>
        <v>145</v>
      </c>
    </row>
    <row r="11" spans="1:9" x14ac:dyDescent="0.2">
      <c r="A11" s="2" t="s">
        <v>11</v>
      </c>
      <c r="B11" s="7">
        <v>0.133333333333333</v>
      </c>
      <c r="F11" s="6">
        <v>10</v>
      </c>
      <c r="G11" s="6">
        <v>0</v>
      </c>
      <c r="H11" s="6">
        <v>130</v>
      </c>
      <c r="I11" s="6">
        <f t="shared" si="0"/>
        <v>160</v>
      </c>
    </row>
    <row r="12" spans="1:9" x14ac:dyDescent="0.2">
      <c r="A12" s="2" t="s">
        <v>12</v>
      </c>
      <c r="B12" s="7">
        <v>6.8493150684931503E-2</v>
      </c>
      <c r="F12" s="6">
        <v>5</v>
      </c>
      <c r="G12" s="6">
        <v>0</v>
      </c>
      <c r="H12" s="6">
        <v>136</v>
      </c>
      <c r="I12" s="6">
        <f t="shared" si="0"/>
        <v>159</v>
      </c>
    </row>
    <row r="13" spans="1:9" x14ac:dyDescent="0.2">
      <c r="A13" s="2" t="s">
        <v>13</v>
      </c>
      <c r="B13" s="7">
        <v>6.3694267515923497E-2</v>
      </c>
      <c r="F13" s="6">
        <v>5</v>
      </c>
      <c r="G13" s="6">
        <v>0</v>
      </c>
      <c r="H13" s="6">
        <v>147</v>
      </c>
      <c r="I13" s="6">
        <f t="shared" si="0"/>
        <v>148</v>
      </c>
    </row>
    <row r="14" spans="1:9" x14ac:dyDescent="0.2">
      <c r="A14" s="3" t="s">
        <v>14</v>
      </c>
      <c r="B14" s="7">
        <v>9.3333333333333296E-2</v>
      </c>
      <c r="F14" s="6">
        <v>7</v>
      </c>
      <c r="G14" s="6">
        <v>0</v>
      </c>
      <c r="H14" s="6">
        <v>136</v>
      </c>
      <c r="I14" s="6">
        <f t="shared" si="0"/>
        <v>157</v>
      </c>
    </row>
    <row r="15" spans="1:9" x14ac:dyDescent="0.2">
      <c r="A15" s="2" t="s">
        <v>15</v>
      </c>
      <c r="B15" s="7">
        <v>5.2631578947368397E-2</v>
      </c>
      <c r="F15" s="6">
        <v>4</v>
      </c>
      <c r="G15" s="6">
        <v>0</v>
      </c>
      <c r="H15" s="6">
        <v>144</v>
      </c>
      <c r="I15" s="6">
        <f t="shared" si="0"/>
        <v>152</v>
      </c>
    </row>
    <row r="16" spans="1:9" x14ac:dyDescent="0.2">
      <c r="A16" s="2" t="s">
        <v>16</v>
      </c>
      <c r="B16" s="7">
        <v>0.108108108108108</v>
      </c>
      <c r="F16" s="6">
        <v>8</v>
      </c>
      <c r="G16" s="6">
        <v>0</v>
      </c>
      <c r="H16" s="6">
        <v>132</v>
      </c>
      <c r="I16" s="6">
        <f t="shared" si="0"/>
        <v>160</v>
      </c>
    </row>
    <row r="17" spans="1:9" x14ac:dyDescent="0.2">
      <c r="A17" s="2" t="s">
        <v>17</v>
      </c>
      <c r="B17" s="7">
        <v>6.8965517241379198E-2</v>
      </c>
      <c r="F17" s="6">
        <v>5</v>
      </c>
      <c r="G17" s="6">
        <v>0</v>
      </c>
      <c r="H17" s="6">
        <v>135</v>
      </c>
      <c r="I17" s="6">
        <f t="shared" si="0"/>
        <v>160</v>
      </c>
    </row>
    <row r="18" spans="1:9" x14ac:dyDescent="0.2">
      <c r="A18" s="2" t="s">
        <v>18</v>
      </c>
      <c r="B18" s="7">
        <v>0.11464968152866201</v>
      </c>
      <c r="F18" s="6">
        <v>9</v>
      </c>
      <c r="G18" s="6">
        <v>0</v>
      </c>
      <c r="H18" s="6">
        <v>139</v>
      </c>
      <c r="I18" s="6">
        <f t="shared" si="0"/>
        <v>152</v>
      </c>
    </row>
    <row r="19" spans="1:9" x14ac:dyDescent="0.2">
      <c r="A19" s="2" t="s">
        <v>19</v>
      </c>
      <c r="B19" s="7">
        <v>7.2072072072072002E-2</v>
      </c>
      <c r="F19" s="6">
        <v>4</v>
      </c>
      <c r="G19" s="6">
        <v>0</v>
      </c>
      <c r="H19" s="6">
        <v>103</v>
      </c>
      <c r="I19" s="6">
        <f t="shared" si="0"/>
        <v>193</v>
      </c>
    </row>
    <row r="20" spans="1:9" x14ac:dyDescent="0.2">
      <c r="A20" s="2" t="s">
        <v>20</v>
      </c>
      <c r="B20" s="7">
        <v>0.10457516339869199</v>
      </c>
      <c r="F20" s="6">
        <v>8</v>
      </c>
      <c r="G20" s="6">
        <v>0</v>
      </c>
      <c r="H20" s="6">
        <v>137</v>
      </c>
      <c r="I20" s="6">
        <f t="shared" si="0"/>
        <v>155</v>
      </c>
    </row>
    <row r="21" spans="1:9" x14ac:dyDescent="0.2">
      <c r="A21" s="2" t="s">
        <v>21</v>
      </c>
      <c r="B21" s="7">
        <v>6.8027210884353706E-2</v>
      </c>
      <c r="F21" s="6">
        <v>5</v>
      </c>
      <c r="G21" s="6">
        <v>0</v>
      </c>
      <c r="H21" s="6">
        <v>137</v>
      </c>
      <c r="I21" s="6">
        <f t="shared" si="0"/>
        <v>158</v>
      </c>
    </row>
    <row r="22" spans="1:9" x14ac:dyDescent="0.2">
      <c r="A22" s="2" t="s">
        <v>22</v>
      </c>
      <c r="B22" s="7">
        <v>9.3959731543624095E-2</v>
      </c>
      <c r="F22" s="6">
        <v>7</v>
      </c>
      <c r="G22" s="6">
        <v>0</v>
      </c>
      <c r="H22" s="6">
        <v>135</v>
      </c>
      <c r="I22" s="6">
        <f t="shared" si="0"/>
        <v>158</v>
      </c>
    </row>
    <row r="23" spans="1:9" x14ac:dyDescent="0.2">
      <c r="A23" s="2" t="s">
        <v>23</v>
      </c>
      <c r="B23" s="7">
        <v>0.112499999999999</v>
      </c>
      <c r="F23" s="6">
        <v>9</v>
      </c>
      <c r="G23" s="6">
        <v>0</v>
      </c>
      <c r="H23" s="6">
        <v>142</v>
      </c>
      <c r="I23" s="6">
        <f t="shared" si="0"/>
        <v>149</v>
      </c>
    </row>
    <row r="24" spans="1:9" x14ac:dyDescent="0.2">
      <c r="A24" s="2" t="s">
        <v>24</v>
      </c>
      <c r="B24" s="7">
        <v>0.14864864864864799</v>
      </c>
      <c r="F24" s="6">
        <v>11</v>
      </c>
      <c r="G24" s="6">
        <v>0</v>
      </c>
      <c r="H24" s="6">
        <v>126</v>
      </c>
      <c r="I24" s="6">
        <f t="shared" si="0"/>
        <v>163</v>
      </c>
    </row>
    <row r="25" spans="1:9" x14ac:dyDescent="0.2">
      <c r="A25" s="2" t="s">
        <v>25</v>
      </c>
      <c r="B25" s="7">
        <v>7.8431372549019496E-2</v>
      </c>
      <c r="F25" s="6">
        <v>6</v>
      </c>
      <c r="G25" s="6">
        <v>0</v>
      </c>
      <c r="H25" s="6">
        <v>141</v>
      </c>
      <c r="I25" s="6">
        <f t="shared" si="0"/>
        <v>153</v>
      </c>
    </row>
    <row r="26" spans="1:9" x14ac:dyDescent="0.2">
      <c r="A26" s="2" t="s">
        <v>26</v>
      </c>
      <c r="B26" s="7">
        <v>1.3157894736842099E-2</v>
      </c>
      <c r="F26" s="6">
        <v>1</v>
      </c>
      <c r="G26" s="6">
        <v>0</v>
      </c>
      <c r="H26" s="6">
        <v>150</v>
      </c>
      <c r="I26" s="6">
        <f t="shared" si="0"/>
        <v>149</v>
      </c>
    </row>
    <row r="27" spans="1:9" x14ac:dyDescent="0.2">
      <c r="A27" s="2" t="s">
        <v>27</v>
      </c>
      <c r="B27" s="7">
        <v>7.9470198675496595E-2</v>
      </c>
      <c r="F27" s="6">
        <v>6</v>
      </c>
      <c r="G27" s="6">
        <v>0</v>
      </c>
      <c r="H27" s="6">
        <v>139</v>
      </c>
      <c r="I27" s="6">
        <f t="shared" si="0"/>
        <v>155</v>
      </c>
    </row>
    <row r="28" spans="1:9" x14ac:dyDescent="0.2">
      <c r="A28" s="2" t="s">
        <v>28</v>
      </c>
      <c r="B28" s="7">
        <v>5.6737588652482199E-2</v>
      </c>
      <c r="F28" s="6">
        <v>4</v>
      </c>
      <c r="G28" s="6">
        <v>0</v>
      </c>
      <c r="H28" s="6">
        <v>133</v>
      </c>
      <c r="I28" s="6">
        <f t="shared" si="0"/>
        <v>163</v>
      </c>
    </row>
    <row r="29" spans="1:9" x14ac:dyDescent="0.2">
      <c r="A29" s="3" t="s">
        <v>29</v>
      </c>
      <c r="B29" s="7">
        <v>7.8947368421052599E-2</v>
      </c>
      <c r="F29" s="6">
        <v>6</v>
      </c>
      <c r="G29" s="6">
        <v>0</v>
      </c>
      <c r="H29" s="6">
        <v>140</v>
      </c>
      <c r="I29" s="6">
        <f t="shared" si="0"/>
        <v>154</v>
      </c>
    </row>
    <row r="30" spans="1:9" x14ac:dyDescent="0.2">
      <c r="A30" s="2" t="s">
        <v>34</v>
      </c>
      <c r="B30" s="7">
        <v>0.11267605633802801</v>
      </c>
      <c r="F30" s="6">
        <v>8</v>
      </c>
      <c r="G30" s="6">
        <v>0</v>
      </c>
      <c r="H30" s="6">
        <v>126</v>
      </c>
      <c r="I30" s="6">
        <f t="shared" si="0"/>
        <v>166</v>
      </c>
    </row>
    <row r="31" spans="1:9" x14ac:dyDescent="0.2">
      <c r="A31" s="2" t="s">
        <v>35</v>
      </c>
      <c r="B31" s="7">
        <v>9.0322580645161202E-2</v>
      </c>
      <c r="F31" s="6">
        <v>7</v>
      </c>
      <c r="G31" s="6">
        <v>0</v>
      </c>
      <c r="H31" s="6">
        <v>141</v>
      </c>
      <c r="I31" s="6">
        <f t="shared" si="0"/>
        <v>152</v>
      </c>
    </row>
    <row r="32" spans="1:9" x14ac:dyDescent="0.2">
      <c r="A32" s="2" t="s">
        <v>36</v>
      </c>
      <c r="B32" s="7">
        <v>8.3916083916083906E-2</v>
      </c>
      <c r="F32" s="6">
        <v>6</v>
      </c>
      <c r="G32" s="6">
        <v>0</v>
      </c>
      <c r="H32" s="6">
        <v>131</v>
      </c>
      <c r="I32" s="6">
        <f t="shared" si="0"/>
        <v>163</v>
      </c>
    </row>
    <row r="33" spans="1:9" x14ac:dyDescent="0.2">
      <c r="A33" s="2" t="s">
        <v>37</v>
      </c>
      <c r="B33" s="7">
        <v>0.11764705882352899</v>
      </c>
      <c r="F33" s="6">
        <v>9</v>
      </c>
      <c r="G33" s="6">
        <v>0</v>
      </c>
      <c r="H33" s="6">
        <v>135</v>
      </c>
      <c r="I33" s="6">
        <f t="shared" si="0"/>
        <v>156</v>
      </c>
    </row>
    <row r="34" spans="1:9" x14ac:dyDescent="0.2">
      <c r="A34" s="2" t="s">
        <v>38</v>
      </c>
      <c r="B34" s="7">
        <v>0.134146341463414</v>
      </c>
      <c r="F34" s="6">
        <v>11</v>
      </c>
      <c r="G34" s="6">
        <v>0</v>
      </c>
      <c r="H34" s="6">
        <v>142</v>
      </c>
      <c r="I34" s="6">
        <f t="shared" si="0"/>
        <v>147</v>
      </c>
    </row>
    <row r="35" spans="1:9" x14ac:dyDescent="0.2">
      <c r="A35" s="2" t="s">
        <v>39</v>
      </c>
      <c r="B35" s="7">
        <v>3.9215686274509803E-2</v>
      </c>
      <c r="F35" s="6">
        <v>3</v>
      </c>
      <c r="G35" s="6">
        <v>0</v>
      </c>
      <c r="H35" s="6">
        <v>147</v>
      </c>
      <c r="I35" s="6">
        <f t="shared" si="0"/>
        <v>150</v>
      </c>
    </row>
    <row r="36" spans="1:9" x14ac:dyDescent="0.2">
      <c r="A36" s="2" t="s">
        <v>40</v>
      </c>
      <c r="B36" s="7">
        <v>6.5789473684210495E-2</v>
      </c>
      <c r="F36" s="6">
        <v>5</v>
      </c>
      <c r="G36" s="6">
        <v>0</v>
      </c>
      <c r="H36" s="6">
        <v>142</v>
      </c>
      <c r="I36" s="6">
        <f t="shared" si="0"/>
        <v>153</v>
      </c>
    </row>
    <row r="37" spans="1:9" x14ac:dyDescent="0.2">
      <c r="A37" s="2" t="s">
        <v>41</v>
      </c>
      <c r="B37" s="7">
        <v>0.12195121951219499</v>
      </c>
      <c r="F37" s="6">
        <v>10</v>
      </c>
      <c r="G37" s="6">
        <v>0</v>
      </c>
      <c r="H37" s="6">
        <v>144</v>
      </c>
      <c r="I37" s="6">
        <f t="shared" si="0"/>
        <v>146</v>
      </c>
    </row>
    <row r="38" spans="1:9" x14ac:dyDescent="0.2">
      <c r="A38" s="2" t="s">
        <v>42</v>
      </c>
      <c r="B38" s="7">
        <v>1.4598540145985399E-2</v>
      </c>
      <c r="F38" s="6">
        <v>1</v>
      </c>
      <c r="G38" s="6">
        <v>0</v>
      </c>
      <c r="H38" s="6">
        <v>135</v>
      </c>
      <c r="I38" s="6">
        <f t="shared" si="0"/>
        <v>164</v>
      </c>
    </row>
    <row r="39" spans="1:9" x14ac:dyDescent="0.2">
      <c r="A39" s="2" t="s">
        <v>43</v>
      </c>
      <c r="B39" s="7">
        <v>0.113475177304964</v>
      </c>
      <c r="F39" s="6">
        <v>8</v>
      </c>
      <c r="G39" s="6">
        <v>0</v>
      </c>
      <c r="H39" s="6">
        <v>125</v>
      </c>
      <c r="I39" s="6">
        <f t="shared" si="0"/>
        <v>167</v>
      </c>
    </row>
    <row r="40" spans="1:9" x14ac:dyDescent="0.2">
      <c r="A40" s="2" t="s">
        <v>44</v>
      </c>
      <c r="B40" s="7">
        <v>0.10256410256410201</v>
      </c>
      <c r="F40" s="6">
        <v>8</v>
      </c>
      <c r="G40" s="6">
        <v>0</v>
      </c>
      <c r="H40" s="6">
        <v>140</v>
      </c>
      <c r="I40" s="6">
        <f t="shared" si="0"/>
        <v>152</v>
      </c>
    </row>
    <row r="41" spans="1:9" x14ac:dyDescent="0.2">
      <c r="A41" s="2" t="s">
        <v>45</v>
      </c>
      <c r="B41" s="7">
        <v>7.9999999999999905E-2</v>
      </c>
      <c r="F41" s="6">
        <v>6</v>
      </c>
      <c r="G41" s="6">
        <v>0</v>
      </c>
      <c r="H41" s="6">
        <v>138</v>
      </c>
      <c r="I41" s="6">
        <f t="shared" si="0"/>
        <v>156</v>
      </c>
    </row>
    <row r="42" spans="1:9" x14ac:dyDescent="0.2">
      <c r="A42" s="2" t="s">
        <v>46</v>
      </c>
      <c r="B42" s="7">
        <v>8.0536912751677805E-2</v>
      </c>
      <c r="F42" s="6">
        <v>6</v>
      </c>
      <c r="G42" s="6">
        <v>0</v>
      </c>
      <c r="H42" s="6">
        <v>137</v>
      </c>
      <c r="I42" s="6">
        <f t="shared" si="0"/>
        <v>157</v>
      </c>
    </row>
    <row r="43" spans="1:9" x14ac:dyDescent="0.2">
      <c r="A43" s="2" t="s">
        <v>47</v>
      </c>
      <c r="B43" s="7">
        <v>7.59493670886075E-2</v>
      </c>
      <c r="F43" s="6">
        <v>6</v>
      </c>
      <c r="G43" s="6">
        <v>0</v>
      </c>
      <c r="H43" s="6">
        <v>146</v>
      </c>
      <c r="I43" s="6">
        <f t="shared" si="0"/>
        <v>148</v>
      </c>
    </row>
    <row r="44" spans="1:9" x14ac:dyDescent="0.2">
      <c r="A44" s="2" t="s">
        <v>48</v>
      </c>
      <c r="B44" s="7">
        <v>0.113924050632911</v>
      </c>
      <c r="F44" s="6">
        <v>9</v>
      </c>
      <c r="G44" s="6">
        <v>0</v>
      </c>
      <c r="H44" s="6">
        <v>140</v>
      </c>
      <c r="I44" s="6">
        <f t="shared" si="0"/>
        <v>151</v>
      </c>
    </row>
    <row r="45" spans="1:9" x14ac:dyDescent="0.2">
      <c r="A45" s="2" t="s">
        <v>31</v>
      </c>
      <c r="B45" s="7">
        <v>7.69230769230769E-2</v>
      </c>
      <c r="F45" s="6">
        <v>6</v>
      </c>
      <c r="G45" s="6">
        <v>0</v>
      </c>
      <c r="H45" s="6">
        <v>144</v>
      </c>
      <c r="I45" s="6">
        <f t="shared" si="0"/>
        <v>150</v>
      </c>
    </row>
    <row r="46" spans="1:9" x14ac:dyDescent="0.2">
      <c r="A46" s="2" t="s">
        <v>49</v>
      </c>
      <c r="B46" s="7">
        <v>2.5974025974025899E-2</v>
      </c>
      <c r="F46" s="6">
        <v>2</v>
      </c>
      <c r="G46" s="6">
        <v>0</v>
      </c>
      <c r="H46" s="6">
        <v>150</v>
      </c>
      <c r="I46" s="6">
        <f t="shared" si="0"/>
        <v>148</v>
      </c>
    </row>
    <row r="47" spans="1:9" x14ac:dyDescent="0.2">
      <c r="A47" s="2" t="s">
        <v>50</v>
      </c>
      <c r="B47" s="7">
        <v>2.68456375838926E-2</v>
      </c>
      <c r="F47" s="6">
        <v>2</v>
      </c>
      <c r="G47" s="6">
        <v>0</v>
      </c>
      <c r="H47" s="6">
        <v>145</v>
      </c>
      <c r="I47" s="6">
        <f t="shared" si="0"/>
        <v>153</v>
      </c>
    </row>
    <row r="48" spans="1:9" x14ac:dyDescent="0.2">
      <c r="A48" s="2" t="s">
        <v>51</v>
      </c>
      <c r="B48" s="7">
        <v>0.113924050632911</v>
      </c>
      <c r="F48" s="6">
        <v>9</v>
      </c>
      <c r="G48" s="6">
        <v>0</v>
      </c>
      <c r="H48" s="6">
        <v>140</v>
      </c>
      <c r="I48" s="6">
        <f t="shared" si="0"/>
        <v>151</v>
      </c>
    </row>
    <row r="49" spans="1:9" x14ac:dyDescent="0.2">
      <c r="A49" s="2" t="s">
        <v>52</v>
      </c>
      <c r="B49" s="7">
        <v>5.4421768707482901E-2</v>
      </c>
      <c r="F49" s="6">
        <v>4</v>
      </c>
      <c r="G49" s="6">
        <v>0</v>
      </c>
      <c r="H49" s="6">
        <v>139</v>
      </c>
      <c r="I49" s="6">
        <f t="shared" si="0"/>
        <v>157</v>
      </c>
    </row>
    <row r="50" spans="1:9" x14ac:dyDescent="0.2">
      <c r="A50" s="2" t="s">
        <v>53</v>
      </c>
      <c r="B50" s="7">
        <v>2.1621621621621599E-2</v>
      </c>
      <c r="F50" s="6">
        <v>2</v>
      </c>
      <c r="G50" s="6">
        <v>0</v>
      </c>
      <c r="H50" s="6">
        <v>181</v>
      </c>
      <c r="I50" s="6">
        <f t="shared" si="0"/>
        <v>117</v>
      </c>
    </row>
    <row r="51" spans="1:9" x14ac:dyDescent="0.2">
      <c r="A51" s="2" t="s">
        <v>54</v>
      </c>
      <c r="B51" s="7">
        <v>8.8050314465408702E-2</v>
      </c>
      <c r="F51" s="6">
        <v>7</v>
      </c>
      <c r="G51" s="6">
        <v>0</v>
      </c>
      <c r="H51" s="6">
        <v>145</v>
      </c>
      <c r="I51" s="6">
        <f t="shared" si="0"/>
        <v>148</v>
      </c>
    </row>
    <row r="52" spans="1:9" x14ac:dyDescent="0.2">
      <c r="A52" s="2" t="s">
        <v>55</v>
      </c>
      <c r="B52" s="7">
        <v>5.7971014492753603E-2</v>
      </c>
      <c r="F52" s="6">
        <v>4</v>
      </c>
      <c r="G52" s="6">
        <v>0</v>
      </c>
      <c r="H52" s="6">
        <v>130</v>
      </c>
      <c r="I52" s="6">
        <f t="shared" si="0"/>
        <v>166</v>
      </c>
    </row>
    <row r="53" spans="1:9" x14ac:dyDescent="0.2">
      <c r="A53" s="2" t="s">
        <v>56</v>
      </c>
      <c r="B53" s="7">
        <v>0.10958904109589</v>
      </c>
      <c r="F53" s="6">
        <v>8</v>
      </c>
      <c r="G53" s="6">
        <v>0</v>
      </c>
      <c r="H53" s="6">
        <v>130</v>
      </c>
      <c r="I53" s="6">
        <f t="shared" si="0"/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TH=0</vt:lpstr>
      <vt:lpstr>TH = 1</vt:lpstr>
      <vt:lpstr>TH =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2021-03-07T21:20:26Z</dcterms:created>
  <dcterms:modified xsi:type="dcterms:W3CDTF">2021-03-09T21:14:53Z</dcterms:modified>
</cp:coreProperties>
</file>