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PERIMENT 1/"/>
    </mc:Choice>
  </mc:AlternateContent>
  <xr:revisionPtr revIDLastSave="0" documentId="13_ncr:1_{F74D4F7F-0E8E-6C46-890E-A49061350065}" xr6:coauthVersionLast="46" xr6:coauthVersionMax="46" xr10:uidLastSave="{00000000-0000-0000-0000-000000000000}"/>
  <bookViews>
    <workbookView xWindow="0" yWindow="460" windowWidth="28800" windowHeight="17540" xr2:uid="{E3254818-4D13-F141-AEA6-D294459329F6}"/>
  </bookViews>
  <sheets>
    <sheet name="BASIC" sheetId="1" r:id="rId1"/>
    <sheet name="Cough x Fever x Skin" sheetId="5" r:id="rId2"/>
    <sheet name="AGUESIA x SKIN RASH" sheetId="2" r:id="rId3"/>
    <sheet name="AGUESIA x ANOMI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5" l="1"/>
  <c r="K54" i="5"/>
  <c r="I54" i="5"/>
  <c r="P54" i="5"/>
  <c r="P4" i="5"/>
  <c r="P5" i="5"/>
  <c r="P6" i="5"/>
  <c r="P8" i="5"/>
  <c r="P9" i="5"/>
  <c r="P10" i="5"/>
  <c r="P11" i="5"/>
  <c r="P13" i="5"/>
  <c r="P14" i="5"/>
  <c r="P15" i="5"/>
  <c r="P16" i="5"/>
  <c r="P17" i="5"/>
  <c r="P18" i="5"/>
  <c r="P19" i="5"/>
  <c r="P20" i="5"/>
  <c r="P21" i="5"/>
  <c r="P23" i="5"/>
  <c r="P24" i="5"/>
  <c r="P25" i="5"/>
  <c r="P26" i="5"/>
  <c r="P28" i="5"/>
  <c r="P29" i="5"/>
  <c r="P30" i="5"/>
  <c r="P31" i="5"/>
  <c r="P32" i="5"/>
  <c r="P33" i="5"/>
  <c r="P34" i="5"/>
  <c r="P35" i="5"/>
  <c r="P36" i="5"/>
  <c r="P37" i="5"/>
  <c r="P38" i="5"/>
  <c r="P40" i="5"/>
  <c r="P41" i="5"/>
  <c r="P42" i="5"/>
  <c r="P43" i="5"/>
  <c r="P44" i="5"/>
  <c r="P45" i="5"/>
  <c r="P46" i="5"/>
  <c r="P48" i="5"/>
  <c r="P49" i="5"/>
  <c r="P50" i="5"/>
  <c r="P51" i="5"/>
  <c r="P52" i="5"/>
  <c r="P53" i="5"/>
  <c r="P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3" i="5"/>
  <c r="G54" i="5"/>
  <c r="C54" i="5"/>
  <c r="D54" i="5"/>
  <c r="B54" i="5"/>
  <c r="D54" i="3"/>
  <c r="C54" i="3"/>
  <c r="C54" i="2"/>
  <c r="D54" i="2"/>
  <c r="B54" i="1"/>
  <c r="G54" i="2"/>
  <c r="G54" i="3"/>
  <c r="B54" i="3"/>
  <c r="B54" i="2"/>
  <c r="L3" i="1"/>
  <c r="S54" i="1" l="1"/>
  <c r="W3" i="1"/>
  <c r="P54" i="1"/>
  <c r="O54" i="1"/>
  <c r="Z4" i="1"/>
  <c r="AC4" i="1" s="1"/>
  <c r="Z5" i="1"/>
  <c r="AC5" i="1" s="1"/>
  <c r="Z6" i="1"/>
  <c r="AC6" i="1" s="1"/>
  <c r="Z7" i="1"/>
  <c r="Z8" i="1"/>
  <c r="AC8" i="1" s="1"/>
  <c r="Z9" i="1"/>
  <c r="AC9" i="1" s="1"/>
  <c r="Z10" i="1"/>
  <c r="AC10" i="1" s="1"/>
  <c r="Z11" i="1"/>
  <c r="AC11" i="1" s="1"/>
  <c r="Z12" i="1"/>
  <c r="AC12" i="1" s="1"/>
  <c r="Z13" i="1"/>
  <c r="AC13" i="1" s="1"/>
  <c r="Z14" i="1"/>
  <c r="Z15" i="1"/>
  <c r="AC15" i="1" s="1"/>
  <c r="Z16" i="1"/>
  <c r="AC16" i="1" s="1"/>
  <c r="Z17" i="1"/>
  <c r="Z18" i="1"/>
  <c r="AC18" i="1" s="1"/>
  <c r="Z19" i="1"/>
  <c r="AC19" i="1" s="1"/>
  <c r="Z20" i="1"/>
  <c r="AC20" i="1" s="1"/>
  <c r="Z21" i="1"/>
  <c r="AC21" i="1" s="1"/>
  <c r="Z22" i="1"/>
  <c r="Z23" i="1"/>
  <c r="AC23" i="1" s="1"/>
  <c r="Z24" i="1"/>
  <c r="AC24" i="1" s="1"/>
  <c r="Z25" i="1"/>
  <c r="AC25" i="1" s="1"/>
  <c r="Z26" i="1"/>
  <c r="AC26" i="1" s="1"/>
  <c r="Z27" i="1"/>
  <c r="Z28" i="1"/>
  <c r="Z29" i="1"/>
  <c r="AC29" i="1" s="1"/>
  <c r="Z30" i="1"/>
  <c r="AC30" i="1" s="1"/>
  <c r="Z31" i="1"/>
  <c r="Z32" i="1"/>
  <c r="AC32" i="1" s="1"/>
  <c r="Z33" i="1"/>
  <c r="AC33" i="1" s="1"/>
  <c r="Z34" i="1"/>
  <c r="AC34" i="1" s="1"/>
  <c r="Z35" i="1"/>
  <c r="AC35" i="1" s="1"/>
  <c r="Z36" i="1"/>
  <c r="AC36" i="1" s="1"/>
  <c r="Z37" i="1"/>
  <c r="AC37" i="1" s="1"/>
  <c r="Z38" i="1"/>
  <c r="AC38" i="1" s="1"/>
  <c r="Z39" i="1"/>
  <c r="AC39" i="1" s="1"/>
  <c r="Z40" i="1"/>
  <c r="AC40" i="1" s="1"/>
  <c r="Z41" i="1"/>
  <c r="AC41" i="1" s="1"/>
  <c r="Z42" i="1"/>
  <c r="AC42" i="1" s="1"/>
  <c r="Z43" i="1"/>
  <c r="AC43" i="1" s="1"/>
  <c r="Z44" i="1"/>
  <c r="AC44" i="1" s="1"/>
  <c r="Z45" i="1"/>
  <c r="AC45" i="1" s="1"/>
  <c r="Z46" i="1"/>
  <c r="AC46" i="1" s="1"/>
  <c r="Z47" i="1"/>
  <c r="AC47" i="1" s="1"/>
  <c r="Z48" i="1"/>
  <c r="AC48" i="1" s="1"/>
  <c r="Z49" i="1"/>
  <c r="AC49" i="1" s="1"/>
  <c r="Z50" i="1"/>
  <c r="AC50" i="1" s="1"/>
  <c r="Z51" i="1"/>
  <c r="AC51" i="1" s="1"/>
  <c r="Z52" i="1"/>
  <c r="AC52" i="1" s="1"/>
  <c r="Z53" i="1"/>
  <c r="AC53" i="1" s="1"/>
  <c r="Z3" i="1"/>
  <c r="AC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J9" i="1"/>
  <c r="J7" i="1"/>
  <c r="J5" i="1"/>
  <c r="J3" i="1"/>
  <c r="W5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54" i="1"/>
  <c r="U54" i="1"/>
  <c r="T54" i="1"/>
  <c r="J4" i="1"/>
  <c r="J6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D54" i="1"/>
  <c r="C54" i="1"/>
  <c r="AC54" i="1" l="1"/>
  <c r="D55" i="1"/>
  <c r="W54" i="1"/>
  <c r="C55" i="1" l="1"/>
</calcChain>
</file>

<file path=xl/sharedStrings.xml><?xml version="1.0" encoding="utf-8"?>
<sst xmlns="http://schemas.openxmlformats.org/spreadsheetml/2006/main" count="283" uniqueCount="76">
  <si>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</si>
  <si>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</si>
  <si>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</si>
  <si>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</si>
  <si>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</si>
  <si>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</si>
  <si>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</si>
  <si>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</si>
  <si>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</si>
  <si>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</si>
  <si>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</si>
  <si>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</si>
  <si>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</si>
  <si>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</si>
  <si>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</si>
  <si>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</si>
  <si>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</si>
  <si>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</si>
  <si>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</si>
  <si>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</si>
  <si>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</si>
  <si>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</si>
  <si>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</si>
  <si>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</si>
  <si>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</si>
  <si>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</si>
  <si>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</si>
  <si>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</si>
  <si>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</si>
  <si>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</si>
  <si>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</si>
  <si>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</si>
  <si>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</si>
  <si>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</si>
  <si>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</si>
  <si>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</si>
  <si>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</si>
  <si>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</si>
  <si>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</si>
  <si>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</si>
  <si>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</si>
  <si>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</si>
  <si>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</si>
  <si>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</si>
  <si>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</si>
  <si>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</si>
  <si>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</si>
  <si>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</si>
  <si>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</si>
  <si>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</si>
  <si>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</si>
  <si>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</si>
  <si>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TH</t>
  </si>
  <si>
    <t>BEST LAG</t>
  </si>
  <si>
    <t>TP</t>
  </si>
  <si>
    <t>FP</t>
  </si>
  <si>
    <t>FN</t>
  </si>
  <si>
    <t>F-SCORE</t>
  </si>
  <si>
    <t>Conditional</t>
  </si>
  <si>
    <t>L Period</t>
  </si>
  <si>
    <t>Total Actual Anomalies</t>
  </si>
  <si>
    <t xml:space="preserve">Precision </t>
  </si>
  <si>
    <t>Recall</t>
  </si>
  <si>
    <t>TEST F SCORE</t>
  </si>
  <si>
    <t>When TP = 0, the Precision and Recall is 0 therefore f score is 0</t>
  </si>
  <si>
    <t>Strict matching enforced, OUTLIERS OF ACTUAL CASES REMOVED, False anomalies NOT removed, no smoothing, fixed actual outbreak bug</t>
  </si>
  <si>
    <t>Total Actual Anoms (test)</t>
  </si>
  <si>
    <t>Total predicted anomalies</t>
  </si>
  <si>
    <t>Total Predicted Anoms (test)</t>
  </si>
  <si>
    <t>Increase from actual</t>
  </si>
  <si>
    <t>Conclusion: There are too many anomalies being predicted in symptom rate</t>
  </si>
  <si>
    <t>F SCORE</t>
  </si>
  <si>
    <t>nan</t>
  </si>
  <si>
    <t>F Score Test</t>
  </si>
  <si>
    <t>Real Anomalies</t>
  </si>
  <si>
    <t>Total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</si>
</sst>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True Positive vs</a:t>
            </a:r>
            <a:r>
              <a:rPr lang="en-GB" baseline="0"/>
              <a:t> Actual Covid-19 Case Anomalies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Covid-19 Anomalies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'Cough x Fever x Skin'!$A$3:$A$53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'Cough x Fever x Skin'!$N$3:$N$53</c:f>
              <c:numCache>
                <c:formatCode>General</c:formatCode>
                <c:ptCount val="5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6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234C-8391-6B1087CA259B}"/>
            </c:ext>
          </c:extLst>
        </c:ser>
        <c:ser>
          <c:idx val="1"/>
          <c:order val="1"/>
          <c:tx>
            <c:v>True Positives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'Cough x Fever x Skin'!$A$3:$A$53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'Cough x Fever x Skin'!$I$3:$I$53</c:f>
              <c:numCache>
                <c:formatCode>General</c:formatCode>
                <c:ptCount val="51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F-234C-8391-6B1087CA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80239"/>
        <c:axId val="890964751"/>
      </c:barChart>
      <c:catAx>
        <c:axId val="8783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64751"/>
        <c:crosses val="autoZero"/>
        <c:auto val="1"/>
        <c:lblAlgn val="ctr"/>
        <c:lblOffset val="100"/>
        <c:noMultiLvlLbl val="0"/>
      </c:catAx>
      <c:valAx>
        <c:axId val="8909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127000</xdr:colOff>
      <xdr:row>3</xdr:row>
      <xdr:rowOff>177800</xdr:rowOff>
    </xdr:from>
    <xdr:to>
      <xdr:col>32</xdr:col>
      <xdr:colOff>101600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16334-7D38-CF41-8CC5-8EAD39528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F2FE-5B38-294D-B6D9-5CD20FDBB39B}">
  <dimension ref="A1:AC55"/>
  <sheetViews>
    <sheetView tabSelected="1" workbookViewId="0">
      <pane xSplit="1" topLeftCell="B1" activePane="topRight" state="frozen"/>
      <selection pane="topRight" activeCell="U21" sqref="U21"/>
    </sheetView>
  </sheetViews>
  <sheetFormatPr baseColWidth="10" defaultRowHeight="16" x14ac:dyDescent="0.2"/>
  <cols>
    <col min="1" max="2" width="10.83203125" style="14"/>
    <col min="3" max="4" width="10.83203125" style="6"/>
    <col min="5" max="5" width="10.5" hidden="1" customWidth="1"/>
    <col min="6" max="11" width="0" hidden="1" customWidth="1"/>
    <col min="12" max="12" width="22.83203125" hidden="1" customWidth="1"/>
    <col min="13" max="13" width="22" hidden="1" customWidth="1"/>
    <col min="14" max="14" width="0" hidden="1" customWidth="1"/>
    <col min="15" max="15" width="13.33203125" customWidth="1"/>
    <col min="16" max="16" width="12.5" customWidth="1"/>
    <col min="18" max="18" width="10.83203125" style="22"/>
    <col min="19" max="19" width="12.83203125" customWidth="1"/>
    <col min="26" max="26" width="25.1640625" customWidth="1"/>
    <col min="27" max="27" width="19.33203125" customWidth="1"/>
    <col min="28" max="28" width="14.83203125" customWidth="1"/>
  </cols>
  <sheetData>
    <row r="1" spans="1:29" x14ac:dyDescent="0.2">
      <c r="A1" s="8" t="s">
        <v>65</v>
      </c>
      <c r="B1" s="8"/>
      <c r="E1" s="2"/>
      <c r="S1" t="s">
        <v>64</v>
      </c>
    </row>
    <row r="2" spans="1:29" x14ac:dyDescent="0.2">
      <c r="A2" s="9" t="s">
        <v>0</v>
      </c>
      <c r="B2" s="9" t="s">
        <v>57</v>
      </c>
      <c r="C2" s="9" t="s">
        <v>52</v>
      </c>
      <c r="D2" s="9" t="s">
        <v>53</v>
      </c>
      <c r="E2" s="1"/>
      <c r="F2" s="1"/>
      <c r="G2" s="1" t="s">
        <v>54</v>
      </c>
      <c r="H2" s="1" t="s">
        <v>55</v>
      </c>
      <c r="I2" s="1" t="s">
        <v>56</v>
      </c>
      <c r="J2" s="1" t="s">
        <v>43</v>
      </c>
      <c r="L2" s="1" t="s">
        <v>67</v>
      </c>
      <c r="M2" s="1" t="s">
        <v>60</v>
      </c>
      <c r="N2" s="1" t="s">
        <v>59</v>
      </c>
      <c r="O2" s="1" t="s">
        <v>61</v>
      </c>
      <c r="P2" s="1" t="s">
        <v>62</v>
      </c>
      <c r="S2" s="1" t="s">
        <v>63</v>
      </c>
      <c r="T2" s="1" t="s">
        <v>54</v>
      </c>
      <c r="U2" s="1" t="s">
        <v>55</v>
      </c>
      <c r="V2" s="1" t="s">
        <v>56</v>
      </c>
      <c r="W2" s="1" t="s">
        <v>43</v>
      </c>
      <c r="Y2" s="1" t="s">
        <v>59</v>
      </c>
      <c r="Z2" s="1" t="s">
        <v>68</v>
      </c>
      <c r="AA2" s="17" t="s">
        <v>66</v>
      </c>
      <c r="AB2" s="17"/>
      <c r="AC2" s="1" t="s">
        <v>69</v>
      </c>
    </row>
    <row r="3" spans="1:29" x14ac:dyDescent="0.2">
      <c r="A3" s="6" t="s">
        <v>1</v>
      </c>
      <c r="B3" s="2">
        <v>0.34146341463414598</v>
      </c>
      <c r="C3" s="2">
        <v>0.69999999999999896</v>
      </c>
      <c r="D3" s="2">
        <v>26</v>
      </c>
      <c r="G3" s="2">
        <v>7</v>
      </c>
      <c r="H3" s="2">
        <v>23</v>
      </c>
      <c r="I3" s="2">
        <v>4</v>
      </c>
      <c r="J3" s="2">
        <f>$N$3-(G3+H3+I3)</f>
        <v>266</v>
      </c>
      <c r="L3" s="2">
        <f>G3+H3</f>
        <v>30</v>
      </c>
      <c r="M3" s="2">
        <v>11</v>
      </c>
      <c r="N3" s="2">
        <v>300</v>
      </c>
      <c r="O3" s="2">
        <v>0.233333333333333</v>
      </c>
      <c r="P3" s="2">
        <v>0.63636363636363602</v>
      </c>
      <c r="S3" s="2">
        <v>0.66666666666666596</v>
      </c>
      <c r="T3" s="2">
        <v>3</v>
      </c>
      <c r="U3" s="2">
        <v>2</v>
      </c>
      <c r="V3" s="2">
        <v>1</v>
      </c>
      <c r="W3" s="3">
        <f>$Y$3-(T3+U3+V3)</f>
        <v>30</v>
      </c>
      <c r="Y3" s="2">
        <v>36</v>
      </c>
      <c r="Z3" s="2">
        <f>T3+U3</f>
        <v>5</v>
      </c>
      <c r="AA3" s="2">
        <v>4</v>
      </c>
      <c r="AB3" s="2"/>
      <c r="AC3" s="19">
        <f>(Z3-AA3)/AA3</f>
        <v>0.25</v>
      </c>
    </row>
    <row r="4" spans="1:29" x14ac:dyDescent="0.2">
      <c r="A4" s="6" t="s">
        <v>2</v>
      </c>
      <c r="B4" s="2">
        <v>0.374999999999999</v>
      </c>
      <c r="C4" s="2">
        <v>1.1000000000000001</v>
      </c>
      <c r="D4" s="2">
        <v>0</v>
      </c>
      <c r="G4" s="2">
        <v>3</v>
      </c>
      <c r="H4" s="2">
        <v>7</v>
      </c>
      <c r="I4" s="2">
        <v>3</v>
      </c>
      <c r="J4" s="2">
        <f t="shared" ref="J4:J34" si="0">$N$3-(G4+H4+I4)</f>
        <v>287</v>
      </c>
      <c r="L4" s="2">
        <f t="shared" ref="L4:L53" si="1">G4+H4</f>
        <v>10</v>
      </c>
      <c r="M4" s="2">
        <v>6</v>
      </c>
      <c r="O4" s="2">
        <v>0.29999999999999899</v>
      </c>
      <c r="P4" s="2">
        <v>0.5</v>
      </c>
      <c r="S4" s="2">
        <v>0.4</v>
      </c>
      <c r="T4" s="2">
        <v>1</v>
      </c>
      <c r="U4" s="2">
        <v>2</v>
      </c>
      <c r="V4" s="2">
        <v>1</v>
      </c>
      <c r="W4" s="3">
        <f t="shared" ref="W4:W52" si="2">$Y$3-(T4+U4+V4)</f>
        <v>32</v>
      </c>
      <c r="Z4" s="2">
        <f t="shared" ref="Z4:Z53" si="3">T4+U4</f>
        <v>3</v>
      </c>
      <c r="AA4" s="2">
        <v>2</v>
      </c>
      <c r="AB4" s="2"/>
      <c r="AC4" s="19">
        <f t="shared" ref="AC4:AC26" si="4">(Z4-AA4)/AA4</f>
        <v>0.5</v>
      </c>
    </row>
    <row r="5" spans="1:29" x14ac:dyDescent="0.2">
      <c r="A5" s="6" t="s">
        <v>3</v>
      </c>
      <c r="B5" s="2">
        <v>0.35483870967741898</v>
      </c>
      <c r="C5" s="2">
        <v>0.1</v>
      </c>
      <c r="D5" s="2">
        <v>12</v>
      </c>
      <c r="G5" s="2">
        <v>11</v>
      </c>
      <c r="H5" s="2">
        <v>31</v>
      </c>
      <c r="I5" s="2">
        <v>9</v>
      </c>
      <c r="J5" s="2">
        <f>$N$3-(G5+H5+I5)</f>
        <v>249</v>
      </c>
      <c r="L5" s="2">
        <f t="shared" si="1"/>
        <v>42</v>
      </c>
      <c r="M5" s="2">
        <v>20</v>
      </c>
      <c r="O5" s="2">
        <v>0.26190476190476097</v>
      </c>
      <c r="P5" s="2">
        <v>0.55000000000000004</v>
      </c>
      <c r="S5" s="2">
        <v>0.266666666666666</v>
      </c>
      <c r="T5" s="2">
        <v>2</v>
      </c>
      <c r="U5" s="2">
        <v>11</v>
      </c>
      <c r="V5" s="2">
        <v>0</v>
      </c>
      <c r="W5" s="3">
        <f t="shared" si="2"/>
        <v>23</v>
      </c>
      <c r="Z5" s="2">
        <f t="shared" si="3"/>
        <v>13</v>
      </c>
      <c r="AA5" s="2">
        <v>2</v>
      </c>
      <c r="AB5" s="2"/>
      <c r="AC5" s="19">
        <f t="shared" si="4"/>
        <v>5.5</v>
      </c>
    </row>
    <row r="6" spans="1:29" x14ac:dyDescent="0.2">
      <c r="A6" s="6" t="s">
        <v>4</v>
      </c>
      <c r="B6" s="2">
        <v>0.54237288135593198</v>
      </c>
      <c r="C6" s="2">
        <v>0.4</v>
      </c>
      <c r="D6" s="2">
        <v>0</v>
      </c>
      <c r="G6" s="2">
        <v>16</v>
      </c>
      <c r="H6" s="2">
        <v>11</v>
      </c>
      <c r="I6" s="2">
        <v>16</v>
      </c>
      <c r="J6" s="2">
        <f t="shared" si="0"/>
        <v>257</v>
      </c>
      <c r="L6" s="2">
        <f t="shared" si="1"/>
        <v>27</v>
      </c>
      <c r="M6" s="2">
        <v>32</v>
      </c>
      <c r="O6" s="2">
        <v>0.592592592592592</v>
      </c>
      <c r="P6" s="2">
        <v>0.5</v>
      </c>
      <c r="S6" s="2">
        <v>0.42857142857142799</v>
      </c>
      <c r="T6" s="2">
        <v>3</v>
      </c>
      <c r="U6" s="2">
        <v>8</v>
      </c>
      <c r="V6" s="2">
        <v>0</v>
      </c>
      <c r="W6" s="7">
        <f t="shared" si="2"/>
        <v>25</v>
      </c>
      <c r="Z6" s="2">
        <f t="shared" si="3"/>
        <v>11</v>
      </c>
      <c r="AA6" s="2">
        <v>3</v>
      </c>
      <c r="AB6" s="2"/>
      <c r="AC6" s="19">
        <f t="shared" si="4"/>
        <v>2.6666666666666665</v>
      </c>
    </row>
    <row r="7" spans="1:29" x14ac:dyDescent="0.2">
      <c r="A7" s="6" t="s">
        <v>5</v>
      </c>
      <c r="B7" s="2">
        <v>0.59999999999999898</v>
      </c>
      <c r="C7" s="2">
        <v>1.3</v>
      </c>
      <c r="D7" s="2">
        <v>5</v>
      </c>
      <c r="G7" s="2">
        <v>6</v>
      </c>
      <c r="H7" s="2">
        <v>0</v>
      </c>
      <c r="I7" s="2">
        <v>8</v>
      </c>
      <c r="J7" s="2">
        <f>$N$3-(G7+H7+I7)</f>
        <v>286</v>
      </c>
      <c r="L7" s="2">
        <f t="shared" si="1"/>
        <v>6</v>
      </c>
      <c r="M7" s="2">
        <v>14</v>
      </c>
      <c r="O7" s="2">
        <v>1</v>
      </c>
      <c r="P7" s="2">
        <v>0.42857142857142799</v>
      </c>
      <c r="S7" s="2" t="s">
        <v>72</v>
      </c>
      <c r="T7" s="2">
        <v>0</v>
      </c>
      <c r="U7" s="2">
        <v>5</v>
      </c>
      <c r="V7" s="2">
        <v>0</v>
      </c>
      <c r="W7" s="3">
        <f t="shared" si="2"/>
        <v>31</v>
      </c>
      <c r="Z7" s="2">
        <f t="shared" si="3"/>
        <v>5</v>
      </c>
      <c r="AA7" s="2">
        <v>0</v>
      </c>
      <c r="AB7" s="2"/>
      <c r="AC7" s="19"/>
    </row>
    <row r="8" spans="1:29" x14ac:dyDescent="0.2">
      <c r="A8" s="6" t="s">
        <v>6</v>
      </c>
      <c r="B8" s="2">
        <v>0.5</v>
      </c>
      <c r="C8" s="2">
        <v>0.69999999999999896</v>
      </c>
      <c r="D8" s="2">
        <v>0</v>
      </c>
      <c r="G8" s="2">
        <v>5</v>
      </c>
      <c r="H8" s="2">
        <v>5</v>
      </c>
      <c r="I8" s="2">
        <v>5</v>
      </c>
      <c r="J8" s="2">
        <f t="shared" si="0"/>
        <v>285</v>
      </c>
      <c r="L8" s="2">
        <f t="shared" si="1"/>
        <v>10</v>
      </c>
      <c r="M8" s="2">
        <v>10</v>
      </c>
      <c r="O8" s="2">
        <v>0.5</v>
      </c>
      <c r="P8" s="2">
        <v>0.5</v>
      </c>
      <c r="S8" s="2">
        <v>0.28571428571428498</v>
      </c>
      <c r="T8" s="2">
        <v>1</v>
      </c>
      <c r="U8" s="2">
        <v>5</v>
      </c>
      <c r="V8" s="2">
        <v>0</v>
      </c>
      <c r="W8" s="3">
        <f t="shared" si="2"/>
        <v>30</v>
      </c>
      <c r="Z8" s="2">
        <f t="shared" si="3"/>
        <v>6</v>
      </c>
      <c r="AA8" s="2">
        <v>1</v>
      </c>
      <c r="AB8" s="2"/>
      <c r="AC8" s="19">
        <f t="shared" si="4"/>
        <v>5</v>
      </c>
    </row>
    <row r="9" spans="1:29" x14ac:dyDescent="0.2">
      <c r="A9" s="6" t="s">
        <v>7</v>
      </c>
      <c r="B9" s="2">
        <v>0.35294117647058798</v>
      </c>
      <c r="C9" s="2">
        <v>0.1</v>
      </c>
      <c r="D9" s="2">
        <v>3</v>
      </c>
      <c r="G9" s="2">
        <v>15</v>
      </c>
      <c r="H9" s="2">
        <v>52</v>
      </c>
      <c r="I9" s="2">
        <v>3</v>
      </c>
      <c r="J9" s="2">
        <f>$N$3-(G9+H9+I9)</f>
        <v>230</v>
      </c>
      <c r="L9" s="2">
        <f t="shared" si="1"/>
        <v>67</v>
      </c>
      <c r="M9" s="2">
        <v>18</v>
      </c>
      <c r="O9" s="2">
        <v>0.22388059701492499</v>
      </c>
      <c r="P9" s="2">
        <v>0.83333333333333304</v>
      </c>
      <c r="S9" s="2">
        <v>0.374999999999999</v>
      </c>
      <c r="T9" s="2">
        <v>3</v>
      </c>
      <c r="U9" s="2">
        <v>7</v>
      </c>
      <c r="V9" s="2">
        <v>3</v>
      </c>
      <c r="W9" s="3">
        <f t="shared" si="2"/>
        <v>23</v>
      </c>
      <c r="Z9" s="2">
        <f t="shared" si="3"/>
        <v>10</v>
      </c>
      <c r="AA9" s="2">
        <v>6</v>
      </c>
      <c r="AB9" s="2"/>
      <c r="AC9" s="19">
        <f t="shared" si="4"/>
        <v>0.66666666666666663</v>
      </c>
    </row>
    <row r="10" spans="1:29" x14ac:dyDescent="0.2">
      <c r="A10" s="6" t="s">
        <v>8</v>
      </c>
      <c r="B10" s="2">
        <v>0.45454545454545398</v>
      </c>
      <c r="C10" s="2">
        <v>0.8</v>
      </c>
      <c r="D10" s="2">
        <v>0</v>
      </c>
      <c r="G10" s="2">
        <v>10</v>
      </c>
      <c r="H10" s="2">
        <v>18</v>
      </c>
      <c r="I10" s="2">
        <v>6</v>
      </c>
      <c r="J10" s="2">
        <f t="shared" si="0"/>
        <v>266</v>
      </c>
      <c r="L10" s="2">
        <f t="shared" si="1"/>
        <v>28</v>
      </c>
      <c r="M10" s="2">
        <v>16</v>
      </c>
      <c r="O10" s="2">
        <v>0.35714285714285698</v>
      </c>
      <c r="P10" s="2">
        <v>0.625</v>
      </c>
      <c r="S10" s="2">
        <v>0.5</v>
      </c>
      <c r="T10" s="2">
        <v>2</v>
      </c>
      <c r="U10" s="2">
        <v>4</v>
      </c>
      <c r="V10" s="2">
        <v>0</v>
      </c>
      <c r="W10" s="3">
        <f t="shared" si="2"/>
        <v>30</v>
      </c>
      <c r="Z10" s="2">
        <f t="shared" si="3"/>
        <v>6</v>
      </c>
      <c r="AA10" s="2">
        <v>2</v>
      </c>
      <c r="AB10" s="2"/>
      <c r="AC10" s="19">
        <f t="shared" si="4"/>
        <v>2</v>
      </c>
    </row>
    <row r="11" spans="1:29" x14ac:dyDescent="0.2">
      <c r="A11" s="6" t="s">
        <v>9</v>
      </c>
      <c r="B11" s="2">
        <v>0.42424242424242398</v>
      </c>
      <c r="C11" s="2">
        <v>1</v>
      </c>
      <c r="D11" s="2">
        <v>18</v>
      </c>
      <c r="G11" s="2">
        <v>7</v>
      </c>
      <c r="H11" s="2">
        <v>15</v>
      </c>
      <c r="I11" s="2">
        <v>4</v>
      </c>
      <c r="J11" s="2">
        <f t="shared" si="0"/>
        <v>274</v>
      </c>
      <c r="L11" s="2">
        <f t="shared" si="1"/>
        <v>22</v>
      </c>
      <c r="M11" s="2">
        <v>11</v>
      </c>
      <c r="O11" s="2">
        <v>0.31818181818181801</v>
      </c>
      <c r="P11" s="2">
        <v>0.63636363636363602</v>
      </c>
      <c r="S11" s="2">
        <v>0.28571428571428498</v>
      </c>
      <c r="T11" s="2">
        <v>1</v>
      </c>
      <c r="U11" s="2">
        <v>4</v>
      </c>
      <c r="V11" s="2">
        <v>1</v>
      </c>
      <c r="W11" s="3">
        <f t="shared" si="2"/>
        <v>30</v>
      </c>
      <c r="Z11" s="2">
        <f t="shared" si="3"/>
        <v>5</v>
      </c>
      <c r="AA11" s="2">
        <v>2</v>
      </c>
      <c r="AB11" s="2"/>
      <c r="AC11" s="19">
        <f t="shared" si="4"/>
        <v>1.5</v>
      </c>
    </row>
    <row r="12" spans="1:29" x14ac:dyDescent="0.2">
      <c r="A12" s="6" t="s">
        <v>10</v>
      </c>
      <c r="B12" s="2">
        <v>0.15686274509803899</v>
      </c>
      <c r="C12" s="2">
        <v>0.2</v>
      </c>
      <c r="D12" s="2">
        <v>29</v>
      </c>
      <c r="G12" s="2">
        <v>4</v>
      </c>
      <c r="H12" s="2">
        <v>43</v>
      </c>
      <c r="I12" s="2">
        <v>0</v>
      </c>
      <c r="J12" s="2">
        <f t="shared" si="0"/>
        <v>253</v>
      </c>
      <c r="L12" s="2">
        <f t="shared" si="1"/>
        <v>47</v>
      </c>
      <c r="M12" s="2">
        <v>4</v>
      </c>
      <c r="O12" s="2">
        <v>8.5106382978723402E-2</v>
      </c>
      <c r="P12" s="2">
        <v>1</v>
      </c>
      <c r="S12" s="2">
        <v>0.16666666666666599</v>
      </c>
      <c r="T12" s="2">
        <v>1</v>
      </c>
      <c r="U12" s="2">
        <v>10</v>
      </c>
      <c r="V12" s="2">
        <v>0</v>
      </c>
      <c r="W12" s="7">
        <f t="shared" si="2"/>
        <v>25</v>
      </c>
      <c r="Z12" s="2">
        <f t="shared" si="3"/>
        <v>11</v>
      </c>
      <c r="AA12" s="2">
        <v>1</v>
      </c>
      <c r="AB12" s="2"/>
      <c r="AC12" s="19">
        <f t="shared" si="4"/>
        <v>10</v>
      </c>
    </row>
    <row r="13" spans="1:29" x14ac:dyDescent="0.2">
      <c r="A13" s="6" t="s">
        <v>11</v>
      </c>
      <c r="B13" s="2">
        <v>0.5</v>
      </c>
      <c r="C13" s="2">
        <v>0.59999999999999898</v>
      </c>
      <c r="D13" s="2">
        <v>12</v>
      </c>
      <c r="G13" s="2">
        <v>8</v>
      </c>
      <c r="H13" s="2">
        <v>7</v>
      </c>
      <c r="I13" s="2">
        <v>9</v>
      </c>
      <c r="J13" s="2">
        <f t="shared" si="0"/>
        <v>276</v>
      </c>
      <c r="L13" s="2">
        <f t="shared" si="1"/>
        <v>15</v>
      </c>
      <c r="M13" s="2">
        <v>17</v>
      </c>
      <c r="O13" s="2">
        <v>0.53333333333333299</v>
      </c>
      <c r="P13" s="2">
        <v>0.47058823529411697</v>
      </c>
      <c r="S13" s="2">
        <v>0.36363636363636298</v>
      </c>
      <c r="T13" s="2">
        <v>2</v>
      </c>
      <c r="U13" s="2">
        <v>7</v>
      </c>
      <c r="V13" s="2">
        <v>0</v>
      </c>
      <c r="W13" s="3">
        <f t="shared" si="2"/>
        <v>27</v>
      </c>
      <c r="Z13" s="2">
        <f t="shared" si="3"/>
        <v>9</v>
      </c>
      <c r="AA13" s="2">
        <v>2</v>
      </c>
      <c r="AB13" s="2"/>
      <c r="AC13" s="19">
        <f t="shared" si="4"/>
        <v>3.5</v>
      </c>
    </row>
    <row r="14" spans="1:29" x14ac:dyDescent="0.2">
      <c r="A14" s="6" t="s">
        <v>12</v>
      </c>
      <c r="B14" s="2">
        <v>0.30769230769230699</v>
      </c>
      <c r="C14" s="2">
        <v>0.8</v>
      </c>
      <c r="D14" s="2">
        <v>10</v>
      </c>
      <c r="G14" s="2">
        <v>6</v>
      </c>
      <c r="H14" s="2">
        <v>19</v>
      </c>
      <c r="I14" s="2">
        <v>8</v>
      </c>
      <c r="J14" s="2">
        <f t="shared" si="0"/>
        <v>267</v>
      </c>
      <c r="L14" s="2">
        <f t="shared" si="1"/>
        <v>25</v>
      </c>
      <c r="M14" s="2">
        <v>14</v>
      </c>
      <c r="O14" s="2">
        <v>0.23999999999999899</v>
      </c>
      <c r="P14" s="2">
        <v>0.42857142857142799</v>
      </c>
      <c r="S14" s="2" t="s">
        <v>72</v>
      </c>
      <c r="T14" s="2">
        <v>0</v>
      </c>
      <c r="U14" s="2">
        <v>5</v>
      </c>
      <c r="V14" s="2">
        <v>0</v>
      </c>
      <c r="W14" s="3">
        <f t="shared" si="2"/>
        <v>31</v>
      </c>
      <c r="Z14" s="2">
        <f t="shared" si="3"/>
        <v>5</v>
      </c>
      <c r="AA14" s="2">
        <v>0</v>
      </c>
      <c r="AB14" s="2"/>
      <c r="AC14" s="19"/>
    </row>
    <row r="15" spans="1:29" x14ac:dyDescent="0.2">
      <c r="A15" s="6" t="s">
        <v>13</v>
      </c>
      <c r="B15" s="2">
        <v>0.51612903225806395</v>
      </c>
      <c r="C15" s="2">
        <v>0.2</v>
      </c>
      <c r="D15" s="2">
        <v>3</v>
      </c>
      <c r="G15" s="2">
        <v>16</v>
      </c>
      <c r="H15" s="2">
        <v>23</v>
      </c>
      <c r="I15" s="2">
        <v>7</v>
      </c>
      <c r="J15" s="2">
        <f t="shared" si="0"/>
        <v>254</v>
      </c>
      <c r="L15" s="2">
        <f t="shared" si="1"/>
        <v>39</v>
      </c>
      <c r="M15" s="2">
        <v>23</v>
      </c>
      <c r="O15" s="2">
        <v>0.41025641025641002</v>
      </c>
      <c r="P15" s="2">
        <v>0.69565217391304301</v>
      </c>
      <c r="S15" s="2">
        <v>0.42857142857142799</v>
      </c>
      <c r="T15" s="2">
        <v>3</v>
      </c>
      <c r="U15" s="2">
        <v>7</v>
      </c>
      <c r="V15" s="2">
        <v>1</v>
      </c>
      <c r="W15" s="3">
        <f t="shared" si="2"/>
        <v>25</v>
      </c>
      <c r="Z15" s="2">
        <f t="shared" si="3"/>
        <v>10</v>
      </c>
      <c r="AA15" s="2">
        <v>4</v>
      </c>
      <c r="AB15" s="2"/>
      <c r="AC15" s="19">
        <f t="shared" si="4"/>
        <v>1.5</v>
      </c>
    </row>
    <row r="16" spans="1:29" x14ac:dyDescent="0.2">
      <c r="A16" s="6" t="s">
        <v>14</v>
      </c>
      <c r="B16" s="2">
        <v>0.21052631578947301</v>
      </c>
      <c r="C16" s="2">
        <v>1</v>
      </c>
      <c r="D16" s="2">
        <v>10</v>
      </c>
      <c r="G16" s="2">
        <v>2</v>
      </c>
      <c r="H16" s="2">
        <v>12</v>
      </c>
      <c r="I16" s="2">
        <v>3</v>
      </c>
      <c r="J16" s="2">
        <f t="shared" si="0"/>
        <v>283</v>
      </c>
      <c r="L16" s="2">
        <f t="shared" si="1"/>
        <v>14</v>
      </c>
      <c r="M16" s="2">
        <v>5</v>
      </c>
      <c r="O16" s="2">
        <v>0.14285714285714199</v>
      </c>
      <c r="P16" s="2">
        <v>0.4</v>
      </c>
      <c r="S16" s="2">
        <v>0.25</v>
      </c>
      <c r="T16" s="2">
        <v>1</v>
      </c>
      <c r="U16" s="2">
        <v>4</v>
      </c>
      <c r="V16" s="2">
        <v>2</v>
      </c>
      <c r="W16" s="7">
        <f t="shared" si="2"/>
        <v>29</v>
      </c>
      <c r="Z16" s="2">
        <f t="shared" si="3"/>
        <v>5</v>
      </c>
      <c r="AA16" s="2">
        <v>3</v>
      </c>
      <c r="AB16" s="2"/>
      <c r="AC16" s="19">
        <f t="shared" si="4"/>
        <v>0.66666666666666663</v>
      </c>
    </row>
    <row r="17" spans="1:29" x14ac:dyDescent="0.2">
      <c r="A17" s="6" t="s">
        <v>15</v>
      </c>
      <c r="B17" s="2">
        <v>0.61538461538461497</v>
      </c>
      <c r="C17" s="2">
        <v>1.1000000000000001</v>
      </c>
      <c r="D17" s="2">
        <v>11</v>
      </c>
      <c r="G17" s="2">
        <v>8</v>
      </c>
      <c r="H17" s="2">
        <v>1</v>
      </c>
      <c r="I17" s="2">
        <v>9</v>
      </c>
      <c r="J17" s="2">
        <f t="shared" si="0"/>
        <v>282</v>
      </c>
      <c r="L17" s="2">
        <f t="shared" si="1"/>
        <v>9</v>
      </c>
      <c r="M17" s="2">
        <v>17</v>
      </c>
      <c r="O17" s="2">
        <v>0.88888888888888795</v>
      </c>
      <c r="P17" s="2">
        <v>0.47058823529411697</v>
      </c>
      <c r="S17" s="2" t="s">
        <v>72</v>
      </c>
      <c r="T17" s="2">
        <v>0</v>
      </c>
      <c r="U17" s="2">
        <v>4</v>
      </c>
      <c r="V17" s="2">
        <v>0</v>
      </c>
      <c r="W17" s="3">
        <f t="shared" si="2"/>
        <v>32</v>
      </c>
      <c r="Z17" s="2">
        <f t="shared" si="3"/>
        <v>4</v>
      </c>
      <c r="AA17" s="2">
        <v>0</v>
      </c>
      <c r="AB17" s="2"/>
      <c r="AC17" s="19"/>
    </row>
    <row r="18" spans="1:29" x14ac:dyDescent="0.2">
      <c r="A18" s="6" t="s">
        <v>16</v>
      </c>
      <c r="B18" s="2">
        <v>0.52380952380952295</v>
      </c>
      <c r="C18" s="2">
        <v>0.69999999999999896</v>
      </c>
      <c r="D18" s="2">
        <v>1</v>
      </c>
      <c r="G18" s="2">
        <v>11</v>
      </c>
      <c r="H18" s="2">
        <v>9</v>
      </c>
      <c r="I18" s="2">
        <v>11</v>
      </c>
      <c r="J18" s="2">
        <f t="shared" si="0"/>
        <v>269</v>
      </c>
      <c r="L18" s="2">
        <f t="shared" si="1"/>
        <v>20</v>
      </c>
      <c r="M18" s="2">
        <v>22</v>
      </c>
      <c r="O18" s="2">
        <v>0.55000000000000004</v>
      </c>
      <c r="P18" s="2">
        <v>0.5</v>
      </c>
      <c r="S18" s="2">
        <v>0.36363636363636298</v>
      </c>
      <c r="T18" s="2">
        <v>2</v>
      </c>
      <c r="U18" s="2">
        <v>6</v>
      </c>
      <c r="V18" s="2">
        <v>1</v>
      </c>
      <c r="W18" s="3">
        <f t="shared" si="2"/>
        <v>27</v>
      </c>
      <c r="Z18" s="2">
        <f t="shared" si="3"/>
        <v>8</v>
      </c>
      <c r="AA18" s="2">
        <v>3</v>
      </c>
      <c r="AB18" s="2"/>
      <c r="AC18" s="19">
        <f t="shared" si="4"/>
        <v>1.6666666666666667</v>
      </c>
    </row>
    <row r="19" spans="1:29" x14ac:dyDescent="0.2">
      <c r="A19" s="6" t="s">
        <v>17</v>
      </c>
      <c r="B19" s="2">
        <v>0.25806451612903197</v>
      </c>
      <c r="C19" s="2">
        <v>0</v>
      </c>
      <c r="D19" s="2">
        <v>26</v>
      </c>
      <c r="G19" s="2">
        <v>12</v>
      </c>
      <c r="H19" s="2">
        <v>39</v>
      </c>
      <c r="I19" s="2">
        <v>30</v>
      </c>
      <c r="J19" s="2">
        <f t="shared" si="0"/>
        <v>219</v>
      </c>
      <c r="L19" s="2">
        <f t="shared" si="1"/>
        <v>51</v>
      </c>
      <c r="M19" s="2">
        <v>42</v>
      </c>
      <c r="O19" s="2">
        <v>0.23529411764705799</v>
      </c>
      <c r="P19" s="2">
        <v>0.28571428571428498</v>
      </c>
      <c r="S19" s="2">
        <v>0.36363636363636298</v>
      </c>
      <c r="T19" s="2">
        <v>2</v>
      </c>
      <c r="U19" s="2">
        <v>7</v>
      </c>
      <c r="V19" s="2">
        <v>0</v>
      </c>
      <c r="W19" s="3">
        <f t="shared" si="2"/>
        <v>27</v>
      </c>
      <c r="Z19" s="2">
        <f t="shared" si="3"/>
        <v>9</v>
      </c>
      <c r="AA19" s="2">
        <v>2</v>
      </c>
      <c r="AB19" s="2"/>
      <c r="AC19" s="19">
        <f t="shared" si="4"/>
        <v>3.5</v>
      </c>
    </row>
    <row r="20" spans="1:29" x14ac:dyDescent="0.2">
      <c r="A20" s="6" t="s">
        <v>18</v>
      </c>
      <c r="B20" s="2">
        <v>0.46666666666666601</v>
      </c>
      <c r="C20" s="2">
        <v>0.8</v>
      </c>
      <c r="D20" s="2">
        <v>29</v>
      </c>
      <c r="G20" s="2">
        <v>7</v>
      </c>
      <c r="H20" s="2">
        <v>10</v>
      </c>
      <c r="I20" s="2">
        <v>6</v>
      </c>
      <c r="J20" s="2">
        <f t="shared" si="0"/>
        <v>277</v>
      </c>
      <c r="L20" s="2">
        <f t="shared" si="1"/>
        <v>17</v>
      </c>
      <c r="M20" s="2">
        <v>13</v>
      </c>
      <c r="O20" s="2">
        <v>0.41176470588235198</v>
      </c>
      <c r="P20" s="2">
        <v>0.53846153846153799</v>
      </c>
      <c r="S20" s="2">
        <v>0.59999999999999898</v>
      </c>
      <c r="T20" s="2">
        <v>3</v>
      </c>
      <c r="U20" s="2">
        <v>3</v>
      </c>
      <c r="V20" s="2">
        <v>1</v>
      </c>
      <c r="W20" s="3">
        <f t="shared" si="2"/>
        <v>29</v>
      </c>
      <c r="Z20" s="2">
        <f t="shared" si="3"/>
        <v>6</v>
      </c>
      <c r="AA20" s="2">
        <v>4</v>
      </c>
      <c r="AB20" s="2"/>
      <c r="AC20" s="19">
        <f t="shared" si="4"/>
        <v>0.5</v>
      </c>
    </row>
    <row r="21" spans="1:29" x14ac:dyDescent="0.2">
      <c r="A21" s="6" t="s">
        <v>19</v>
      </c>
      <c r="B21" s="2">
        <v>0.47058823529411697</v>
      </c>
      <c r="C21" s="2">
        <v>0.1</v>
      </c>
      <c r="D21" s="2">
        <v>28</v>
      </c>
      <c r="G21" s="2">
        <v>20</v>
      </c>
      <c r="H21" s="2">
        <v>31</v>
      </c>
      <c r="I21" s="2">
        <v>14</v>
      </c>
      <c r="J21" s="2">
        <f t="shared" si="0"/>
        <v>235</v>
      </c>
      <c r="L21" s="2">
        <f t="shared" si="1"/>
        <v>51</v>
      </c>
      <c r="M21" s="2">
        <v>34</v>
      </c>
      <c r="O21" s="2">
        <v>0.39215686274509798</v>
      </c>
      <c r="P21" s="2">
        <v>0.58823529411764697</v>
      </c>
      <c r="S21" s="2">
        <v>0.34782608695652101</v>
      </c>
      <c r="T21" s="2">
        <v>4</v>
      </c>
      <c r="U21" s="2">
        <v>15</v>
      </c>
      <c r="V21" s="2">
        <v>0</v>
      </c>
      <c r="W21" s="3">
        <f t="shared" si="2"/>
        <v>17</v>
      </c>
      <c r="Z21" s="2">
        <f t="shared" si="3"/>
        <v>19</v>
      </c>
      <c r="AA21" s="2">
        <v>4</v>
      </c>
      <c r="AB21" s="2"/>
      <c r="AC21" s="19">
        <f t="shared" si="4"/>
        <v>3.75</v>
      </c>
    </row>
    <row r="22" spans="1:29" x14ac:dyDescent="0.2">
      <c r="A22" s="6" t="s">
        <v>20</v>
      </c>
      <c r="B22" s="2">
        <v>0.19047619047618999</v>
      </c>
      <c r="C22" s="2">
        <v>1.1000000000000001</v>
      </c>
      <c r="D22" s="2">
        <v>16</v>
      </c>
      <c r="G22" s="2">
        <v>2</v>
      </c>
      <c r="H22" s="2">
        <v>14</v>
      </c>
      <c r="I22" s="2">
        <v>3</v>
      </c>
      <c r="J22" s="2">
        <f t="shared" si="0"/>
        <v>281</v>
      </c>
      <c r="L22" s="2">
        <f t="shared" si="1"/>
        <v>16</v>
      </c>
      <c r="M22" s="2">
        <v>5</v>
      </c>
      <c r="O22" s="2">
        <v>0.125</v>
      </c>
      <c r="P22" s="2">
        <v>0.4</v>
      </c>
      <c r="S22" s="2" t="s">
        <v>72</v>
      </c>
      <c r="T22" s="2">
        <v>0</v>
      </c>
      <c r="U22" s="2">
        <v>3</v>
      </c>
      <c r="V22" s="2">
        <v>0</v>
      </c>
      <c r="W22" s="3">
        <f t="shared" si="2"/>
        <v>33</v>
      </c>
      <c r="Z22" s="2">
        <f t="shared" si="3"/>
        <v>3</v>
      </c>
      <c r="AA22" s="2">
        <v>0</v>
      </c>
      <c r="AB22" s="2"/>
      <c r="AC22" s="19"/>
    </row>
    <row r="23" spans="1:29" x14ac:dyDescent="0.2">
      <c r="A23" s="6" t="s">
        <v>21</v>
      </c>
      <c r="B23" s="2">
        <v>0.56000000000000005</v>
      </c>
      <c r="C23" s="2">
        <v>0.4</v>
      </c>
      <c r="D23" s="2">
        <v>2</v>
      </c>
      <c r="G23" s="2">
        <v>14</v>
      </c>
      <c r="H23" s="2">
        <v>14</v>
      </c>
      <c r="I23" s="2">
        <v>8</v>
      </c>
      <c r="J23" s="2">
        <f t="shared" si="0"/>
        <v>264</v>
      </c>
      <c r="L23" s="2">
        <f t="shared" si="1"/>
        <v>28</v>
      </c>
      <c r="M23" s="2">
        <v>22</v>
      </c>
      <c r="O23" s="2">
        <v>0.5</v>
      </c>
      <c r="P23" s="2">
        <v>0.63636363636363602</v>
      </c>
      <c r="S23" s="2">
        <v>0.36363636363636298</v>
      </c>
      <c r="T23" s="2">
        <v>2</v>
      </c>
      <c r="U23" s="2">
        <v>7</v>
      </c>
      <c r="V23" s="2">
        <v>0</v>
      </c>
      <c r="W23" s="3">
        <f t="shared" si="2"/>
        <v>27</v>
      </c>
      <c r="Z23" s="2">
        <f t="shared" si="3"/>
        <v>9</v>
      </c>
      <c r="AA23" s="2">
        <v>2</v>
      </c>
      <c r="AB23" s="2"/>
      <c r="AC23" s="19">
        <f t="shared" si="4"/>
        <v>3.5</v>
      </c>
    </row>
    <row r="24" spans="1:29" x14ac:dyDescent="0.2">
      <c r="A24" s="6" t="s">
        <v>22</v>
      </c>
      <c r="B24" s="2">
        <v>0.266666666666666</v>
      </c>
      <c r="C24" s="2">
        <v>1.19999999999999</v>
      </c>
      <c r="D24" s="2">
        <v>6</v>
      </c>
      <c r="G24" s="2">
        <v>4</v>
      </c>
      <c r="H24" s="2">
        <v>19</v>
      </c>
      <c r="I24" s="2">
        <v>3</v>
      </c>
      <c r="J24" s="2">
        <f t="shared" si="0"/>
        <v>274</v>
      </c>
      <c r="L24" s="2">
        <f t="shared" si="1"/>
        <v>23</v>
      </c>
      <c r="M24" s="2">
        <v>7</v>
      </c>
      <c r="O24" s="2">
        <v>0.17391304347826</v>
      </c>
      <c r="P24" s="2">
        <v>0.57142857142857095</v>
      </c>
      <c r="S24" s="2">
        <v>0.33333333333333298</v>
      </c>
      <c r="T24" s="2">
        <v>1</v>
      </c>
      <c r="U24" s="2">
        <v>2</v>
      </c>
      <c r="V24" s="2">
        <v>2</v>
      </c>
      <c r="W24" s="3">
        <f t="shared" si="2"/>
        <v>31</v>
      </c>
      <c r="Z24" s="2">
        <f t="shared" si="3"/>
        <v>3</v>
      </c>
      <c r="AA24" s="2">
        <v>3</v>
      </c>
      <c r="AB24" s="2"/>
      <c r="AC24" s="19">
        <f t="shared" si="4"/>
        <v>0</v>
      </c>
    </row>
    <row r="25" spans="1:29" x14ac:dyDescent="0.2">
      <c r="A25" s="6" t="s">
        <v>23</v>
      </c>
      <c r="B25" s="2">
        <v>0.32352941176470501</v>
      </c>
      <c r="C25" s="2">
        <v>0</v>
      </c>
      <c r="D25" s="2">
        <v>20</v>
      </c>
      <c r="G25" s="2">
        <v>11</v>
      </c>
      <c r="H25" s="2">
        <v>36</v>
      </c>
      <c r="I25" s="2">
        <v>10</v>
      </c>
      <c r="J25" s="2">
        <f t="shared" si="0"/>
        <v>243</v>
      </c>
      <c r="L25" s="2">
        <f t="shared" si="1"/>
        <v>47</v>
      </c>
      <c r="M25" s="2">
        <v>21</v>
      </c>
      <c r="O25" s="2">
        <v>0.23404255319148901</v>
      </c>
      <c r="P25" s="2">
        <v>0.52380952380952295</v>
      </c>
      <c r="S25" s="2">
        <v>0.4</v>
      </c>
      <c r="T25" s="2">
        <v>4</v>
      </c>
      <c r="U25" s="2">
        <v>12</v>
      </c>
      <c r="V25" s="2">
        <v>0</v>
      </c>
      <c r="W25" s="3">
        <f t="shared" si="2"/>
        <v>20</v>
      </c>
      <c r="Z25" s="2">
        <f t="shared" si="3"/>
        <v>16</v>
      </c>
      <c r="AA25" s="2">
        <v>4</v>
      </c>
      <c r="AB25" s="2"/>
      <c r="AC25" s="19">
        <f t="shared" si="4"/>
        <v>3</v>
      </c>
    </row>
    <row r="26" spans="1:29" x14ac:dyDescent="0.2">
      <c r="A26" s="6" t="s">
        <v>24</v>
      </c>
      <c r="B26" s="2">
        <v>0.13793103448275801</v>
      </c>
      <c r="C26" s="2">
        <v>0.1</v>
      </c>
      <c r="D26" s="2">
        <v>0</v>
      </c>
      <c r="G26" s="2">
        <v>2</v>
      </c>
      <c r="H26" s="2">
        <v>24</v>
      </c>
      <c r="I26" s="2">
        <v>1</v>
      </c>
      <c r="J26" s="2">
        <f t="shared" si="0"/>
        <v>273</v>
      </c>
      <c r="L26" s="2">
        <f t="shared" si="1"/>
        <v>26</v>
      </c>
      <c r="M26" s="2">
        <v>3</v>
      </c>
      <c r="O26" s="2">
        <v>7.69230769230769E-2</v>
      </c>
      <c r="P26" s="2">
        <v>0.66666666666666596</v>
      </c>
      <c r="S26" s="2">
        <v>0.23529411764705799</v>
      </c>
      <c r="T26" s="2">
        <v>2</v>
      </c>
      <c r="U26" s="2">
        <v>13</v>
      </c>
      <c r="V26" s="2">
        <v>0</v>
      </c>
      <c r="W26" s="7">
        <f t="shared" si="2"/>
        <v>21</v>
      </c>
      <c r="X26" s="16"/>
      <c r="Y26" s="16"/>
      <c r="Z26" s="2">
        <f t="shared" si="3"/>
        <v>15</v>
      </c>
      <c r="AA26" s="2">
        <v>2</v>
      </c>
      <c r="AB26" s="2"/>
      <c r="AC26" s="19">
        <f t="shared" si="4"/>
        <v>6.5</v>
      </c>
    </row>
    <row r="27" spans="1:29" x14ac:dyDescent="0.2">
      <c r="A27" s="6" t="s">
        <v>25</v>
      </c>
      <c r="B27" s="2">
        <v>0.33333333333333298</v>
      </c>
      <c r="C27" s="2">
        <v>0.69999999999999896</v>
      </c>
      <c r="D27" s="2">
        <v>5</v>
      </c>
      <c r="G27" s="2">
        <v>4</v>
      </c>
      <c r="H27" s="2">
        <v>13</v>
      </c>
      <c r="I27" s="2">
        <v>3</v>
      </c>
      <c r="J27" s="2">
        <f t="shared" si="0"/>
        <v>280</v>
      </c>
      <c r="L27" s="2">
        <f t="shared" si="1"/>
        <v>17</v>
      </c>
      <c r="M27" s="2">
        <v>7</v>
      </c>
      <c r="O27" s="2">
        <v>0.23529411764705799</v>
      </c>
      <c r="P27" s="2">
        <v>0.57142857142857095</v>
      </c>
      <c r="S27" s="2" t="s">
        <v>72</v>
      </c>
      <c r="T27" s="2">
        <v>0</v>
      </c>
      <c r="U27" s="2">
        <v>4</v>
      </c>
      <c r="V27" s="2">
        <v>0</v>
      </c>
      <c r="W27" s="3">
        <f t="shared" si="2"/>
        <v>32</v>
      </c>
      <c r="Z27" s="2">
        <f t="shared" si="3"/>
        <v>4</v>
      </c>
      <c r="AA27" s="2">
        <v>0</v>
      </c>
      <c r="AB27" s="2"/>
      <c r="AC27" s="19"/>
    </row>
    <row r="28" spans="1:29" x14ac:dyDescent="0.2">
      <c r="A28" s="6" t="s">
        <v>26</v>
      </c>
      <c r="B28" s="2">
        <v>0.32558139534883701</v>
      </c>
      <c r="C28" s="2">
        <v>0.4</v>
      </c>
      <c r="D28" s="2">
        <v>4</v>
      </c>
      <c r="G28" s="2">
        <v>7</v>
      </c>
      <c r="H28" s="2">
        <v>27</v>
      </c>
      <c r="I28" s="2">
        <v>2</v>
      </c>
      <c r="J28" s="2">
        <f t="shared" si="0"/>
        <v>264</v>
      </c>
      <c r="L28" s="2">
        <f t="shared" si="1"/>
        <v>34</v>
      </c>
      <c r="M28" s="2">
        <v>9</v>
      </c>
      <c r="O28" s="2">
        <v>0.20588235294117599</v>
      </c>
      <c r="P28" s="2">
        <v>0.77777777777777701</v>
      </c>
      <c r="S28" s="2" t="s">
        <v>72</v>
      </c>
      <c r="T28" s="2">
        <v>0</v>
      </c>
      <c r="U28" s="2">
        <v>10</v>
      </c>
      <c r="V28" s="2">
        <v>0</v>
      </c>
      <c r="W28" s="3">
        <f t="shared" si="2"/>
        <v>26</v>
      </c>
      <c r="Z28" s="2">
        <f t="shared" si="3"/>
        <v>10</v>
      </c>
      <c r="AA28" s="2">
        <v>0</v>
      </c>
      <c r="AB28" s="2"/>
      <c r="AC28" s="19"/>
    </row>
    <row r="29" spans="1:29" x14ac:dyDescent="0.2">
      <c r="A29" s="6" t="s">
        <v>27</v>
      </c>
      <c r="B29" s="2">
        <v>0.5</v>
      </c>
      <c r="C29" s="2">
        <v>0.9</v>
      </c>
      <c r="D29" s="2">
        <v>6</v>
      </c>
      <c r="G29" s="2">
        <v>9</v>
      </c>
      <c r="H29" s="2">
        <v>11</v>
      </c>
      <c r="I29" s="2">
        <v>7</v>
      </c>
      <c r="J29" s="2">
        <f t="shared" si="0"/>
        <v>273</v>
      </c>
      <c r="L29" s="2">
        <f t="shared" si="1"/>
        <v>20</v>
      </c>
      <c r="M29" s="2">
        <v>16</v>
      </c>
      <c r="O29" s="2">
        <v>0.45</v>
      </c>
      <c r="P29" s="2">
        <v>0.5625</v>
      </c>
      <c r="S29" s="2">
        <v>0.28571428571428498</v>
      </c>
      <c r="T29" s="2">
        <v>1</v>
      </c>
      <c r="U29" s="2">
        <v>5</v>
      </c>
      <c r="V29" s="2">
        <v>0</v>
      </c>
      <c r="W29" s="7">
        <f t="shared" si="2"/>
        <v>30</v>
      </c>
      <c r="Z29" s="2">
        <f t="shared" si="3"/>
        <v>6</v>
      </c>
      <c r="AA29" s="2">
        <v>1</v>
      </c>
      <c r="AB29" s="2"/>
      <c r="AC29" s="19">
        <f t="shared" ref="AC29:AC44" si="5">(Z29-AA29)/AA29</f>
        <v>5</v>
      </c>
    </row>
    <row r="30" spans="1:29" x14ac:dyDescent="0.2">
      <c r="A30" s="6" t="s">
        <v>28</v>
      </c>
      <c r="B30" s="2">
        <v>0.69565217391304301</v>
      </c>
      <c r="C30" s="2">
        <v>1.8999999999999899</v>
      </c>
      <c r="D30" s="2">
        <v>0</v>
      </c>
      <c r="G30" s="2">
        <v>8</v>
      </c>
      <c r="H30" s="2">
        <v>0</v>
      </c>
      <c r="I30" s="2">
        <v>7</v>
      </c>
      <c r="J30" s="2">
        <f t="shared" si="0"/>
        <v>285</v>
      </c>
      <c r="L30" s="2">
        <f t="shared" si="1"/>
        <v>8</v>
      </c>
      <c r="M30" s="2">
        <v>15</v>
      </c>
      <c r="O30" s="2">
        <v>1</v>
      </c>
      <c r="P30" s="2">
        <v>0.53333333333333299</v>
      </c>
      <c r="S30" s="2">
        <v>0.5</v>
      </c>
      <c r="T30" s="2">
        <v>1</v>
      </c>
      <c r="U30" s="2">
        <v>1</v>
      </c>
      <c r="V30" s="2">
        <v>1</v>
      </c>
      <c r="W30" s="7">
        <f t="shared" si="2"/>
        <v>33</v>
      </c>
      <c r="X30" s="16"/>
      <c r="Y30" s="16"/>
      <c r="Z30" s="2">
        <f t="shared" si="3"/>
        <v>2</v>
      </c>
      <c r="AA30" s="2">
        <v>2</v>
      </c>
      <c r="AB30" s="2"/>
      <c r="AC30" s="19">
        <f t="shared" si="5"/>
        <v>0</v>
      </c>
    </row>
    <row r="31" spans="1:29" x14ac:dyDescent="0.2">
      <c r="A31" s="6" t="s">
        <v>29</v>
      </c>
      <c r="B31" s="2">
        <v>0.18181818181818099</v>
      </c>
      <c r="C31" s="2">
        <v>1.69999999999999</v>
      </c>
      <c r="D31" s="2">
        <v>4</v>
      </c>
      <c r="G31" s="2">
        <v>1</v>
      </c>
      <c r="H31" s="2">
        <v>7</v>
      </c>
      <c r="I31" s="2">
        <v>2</v>
      </c>
      <c r="J31" s="2">
        <f t="shared" si="0"/>
        <v>290</v>
      </c>
      <c r="L31" s="2">
        <f t="shared" si="1"/>
        <v>8</v>
      </c>
      <c r="M31" s="2">
        <v>3</v>
      </c>
      <c r="O31" s="2">
        <v>0.125</v>
      </c>
      <c r="P31" s="2">
        <v>0.33333333333333298</v>
      </c>
      <c r="S31" s="2" t="s">
        <v>72</v>
      </c>
      <c r="T31" s="2">
        <v>0</v>
      </c>
      <c r="U31" s="2">
        <v>2</v>
      </c>
      <c r="V31" s="2">
        <v>0</v>
      </c>
      <c r="W31" s="7">
        <f t="shared" si="2"/>
        <v>34</v>
      </c>
      <c r="Z31" s="2">
        <f t="shared" si="3"/>
        <v>2</v>
      </c>
      <c r="AA31" s="2">
        <v>0</v>
      </c>
      <c r="AB31" s="2"/>
      <c r="AC31" s="19"/>
    </row>
    <row r="32" spans="1:29" x14ac:dyDescent="0.2">
      <c r="A32" s="6" t="s">
        <v>30</v>
      </c>
      <c r="B32" s="2">
        <v>0.266666666666666</v>
      </c>
      <c r="C32" s="2">
        <v>1.1000000000000001</v>
      </c>
      <c r="D32" s="2">
        <v>26</v>
      </c>
      <c r="G32" s="2">
        <v>2</v>
      </c>
      <c r="H32" s="2">
        <v>10</v>
      </c>
      <c r="I32" s="2">
        <v>1</v>
      </c>
      <c r="J32" s="2">
        <f t="shared" si="0"/>
        <v>287</v>
      </c>
      <c r="L32" s="2">
        <f t="shared" si="1"/>
        <v>12</v>
      </c>
      <c r="M32" s="2">
        <v>3</v>
      </c>
      <c r="O32" s="2">
        <v>0.16666666666666599</v>
      </c>
      <c r="P32" s="2">
        <v>0.66666666666666596</v>
      </c>
      <c r="S32" s="2">
        <v>0.75</v>
      </c>
      <c r="T32" s="2">
        <v>3</v>
      </c>
      <c r="U32" s="2">
        <v>1</v>
      </c>
      <c r="V32" s="2">
        <v>1</v>
      </c>
      <c r="W32" s="7">
        <f t="shared" si="2"/>
        <v>31</v>
      </c>
      <c r="Z32" s="2">
        <f t="shared" si="3"/>
        <v>4</v>
      </c>
      <c r="AA32" s="2">
        <v>4</v>
      </c>
      <c r="AB32" s="2"/>
      <c r="AC32" s="19">
        <f t="shared" si="5"/>
        <v>0</v>
      </c>
    </row>
    <row r="33" spans="1:29" x14ac:dyDescent="0.2">
      <c r="A33" s="6" t="s">
        <v>31</v>
      </c>
      <c r="B33" s="2">
        <v>0.58064516129032195</v>
      </c>
      <c r="C33" s="2">
        <v>0.59999999999999898</v>
      </c>
      <c r="D33" s="2">
        <v>14</v>
      </c>
      <c r="G33" s="2">
        <v>18</v>
      </c>
      <c r="H33" s="2">
        <v>22</v>
      </c>
      <c r="I33" s="2">
        <v>4</v>
      </c>
      <c r="J33" s="2">
        <f t="shared" si="0"/>
        <v>256</v>
      </c>
      <c r="L33" s="2">
        <f t="shared" si="1"/>
        <v>40</v>
      </c>
      <c r="M33" s="2">
        <v>22</v>
      </c>
      <c r="O33" s="2">
        <v>0.45</v>
      </c>
      <c r="P33" s="2">
        <v>0.81818181818181801</v>
      </c>
      <c r="S33" s="2">
        <v>0.33333333333333298</v>
      </c>
      <c r="T33" s="2">
        <v>1</v>
      </c>
      <c r="U33" s="2">
        <v>3</v>
      </c>
      <c r="V33" s="2">
        <v>1</v>
      </c>
      <c r="W33" s="3">
        <f t="shared" si="2"/>
        <v>31</v>
      </c>
      <c r="Z33" s="2">
        <f t="shared" si="3"/>
        <v>4</v>
      </c>
      <c r="AA33" s="2">
        <v>2</v>
      </c>
      <c r="AB33" s="2"/>
      <c r="AC33" s="19">
        <f t="shared" si="5"/>
        <v>1</v>
      </c>
    </row>
    <row r="34" spans="1:29" x14ac:dyDescent="0.2">
      <c r="A34" s="6" t="s">
        <v>32</v>
      </c>
      <c r="B34" s="2">
        <v>0.44444444444444398</v>
      </c>
      <c r="C34" s="2">
        <v>1.3</v>
      </c>
      <c r="D34" s="2">
        <v>0</v>
      </c>
      <c r="G34" s="2">
        <v>6</v>
      </c>
      <c r="H34" s="2">
        <v>9</v>
      </c>
      <c r="I34" s="2">
        <v>6</v>
      </c>
      <c r="J34" s="2">
        <f t="shared" si="0"/>
        <v>279</v>
      </c>
      <c r="L34" s="2">
        <f t="shared" si="1"/>
        <v>15</v>
      </c>
      <c r="M34" s="2">
        <v>12</v>
      </c>
      <c r="O34" s="2">
        <v>0.4</v>
      </c>
      <c r="P34" s="2">
        <v>0.5</v>
      </c>
      <c r="S34" s="2">
        <v>0.22222222222222199</v>
      </c>
      <c r="T34" s="2">
        <v>1</v>
      </c>
      <c r="U34" s="2">
        <v>5</v>
      </c>
      <c r="V34" s="2">
        <v>2</v>
      </c>
      <c r="W34" s="3">
        <f t="shared" si="2"/>
        <v>28</v>
      </c>
      <c r="Z34" s="2">
        <f t="shared" si="3"/>
        <v>6</v>
      </c>
      <c r="AA34" s="2">
        <v>3</v>
      </c>
      <c r="AB34" s="2"/>
      <c r="AC34" s="19">
        <f t="shared" si="5"/>
        <v>1</v>
      </c>
    </row>
    <row r="35" spans="1:29" x14ac:dyDescent="0.2">
      <c r="A35" s="6" t="s">
        <v>33</v>
      </c>
      <c r="B35" s="2">
        <v>0.52631578947368396</v>
      </c>
      <c r="C35" s="2">
        <v>1</v>
      </c>
      <c r="D35" s="2">
        <v>14</v>
      </c>
      <c r="G35" s="2">
        <v>5</v>
      </c>
      <c r="H35" s="2">
        <v>2</v>
      </c>
      <c r="I35" s="2">
        <v>7</v>
      </c>
      <c r="J35" s="2">
        <f t="shared" ref="J35:J53" si="6">$N$3-(G35+H35+I35)</f>
        <v>286</v>
      </c>
      <c r="L35" s="2">
        <f t="shared" si="1"/>
        <v>7</v>
      </c>
      <c r="M35" s="2">
        <v>12</v>
      </c>
      <c r="O35" s="2">
        <v>0.71428571428571397</v>
      </c>
      <c r="P35" s="2">
        <v>0.41666666666666602</v>
      </c>
      <c r="S35" s="2">
        <v>0.4</v>
      </c>
      <c r="T35" s="2">
        <v>1</v>
      </c>
      <c r="U35" s="2">
        <v>3</v>
      </c>
      <c r="V35" s="2">
        <v>0</v>
      </c>
      <c r="W35" s="3">
        <f t="shared" si="2"/>
        <v>32</v>
      </c>
      <c r="Z35" s="2">
        <f t="shared" si="3"/>
        <v>4</v>
      </c>
      <c r="AA35" s="2">
        <v>1</v>
      </c>
      <c r="AB35" s="2"/>
      <c r="AC35" s="19">
        <f t="shared" si="5"/>
        <v>3</v>
      </c>
    </row>
    <row r="36" spans="1:29" x14ac:dyDescent="0.2">
      <c r="A36" s="6" t="s">
        <v>34</v>
      </c>
      <c r="B36" s="2">
        <v>0.53846153846153799</v>
      </c>
      <c r="C36" s="2">
        <v>0.5</v>
      </c>
      <c r="D36" s="2">
        <v>1</v>
      </c>
      <c r="G36" s="2">
        <v>14</v>
      </c>
      <c r="H36" s="2">
        <v>12</v>
      </c>
      <c r="I36" s="2">
        <v>12</v>
      </c>
      <c r="J36" s="2">
        <f t="shared" si="6"/>
        <v>262</v>
      </c>
      <c r="L36" s="2">
        <f t="shared" si="1"/>
        <v>26</v>
      </c>
      <c r="M36" s="2">
        <v>26</v>
      </c>
      <c r="O36" s="2">
        <v>0.53846153846153799</v>
      </c>
      <c r="P36" s="2">
        <v>0.53846153846153799</v>
      </c>
      <c r="S36" s="2">
        <v>0.59999999999999898</v>
      </c>
      <c r="T36" s="2">
        <v>3</v>
      </c>
      <c r="U36" s="2">
        <v>4</v>
      </c>
      <c r="V36" s="2">
        <v>0</v>
      </c>
      <c r="W36" s="3">
        <f t="shared" si="2"/>
        <v>29</v>
      </c>
      <c r="Z36" s="2">
        <f t="shared" si="3"/>
        <v>7</v>
      </c>
      <c r="AA36" s="2">
        <v>3</v>
      </c>
      <c r="AB36" s="2"/>
      <c r="AC36" s="19">
        <f t="shared" si="5"/>
        <v>1.3333333333333333</v>
      </c>
    </row>
    <row r="37" spans="1:29" x14ac:dyDescent="0.2">
      <c r="A37" s="6" t="s">
        <v>35</v>
      </c>
      <c r="B37" s="2">
        <v>0.47826086956521702</v>
      </c>
      <c r="C37" s="2">
        <v>0.5</v>
      </c>
      <c r="D37" s="2">
        <v>0</v>
      </c>
      <c r="G37" s="2">
        <v>11</v>
      </c>
      <c r="H37" s="2">
        <v>13</v>
      </c>
      <c r="I37" s="2">
        <v>11</v>
      </c>
      <c r="J37" s="2">
        <f t="shared" si="6"/>
        <v>265</v>
      </c>
      <c r="L37" s="2">
        <f t="shared" si="1"/>
        <v>24</v>
      </c>
      <c r="M37" s="2">
        <v>22</v>
      </c>
      <c r="O37" s="2">
        <v>0.45833333333333298</v>
      </c>
      <c r="P37" s="2">
        <v>0.5</v>
      </c>
      <c r="S37" s="2">
        <v>0.28571428571428498</v>
      </c>
      <c r="T37" s="2">
        <v>1</v>
      </c>
      <c r="U37" s="2">
        <v>5</v>
      </c>
      <c r="V37" s="2">
        <v>0</v>
      </c>
      <c r="W37" s="3">
        <f t="shared" si="2"/>
        <v>30</v>
      </c>
      <c r="Z37" s="2">
        <f t="shared" si="3"/>
        <v>6</v>
      </c>
      <c r="AA37" s="2">
        <v>1</v>
      </c>
      <c r="AB37" s="2"/>
      <c r="AC37" s="19">
        <f t="shared" si="5"/>
        <v>5</v>
      </c>
    </row>
    <row r="38" spans="1:29" x14ac:dyDescent="0.2">
      <c r="A38" s="6" t="s">
        <v>36</v>
      </c>
      <c r="B38" s="2">
        <v>0.28571428571428498</v>
      </c>
      <c r="C38" s="2">
        <v>0.2</v>
      </c>
      <c r="D38" s="2">
        <v>0</v>
      </c>
      <c r="G38" s="2">
        <v>2</v>
      </c>
      <c r="H38" s="2">
        <v>8</v>
      </c>
      <c r="I38" s="2">
        <v>2</v>
      </c>
      <c r="J38" s="2">
        <f t="shared" si="6"/>
        <v>288</v>
      </c>
      <c r="L38" s="2">
        <f t="shared" si="1"/>
        <v>10</v>
      </c>
      <c r="M38" s="2">
        <v>4</v>
      </c>
      <c r="O38" s="2">
        <v>0.2</v>
      </c>
      <c r="P38" s="2">
        <v>0.5</v>
      </c>
      <c r="S38" s="2">
        <v>0.22222222222222199</v>
      </c>
      <c r="T38" s="2">
        <v>1</v>
      </c>
      <c r="U38" s="2">
        <v>7</v>
      </c>
      <c r="V38" s="2">
        <v>0</v>
      </c>
      <c r="W38" s="3">
        <f t="shared" si="2"/>
        <v>28</v>
      </c>
      <c r="Z38" s="2">
        <f t="shared" si="3"/>
        <v>8</v>
      </c>
      <c r="AA38" s="2">
        <v>1</v>
      </c>
      <c r="AB38" s="2"/>
      <c r="AC38" s="19">
        <f t="shared" si="5"/>
        <v>7</v>
      </c>
    </row>
    <row r="39" spans="1:29" x14ac:dyDescent="0.2">
      <c r="A39" s="6" t="s">
        <v>37</v>
      </c>
      <c r="B39" s="2">
        <v>0.32</v>
      </c>
      <c r="C39" s="2">
        <v>1.1000000000000001</v>
      </c>
      <c r="D39" s="2">
        <v>28</v>
      </c>
      <c r="G39" s="2">
        <v>4</v>
      </c>
      <c r="H39" s="2">
        <v>15</v>
      </c>
      <c r="I39" s="2">
        <v>2</v>
      </c>
      <c r="J39" s="2">
        <f t="shared" si="6"/>
        <v>279</v>
      </c>
      <c r="L39" s="2">
        <f t="shared" si="1"/>
        <v>19</v>
      </c>
      <c r="M39" s="2">
        <v>6</v>
      </c>
      <c r="O39" s="2">
        <v>0.21052631578947301</v>
      </c>
      <c r="P39" s="2">
        <v>0.66666666666666596</v>
      </c>
      <c r="S39" s="2">
        <v>0.33333333333333298</v>
      </c>
      <c r="T39" s="2">
        <v>1</v>
      </c>
      <c r="U39" s="2">
        <v>4</v>
      </c>
      <c r="V39" s="2">
        <v>0</v>
      </c>
      <c r="W39" s="7">
        <f t="shared" si="2"/>
        <v>31</v>
      </c>
      <c r="X39" s="16"/>
      <c r="Y39" s="16"/>
      <c r="Z39" s="2">
        <f t="shared" si="3"/>
        <v>5</v>
      </c>
      <c r="AA39" s="2">
        <v>1</v>
      </c>
      <c r="AB39" s="2"/>
      <c r="AC39" s="19">
        <f t="shared" si="5"/>
        <v>4</v>
      </c>
    </row>
    <row r="40" spans="1:29" x14ac:dyDescent="0.2">
      <c r="A40" s="6" t="s">
        <v>38</v>
      </c>
      <c r="B40" s="2">
        <v>0.46153846153846101</v>
      </c>
      <c r="C40" s="2">
        <v>1.8999999999999899</v>
      </c>
      <c r="D40" s="2">
        <v>19</v>
      </c>
      <c r="G40" s="2">
        <v>3</v>
      </c>
      <c r="H40" s="2">
        <v>5</v>
      </c>
      <c r="I40" s="2">
        <v>2</v>
      </c>
      <c r="J40" s="2">
        <f t="shared" si="6"/>
        <v>290</v>
      </c>
      <c r="L40" s="2">
        <f t="shared" si="1"/>
        <v>8</v>
      </c>
      <c r="M40" s="2">
        <v>5</v>
      </c>
      <c r="O40" s="2">
        <v>0.375</v>
      </c>
      <c r="P40" s="2">
        <v>0.59999999999999898</v>
      </c>
      <c r="S40" s="2">
        <v>0.4</v>
      </c>
      <c r="T40" s="2">
        <v>1</v>
      </c>
      <c r="U40" s="2">
        <v>1</v>
      </c>
      <c r="V40" s="2">
        <v>2</v>
      </c>
      <c r="W40" s="7">
        <f t="shared" si="2"/>
        <v>32</v>
      </c>
      <c r="X40" s="16"/>
      <c r="Y40" s="16"/>
      <c r="Z40" s="2">
        <f t="shared" si="3"/>
        <v>2</v>
      </c>
      <c r="AA40" s="2">
        <v>3</v>
      </c>
      <c r="AB40" s="2"/>
      <c r="AC40" s="19">
        <f t="shared" si="5"/>
        <v>-0.33333333333333331</v>
      </c>
    </row>
    <row r="41" spans="1:29" x14ac:dyDescent="0.2">
      <c r="A41" s="6" t="s">
        <v>39</v>
      </c>
      <c r="B41" s="2">
        <v>0.33333333333333298</v>
      </c>
      <c r="C41" s="2">
        <v>1.3</v>
      </c>
      <c r="D41" s="2">
        <v>6</v>
      </c>
      <c r="G41" s="2">
        <v>3</v>
      </c>
      <c r="H41" s="2">
        <v>8</v>
      </c>
      <c r="I41" s="2">
        <v>4</v>
      </c>
      <c r="J41" s="2">
        <f t="shared" si="6"/>
        <v>285</v>
      </c>
      <c r="L41" s="2">
        <f t="shared" si="1"/>
        <v>11</v>
      </c>
      <c r="M41" s="2">
        <v>7</v>
      </c>
      <c r="O41" s="2">
        <v>0.27272727272727199</v>
      </c>
      <c r="P41" s="2">
        <v>0.42857142857142799</v>
      </c>
      <c r="S41" s="2">
        <v>0.25</v>
      </c>
      <c r="T41" s="2">
        <v>1</v>
      </c>
      <c r="U41" s="2">
        <v>5</v>
      </c>
      <c r="V41" s="2">
        <v>1</v>
      </c>
      <c r="W41" s="3">
        <f t="shared" si="2"/>
        <v>29</v>
      </c>
      <c r="Z41" s="2">
        <f t="shared" si="3"/>
        <v>6</v>
      </c>
      <c r="AA41" s="2">
        <v>2</v>
      </c>
      <c r="AB41" s="2"/>
      <c r="AC41" s="19">
        <f t="shared" si="5"/>
        <v>2</v>
      </c>
    </row>
    <row r="42" spans="1:29" x14ac:dyDescent="0.2">
      <c r="A42" s="6" t="s">
        <v>40</v>
      </c>
      <c r="B42" s="2">
        <v>0.34482758620689602</v>
      </c>
      <c r="C42" s="2">
        <v>0.59999999999999898</v>
      </c>
      <c r="D42" s="2">
        <v>9</v>
      </c>
      <c r="G42" s="2">
        <v>5</v>
      </c>
      <c r="H42" s="2">
        <v>17</v>
      </c>
      <c r="I42" s="2">
        <v>2</v>
      </c>
      <c r="J42" s="2">
        <f t="shared" si="6"/>
        <v>276</v>
      </c>
      <c r="L42" s="2">
        <f t="shared" si="1"/>
        <v>22</v>
      </c>
      <c r="M42" s="2">
        <v>7</v>
      </c>
      <c r="O42" s="2">
        <v>0.22727272727272699</v>
      </c>
      <c r="P42" s="2">
        <v>0.71428571428571397</v>
      </c>
      <c r="S42" s="2">
        <v>0.5</v>
      </c>
      <c r="T42" s="2">
        <v>2</v>
      </c>
      <c r="U42" s="2">
        <v>3</v>
      </c>
      <c r="V42" s="2">
        <v>1</v>
      </c>
      <c r="W42" s="3">
        <f t="shared" si="2"/>
        <v>30</v>
      </c>
      <c r="Z42" s="2">
        <f t="shared" si="3"/>
        <v>5</v>
      </c>
      <c r="AA42" s="2">
        <v>3</v>
      </c>
      <c r="AB42" s="2"/>
      <c r="AC42" s="19">
        <f t="shared" si="5"/>
        <v>0.66666666666666663</v>
      </c>
    </row>
    <row r="43" spans="1:29" x14ac:dyDescent="0.2">
      <c r="A43" s="6" t="s">
        <v>41</v>
      </c>
      <c r="B43" s="2">
        <v>0.45454545454545398</v>
      </c>
      <c r="C43" s="2">
        <v>1.1000000000000001</v>
      </c>
      <c r="D43" s="2">
        <v>30</v>
      </c>
      <c r="G43" s="2">
        <v>5</v>
      </c>
      <c r="H43" s="2">
        <v>3</v>
      </c>
      <c r="I43" s="2">
        <v>9</v>
      </c>
      <c r="J43" s="2">
        <f t="shared" si="6"/>
        <v>283</v>
      </c>
      <c r="L43" s="2">
        <f t="shared" si="1"/>
        <v>8</v>
      </c>
      <c r="M43" s="2">
        <v>14</v>
      </c>
      <c r="O43" s="2">
        <v>0.625</v>
      </c>
      <c r="P43" s="2">
        <v>0.35714285714285698</v>
      </c>
      <c r="S43" s="2" t="s">
        <v>72</v>
      </c>
      <c r="T43" s="2">
        <v>0</v>
      </c>
      <c r="U43" s="2">
        <v>5</v>
      </c>
      <c r="V43" s="2">
        <v>1</v>
      </c>
      <c r="W43" s="3">
        <f t="shared" si="2"/>
        <v>30</v>
      </c>
      <c r="Z43" s="2">
        <f t="shared" si="3"/>
        <v>5</v>
      </c>
      <c r="AA43" s="2">
        <v>1</v>
      </c>
      <c r="AB43" s="2"/>
      <c r="AC43" s="19">
        <f t="shared" si="5"/>
        <v>4</v>
      </c>
    </row>
    <row r="44" spans="1:29" x14ac:dyDescent="0.2">
      <c r="A44" s="6" t="s">
        <v>42</v>
      </c>
      <c r="B44" s="2">
        <v>0.52173913043478204</v>
      </c>
      <c r="C44" s="2">
        <v>2</v>
      </c>
      <c r="D44" s="2">
        <v>10</v>
      </c>
      <c r="G44" s="2">
        <v>6</v>
      </c>
      <c r="H44" s="2">
        <v>3</v>
      </c>
      <c r="I44" s="2">
        <v>8</v>
      </c>
      <c r="J44" s="2">
        <f t="shared" si="6"/>
        <v>283</v>
      </c>
      <c r="L44" s="2">
        <f t="shared" si="1"/>
        <v>9</v>
      </c>
      <c r="M44" s="2">
        <v>14</v>
      </c>
      <c r="O44" s="2">
        <v>0.66666666666666596</v>
      </c>
      <c r="P44" s="2">
        <v>0.42857142857142799</v>
      </c>
      <c r="S44" s="2">
        <v>0.66666666666666596</v>
      </c>
      <c r="T44" s="2">
        <v>1</v>
      </c>
      <c r="U44" s="2">
        <v>1</v>
      </c>
      <c r="V44" s="2">
        <v>0</v>
      </c>
      <c r="W44" s="3">
        <f t="shared" si="2"/>
        <v>34</v>
      </c>
      <c r="Z44" s="2">
        <f t="shared" si="3"/>
        <v>2</v>
      </c>
      <c r="AA44" s="2">
        <v>1</v>
      </c>
      <c r="AB44" s="2"/>
      <c r="AC44" s="19">
        <f t="shared" si="5"/>
        <v>1</v>
      </c>
    </row>
    <row r="45" spans="1:29" x14ac:dyDescent="0.2">
      <c r="A45" s="6" t="s">
        <v>43</v>
      </c>
      <c r="B45" s="2">
        <v>0.22222222222222199</v>
      </c>
      <c r="C45" s="2">
        <v>1.8999999999999899</v>
      </c>
      <c r="D45" s="2">
        <v>0</v>
      </c>
      <c r="G45" s="2">
        <v>1</v>
      </c>
      <c r="H45" s="2">
        <v>5</v>
      </c>
      <c r="I45" s="2">
        <v>2</v>
      </c>
      <c r="J45" s="2">
        <f t="shared" si="6"/>
        <v>292</v>
      </c>
      <c r="L45" s="2">
        <f t="shared" si="1"/>
        <v>6</v>
      </c>
      <c r="M45" s="2">
        <v>3</v>
      </c>
      <c r="O45" s="2">
        <v>0.16666666666666599</v>
      </c>
      <c r="P45" s="2">
        <v>0.33333333333333298</v>
      </c>
      <c r="S45" s="2">
        <v>0.4</v>
      </c>
      <c r="T45" s="2">
        <v>1</v>
      </c>
      <c r="U45" s="2">
        <v>1</v>
      </c>
      <c r="V45" s="2">
        <v>2</v>
      </c>
      <c r="W45" s="7">
        <f t="shared" si="2"/>
        <v>32</v>
      </c>
      <c r="X45" s="16"/>
      <c r="Y45" s="16"/>
      <c r="Z45" s="2">
        <f t="shared" si="3"/>
        <v>2</v>
      </c>
      <c r="AA45" s="2">
        <v>3</v>
      </c>
      <c r="AB45" s="2"/>
      <c r="AC45" s="19">
        <f t="shared" ref="AC45:AC53" si="7">(Z45-AA45)/AA45</f>
        <v>-0.33333333333333331</v>
      </c>
    </row>
    <row r="46" spans="1:29" x14ac:dyDescent="0.2">
      <c r="A46" s="6" t="s">
        <v>44</v>
      </c>
      <c r="B46" s="2">
        <v>0.592592592592592</v>
      </c>
      <c r="C46" s="2">
        <v>0.5</v>
      </c>
      <c r="D46" s="2">
        <v>1</v>
      </c>
      <c r="G46" s="2">
        <v>8</v>
      </c>
      <c r="H46" s="2">
        <v>4</v>
      </c>
      <c r="I46" s="2">
        <v>7</v>
      </c>
      <c r="J46" s="2">
        <f t="shared" si="6"/>
        <v>281</v>
      </c>
      <c r="L46" s="2">
        <f t="shared" si="1"/>
        <v>12</v>
      </c>
      <c r="M46" s="2">
        <v>15</v>
      </c>
      <c r="O46" s="2">
        <v>0.66666666666666596</v>
      </c>
      <c r="P46" s="2">
        <v>0.53333333333333299</v>
      </c>
      <c r="S46" s="2">
        <v>0.61538461538461497</v>
      </c>
      <c r="T46" s="2">
        <v>4</v>
      </c>
      <c r="U46" s="2">
        <v>5</v>
      </c>
      <c r="V46" s="2">
        <v>0</v>
      </c>
      <c r="W46" s="3">
        <f t="shared" si="2"/>
        <v>27</v>
      </c>
      <c r="Z46" s="2">
        <f t="shared" si="3"/>
        <v>9</v>
      </c>
      <c r="AA46" s="2">
        <v>4</v>
      </c>
      <c r="AB46" s="2"/>
      <c r="AC46" s="19">
        <f t="shared" si="7"/>
        <v>1.25</v>
      </c>
    </row>
    <row r="47" spans="1:29" x14ac:dyDescent="0.2">
      <c r="A47" s="6" t="s">
        <v>45</v>
      </c>
      <c r="B47" s="2">
        <v>0.4</v>
      </c>
      <c r="C47" s="2">
        <v>1.3</v>
      </c>
      <c r="D47" s="2">
        <v>0</v>
      </c>
      <c r="G47" s="2">
        <v>1</v>
      </c>
      <c r="H47" s="2">
        <v>1</v>
      </c>
      <c r="I47" s="2">
        <v>2</v>
      </c>
      <c r="J47" s="2">
        <f t="shared" si="6"/>
        <v>296</v>
      </c>
      <c r="L47" s="2">
        <f t="shared" si="1"/>
        <v>2</v>
      </c>
      <c r="M47" s="2">
        <v>3</v>
      </c>
      <c r="O47" s="2">
        <v>0.5</v>
      </c>
      <c r="P47" s="2">
        <v>0.33333333333333298</v>
      </c>
      <c r="S47" s="2">
        <v>0.5</v>
      </c>
      <c r="T47" s="2">
        <v>1</v>
      </c>
      <c r="U47" s="2">
        <v>2</v>
      </c>
      <c r="V47" s="2">
        <v>0</v>
      </c>
      <c r="W47" s="7">
        <f t="shared" si="2"/>
        <v>33</v>
      </c>
      <c r="X47" s="16"/>
      <c r="Y47" s="16"/>
      <c r="Z47" s="2">
        <f t="shared" si="3"/>
        <v>3</v>
      </c>
      <c r="AA47" s="2">
        <v>1</v>
      </c>
      <c r="AB47" s="2"/>
      <c r="AC47" s="19">
        <f t="shared" si="7"/>
        <v>2</v>
      </c>
    </row>
    <row r="48" spans="1:29" x14ac:dyDescent="0.2">
      <c r="A48" s="6" t="s">
        <v>46</v>
      </c>
      <c r="B48" s="2">
        <v>0.375</v>
      </c>
      <c r="C48" s="2">
        <v>2</v>
      </c>
      <c r="D48" s="2">
        <v>0</v>
      </c>
      <c r="G48" s="2">
        <v>3</v>
      </c>
      <c r="H48" s="2">
        <v>6</v>
      </c>
      <c r="I48" s="2">
        <v>4</v>
      </c>
      <c r="J48" s="2">
        <f t="shared" si="6"/>
        <v>287</v>
      </c>
      <c r="L48" s="2">
        <f t="shared" si="1"/>
        <v>9</v>
      </c>
      <c r="M48" s="2">
        <v>7</v>
      </c>
      <c r="O48" s="2">
        <v>0.33333333333333298</v>
      </c>
      <c r="P48" s="2">
        <v>0.42857142857142799</v>
      </c>
      <c r="S48" s="2">
        <v>0.4</v>
      </c>
      <c r="T48" s="2">
        <v>1</v>
      </c>
      <c r="U48" s="2">
        <v>2</v>
      </c>
      <c r="V48" s="2">
        <v>1</v>
      </c>
      <c r="W48" s="3">
        <f t="shared" si="2"/>
        <v>32</v>
      </c>
      <c r="Z48" s="2">
        <f t="shared" si="3"/>
        <v>3</v>
      </c>
      <c r="AA48" s="2">
        <v>2</v>
      </c>
      <c r="AB48" s="2"/>
      <c r="AC48" s="19">
        <f t="shared" si="7"/>
        <v>0.5</v>
      </c>
    </row>
    <row r="49" spans="1:29" x14ac:dyDescent="0.2">
      <c r="A49" s="6" t="s">
        <v>47</v>
      </c>
      <c r="B49" s="2">
        <v>0.41975308641975301</v>
      </c>
      <c r="C49" s="2">
        <v>0.2</v>
      </c>
      <c r="D49" s="2">
        <v>0</v>
      </c>
      <c r="G49" s="2">
        <v>17</v>
      </c>
      <c r="H49" s="2">
        <v>47</v>
      </c>
      <c r="I49" s="2">
        <v>0</v>
      </c>
      <c r="J49" s="2">
        <f t="shared" si="6"/>
        <v>236</v>
      </c>
      <c r="L49" s="2">
        <f t="shared" si="1"/>
        <v>64</v>
      </c>
      <c r="M49" s="2">
        <v>17</v>
      </c>
      <c r="O49" s="2">
        <v>0.265625</v>
      </c>
      <c r="P49" s="2">
        <v>1</v>
      </c>
      <c r="S49" s="2">
        <v>0.125</v>
      </c>
      <c r="T49" s="2">
        <v>1</v>
      </c>
      <c r="U49" s="2">
        <v>14</v>
      </c>
      <c r="V49" s="2">
        <v>0</v>
      </c>
      <c r="W49" s="3">
        <f t="shared" si="2"/>
        <v>21</v>
      </c>
      <c r="Z49" s="2">
        <f t="shared" si="3"/>
        <v>15</v>
      </c>
      <c r="AA49" s="2">
        <v>1</v>
      </c>
      <c r="AB49" s="2"/>
      <c r="AC49" s="19">
        <f t="shared" si="7"/>
        <v>14</v>
      </c>
    </row>
    <row r="50" spans="1:29" x14ac:dyDescent="0.2">
      <c r="A50" s="6" t="s">
        <v>48</v>
      </c>
      <c r="B50" s="2">
        <v>0.146341463414634</v>
      </c>
      <c r="C50" s="2">
        <v>0.2</v>
      </c>
      <c r="D50" s="2">
        <v>13</v>
      </c>
      <c r="G50" s="2">
        <v>3</v>
      </c>
      <c r="H50" s="2">
        <v>33</v>
      </c>
      <c r="I50" s="2">
        <v>2</v>
      </c>
      <c r="J50" s="2">
        <f t="shared" si="6"/>
        <v>262</v>
      </c>
      <c r="L50" s="2">
        <f t="shared" si="1"/>
        <v>36</v>
      </c>
      <c r="M50" s="2">
        <v>5</v>
      </c>
      <c r="O50" s="2">
        <v>8.3333333333333301E-2</v>
      </c>
      <c r="P50" s="2">
        <v>0.59999999999999898</v>
      </c>
      <c r="S50" s="2">
        <v>0.52173913043478204</v>
      </c>
      <c r="T50" s="2">
        <v>6</v>
      </c>
      <c r="U50" s="2">
        <v>11</v>
      </c>
      <c r="V50" s="2">
        <v>0</v>
      </c>
      <c r="W50" s="7">
        <f t="shared" si="2"/>
        <v>19</v>
      </c>
      <c r="Z50" s="2">
        <f t="shared" si="3"/>
        <v>17</v>
      </c>
      <c r="AA50" s="2">
        <v>6</v>
      </c>
      <c r="AB50" s="2"/>
      <c r="AC50" s="19">
        <f t="shared" si="7"/>
        <v>1.8333333333333333</v>
      </c>
    </row>
    <row r="51" spans="1:29" x14ac:dyDescent="0.2">
      <c r="A51" s="6" t="s">
        <v>49</v>
      </c>
      <c r="B51" s="2">
        <v>0.476190476190476</v>
      </c>
      <c r="C51" s="2">
        <v>1.3</v>
      </c>
      <c r="D51" s="2">
        <v>5</v>
      </c>
      <c r="G51" s="2">
        <v>5</v>
      </c>
      <c r="H51" s="2">
        <v>10</v>
      </c>
      <c r="I51" s="2">
        <v>1</v>
      </c>
      <c r="J51" s="2">
        <f t="shared" si="6"/>
        <v>284</v>
      </c>
      <c r="L51" s="2">
        <f t="shared" si="1"/>
        <v>15</v>
      </c>
      <c r="M51" s="2">
        <v>6</v>
      </c>
      <c r="O51" s="2">
        <v>0.33333333333333298</v>
      </c>
      <c r="P51" s="2">
        <v>0.83333333333333304</v>
      </c>
      <c r="S51" s="2">
        <v>0.25</v>
      </c>
      <c r="T51" s="2">
        <v>1</v>
      </c>
      <c r="U51" s="2">
        <v>4</v>
      </c>
      <c r="V51" s="2">
        <v>2</v>
      </c>
      <c r="W51" s="7">
        <f t="shared" si="2"/>
        <v>29</v>
      </c>
      <c r="X51" s="16"/>
      <c r="Y51" s="16"/>
      <c r="Z51" s="2">
        <f t="shared" si="3"/>
        <v>5</v>
      </c>
      <c r="AA51" s="2">
        <v>3</v>
      </c>
      <c r="AB51" s="2"/>
      <c r="AC51" s="19">
        <f t="shared" si="7"/>
        <v>0.66666666666666663</v>
      </c>
    </row>
    <row r="52" spans="1:29" x14ac:dyDescent="0.2">
      <c r="A52" s="6" t="s">
        <v>50</v>
      </c>
      <c r="B52" s="2">
        <v>0.4</v>
      </c>
      <c r="C52" s="2">
        <v>0.8</v>
      </c>
      <c r="D52" s="2">
        <v>10</v>
      </c>
      <c r="G52" s="2">
        <v>6</v>
      </c>
      <c r="H52" s="2">
        <v>3</v>
      </c>
      <c r="I52" s="2">
        <v>15</v>
      </c>
      <c r="J52" s="2">
        <f t="shared" si="6"/>
        <v>276</v>
      </c>
      <c r="L52" s="2">
        <f t="shared" si="1"/>
        <v>9</v>
      </c>
      <c r="M52" s="2">
        <v>21</v>
      </c>
      <c r="O52" s="2">
        <v>0.66666666666666596</v>
      </c>
      <c r="P52" s="2">
        <v>0.28571428571428498</v>
      </c>
      <c r="S52" s="2">
        <v>0.28571428571428498</v>
      </c>
      <c r="T52" s="2">
        <v>1</v>
      </c>
      <c r="U52" s="2">
        <v>4</v>
      </c>
      <c r="V52" s="2">
        <v>1</v>
      </c>
      <c r="W52" s="3">
        <f t="shared" si="2"/>
        <v>30</v>
      </c>
      <c r="Z52" s="2">
        <f t="shared" si="3"/>
        <v>5</v>
      </c>
      <c r="AA52" s="2">
        <v>2</v>
      </c>
      <c r="AB52" s="2"/>
      <c r="AC52" s="19">
        <f t="shared" si="7"/>
        <v>1.5</v>
      </c>
    </row>
    <row r="53" spans="1:29" x14ac:dyDescent="0.2">
      <c r="A53" s="6" t="s">
        <v>51</v>
      </c>
      <c r="B53" s="2">
        <v>0.32</v>
      </c>
      <c r="C53" s="2">
        <v>1.19999999999999</v>
      </c>
      <c r="D53" s="2">
        <v>3</v>
      </c>
      <c r="G53" s="2">
        <v>4</v>
      </c>
      <c r="H53" s="2">
        <v>16</v>
      </c>
      <c r="I53" s="2">
        <v>1</v>
      </c>
      <c r="J53" s="2">
        <f t="shared" si="6"/>
        <v>279</v>
      </c>
      <c r="L53" s="2">
        <f t="shared" si="1"/>
        <v>20</v>
      </c>
      <c r="M53" s="2">
        <v>5</v>
      </c>
      <c r="O53" s="2">
        <v>0.2</v>
      </c>
      <c r="P53" s="2">
        <v>0.8</v>
      </c>
      <c r="S53" s="2">
        <v>0.33333333333333298</v>
      </c>
      <c r="T53" s="2">
        <v>1</v>
      </c>
      <c r="U53" s="2">
        <v>4</v>
      </c>
      <c r="V53" s="2">
        <v>0</v>
      </c>
      <c r="W53" s="3">
        <f>$Y$3-(T53+U53+V53)</f>
        <v>31</v>
      </c>
      <c r="Z53" s="2">
        <f t="shared" si="3"/>
        <v>5</v>
      </c>
      <c r="AA53" s="2">
        <v>1</v>
      </c>
      <c r="AB53" s="2"/>
      <c r="AC53" s="19">
        <f t="shared" si="7"/>
        <v>4</v>
      </c>
    </row>
    <row r="54" spans="1:29" s="4" customFormat="1" ht="20" x14ac:dyDescent="0.25">
      <c r="A54" s="10"/>
      <c r="B54" s="11">
        <f>AVERAGE(B3:B53)</f>
        <v>0.39989625430129921</v>
      </c>
      <c r="C54" s="12">
        <f>AVERAGE(C3:C53)</f>
        <v>0.837254901960783</v>
      </c>
      <c r="D54" s="13">
        <f>AVERAGE(D3:D53)</f>
        <v>9.3137254901960791</v>
      </c>
      <c r="O54" s="21">
        <f>AVERAGE(O3:O53)</f>
        <v>0.37888851341458279</v>
      </c>
      <c r="P54" s="21">
        <f>AVERAGE(P3:P53)</f>
        <v>0.5577827151563417</v>
      </c>
      <c r="R54" s="23"/>
      <c r="S54" s="18">
        <f>AVERAGE(S3:S53)</f>
        <v>0.38616158453784061</v>
      </c>
      <c r="T54" s="5">
        <f>AVERAGE(T3:T53)</f>
        <v>1.5490196078431373</v>
      </c>
      <c r="U54" s="5">
        <f>AVERAGE(U3:U53)</f>
        <v>5.2745098039215685</v>
      </c>
      <c r="V54" s="5">
        <f t="shared" ref="V54:W54" si="8">AVERAGE(V3:V53)</f>
        <v>0.56862745098039214</v>
      </c>
      <c r="W54" s="5">
        <f t="shared" si="8"/>
        <v>28.607843137254903</v>
      </c>
      <c r="AC54" s="20">
        <f>AVERAGE(AC3:AC53)</f>
        <v>2.6420454545454546</v>
      </c>
    </row>
    <row r="55" spans="1:29" x14ac:dyDescent="0.2">
      <c r="A55" s="9" t="s">
        <v>58</v>
      </c>
      <c r="C55" s="15">
        <f>AVERAGEIF(B3:B53, "&gt;" &amp; B54,C3:C53)</f>
        <v>0.88518518518518452</v>
      </c>
      <c r="D55" s="15">
        <f>AVERAGEIF(B3:B53, "&gt;" &amp; B54,D3:D53)</f>
        <v>8.1111111111111107</v>
      </c>
      <c r="AC55" t="s">
        <v>70</v>
      </c>
    </row>
  </sheetData>
  <conditionalFormatting sqref="B3:B53">
    <cfRule type="cellIs" dxfId="3" priority="2" operator="lessThan">
      <formula>$B$54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D540-A94F-FC4C-AE18-9FA185947C94}">
  <dimension ref="A2:P54"/>
  <sheetViews>
    <sheetView topLeftCell="G3" zoomScale="125" workbookViewId="0">
      <selection activeCell="P19" sqref="P19"/>
    </sheetView>
  </sheetViews>
  <sheetFormatPr baseColWidth="10" defaultRowHeight="16" x14ac:dyDescent="0.2"/>
  <cols>
    <col min="13" max="13" width="13.83203125" customWidth="1"/>
  </cols>
  <sheetData>
    <row r="2" spans="1:16" x14ac:dyDescent="0.2">
      <c r="A2" s="9" t="s">
        <v>0</v>
      </c>
      <c r="B2" s="9" t="s">
        <v>71</v>
      </c>
      <c r="C2" s="9" t="s">
        <v>52</v>
      </c>
      <c r="D2" s="9" t="s">
        <v>53</v>
      </c>
      <c r="G2" s="1" t="s">
        <v>73</v>
      </c>
      <c r="I2" s="1" t="s">
        <v>54</v>
      </c>
      <c r="J2" s="1" t="s">
        <v>55</v>
      </c>
      <c r="K2" s="1" t="s">
        <v>56</v>
      </c>
      <c r="M2" s="1" t="s">
        <v>75</v>
      </c>
      <c r="N2" t="s">
        <v>74</v>
      </c>
      <c r="P2" s="1" t="s">
        <v>69</v>
      </c>
    </row>
    <row r="3" spans="1:16" x14ac:dyDescent="0.2">
      <c r="A3" s="6" t="s">
        <v>1</v>
      </c>
      <c r="B3" s="2">
        <v>0.44444444444444398</v>
      </c>
      <c r="C3" s="2">
        <v>0.5</v>
      </c>
      <c r="D3" s="2">
        <v>25</v>
      </c>
      <c r="G3" s="28">
        <v>0.88888888888888795</v>
      </c>
      <c r="I3" s="2">
        <v>4</v>
      </c>
      <c r="J3" s="2">
        <v>1</v>
      </c>
      <c r="K3" s="2">
        <v>0</v>
      </c>
      <c r="M3" s="2">
        <f>I3+J3</f>
        <v>5</v>
      </c>
      <c r="N3" s="31">
        <v>4</v>
      </c>
      <c r="P3" s="2">
        <f>(M3-N3)/N3</f>
        <v>0.25</v>
      </c>
    </row>
    <row r="4" spans="1:16" x14ac:dyDescent="0.2">
      <c r="A4" s="6" t="s">
        <v>2</v>
      </c>
      <c r="B4" s="2">
        <v>0.374999999999999</v>
      </c>
      <c r="C4" s="2">
        <v>1.3</v>
      </c>
      <c r="D4" s="2">
        <v>0</v>
      </c>
      <c r="G4" s="28">
        <v>0.4</v>
      </c>
      <c r="I4" s="2">
        <v>1</v>
      </c>
      <c r="J4" s="2">
        <v>2</v>
      </c>
      <c r="K4" s="2">
        <v>1</v>
      </c>
      <c r="M4" s="2">
        <f t="shared" ref="M4:M53" si="0">I4+J4</f>
        <v>3</v>
      </c>
      <c r="N4" s="31">
        <v>2</v>
      </c>
      <c r="P4" s="2">
        <f t="shared" ref="P4:P53" si="1">(M4-N4)/N4</f>
        <v>0.5</v>
      </c>
    </row>
    <row r="5" spans="1:16" x14ac:dyDescent="0.2">
      <c r="A5" s="6" t="s">
        <v>3</v>
      </c>
      <c r="B5" s="2">
        <v>0.455696202531645</v>
      </c>
      <c r="C5" s="2">
        <v>0.1</v>
      </c>
      <c r="D5" s="2">
        <v>8</v>
      </c>
      <c r="G5" s="28">
        <v>0.266666666666666</v>
      </c>
      <c r="I5" s="2">
        <v>2</v>
      </c>
      <c r="J5" s="2">
        <v>11</v>
      </c>
      <c r="K5" s="2">
        <v>0</v>
      </c>
      <c r="M5" s="2">
        <f t="shared" si="0"/>
        <v>13</v>
      </c>
      <c r="N5" s="31">
        <v>2</v>
      </c>
      <c r="P5" s="2">
        <f t="shared" si="1"/>
        <v>5.5</v>
      </c>
    </row>
    <row r="6" spans="1:16" x14ac:dyDescent="0.2">
      <c r="A6" s="6" t="s">
        <v>4</v>
      </c>
      <c r="B6" s="2">
        <v>0.51219512195121897</v>
      </c>
      <c r="C6" s="2">
        <v>0.1</v>
      </c>
      <c r="D6" s="2">
        <v>0</v>
      </c>
      <c r="G6" s="28">
        <v>0.25</v>
      </c>
      <c r="I6" s="2">
        <v>2</v>
      </c>
      <c r="J6" s="2">
        <v>11</v>
      </c>
      <c r="K6" s="2">
        <v>1</v>
      </c>
      <c r="M6" s="2">
        <f t="shared" si="0"/>
        <v>13</v>
      </c>
      <c r="N6" s="31">
        <v>3</v>
      </c>
      <c r="P6" s="2">
        <f t="shared" si="1"/>
        <v>3.3333333333333335</v>
      </c>
    </row>
    <row r="7" spans="1:16" x14ac:dyDescent="0.2">
      <c r="A7" s="6" t="s">
        <v>5</v>
      </c>
      <c r="B7" s="2">
        <v>0.52631578947368396</v>
      </c>
      <c r="C7" s="2">
        <v>1.19999999999999</v>
      </c>
      <c r="D7" s="2">
        <v>2</v>
      </c>
      <c r="G7" s="28">
        <v>0</v>
      </c>
      <c r="I7" s="2">
        <v>0</v>
      </c>
      <c r="J7" s="2">
        <v>4</v>
      </c>
      <c r="K7" s="2">
        <v>0</v>
      </c>
      <c r="M7" s="2">
        <f t="shared" si="0"/>
        <v>4</v>
      </c>
      <c r="N7" s="31">
        <v>0</v>
      </c>
      <c r="P7" s="2"/>
    </row>
    <row r="8" spans="1:16" x14ac:dyDescent="0.2">
      <c r="A8" s="6" t="s">
        <v>6</v>
      </c>
      <c r="B8" s="2">
        <v>0.5</v>
      </c>
      <c r="C8" s="2">
        <v>0.8</v>
      </c>
      <c r="D8" s="2">
        <v>10</v>
      </c>
      <c r="G8" s="28">
        <v>0</v>
      </c>
      <c r="I8" s="2">
        <v>0</v>
      </c>
      <c r="J8" s="2">
        <v>1</v>
      </c>
      <c r="K8" s="2">
        <v>2</v>
      </c>
      <c r="M8" s="2">
        <f t="shared" si="0"/>
        <v>1</v>
      </c>
      <c r="N8" s="31">
        <v>2</v>
      </c>
      <c r="P8" s="2">
        <f t="shared" si="1"/>
        <v>-0.5</v>
      </c>
    </row>
    <row r="9" spans="1:16" x14ac:dyDescent="0.2">
      <c r="A9" s="6" t="s">
        <v>7</v>
      </c>
      <c r="B9" s="2">
        <v>0.29885057471264298</v>
      </c>
      <c r="C9" s="2">
        <v>0.1</v>
      </c>
      <c r="D9" s="2">
        <v>27</v>
      </c>
      <c r="G9" s="28">
        <v>0.5</v>
      </c>
      <c r="I9" s="2">
        <v>3</v>
      </c>
      <c r="J9" s="2">
        <v>5</v>
      </c>
      <c r="K9" s="2">
        <v>1</v>
      </c>
      <c r="M9" s="2">
        <f t="shared" si="0"/>
        <v>8</v>
      </c>
      <c r="N9" s="31">
        <v>4</v>
      </c>
      <c r="P9" s="2">
        <f t="shared" si="1"/>
        <v>1</v>
      </c>
    </row>
    <row r="10" spans="1:16" x14ac:dyDescent="0.2">
      <c r="A10" s="6" t="s">
        <v>8</v>
      </c>
      <c r="B10" s="2">
        <v>0.44444444444444398</v>
      </c>
      <c r="C10" s="2">
        <v>0.5</v>
      </c>
      <c r="D10" s="2">
        <v>4</v>
      </c>
      <c r="G10" s="28">
        <v>0.22222222222222199</v>
      </c>
      <c r="I10" s="2">
        <v>1</v>
      </c>
      <c r="J10" s="2">
        <v>6</v>
      </c>
      <c r="K10" s="2">
        <v>1</v>
      </c>
      <c r="M10" s="2">
        <f t="shared" si="0"/>
        <v>7</v>
      </c>
      <c r="N10" s="31">
        <v>2</v>
      </c>
      <c r="P10" s="2">
        <f t="shared" si="1"/>
        <v>2.5</v>
      </c>
    </row>
    <row r="11" spans="1:16" x14ac:dyDescent="0.2">
      <c r="A11" s="6" t="s">
        <v>9</v>
      </c>
      <c r="B11" s="2">
        <v>0.42857142857142799</v>
      </c>
      <c r="C11" s="2">
        <v>0.4</v>
      </c>
      <c r="D11" s="2">
        <v>2</v>
      </c>
      <c r="G11" s="28">
        <v>0.30769230769230699</v>
      </c>
      <c r="I11" s="2">
        <v>2</v>
      </c>
      <c r="J11" s="2">
        <v>8</v>
      </c>
      <c r="K11" s="2">
        <v>1</v>
      </c>
      <c r="M11" s="2">
        <f t="shared" si="0"/>
        <v>10</v>
      </c>
      <c r="N11" s="31">
        <v>3</v>
      </c>
      <c r="P11" s="2">
        <f t="shared" si="1"/>
        <v>2.3333333333333335</v>
      </c>
    </row>
    <row r="12" spans="1:16" x14ac:dyDescent="0.2">
      <c r="A12" s="6" t="s">
        <v>10</v>
      </c>
      <c r="B12" s="2">
        <v>0.14285714285714199</v>
      </c>
      <c r="C12" s="2">
        <v>0.2</v>
      </c>
      <c r="D12" s="2">
        <v>2</v>
      </c>
      <c r="G12" s="28">
        <v>0</v>
      </c>
      <c r="I12" s="2">
        <v>0</v>
      </c>
      <c r="J12" s="2">
        <v>5</v>
      </c>
      <c r="K12" s="2">
        <v>0</v>
      </c>
      <c r="M12" s="2">
        <f t="shared" si="0"/>
        <v>5</v>
      </c>
      <c r="N12" s="31">
        <v>0</v>
      </c>
      <c r="P12" s="2"/>
    </row>
    <row r="13" spans="1:16" x14ac:dyDescent="0.2">
      <c r="A13" s="6" t="s">
        <v>11</v>
      </c>
      <c r="B13" s="2">
        <v>0.53333333333333299</v>
      </c>
      <c r="C13" s="2">
        <v>1.19999999999999</v>
      </c>
      <c r="D13" s="2">
        <v>12</v>
      </c>
      <c r="G13" s="28">
        <v>0.5</v>
      </c>
      <c r="I13" s="2">
        <v>1</v>
      </c>
      <c r="J13" s="2">
        <v>1</v>
      </c>
      <c r="K13" s="2">
        <v>1</v>
      </c>
      <c r="M13" s="2">
        <f t="shared" si="0"/>
        <v>2</v>
      </c>
      <c r="N13" s="31">
        <v>2</v>
      </c>
      <c r="P13" s="2">
        <f t="shared" si="1"/>
        <v>0</v>
      </c>
    </row>
    <row r="14" spans="1:16" x14ac:dyDescent="0.2">
      <c r="A14" s="6" t="s">
        <v>12</v>
      </c>
      <c r="B14" s="2">
        <v>0.434782608695652</v>
      </c>
      <c r="C14" s="2">
        <v>1.3</v>
      </c>
      <c r="D14" s="2">
        <v>1</v>
      </c>
      <c r="G14" s="28">
        <v>0</v>
      </c>
      <c r="I14" s="2">
        <v>0</v>
      </c>
      <c r="J14" s="2">
        <v>2</v>
      </c>
      <c r="K14" s="2">
        <v>1</v>
      </c>
      <c r="M14" s="2">
        <f t="shared" si="0"/>
        <v>2</v>
      </c>
      <c r="N14" s="31">
        <v>1</v>
      </c>
      <c r="P14" s="2">
        <f t="shared" si="1"/>
        <v>1</v>
      </c>
    </row>
    <row r="15" spans="1:16" x14ac:dyDescent="0.2">
      <c r="A15" s="6" t="s">
        <v>13</v>
      </c>
      <c r="B15" s="2">
        <v>0.58333333333333304</v>
      </c>
      <c r="C15" s="2">
        <v>0.4</v>
      </c>
      <c r="D15" s="2">
        <v>28</v>
      </c>
      <c r="G15" s="28">
        <v>0.66666666666666596</v>
      </c>
      <c r="I15" s="2">
        <v>3</v>
      </c>
      <c r="J15" s="2">
        <v>3</v>
      </c>
      <c r="K15" s="2">
        <v>0</v>
      </c>
      <c r="M15" s="2">
        <f t="shared" si="0"/>
        <v>6</v>
      </c>
      <c r="N15" s="31">
        <v>3</v>
      </c>
      <c r="P15" s="2">
        <f t="shared" si="1"/>
        <v>1</v>
      </c>
    </row>
    <row r="16" spans="1:16" x14ac:dyDescent="0.2">
      <c r="A16" s="6" t="s">
        <v>14</v>
      </c>
      <c r="B16" s="2">
        <v>0.27586206896551702</v>
      </c>
      <c r="C16" s="2">
        <v>0.29999999999999899</v>
      </c>
      <c r="D16" s="2">
        <v>10</v>
      </c>
      <c r="G16" s="28">
        <v>0.4</v>
      </c>
      <c r="I16" s="2">
        <v>3</v>
      </c>
      <c r="J16" s="2">
        <v>9</v>
      </c>
      <c r="K16" s="2">
        <v>0</v>
      </c>
      <c r="M16" s="2">
        <f t="shared" si="0"/>
        <v>12</v>
      </c>
      <c r="N16" s="31">
        <v>3</v>
      </c>
      <c r="P16" s="2">
        <f t="shared" si="1"/>
        <v>3</v>
      </c>
    </row>
    <row r="17" spans="1:16" x14ac:dyDescent="0.2">
      <c r="A17" s="6" t="s">
        <v>15</v>
      </c>
      <c r="B17" s="2">
        <v>0.58333333333333304</v>
      </c>
      <c r="C17" s="2">
        <v>0.5</v>
      </c>
      <c r="D17" s="2">
        <v>29</v>
      </c>
      <c r="G17" s="28">
        <v>0.25</v>
      </c>
      <c r="I17" s="2">
        <v>1</v>
      </c>
      <c r="J17" s="2">
        <v>6</v>
      </c>
      <c r="K17" s="2">
        <v>0</v>
      </c>
      <c r="M17" s="2">
        <f t="shared" si="0"/>
        <v>7</v>
      </c>
      <c r="N17" s="31">
        <v>1</v>
      </c>
      <c r="P17" s="2">
        <f t="shared" si="1"/>
        <v>6</v>
      </c>
    </row>
    <row r="18" spans="1:16" x14ac:dyDescent="0.2">
      <c r="A18" s="6" t="s">
        <v>16</v>
      </c>
      <c r="B18" s="2">
        <v>0.55813953488372003</v>
      </c>
      <c r="C18" s="2">
        <v>0.69999999999999896</v>
      </c>
      <c r="D18" s="2">
        <v>2</v>
      </c>
      <c r="G18" s="28">
        <v>0.25</v>
      </c>
      <c r="I18" s="2">
        <v>1</v>
      </c>
      <c r="J18" s="2">
        <v>4</v>
      </c>
      <c r="K18" s="2">
        <v>2</v>
      </c>
      <c r="M18" s="2">
        <f t="shared" si="0"/>
        <v>5</v>
      </c>
      <c r="N18" s="31">
        <v>3</v>
      </c>
      <c r="P18" s="2">
        <f t="shared" si="1"/>
        <v>0.66666666666666663</v>
      </c>
    </row>
    <row r="19" spans="1:16" x14ac:dyDescent="0.2">
      <c r="A19" s="6" t="s">
        <v>17</v>
      </c>
      <c r="B19" s="2">
        <v>0.32472324723247198</v>
      </c>
      <c r="C19" s="2">
        <v>0</v>
      </c>
      <c r="D19" s="2">
        <v>29</v>
      </c>
      <c r="G19" s="28">
        <v>5.8823529411764698E-2</v>
      </c>
      <c r="I19" s="2">
        <v>1</v>
      </c>
      <c r="J19" s="2">
        <v>32</v>
      </c>
      <c r="K19" s="2">
        <v>0</v>
      </c>
      <c r="M19" s="2">
        <f t="shared" si="0"/>
        <v>33</v>
      </c>
      <c r="N19" s="31">
        <v>1</v>
      </c>
      <c r="P19" s="2">
        <f t="shared" si="1"/>
        <v>32</v>
      </c>
    </row>
    <row r="20" spans="1:16" x14ac:dyDescent="0.2">
      <c r="A20" s="6" t="s">
        <v>18</v>
      </c>
      <c r="B20" s="2">
        <v>0.52173913043478204</v>
      </c>
      <c r="C20" s="2">
        <v>1.3</v>
      </c>
      <c r="D20" s="2">
        <v>9</v>
      </c>
      <c r="G20" s="28">
        <v>0.4</v>
      </c>
      <c r="I20" s="2">
        <v>1</v>
      </c>
      <c r="J20" s="2">
        <v>1</v>
      </c>
      <c r="K20" s="2">
        <v>2</v>
      </c>
      <c r="M20" s="2">
        <f t="shared" si="0"/>
        <v>2</v>
      </c>
      <c r="N20" s="31">
        <v>3</v>
      </c>
      <c r="P20" s="2">
        <f t="shared" si="1"/>
        <v>-0.33333333333333331</v>
      </c>
    </row>
    <row r="21" spans="1:16" x14ac:dyDescent="0.2">
      <c r="A21" s="6" t="s">
        <v>19</v>
      </c>
      <c r="B21" s="2">
        <v>0.52380952380952295</v>
      </c>
      <c r="C21" s="2">
        <v>0</v>
      </c>
      <c r="D21" s="2">
        <v>24</v>
      </c>
      <c r="G21" s="28">
        <v>0.28571428571428498</v>
      </c>
      <c r="I21" s="2">
        <v>4</v>
      </c>
      <c r="J21" s="2">
        <v>20</v>
      </c>
      <c r="K21" s="2">
        <v>0</v>
      </c>
      <c r="M21" s="2">
        <f t="shared" si="0"/>
        <v>24</v>
      </c>
      <c r="N21" s="31">
        <v>4</v>
      </c>
      <c r="P21" s="2">
        <f t="shared" si="1"/>
        <v>5</v>
      </c>
    </row>
    <row r="22" spans="1:16" x14ac:dyDescent="0.2">
      <c r="A22" s="6" t="s">
        <v>20</v>
      </c>
      <c r="B22" s="2">
        <v>0.266666666666666</v>
      </c>
      <c r="C22" s="2">
        <v>1.5</v>
      </c>
      <c r="D22" s="2">
        <v>16</v>
      </c>
      <c r="G22" s="28">
        <v>0</v>
      </c>
      <c r="I22" s="2">
        <v>0</v>
      </c>
      <c r="J22" s="2">
        <v>2</v>
      </c>
      <c r="K22" s="2">
        <v>0</v>
      </c>
      <c r="M22" s="2">
        <f t="shared" si="0"/>
        <v>2</v>
      </c>
      <c r="N22" s="31">
        <v>0</v>
      </c>
      <c r="P22" s="2"/>
    </row>
    <row r="23" spans="1:16" x14ac:dyDescent="0.2">
      <c r="A23" s="6" t="s">
        <v>21</v>
      </c>
      <c r="B23" s="2">
        <v>0.51428571428571401</v>
      </c>
      <c r="C23" s="2">
        <v>0.29999999999999899</v>
      </c>
      <c r="D23" s="2">
        <v>16</v>
      </c>
      <c r="G23" s="28">
        <v>0.4</v>
      </c>
      <c r="I23" s="2">
        <v>2</v>
      </c>
      <c r="J23" s="2">
        <v>6</v>
      </c>
      <c r="K23" s="2">
        <v>0</v>
      </c>
      <c r="M23" s="2">
        <f t="shared" si="0"/>
        <v>8</v>
      </c>
      <c r="N23" s="31">
        <v>2</v>
      </c>
      <c r="P23" s="2">
        <f t="shared" si="1"/>
        <v>3</v>
      </c>
    </row>
    <row r="24" spans="1:16" x14ac:dyDescent="0.2">
      <c r="A24" s="6" t="s">
        <v>22</v>
      </c>
      <c r="B24" s="2">
        <v>0.33333333333333298</v>
      </c>
      <c r="C24" s="2">
        <v>1.5</v>
      </c>
      <c r="D24" s="2">
        <v>0</v>
      </c>
      <c r="G24" s="28">
        <v>0.57142857142857095</v>
      </c>
      <c r="I24" s="2">
        <v>2</v>
      </c>
      <c r="J24" s="2">
        <v>1</v>
      </c>
      <c r="K24" s="2">
        <v>2</v>
      </c>
      <c r="M24" s="2">
        <f t="shared" si="0"/>
        <v>3</v>
      </c>
      <c r="N24" s="31">
        <v>4</v>
      </c>
      <c r="P24" s="2">
        <f t="shared" si="1"/>
        <v>-0.25</v>
      </c>
    </row>
    <row r="25" spans="1:16" x14ac:dyDescent="0.2">
      <c r="A25" s="6" t="s">
        <v>23</v>
      </c>
      <c r="B25" s="2">
        <v>0.248587570621468</v>
      </c>
      <c r="C25" s="2">
        <v>0</v>
      </c>
      <c r="D25" s="2">
        <v>25</v>
      </c>
      <c r="G25" s="28">
        <v>0.27586206896551702</v>
      </c>
      <c r="I25" s="2">
        <v>4</v>
      </c>
      <c r="J25" s="2">
        <v>21</v>
      </c>
      <c r="K25" s="2">
        <v>0</v>
      </c>
      <c r="M25" s="2">
        <f t="shared" si="0"/>
        <v>25</v>
      </c>
      <c r="N25" s="31">
        <v>4</v>
      </c>
      <c r="P25" s="2">
        <f t="shared" si="1"/>
        <v>5.25</v>
      </c>
    </row>
    <row r="26" spans="1:16" x14ac:dyDescent="0.2">
      <c r="A26" s="6" t="s">
        <v>24</v>
      </c>
      <c r="B26" s="2">
        <v>0.16666666666666599</v>
      </c>
      <c r="C26" s="2">
        <v>0.4</v>
      </c>
      <c r="D26" s="2">
        <v>13</v>
      </c>
      <c r="G26" s="28">
        <v>0.28571428571428498</v>
      </c>
      <c r="I26" s="2">
        <v>1</v>
      </c>
      <c r="J26" s="2">
        <v>4</v>
      </c>
      <c r="K26" s="2">
        <v>1</v>
      </c>
      <c r="M26" s="2">
        <f t="shared" si="0"/>
        <v>5</v>
      </c>
      <c r="N26" s="31">
        <v>2</v>
      </c>
      <c r="P26" s="2">
        <f t="shared" si="1"/>
        <v>1.5</v>
      </c>
    </row>
    <row r="27" spans="1:16" x14ac:dyDescent="0.2">
      <c r="A27" s="6" t="s">
        <v>25</v>
      </c>
      <c r="B27" s="2">
        <v>0.31578947368421001</v>
      </c>
      <c r="C27" s="2">
        <v>0.69999999999999896</v>
      </c>
      <c r="D27" s="2">
        <v>20</v>
      </c>
      <c r="G27" s="28">
        <v>0</v>
      </c>
      <c r="I27" s="2">
        <v>0</v>
      </c>
      <c r="J27" s="2">
        <v>1</v>
      </c>
      <c r="K27" s="2">
        <v>0</v>
      </c>
      <c r="M27" s="2">
        <f t="shared" si="0"/>
        <v>1</v>
      </c>
      <c r="N27" s="31">
        <v>0</v>
      </c>
      <c r="P27" s="2"/>
    </row>
    <row r="28" spans="1:16" x14ac:dyDescent="0.2">
      <c r="A28" s="6" t="s">
        <v>26</v>
      </c>
      <c r="B28" s="2">
        <v>0.27906976744186002</v>
      </c>
      <c r="C28" s="2">
        <v>0.2</v>
      </c>
      <c r="D28" s="2">
        <v>21</v>
      </c>
      <c r="G28" s="28">
        <v>0.18181818181818099</v>
      </c>
      <c r="I28" s="2">
        <v>1</v>
      </c>
      <c r="J28" s="2">
        <v>8</v>
      </c>
      <c r="K28" s="2">
        <v>1</v>
      </c>
      <c r="M28" s="2">
        <f t="shared" si="0"/>
        <v>9</v>
      </c>
      <c r="N28" s="31">
        <v>2</v>
      </c>
      <c r="P28" s="2">
        <f t="shared" si="1"/>
        <v>3.5</v>
      </c>
    </row>
    <row r="29" spans="1:16" x14ac:dyDescent="0.2">
      <c r="A29" s="6" t="s">
        <v>27</v>
      </c>
      <c r="B29" s="2">
        <v>0.41666666666666602</v>
      </c>
      <c r="C29" s="2">
        <v>0.29999999999999899</v>
      </c>
      <c r="D29" s="2">
        <v>9</v>
      </c>
      <c r="G29" s="28">
        <v>0.28571428571428498</v>
      </c>
      <c r="I29" s="2">
        <v>1</v>
      </c>
      <c r="J29" s="2">
        <v>5</v>
      </c>
      <c r="K29" s="2">
        <v>0</v>
      </c>
      <c r="M29" s="2">
        <f t="shared" si="0"/>
        <v>6</v>
      </c>
      <c r="N29" s="31">
        <v>1</v>
      </c>
      <c r="P29" s="2">
        <f t="shared" si="1"/>
        <v>5</v>
      </c>
    </row>
    <row r="30" spans="1:16" x14ac:dyDescent="0.2">
      <c r="A30" s="6" t="s">
        <v>28</v>
      </c>
      <c r="B30" s="2">
        <v>0.59999999999999898</v>
      </c>
      <c r="C30" s="2">
        <v>1.5</v>
      </c>
      <c r="D30" s="2">
        <v>9</v>
      </c>
      <c r="G30" s="28">
        <v>0</v>
      </c>
      <c r="I30" s="2">
        <v>0</v>
      </c>
      <c r="J30" s="2">
        <v>3</v>
      </c>
      <c r="K30" s="2">
        <v>1</v>
      </c>
      <c r="M30" s="2">
        <f t="shared" si="0"/>
        <v>3</v>
      </c>
      <c r="N30" s="31">
        <v>1</v>
      </c>
      <c r="P30" s="2">
        <f t="shared" si="1"/>
        <v>2</v>
      </c>
    </row>
    <row r="31" spans="1:16" x14ac:dyDescent="0.2">
      <c r="A31" s="6" t="s">
        <v>29</v>
      </c>
      <c r="B31" s="2">
        <v>0.11764705882352899</v>
      </c>
      <c r="C31" s="2">
        <v>1.6</v>
      </c>
      <c r="D31" s="2">
        <v>5</v>
      </c>
      <c r="G31" s="28">
        <v>0</v>
      </c>
      <c r="I31" s="2">
        <v>0</v>
      </c>
      <c r="J31" s="2">
        <v>3</v>
      </c>
      <c r="K31" s="2">
        <v>1</v>
      </c>
      <c r="M31" s="2">
        <f t="shared" si="0"/>
        <v>3</v>
      </c>
      <c r="N31" s="31">
        <v>1</v>
      </c>
      <c r="P31" s="2">
        <f t="shared" si="1"/>
        <v>2</v>
      </c>
    </row>
    <row r="32" spans="1:16" x14ac:dyDescent="0.2">
      <c r="A32" s="6" t="s">
        <v>30</v>
      </c>
      <c r="B32" s="2">
        <v>0.36363636363636298</v>
      </c>
      <c r="C32" s="2">
        <v>0.69999999999999896</v>
      </c>
      <c r="D32" s="2">
        <v>15</v>
      </c>
      <c r="G32" s="28">
        <v>0.749999999999999</v>
      </c>
      <c r="I32" s="2">
        <v>3</v>
      </c>
      <c r="J32" s="2">
        <v>2</v>
      </c>
      <c r="K32" s="2">
        <v>0</v>
      </c>
      <c r="M32" s="2">
        <f t="shared" si="0"/>
        <v>5</v>
      </c>
      <c r="N32" s="31">
        <v>3</v>
      </c>
      <c r="P32" s="2">
        <f t="shared" si="1"/>
        <v>0.66666666666666663</v>
      </c>
    </row>
    <row r="33" spans="1:16" x14ac:dyDescent="0.2">
      <c r="A33" s="6" t="s">
        <v>31</v>
      </c>
      <c r="B33" s="2">
        <v>0.50909090909090904</v>
      </c>
      <c r="C33" s="2">
        <v>0.29999999999999899</v>
      </c>
      <c r="D33" s="2">
        <v>8</v>
      </c>
      <c r="G33" s="28">
        <v>0</v>
      </c>
      <c r="I33" s="2">
        <v>0</v>
      </c>
      <c r="J33" s="2">
        <v>6</v>
      </c>
      <c r="K33" s="2">
        <v>1</v>
      </c>
      <c r="M33" s="2">
        <f t="shared" si="0"/>
        <v>6</v>
      </c>
      <c r="N33" s="31">
        <v>1</v>
      </c>
      <c r="P33" s="2">
        <f t="shared" si="1"/>
        <v>5</v>
      </c>
    </row>
    <row r="34" spans="1:16" x14ac:dyDescent="0.2">
      <c r="A34" s="6" t="s">
        <v>32</v>
      </c>
      <c r="B34" s="2">
        <v>0.53333333333333299</v>
      </c>
      <c r="C34" s="2">
        <v>0.2</v>
      </c>
      <c r="D34" s="2">
        <v>6</v>
      </c>
      <c r="G34" s="28">
        <v>0.44444444444444398</v>
      </c>
      <c r="I34" s="2">
        <v>2</v>
      </c>
      <c r="J34" s="2">
        <v>5</v>
      </c>
      <c r="K34" s="2">
        <v>0</v>
      </c>
      <c r="M34" s="2">
        <f t="shared" si="0"/>
        <v>7</v>
      </c>
      <c r="N34" s="31">
        <v>2</v>
      </c>
      <c r="P34" s="2">
        <f t="shared" si="1"/>
        <v>2.5</v>
      </c>
    </row>
    <row r="35" spans="1:16" x14ac:dyDescent="0.2">
      <c r="A35" s="6" t="s">
        <v>33</v>
      </c>
      <c r="B35" s="2">
        <v>0.4</v>
      </c>
      <c r="C35" s="2">
        <v>0.2</v>
      </c>
      <c r="D35" s="2">
        <v>0</v>
      </c>
      <c r="G35" s="28">
        <v>0.19999999999999901</v>
      </c>
      <c r="I35" s="2">
        <v>1</v>
      </c>
      <c r="J35" s="2">
        <v>8</v>
      </c>
      <c r="K35" s="2">
        <v>0</v>
      </c>
      <c r="M35" s="2">
        <f t="shared" si="0"/>
        <v>9</v>
      </c>
      <c r="N35" s="31">
        <v>1</v>
      </c>
      <c r="P35" s="2">
        <f t="shared" si="1"/>
        <v>8</v>
      </c>
    </row>
    <row r="36" spans="1:16" x14ac:dyDescent="0.2">
      <c r="A36" s="6" t="s">
        <v>34</v>
      </c>
      <c r="B36" s="2">
        <v>0.57627118644067699</v>
      </c>
      <c r="C36" s="2">
        <v>0.2</v>
      </c>
      <c r="D36" s="2">
        <v>4</v>
      </c>
      <c r="G36" s="28">
        <v>0.35294117647058798</v>
      </c>
      <c r="I36" s="2">
        <v>3</v>
      </c>
      <c r="J36" s="2">
        <v>11</v>
      </c>
      <c r="K36" s="2">
        <v>0</v>
      </c>
      <c r="M36" s="2">
        <f t="shared" si="0"/>
        <v>14</v>
      </c>
      <c r="N36" s="31">
        <v>3</v>
      </c>
      <c r="P36" s="2">
        <f t="shared" si="1"/>
        <v>3.6666666666666665</v>
      </c>
    </row>
    <row r="37" spans="1:16" x14ac:dyDescent="0.2">
      <c r="A37" s="6" t="s">
        <v>35</v>
      </c>
      <c r="B37" s="2">
        <v>0.54054054054054002</v>
      </c>
      <c r="C37" s="2">
        <v>0.2</v>
      </c>
      <c r="D37" s="2">
        <v>2</v>
      </c>
      <c r="G37" s="28">
        <v>0.18181818181818099</v>
      </c>
      <c r="I37" s="2">
        <v>1</v>
      </c>
      <c r="J37" s="2">
        <v>9</v>
      </c>
      <c r="K37" s="2">
        <v>0</v>
      </c>
      <c r="M37" s="2">
        <f t="shared" si="0"/>
        <v>10</v>
      </c>
      <c r="N37" s="31">
        <v>1</v>
      </c>
      <c r="P37" s="2">
        <f t="shared" si="1"/>
        <v>9</v>
      </c>
    </row>
    <row r="38" spans="1:16" x14ac:dyDescent="0.2">
      <c r="A38" s="6" t="s">
        <v>36</v>
      </c>
      <c r="B38" s="2">
        <v>0.249999999999999</v>
      </c>
      <c r="C38" s="2">
        <v>0</v>
      </c>
      <c r="D38" s="2">
        <v>0</v>
      </c>
      <c r="G38" s="28">
        <v>0.15384615384615299</v>
      </c>
      <c r="I38" s="2">
        <v>1</v>
      </c>
      <c r="J38" s="2">
        <v>11</v>
      </c>
      <c r="K38" s="2">
        <v>0</v>
      </c>
      <c r="M38" s="2">
        <f t="shared" si="0"/>
        <v>12</v>
      </c>
      <c r="N38" s="31">
        <v>1</v>
      </c>
      <c r="P38" s="2">
        <f t="shared" si="1"/>
        <v>11</v>
      </c>
    </row>
    <row r="39" spans="1:16" x14ac:dyDescent="0.2">
      <c r="A39" s="6" t="s">
        <v>37</v>
      </c>
      <c r="B39" s="2">
        <v>0.22857142857142801</v>
      </c>
      <c r="C39" s="2">
        <v>0.4</v>
      </c>
      <c r="D39" s="2">
        <v>25</v>
      </c>
      <c r="G39" s="28">
        <v>0</v>
      </c>
      <c r="I39" s="2">
        <v>0</v>
      </c>
      <c r="J39" s="2">
        <v>9</v>
      </c>
      <c r="K39" s="2">
        <v>0</v>
      </c>
      <c r="M39" s="2">
        <f t="shared" si="0"/>
        <v>9</v>
      </c>
      <c r="N39" s="31">
        <v>0</v>
      </c>
      <c r="P39" s="2"/>
    </row>
    <row r="40" spans="1:16" x14ac:dyDescent="0.2">
      <c r="A40" s="6" t="s">
        <v>38</v>
      </c>
      <c r="B40" s="2">
        <v>0.61538461538461497</v>
      </c>
      <c r="C40" s="2">
        <v>2</v>
      </c>
      <c r="D40" s="2">
        <v>6</v>
      </c>
      <c r="G40" s="28">
        <v>0</v>
      </c>
      <c r="I40" s="2">
        <v>0</v>
      </c>
      <c r="J40" s="2">
        <v>1</v>
      </c>
      <c r="K40" s="2">
        <v>2</v>
      </c>
      <c r="M40" s="2">
        <f t="shared" si="0"/>
        <v>1</v>
      </c>
      <c r="N40" s="31">
        <v>2</v>
      </c>
      <c r="P40" s="2">
        <f t="shared" si="1"/>
        <v>-0.5</v>
      </c>
    </row>
    <row r="41" spans="1:16" x14ac:dyDescent="0.2">
      <c r="A41" s="6" t="s">
        <v>39</v>
      </c>
      <c r="B41" s="2">
        <v>0.28571428571428498</v>
      </c>
      <c r="C41" s="2">
        <v>1.3</v>
      </c>
      <c r="D41" s="2">
        <v>6</v>
      </c>
      <c r="G41" s="28">
        <v>0.5</v>
      </c>
      <c r="I41" s="2">
        <v>1</v>
      </c>
      <c r="J41" s="2">
        <v>1</v>
      </c>
      <c r="K41" s="2">
        <v>1</v>
      </c>
      <c r="M41" s="2">
        <f t="shared" si="0"/>
        <v>2</v>
      </c>
      <c r="N41" s="31">
        <v>2</v>
      </c>
      <c r="P41" s="2">
        <f t="shared" si="1"/>
        <v>0</v>
      </c>
    </row>
    <row r="42" spans="1:16" x14ac:dyDescent="0.2">
      <c r="A42" s="6" t="s">
        <v>40</v>
      </c>
      <c r="B42" s="2">
        <v>0.39999999999999902</v>
      </c>
      <c r="C42" s="2">
        <v>0.59999999999999898</v>
      </c>
      <c r="D42" s="2">
        <v>0</v>
      </c>
      <c r="G42" s="28">
        <v>0.66666666666666596</v>
      </c>
      <c r="I42" s="2">
        <v>3</v>
      </c>
      <c r="J42" s="2">
        <v>2</v>
      </c>
      <c r="K42" s="2">
        <v>1</v>
      </c>
      <c r="M42" s="2">
        <f t="shared" si="0"/>
        <v>5</v>
      </c>
      <c r="N42" s="31">
        <v>4</v>
      </c>
      <c r="P42" s="2">
        <f t="shared" si="1"/>
        <v>0.25</v>
      </c>
    </row>
    <row r="43" spans="1:16" x14ac:dyDescent="0.2">
      <c r="A43" s="6" t="s">
        <v>41</v>
      </c>
      <c r="B43" s="2">
        <v>0.628571428571428</v>
      </c>
      <c r="C43" s="2">
        <v>0.69999999999999896</v>
      </c>
      <c r="D43" s="2">
        <v>16</v>
      </c>
      <c r="G43" s="28">
        <v>0.4</v>
      </c>
      <c r="I43" s="2">
        <v>1</v>
      </c>
      <c r="J43" s="2">
        <v>3</v>
      </c>
      <c r="K43" s="2">
        <v>0</v>
      </c>
      <c r="M43" s="2">
        <f t="shared" si="0"/>
        <v>4</v>
      </c>
      <c r="N43" s="31">
        <v>1</v>
      </c>
      <c r="P43" s="2">
        <f t="shared" si="1"/>
        <v>3</v>
      </c>
    </row>
    <row r="44" spans="1:16" x14ac:dyDescent="0.2">
      <c r="A44" s="6" t="s">
        <v>42</v>
      </c>
      <c r="B44" s="2">
        <v>0.407407407407407</v>
      </c>
      <c r="C44" s="2">
        <v>0.59999999999999898</v>
      </c>
      <c r="D44" s="2">
        <v>13</v>
      </c>
      <c r="G44" s="28">
        <v>0</v>
      </c>
      <c r="I44" s="2">
        <v>0</v>
      </c>
      <c r="J44" s="2">
        <v>1</v>
      </c>
      <c r="K44" s="2">
        <v>2</v>
      </c>
      <c r="M44" s="2">
        <f t="shared" si="0"/>
        <v>1</v>
      </c>
      <c r="N44" s="31">
        <v>2</v>
      </c>
      <c r="P44" s="2">
        <f t="shared" si="1"/>
        <v>-0.5</v>
      </c>
    </row>
    <row r="45" spans="1:16" x14ac:dyDescent="0.2">
      <c r="A45" s="6" t="s">
        <v>43</v>
      </c>
      <c r="B45" s="2">
        <v>0.22222222222222199</v>
      </c>
      <c r="C45" s="2">
        <v>2</v>
      </c>
      <c r="D45" s="2">
        <v>0</v>
      </c>
      <c r="G45" s="28">
        <v>0.4</v>
      </c>
      <c r="I45" s="2">
        <v>1</v>
      </c>
      <c r="J45" s="2">
        <v>1</v>
      </c>
      <c r="K45" s="2">
        <v>2</v>
      </c>
      <c r="M45" s="2">
        <f t="shared" si="0"/>
        <v>2</v>
      </c>
      <c r="N45" s="31">
        <v>3</v>
      </c>
      <c r="P45" s="2">
        <f t="shared" si="1"/>
        <v>-0.33333333333333331</v>
      </c>
    </row>
    <row r="46" spans="1:16" x14ac:dyDescent="0.2">
      <c r="A46" s="6" t="s">
        <v>44</v>
      </c>
      <c r="B46" s="2">
        <v>0.51612903225806395</v>
      </c>
      <c r="C46" s="2">
        <v>0.2</v>
      </c>
      <c r="D46" s="2">
        <v>0</v>
      </c>
      <c r="G46" s="28">
        <v>0.5</v>
      </c>
      <c r="I46" s="2">
        <v>4</v>
      </c>
      <c r="J46" s="2">
        <v>8</v>
      </c>
      <c r="K46" s="2">
        <v>0</v>
      </c>
      <c r="M46" s="2">
        <f t="shared" si="0"/>
        <v>12</v>
      </c>
      <c r="N46" s="31">
        <v>4</v>
      </c>
      <c r="P46" s="2">
        <f t="shared" si="1"/>
        <v>2</v>
      </c>
    </row>
    <row r="47" spans="1:16" x14ac:dyDescent="0.2">
      <c r="A47" s="6" t="s">
        <v>45</v>
      </c>
      <c r="B47" s="2">
        <v>2.78745644599303E-2</v>
      </c>
      <c r="C47" s="2">
        <v>0</v>
      </c>
      <c r="D47" s="2">
        <v>2</v>
      </c>
      <c r="G47" s="28">
        <v>0</v>
      </c>
      <c r="I47" s="2">
        <v>0</v>
      </c>
      <c r="J47" s="2">
        <v>16</v>
      </c>
      <c r="K47" s="2">
        <v>0</v>
      </c>
      <c r="M47" s="2">
        <f t="shared" si="0"/>
        <v>16</v>
      </c>
      <c r="N47" s="31">
        <v>0</v>
      </c>
      <c r="P47" s="2"/>
    </row>
    <row r="48" spans="1:16" x14ac:dyDescent="0.2">
      <c r="A48" s="6" t="s">
        <v>46</v>
      </c>
      <c r="B48" s="2">
        <v>0.5</v>
      </c>
      <c r="C48" s="2">
        <v>1.8999999999999899</v>
      </c>
      <c r="D48" s="2">
        <v>0</v>
      </c>
      <c r="G48" s="28">
        <v>0.66666666666666596</v>
      </c>
      <c r="I48" s="2">
        <v>1</v>
      </c>
      <c r="J48" s="2">
        <v>0</v>
      </c>
      <c r="K48" s="2">
        <v>1</v>
      </c>
      <c r="M48" s="2">
        <f t="shared" si="0"/>
        <v>1</v>
      </c>
      <c r="N48" s="31">
        <v>2</v>
      </c>
      <c r="P48" s="2">
        <f t="shared" si="1"/>
        <v>-0.5</v>
      </c>
    </row>
    <row r="49" spans="1:16" x14ac:dyDescent="0.2">
      <c r="A49" s="6" t="s">
        <v>47</v>
      </c>
      <c r="B49" s="2">
        <v>0.472727272727272</v>
      </c>
      <c r="C49" s="2">
        <v>0.5</v>
      </c>
      <c r="D49" s="2">
        <v>19</v>
      </c>
      <c r="G49" s="28">
        <v>0.22222222222222199</v>
      </c>
      <c r="I49" s="2">
        <v>1</v>
      </c>
      <c r="J49" s="2">
        <v>7</v>
      </c>
      <c r="K49" s="2">
        <v>0</v>
      </c>
      <c r="M49" s="2">
        <f t="shared" si="0"/>
        <v>8</v>
      </c>
      <c r="N49" s="31">
        <v>1</v>
      </c>
      <c r="P49" s="2">
        <f t="shared" si="1"/>
        <v>7</v>
      </c>
    </row>
    <row r="50" spans="1:16" x14ac:dyDescent="0.2">
      <c r="A50" s="6" t="s">
        <v>48</v>
      </c>
      <c r="B50" s="2">
        <v>0.13793103448275801</v>
      </c>
      <c r="C50" s="2">
        <v>0.29999999999999899</v>
      </c>
      <c r="D50" s="2">
        <v>0</v>
      </c>
      <c r="G50" s="28">
        <v>0.47058823529411697</v>
      </c>
      <c r="I50" s="2">
        <v>4</v>
      </c>
      <c r="J50" s="2">
        <v>7</v>
      </c>
      <c r="K50" s="2">
        <v>2</v>
      </c>
      <c r="M50" s="2">
        <f t="shared" si="0"/>
        <v>11</v>
      </c>
      <c r="N50" s="31">
        <v>6</v>
      </c>
      <c r="P50" s="2">
        <f t="shared" si="1"/>
        <v>0.83333333333333337</v>
      </c>
    </row>
    <row r="51" spans="1:16" x14ac:dyDescent="0.2">
      <c r="A51" s="6" t="s">
        <v>49</v>
      </c>
      <c r="B51" s="2">
        <v>0.17647058823529399</v>
      </c>
      <c r="C51" s="2">
        <v>0.4</v>
      </c>
      <c r="D51" s="2">
        <v>15</v>
      </c>
      <c r="G51" s="28">
        <v>0.46153846153846101</v>
      </c>
      <c r="I51" s="2">
        <v>3</v>
      </c>
      <c r="J51" s="2">
        <v>7</v>
      </c>
      <c r="K51" s="2">
        <v>0</v>
      </c>
      <c r="M51" s="2">
        <f t="shared" si="0"/>
        <v>10</v>
      </c>
      <c r="N51" s="31">
        <v>3</v>
      </c>
      <c r="P51" s="2">
        <f t="shared" si="1"/>
        <v>2.3333333333333335</v>
      </c>
    </row>
    <row r="52" spans="1:16" x14ac:dyDescent="0.2">
      <c r="A52" s="6" t="s">
        <v>50</v>
      </c>
      <c r="B52" s="2">
        <v>0.483870967741935</v>
      </c>
      <c r="C52" s="2">
        <v>0.1</v>
      </c>
      <c r="D52" s="2">
        <v>17</v>
      </c>
      <c r="G52" s="28">
        <v>0.14285714285714199</v>
      </c>
      <c r="I52" s="2">
        <v>1</v>
      </c>
      <c r="J52" s="2">
        <v>12</v>
      </c>
      <c r="K52" s="2">
        <v>0</v>
      </c>
      <c r="M52" s="2">
        <f t="shared" si="0"/>
        <v>13</v>
      </c>
      <c r="N52" s="31">
        <v>1</v>
      </c>
      <c r="P52" s="2">
        <f t="shared" si="1"/>
        <v>12</v>
      </c>
    </row>
    <row r="53" spans="1:16" x14ac:dyDescent="0.2">
      <c r="A53" s="6" t="s">
        <v>51</v>
      </c>
      <c r="B53" s="2">
        <v>0.36363636363636298</v>
      </c>
      <c r="C53" s="2">
        <v>1.3</v>
      </c>
      <c r="D53" s="2">
        <v>28</v>
      </c>
      <c r="G53" s="28">
        <v>0</v>
      </c>
      <c r="I53" s="2">
        <v>0</v>
      </c>
      <c r="J53" s="2">
        <v>2</v>
      </c>
      <c r="K53" s="2">
        <v>4</v>
      </c>
      <c r="M53" s="2">
        <f t="shared" si="0"/>
        <v>2</v>
      </c>
      <c r="N53" s="31">
        <v>4</v>
      </c>
      <c r="P53" s="2">
        <f t="shared" si="1"/>
        <v>-0.5</v>
      </c>
    </row>
    <row r="54" spans="1:16" x14ac:dyDescent="0.2">
      <c r="B54" s="30">
        <f>AVERAGE(B3:B53)</f>
        <v>0.39932407305202455</v>
      </c>
      <c r="C54" s="27">
        <f t="shared" ref="C54:D54" si="2">AVERAGE(C3:C53)</f>
        <v>0.64705882352941091</v>
      </c>
      <c r="D54" s="27">
        <f t="shared" si="2"/>
        <v>10.588235294117647</v>
      </c>
      <c r="G54" s="29">
        <f>AVERAGE(G3:G53)</f>
        <v>0.27766277083780944</v>
      </c>
      <c r="I54">
        <f>AVERAGE(I3:I53)</f>
        <v>1.411764705882353</v>
      </c>
      <c r="J54">
        <f t="shared" ref="J54:K54" si="3">AVERAGE(J3:J53)</f>
        <v>6.1764705882352944</v>
      </c>
      <c r="K54">
        <f t="shared" si="3"/>
        <v>0.68627450980392157</v>
      </c>
      <c r="P54" s="2">
        <f>AVERAGE(P3:P53)</f>
        <v>3.3370370370370375</v>
      </c>
    </row>
  </sheetData>
  <conditionalFormatting sqref="B3:B53">
    <cfRule type="cellIs" dxfId="0" priority="1" operator="lessThan">
      <formula>$B$54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BB28-E734-544B-9EC4-583124D17565}">
  <dimension ref="A2:N54"/>
  <sheetViews>
    <sheetView workbookViewId="0">
      <selection activeCell="F61" sqref="F61"/>
    </sheetView>
  </sheetViews>
  <sheetFormatPr baseColWidth="10" defaultRowHeight="16" x14ac:dyDescent="0.2"/>
  <cols>
    <col min="6" max="6" width="10.83203125" style="22"/>
    <col min="7" max="7" width="12.1640625" style="2" bestFit="1" customWidth="1"/>
  </cols>
  <sheetData>
    <row r="2" spans="1:14" x14ac:dyDescent="0.2">
      <c r="A2" s="9" t="s">
        <v>0</v>
      </c>
      <c r="B2" s="9" t="s">
        <v>71</v>
      </c>
      <c r="C2" s="9" t="s">
        <v>52</v>
      </c>
      <c r="D2" s="9" t="s">
        <v>53</v>
      </c>
      <c r="G2" s="1" t="s">
        <v>73</v>
      </c>
      <c r="I2" s="26" t="s">
        <v>54</v>
      </c>
      <c r="J2" s="1" t="s">
        <v>55</v>
      </c>
      <c r="K2" s="25" t="s">
        <v>56</v>
      </c>
      <c r="N2" s="1" t="s">
        <v>66</v>
      </c>
    </row>
    <row r="3" spans="1:14" x14ac:dyDescent="0.2">
      <c r="A3" s="6" t="s">
        <v>1</v>
      </c>
      <c r="B3" s="2">
        <v>0.45161290322580599</v>
      </c>
      <c r="C3" s="2">
        <v>1.3999999999999899</v>
      </c>
      <c r="D3" s="2">
        <v>29</v>
      </c>
      <c r="G3" s="2">
        <v>0.33333333333333298</v>
      </c>
      <c r="I3" s="2">
        <v>1</v>
      </c>
      <c r="J3" s="2">
        <v>1</v>
      </c>
      <c r="K3" s="2">
        <v>3</v>
      </c>
      <c r="N3" s="2">
        <v>4</v>
      </c>
    </row>
    <row r="4" spans="1:14" x14ac:dyDescent="0.2">
      <c r="A4" s="6" t="s">
        <v>2</v>
      </c>
      <c r="B4" s="2">
        <v>0.33333333333333298</v>
      </c>
      <c r="C4" s="2">
        <v>1.8999999999999899</v>
      </c>
      <c r="D4" s="2">
        <v>8</v>
      </c>
      <c r="G4" s="2" t="s">
        <v>72</v>
      </c>
      <c r="I4" s="2">
        <v>0</v>
      </c>
      <c r="J4" s="2">
        <v>2</v>
      </c>
      <c r="K4" s="2">
        <v>1</v>
      </c>
      <c r="N4" s="2">
        <v>1</v>
      </c>
    </row>
    <row r="5" spans="1:14" x14ac:dyDescent="0.2">
      <c r="A5" s="6" t="s">
        <v>3</v>
      </c>
      <c r="B5" s="2">
        <v>0.57142857142857095</v>
      </c>
      <c r="C5" s="2">
        <v>0.8</v>
      </c>
      <c r="D5" s="2">
        <v>15</v>
      </c>
      <c r="G5" s="2">
        <v>0.5</v>
      </c>
      <c r="I5" s="2">
        <v>2</v>
      </c>
      <c r="J5" s="2">
        <v>4</v>
      </c>
      <c r="K5" s="2">
        <v>0</v>
      </c>
      <c r="N5" s="2">
        <v>2</v>
      </c>
    </row>
    <row r="6" spans="1:14" x14ac:dyDescent="0.2">
      <c r="A6" s="6" t="s">
        <v>4</v>
      </c>
      <c r="B6" s="2">
        <v>0.45283018867924502</v>
      </c>
      <c r="C6" s="2">
        <v>1.3</v>
      </c>
      <c r="D6" s="2">
        <v>24</v>
      </c>
      <c r="G6" s="2">
        <v>0.66666666666666596</v>
      </c>
      <c r="I6" s="2">
        <v>2</v>
      </c>
      <c r="J6" s="2">
        <v>2</v>
      </c>
      <c r="K6" s="2">
        <v>0</v>
      </c>
      <c r="N6" s="2">
        <v>2</v>
      </c>
    </row>
    <row r="7" spans="1:14" x14ac:dyDescent="0.2">
      <c r="A7" s="6" t="s">
        <v>5</v>
      </c>
      <c r="B7" s="2">
        <v>0.35714285714285698</v>
      </c>
      <c r="C7" s="2">
        <v>1.19999999999999</v>
      </c>
      <c r="D7" s="2">
        <v>26</v>
      </c>
      <c r="G7" s="2" t="s">
        <v>72</v>
      </c>
      <c r="I7" s="2">
        <v>0</v>
      </c>
      <c r="J7" s="2">
        <v>3</v>
      </c>
      <c r="K7" s="2">
        <v>1</v>
      </c>
      <c r="N7" s="2">
        <v>1</v>
      </c>
    </row>
    <row r="8" spans="1:14" x14ac:dyDescent="0.2">
      <c r="A8" s="6" t="s">
        <v>6</v>
      </c>
      <c r="B8" s="2">
        <v>0.30769230769230699</v>
      </c>
      <c r="C8" s="2">
        <v>1.3</v>
      </c>
      <c r="D8" s="2">
        <v>15</v>
      </c>
      <c r="G8" s="2">
        <v>0.5</v>
      </c>
      <c r="I8" s="2">
        <v>1</v>
      </c>
      <c r="J8" s="2">
        <v>1</v>
      </c>
      <c r="K8" s="2">
        <v>1</v>
      </c>
      <c r="N8" s="2">
        <v>2</v>
      </c>
    </row>
    <row r="9" spans="1:14" x14ac:dyDescent="0.2">
      <c r="A9" s="6" t="s">
        <v>7</v>
      </c>
      <c r="B9" s="2">
        <v>0.33333333333333298</v>
      </c>
      <c r="C9" s="2">
        <v>0.1</v>
      </c>
      <c r="D9" s="2">
        <v>26</v>
      </c>
      <c r="G9" s="2">
        <v>0.33333333333333298</v>
      </c>
      <c r="I9" s="2">
        <v>3</v>
      </c>
      <c r="J9" s="2">
        <v>11</v>
      </c>
      <c r="K9" s="2">
        <v>1</v>
      </c>
      <c r="N9" s="2">
        <v>4</v>
      </c>
    </row>
    <row r="10" spans="1:14" x14ac:dyDescent="0.2">
      <c r="A10" s="6" t="s">
        <v>8</v>
      </c>
      <c r="B10" s="2">
        <v>0.32258064516128998</v>
      </c>
      <c r="C10" s="2">
        <v>1.19999999999999</v>
      </c>
      <c r="D10" s="2">
        <v>4</v>
      </c>
      <c r="G10" s="2">
        <v>0.66666666666666596</v>
      </c>
      <c r="I10" s="2">
        <v>2</v>
      </c>
      <c r="J10" s="2">
        <v>2</v>
      </c>
      <c r="K10" s="2">
        <v>0</v>
      </c>
      <c r="N10" s="2">
        <v>2</v>
      </c>
    </row>
    <row r="11" spans="1:14" x14ac:dyDescent="0.2">
      <c r="A11" s="6" t="s">
        <v>9</v>
      </c>
      <c r="B11" s="2">
        <v>0.55555555555555503</v>
      </c>
      <c r="C11" s="2">
        <v>1</v>
      </c>
      <c r="D11" s="2">
        <v>26</v>
      </c>
      <c r="G11" s="2">
        <v>0.54545454545454497</v>
      </c>
      <c r="I11" s="2">
        <v>3</v>
      </c>
      <c r="J11" s="2">
        <v>4</v>
      </c>
      <c r="K11" s="2">
        <v>1</v>
      </c>
      <c r="N11" s="2">
        <v>4</v>
      </c>
    </row>
    <row r="12" spans="1:14" x14ac:dyDescent="0.2">
      <c r="A12" s="6" t="s">
        <v>10</v>
      </c>
      <c r="B12" s="2">
        <v>0.27272727272727199</v>
      </c>
      <c r="C12" s="2">
        <v>1.1000000000000001</v>
      </c>
      <c r="D12" s="2">
        <v>7</v>
      </c>
      <c r="G12" s="2" t="s">
        <v>72</v>
      </c>
      <c r="I12" s="2">
        <v>0</v>
      </c>
      <c r="J12" s="2">
        <v>4</v>
      </c>
      <c r="K12" s="2">
        <v>0</v>
      </c>
      <c r="N12" s="2">
        <v>0</v>
      </c>
    </row>
    <row r="13" spans="1:14" x14ac:dyDescent="0.2">
      <c r="A13" s="6" t="s">
        <v>11</v>
      </c>
      <c r="B13" s="2">
        <v>0.54166666666666596</v>
      </c>
      <c r="C13" s="2">
        <v>0.9</v>
      </c>
      <c r="D13" s="2">
        <v>0</v>
      </c>
      <c r="G13" s="2">
        <v>0.4</v>
      </c>
      <c r="I13" s="2">
        <v>1</v>
      </c>
      <c r="J13" s="2">
        <v>1</v>
      </c>
      <c r="K13" s="2">
        <v>2</v>
      </c>
      <c r="N13" s="2">
        <v>3</v>
      </c>
    </row>
    <row r="14" spans="1:14" x14ac:dyDescent="0.2">
      <c r="A14" s="6" t="s">
        <v>12</v>
      </c>
      <c r="B14" s="2">
        <v>0.41666666666666602</v>
      </c>
      <c r="C14" s="2">
        <v>1.8</v>
      </c>
      <c r="D14" s="2">
        <v>29</v>
      </c>
      <c r="G14" s="2">
        <v>0.5</v>
      </c>
      <c r="I14" s="2">
        <v>1</v>
      </c>
      <c r="J14" s="2">
        <v>0</v>
      </c>
      <c r="K14" s="2">
        <v>2</v>
      </c>
      <c r="N14" s="2">
        <v>3</v>
      </c>
    </row>
    <row r="15" spans="1:14" x14ac:dyDescent="0.2">
      <c r="A15" s="6" t="s">
        <v>13</v>
      </c>
      <c r="B15" s="2">
        <v>0.58823529411764597</v>
      </c>
      <c r="C15" s="2">
        <v>0.69999999999999896</v>
      </c>
      <c r="D15" s="2">
        <v>19</v>
      </c>
      <c r="G15" s="2">
        <v>0.749999999999999</v>
      </c>
      <c r="I15" s="2">
        <v>3</v>
      </c>
      <c r="J15" s="2">
        <v>2</v>
      </c>
      <c r="K15" s="2">
        <v>0</v>
      </c>
      <c r="N15" s="2">
        <v>3</v>
      </c>
    </row>
    <row r="16" spans="1:14" x14ac:dyDescent="0.2">
      <c r="A16" s="6" t="s">
        <v>14</v>
      </c>
      <c r="B16" s="2">
        <v>0.33333333333333298</v>
      </c>
      <c r="C16" s="2">
        <v>1.19999999999999</v>
      </c>
      <c r="D16" s="2">
        <v>3</v>
      </c>
      <c r="G16" s="2" t="s">
        <v>72</v>
      </c>
      <c r="I16" s="2">
        <v>0</v>
      </c>
      <c r="J16" s="2">
        <v>5</v>
      </c>
      <c r="K16" s="2">
        <v>2</v>
      </c>
      <c r="N16" s="2">
        <v>2</v>
      </c>
    </row>
    <row r="17" spans="1:14" x14ac:dyDescent="0.2">
      <c r="A17" s="6" t="s">
        <v>15</v>
      </c>
      <c r="B17" s="2">
        <v>0.46666666666666601</v>
      </c>
      <c r="C17" s="2">
        <v>1.3999999999999899</v>
      </c>
      <c r="D17" s="2">
        <v>21</v>
      </c>
      <c r="G17" s="2" t="s">
        <v>72</v>
      </c>
      <c r="I17" s="2">
        <v>0</v>
      </c>
      <c r="J17" s="2">
        <v>2</v>
      </c>
      <c r="K17" s="2">
        <v>0</v>
      </c>
      <c r="N17" s="2">
        <v>0</v>
      </c>
    </row>
    <row r="18" spans="1:14" x14ac:dyDescent="0.2">
      <c r="A18" s="6" t="s">
        <v>16</v>
      </c>
      <c r="B18" s="2">
        <v>0.51428571428571401</v>
      </c>
      <c r="C18" s="2">
        <v>1</v>
      </c>
      <c r="D18" s="2">
        <v>28</v>
      </c>
      <c r="G18" s="2">
        <v>1</v>
      </c>
      <c r="I18" s="2">
        <v>2</v>
      </c>
      <c r="J18" s="2">
        <v>0</v>
      </c>
      <c r="K18" s="2">
        <v>0</v>
      </c>
      <c r="N18" s="2">
        <v>2</v>
      </c>
    </row>
    <row r="19" spans="1:14" x14ac:dyDescent="0.2">
      <c r="A19" s="6" t="s">
        <v>17</v>
      </c>
      <c r="B19" s="2">
        <v>0.44329896907216398</v>
      </c>
      <c r="C19" s="2">
        <v>0.1</v>
      </c>
      <c r="D19" s="2">
        <v>30</v>
      </c>
      <c r="G19" s="2">
        <v>7.4074074074074001E-2</v>
      </c>
      <c r="I19" s="2">
        <v>1</v>
      </c>
      <c r="J19" s="2">
        <v>25</v>
      </c>
      <c r="K19" s="2">
        <v>0</v>
      </c>
      <c r="N19" s="2">
        <v>1</v>
      </c>
    </row>
    <row r="20" spans="1:14" x14ac:dyDescent="0.2">
      <c r="A20" s="6" t="s">
        <v>18</v>
      </c>
      <c r="B20" s="2">
        <v>0.48275862068965503</v>
      </c>
      <c r="C20" s="2">
        <v>1.3999999999999899</v>
      </c>
      <c r="D20" s="2">
        <v>22</v>
      </c>
      <c r="G20" s="2">
        <v>0.57142857142857095</v>
      </c>
      <c r="I20" s="2">
        <v>2</v>
      </c>
      <c r="J20" s="2">
        <v>1</v>
      </c>
      <c r="K20" s="2">
        <v>2</v>
      </c>
      <c r="N20" s="2">
        <v>4</v>
      </c>
    </row>
    <row r="21" spans="1:14" x14ac:dyDescent="0.2">
      <c r="A21" s="6" t="s">
        <v>19</v>
      </c>
      <c r="B21" s="2">
        <v>0.530612244897959</v>
      </c>
      <c r="C21" s="2">
        <v>0.1</v>
      </c>
      <c r="D21" s="2">
        <v>30</v>
      </c>
      <c r="G21" s="2">
        <v>0.34782608695652101</v>
      </c>
      <c r="I21" s="2">
        <v>4</v>
      </c>
      <c r="J21" s="2">
        <v>15</v>
      </c>
      <c r="K21" s="2">
        <v>0</v>
      </c>
      <c r="N21" s="2">
        <v>4</v>
      </c>
    </row>
    <row r="22" spans="1:14" x14ac:dyDescent="0.2">
      <c r="A22" s="6" t="s">
        <v>20</v>
      </c>
      <c r="B22" s="2">
        <v>0.238095238095238</v>
      </c>
      <c r="C22" s="2">
        <v>0.59999999999999898</v>
      </c>
      <c r="D22" s="2">
        <v>15</v>
      </c>
      <c r="G22" s="2" t="s">
        <v>72</v>
      </c>
      <c r="I22" s="2">
        <v>0</v>
      </c>
      <c r="J22" s="2">
        <v>3</v>
      </c>
      <c r="K22" s="2">
        <v>0</v>
      </c>
      <c r="N22" s="2">
        <v>0</v>
      </c>
    </row>
    <row r="23" spans="1:14" x14ac:dyDescent="0.2">
      <c r="A23" s="6" t="s">
        <v>21</v>
      </c>
      <c r="B23" s="2">
        <v>0.54545454545454497</v>
      </c>
      <c r="C23" s="2">
        <v>0.8</v>
      </c>
      <c r="D23" s="2">
        <v>23</v>
      </c>
      <c r="G23" s="2" t="s">
        <v>72</v>
      </c>
      <c r="I23" s="2">
        <v>0</v>
      </c>
      <c r="J23" s="2">
        <v>2</v>
      </c>
      <c r="K23" s="2">
        <v>2</v>
      </c>
      <c r="N23" s="2">
        <v>2</v>
      </c>
    </row>
    <row r="24" spans="1:14" x14ac:dyDescent="0.2">
      <c r="A24" s="6" t="s">
        <v>22</v>
      </c>
      <c r="B24" s="2">
        <v>0.26086956521739102</v>
      </c>
      <c r="C24" s="2">
        <v>1</v>
      </c>
      <c r="D24" s="2">
        <v>7</v>
      </c>
      <c r="G24" s="2">
        <v>0.66666666666666596</v>
      </c>
      <c r="I24" s="2">
        <v>2</v>
      </c>
      <c r="J24" s="2">
        <v>1</v>
      </c>
      <c r="K24" s="2">
        <v>1</v>
      </c>
      <c r="N24" s="2">
        <v>3</v>
      </c>
    </row>
    <row r="25" spans="1:14" x14ac:dyDescent="0.2">
      <c r="A25" s="6" t="s">
        <v>23</v>
      </c>
      <c r="B25" s="2">
        <v>0.44444444444444398</v>
      </c>
      <c r="C25" s="2">
        <v>0.8</v>
      </c>
      <c r="D25" s="2">
        <v>22</v>
      </c>
      <c r="G25" s="2">
        <v>0.59999999999999898</v>
      </c>
      <c r="I25" s="2">
        <v>3</v>
      </c>
      <c r="J25" s="2">
        <v>3</v>
      </c>
      <c r="K25" s="2">
        <v>1</v>
      </c>
      <c r="N25" s="2">
        <v>4</v>
      </c>
    </row>
    <row r="26" spans="1:14" x14ac:dyDescent="0.2">
      <c r="A26" s="6" t="s">
        <v>24</v>
      </c>
      <c r="B26" s="2">
        <v>0.16666666666666599</v>
      </c>
      <c r="C26" s="2">
        <v>1.3</v>
      </c>
      <c r="D26" s="2">
        <v>2</v>
      </c>
      <c r="G26" s="2">
        <v>1</v>
      </c>
      <c r="I26" s="2">
        <v>1</v>
      </c>
      <c r="J26" s="2">
        <v>0</v>
      </c>
      <c r="K26" s="2">
        <v>0</v>
      </c>
      <c r="N26" s="2">
        <v>1</v>
      </c>
    </row>
    <row r="27" spans="1:14" x14ac:dyDescent="0.2">
      <c r="A27" s="6" t="s">
        <v>25</v>
      </c>
      <c r="B27" s="2">
        <v>0.31578947368421001</v>
      </c>
      <c r="C27" s="2">
        <v>1.69999999999999</v>
      </c>
      <c r="D27" s="2">
        <v>29</v>
      </c>
      <c r="G27" s="2" t="s">
        <v>72</v>
      </c>
      <c r="I27" s="2">
        <v>0</v>
      </c>
      <c r="J27" s="2">
        <v>1</v>
      </c>
      <c r="K27" s="2">
        <v>0</v>
      </c>
      <c r="N27" s="2">
        <v>0</v>
      </c>
    </row>
    <row r="28" spans="1:14" x14ac:dyDescent="0.2">
      <c r="A28" s="6" t="s">
        <v>26</v>
      </c>
      <c r="B28" s="2">
        <v>0.39999999999999902</v>
      </c>
      <c r="C28" s="2">
        <v>1</v>
      </c>
      <c r="D28" s="2">
        <v>27</v>
      </c>
      <c r="G28" s="2">
        <v>0.4</v>
      </c>
      <c r="I28" s="2">
        <v>1</v>
      </c>
      <c r="J28" s="2">
        <v>2</v>
      </c>
      <c r="K28" s="2">
        <v>1</v>
      </c>
      <c r="N28" s="2">
        <v>2</v>
      </c>
    </row>
    <row r="29" spans="1:14" x14ac:dyDescent="0.2">
      <c r="A29" s="6" t="s">
        <v>27</v>
      </c>
      <c r="B29" s="2">
        <v>0.40677966101694901</v>
      </c>
      <c r="C29" s="2">
        <v>0.8</v>
      </c>
      <c r="D29" s="2">
        <v>2</v>
      </c>
      <c r="G29" s="2" t="s">
        <v>72</v>
      </c>
      <c r="I29" s="2">
        <v>0</v>
      </c>
      <c r="J29" s="2">
        <v>6</v>
      </c>
      <c r="K29" s="2">
        <v>0</v>
      </c>
      <c r="N29" s="2">
        <v>0</v>
      </c>
    </row>
    <row r="30" spans="1:14" x14ac:dyDescent="0.2">
      <c r="A30" s="6" t="s">
        <v>28</v>
      </c>
      <c r="B30" s="2">
        <v>0.36842105263157798</v>
      </c>
      <c r="C30" s="2">
        <v>1.1000000000000001</v>
      </c>
      <c r="D30" s="2">
        <v>0</v>
      </c>
      <c r="G30" s="2">
        <v>0.57142857142857095</v>
      </c>
      <c r="I30" s="2">
        <v>2</v>
      </c>
      <c r="J30" s="2">
        <v>3</v>
      </c>
      <c r="K30" s="2">
        <v>0</v>
      </c>
      <c r="N30" s="2">
        <v>2</v>
      </c>
    </row>
    <row r="31" spans="1:14" x14ac:dyDescent="0.2">
      <c r="A31" s="6" t="s">
        <v>29</v>
      </c>
      <c r="B31" s="2">
        <v>0.2</v>
      </c>
      <c r="C31" s="2">
        <v>1.5</v>
      </c>
      <c r="D31" s="2">
        <v>10</v>
      </c>
      <c r="G31" s="2" t="s">
        <v>72</v>
      </c>
      <c r="I31" s="2">
        <v>0</v>
      </c>
      <c r="J31" s="2">
        <v>1</v>
      </c>
      <c r="K31" s="2">
        <v>1</v>
      </c>
      <c r="N31" s="2">
        <v>1</v>
      </c>
    </row>
    <row r="32" spans="1:14" x14ac:dyDescent="0.2">
      <c r="A32" s="6" t="s">
        <v>30</v>
      </c>
      <c r="B32" s="2">
        <v>0.5</v>
      </c>
      <c r="C32" s="2">
        <v>1.8999999999999899</v>
      </c>
      <c r="D32" s="2">
        <v>0</v>
      </c>
      <c r="G32" s="2" t="s">
        <v>72</v>
      </c>
      <c r="I32" s="2">
        <v>0</v>
      </c>
      <c r="J32" s="2">
        <v>2</v>
      </c>
      <c r="K32" s="2">
        <v>1</v>
      </c>
      <c r="N32" s="2">
        <v>1</v>
      </c>
    </row>
    <row r="33" spans="1:14" x14ac:dyDescent="0.2">
      <c r="A33" s="6" t="s">
        <v>31</v>
      </c>
      <c r="B33" s="2">
        <v>0.56603773584905603</v>
      </c>
      <c r="C33" s="2">
        <v>0.69999999999999896</v>
      </c>
      <c r="D33" s="2">
        <v>8</v>
      </c>
      <c r="G33" s="2">
        <v>0.4</v>
      </c>
      <c r="I33" s="2">
        <v>1</v>
      </c>
      <c r="J33" s="2">
        <v>3</v>
      </c>
      <c r="K33" s="2">
        <v>0</v>
      </c>
      <c r="N33" s="2">
        <v>1</v>
      </c>
    </row>
    <row r="34" spans="1:14" x14ac:dyDescent="0.2">
      <c r="A34" s="6" t="s">
        <v>32</v>
      </c>
      <c r="B34" s="2">
        <v>0.499999999999999</v>
      </c>
      <c r="C34" s="2">
        <v>0.8</v>
      </c>
      <c r="D34" s="2">
        <v>4</v>
      </c>
      <c r="G34" s="2">
        <v>0.57142857142857095</v>
      </c>
      <c r="I34" s="2">
        <v>2</v>
      </c>
      <c r="J34" s="2">
        <v>2</v>
      </c>
      <c r="K34" s="2">
        <v>1</v>
      </c>
      <c r="N34" s="2">
        <v>3</v>
      </c>
    </row>
    <row r="35" spans="1:14" x14ac:dyDescent="0.2">
      <c r="A35" s="6" t="s">
        <v>33</v>
      </c>
      <c r="B35" s="2">
        <v>0.31578947368421001</v>
      </c>
      <c r="C35" s="2">
        <v>1.69999999999999</v>
      </c>
      <c r="D35" s="2">
        <v>29</v>
      </c>
      <c r="G35" s="2" t="s">
        <v>72</v>
      </c>
      <c r="I35" s="2">
        <v>0</v>
      </c>
      <c r="J35" s="2">
        <v>1</v>
      </c>
      <c r="K35" s="2">
        <v>2</v>
      </c>
      <c r="N35" s="2">
        <v>2</v>
      </c>
    </row>
    <row r="36" spans="1:14" x14ac:dyDescent="0.2">
      <c r="A36" s="6" t="s">
        <v>34</v>
      </c>
      <c r="B36" s="2">
        <v>0.53846153846153799</v>
      </c>
      <c r="C36" s="2">
        <v>0.59999999999999898</v>
      </c>
      <c r="D36" s="2">
        <v>0</v>
      </c>
      <c r="G36" s="2">
        <v>0.4</v>
      </c>
      <c r="I36" s="2">
        <v>2</v>
      </c>
      <c r="J36" s="2">
        <v>5</v>
      </c>
      <c r="K36" s="2">
        <v>1</v>
      </c>
      <c r="N36" s="2">
        <v>3</v>
      </c>
    </row>
    <row r="37" spans="1:14" x14ac:dyDescent="0.2">
      <c r="A37" s="6" t="s">
        <v>35</v>
      </c>
      <c r="B37" s="2">
        <v>0.32</v>
      </c>
      <c r="C37" s="2">
        <v>0.4</v>
      </c>
      <c r="D37" s="2">
        <v>20</v>
      </c>
      <c r="G37" s="2">
        <v>0.28571428571428498</v>
      </c>
      <c r="I37" s="2">
        <v>1</v>
      </c>
      <c r="J37" s="2">
        <v>4</v>
      </c>
      <c r="K37" s="2">
        <v>1</v>
      </c>
      <c r="N37" s="2">
        <v>2</v>
      </c>
    </row>
    <row r="38" spans="1:14" x14ac:dyDescent="0.2">
      <c r="A38" s="6" t="s">
        <v>36</v>
      </c>
      <c r="B38" s="2">
        <v>0.11764705882352899</v>
      </c>
      <c r="C38" s="2">
        <v>0.29999999999999899</v>
      </c>
      <c r="D38" s="2">
        <v>9</v>
      </c>
      <c r="G38" s="2">
        <v>0.14285714285714199</v>
      </c>
      <c r="I38" s="2">
        <v>1</v>
      </c>
      <c r="J38" s="2">
        <v>12</v>
      </c>
      <c r="K38" s="2">
        <v>0</v>
      </c>
      <c r="N38" s="2">
        <v>1</v>
      </c>
    </row>
    <row r="39" spans="1:14" x14ac:dyDescent="0.2">
      <c r="A39" s="6" t="s">
        <v>37</v>
      </c>
      <c r="B39" s="2">
        <v>0.42105263157894701</v>
      </c>
      <c r="C39" s="2">
        <v>1.6</v>
      </c>
      <c r="D39" s="2">
        <v>6</v>
      </c>
      <c r="G39" s="2" t="s">
        <v>72</v>
      </c>
      <c r="I39" s="2">
        <v>0</v>
      </c>
      <c r="J39" s="2">
        <v>2</v>
      </c>
      <c r="K39" s="2">
        <v>0</v>
      </c>
      <c r="N39" s="2">
        <v>0</v>
      </c>
    </row>
    <row r="40" spans="1:14" x14ac:dyDescent="0.2">
      <c r="A40" s="6" t="s">
        <v>38</v>
      </c>
      <c r="B40" s="2">
        <v>0.44444444444444398</v>
      </c>
      <c r="C40" s="2">
        <v>2</v>
      </c>
      <c r="D40" s="2">
        <v>9</v>
      </c>
      <c r="G40" s="2" t="s">
        <v>72</v>
      </c>
      <c r="I40" s="2">
        <v>0</v>
      </c>
      <c r="J40" s="2">
        <v>2</v>
      </c>
      <c r="K40" s="2">
        <v>1</v>
      </c>
      <c r="N40" s="2">
        <v>1</v>
      </c>
    </row>
    <row r="41" spans="1:14" x14ac:dyDescent="0.2">
      <c r="A41" s="6" t="s">
        <v>39</v>
      </c>
      <c r="B41" s="2">
        <v>0.34782608695652101</v>
      </c>
      <c r="C41" s="2">
        <v>1.19999999999999</v>
      </c>
      <c r="D41" s="2">
        <v>26</v>
      </c>
      <c r="G41" s="2">
        <v>0.75</v>
      </c>
      <c r="I41" s="2">
        <v>3</v>
      </c>
      <c r="J41" s="2">
        <v>1</v>
      </c>
      <c r="K41" s="2">
        <v>1</v>
      </c>
      <c r="N41" s="2">
        <v>4</v>
      </c>
    </row>
    <row r="42" spans="1:14" x14ac:dyDescent="0.2">
      <c r="A42" s="6" t="s">
        <v>40</v>
      </c>
      <c r="B42" s="2">
        <v>0.30769230769230699</v>
      </c>
      <c r="C42" s="2">
        <v>1.3999999999999899</v>
      </c>
      <c r="D42" s="2">
        <v>0</v>
      </c>
      <c r="G42" s="2">
        <v>0.4</v>
      </c>
      <c r="I42" s="2">
        <v>1</v>
      </c>
      <c r="J42" s="2">
        <v>0</v>
      </c>
      <c r="K42" s="2">
        <v>3</v>
      </c>
      <c r="N42" s="2">
        <v>4</v>
      </c>
    </row>
    <row r="43" spans="1:14" x14ac:dyDescent="0.2">
      <c r="A43" s="6" t="s">
        <v>41</v>
      </c>
      <c r="B43" s="2">
        <v>0.437499999999999</v>
      </c>
      <c r="C43" s="2">
        <v>1.6</v>
      </c>
      <c r="D43" s="2">
        <v>0</v>
      </c>
      <c r="G43" s="2">
        <v>0.33333333333333298</v>
      </c>
      <c r="I43" s="2">
        <v>1</v>
      </c>
      <c r="J43" s="2">
        <v>1</v>
      </c>
      <c r="K43" s="2">
        <v>3</v>
      </c>
      <c r="N43" s="2">
        <v>4</v>
      </c>
    </row>
    <row r="44" spans="1:14" x14ac:dyDescent="0.2">
      <c r="A44" s="6" t="s">
        <v>42</v>
      </c>
      <c r="B44" s="2">
        <v>0.32558139534883701</v>
      </c>
      <c r="C44" s="2">
        <v>1.3999999999999899</v>
      </c>
      <c r="D44" s="2">
        <v>2</v>
      </c>
      <c r="G44" s="2" t="s">
        <v>72</v>
      </c>
      <c r="I44" s="2">
        <v>0</v>
      </c>
      <c r="J44" s="2">
        <v>3</v>
      </c>
      <c r="K44" s="2">
        <v>2</v>
      </c>
      <c r="N44" s="2">
        <v>2</v>
      </c>
    </row>
    <row r="45" spans="1:14" x14ac:dyDescent="0.2">
      <c r="A45" s="6" t="s">
        <v>43</v>
      </c>
      <c r="B45" s="2">
        <v>0.29999999999999899</v>
      </c>
      <c r="C45" s="2">
        <v>1.6</v>
      </c>
      <c r="D45" s="2">
        <v>30</v>
      </c>
      <c r="G45" s="2" t="s">
        <v>72</v>
      </c>
      <c r="I45" s="2">
        <v>0</v>
      </c>
      <c r="J45" s="2">
        <v>2</v>
      </c>
      <c r="K45" s="2">
        <v>1</v>
      </c>
      <c r="N45" s="2">
        <v>1</v>
      </c>
    </row>
    <row r="46" spans="1:14" x14ac:dyDescent="0.2">
      <c r="A46" s="6" t="s">
        <v>44</v>
      </c>
      <c r="B46" s="2">
        <v>0.33333333333333298</v>
      </c>
      <c r="C46" s="2">
        <v>1.3999999999999899</v>
      </c>
      <c r="D46" s="2">
        <v>18</v>
      </c>
      <c r="G46" s="2">
        <v>0.33333333333333298</v>
      </c>
      <c r="I46" s="2">
        <v>1</v>
      </c>
      <c r="J46" s="2">
        <v>0</v>
      </c>
      <c r="K46" s="2">
        <v>4</v>
      </c>
      <c r="N46" s="2">
        <v>5</v>
      </c>
    </row>
    <row r="47" spans="1:14" x14ac:dyDescent="0.2">
      <c r="A47" s="6" t="s">
        <v>45</v>
      </c>
      <c r="B47" s="2">
        <v>0.14285714285714199</v>
      </c>
      <c r="C47" s="2">
        <v>1.8</v>
      </c>
      <c r="D47" s="2">
        <v>10</v>
      </c>
      <c r="G47" s="2" t="s">
        <v>72</v>
      </c>
      <c r="I47" s="2">
        <v>0</v>
      </c>
      <c r="J47" s="2">
        <v>0</v>
      </c>
      <c r="K47" s="2">
        <v>0</v>
      </c>
      <c r="N47" s="2">
        <v>0</v>
      </c>
    </row>
    <row r="48" spans="1:14" x14ac:dyDescent="0.2">
      <c r="A48" s="6" t="s">
        <v>46</v>
      </c>
      <c r="B48" s="2">
        <v>0.4</v>
      </c>
      <c r="C48" s="2">
        <v>1.3999999999999899</v>
      </c>
      <c r="D48" s="2">
        <v>21</v>
      </c>
      <c r="G48" s="2">
        <v>0.57142857142857095</v>
      </c>
      <c r="I48" s="2">
        <v>2</v>
      </c>
      <c r="J48" s="2">
        <v>1</v>
      </c>
      <c r="K48" s="2">
        <v>2</v>
      </c>
      <c r="N48" s="2">
        <v>4</v>
      </c>
    </row>
    <row r="49" spans="1:14" x14ac:dyDescent="0.2">
      <c r="A49" s="6" t="s">
        <v>47</v>
      </c>
      <c r="B49" s="2">
        <v>0.54545454545454497</v>
      </c>
      <c r="C49" s="2">
        <v>0.9</v>
      </c>
      <c r="D49" s="2">
        <v>27</v>
      </c>
      <c r="G49" s="2">
        <v>0.25</v>
      </c>
      <c r="I49" s="2">
        <v>1</v>
      </c>
      <c r="J49" s="2">
        <v>6</v>
      </c>
      <c r="K49" s="2">
        <v>0</v>
      </c>
      <c r="N49" s="2">
        <v>1</v>
      </c>
    </row>
    <row r="50" spans="1:14" x14ac:dyDescent="0.2">
      <c r="A50" s="6" t="s">
        <v>48</v>
      </c>
      <c r="B50" s="2">
        <v>0.123711340206185</v>
      </c>
      <c r="C50" s="2">
        <v>0.1</v>
      </c>
      <c r="D50" s="2">
        <v>30</v>
      </c>
      <c r="G50" s="2">
        <v>0.214285714285714</v>
      </c>
      <c r="I50" s="2">
        <v>3</v>
      </c>
      <c r="J50" s="2">
        <v>22</v>
      </c>
      <c r="K50" s="2">
        <v>0</v>
      </c>
      <c r="N50" s="2">
        <v>3</v>
      </c>
    </row>
    <row r="51" spans="1:14" x14ac:dyDescent="0.2">
      <c r="A51" s="6" t="s">
        <v>49</v>
      </c>
      <c r="B51" s="2">
        <v>0.33333333333333298</v>
      </c>
      <c r="C51" s="2">
        <v>1.8999999999999899</v>
      </c>
      <c r="D51" s="2">
        <v>13</v>
      </c>
      <c r="G51" s="2" t="s">
        <v>72</v>
      </c>
      <c r="I51" s="2">
        <v>0</v>
      </c>
      <c r="J51" s="2">
        <v>1</v>
      </c>
      <c r="K51" s="2">
        <v>3</v>
      </c>
      <c r="N51" s="2">
        <v>3</v>
      </c>
    </row>
    <row r="52" spans="1:14" x14ac:dyDescent="0.2">
      <c r="A52" s="6" t="s">
        <v>50</v>
      </c>
      <c r="B52" s="2">
        <v>0.41176470588235198</v>
      </c>
      <c r="C52" s="2">
        <v>1.5</v>
      </c>
      <c r="D52" s="2">
        <v>0</v>
      </c>
      <c r="G52" s="2">
        <v>0.33333333333333298</v>
      </c>
      <c r="I52" s="2">
        <v>1</v>
      </c>
      <c r="J52" s="2">
        <v>2</v>
      </c>
      <c r="K52" s="2">
        <v>2</v>
      </c>
      <c r="N52" s="2">
        <v>3</v>
      </c>
    </row>
    <row r="53" spans="1:14" x14ac:dyDescent="0.2">
      <c r="A53" s="6" t="s">
        <v>51</v>
      </c>
      <c r="B53" s="2">
        <v>0.33333333333333298</v>
      </c>
      <c r="C53" s="2">
        <v>1.8999999999999899</v>
      </c>
      <c r="D53" s="2">
        <v>24</v>
      </c>
      <c r="G53" s="2">
        <v>0.66666666666666596</v>
      </c>
      <c r="I53" s="2">
        <v>2</v>
      </c>
      <c r="J53" s="2">
        <v>0</v>
      </c>
      <c r="K53" s="2">
        <v>2</v>
      </c>
      <c r="N53" s="2">
        <v>4</v>
      </c>
    </row>
    <row r="54" spans="1:14" x14ac:dyDescent="0.2">
      <c r="B54" s="1">
        <f>AVERAGE(B3:B53)</f>
        <v>0.38604121959071902</v>
      </c>
      <c r="C54" s="27">
        <f>AVERAGE(C3:C53)</f>
        <v>1.1490196078431338</v>
      </c>
      <c r="D54" s="27">
        <f>AVERAGE(D3:D53)</f>
        <v>15.392156862745098</v>
      </c>
      <c r="G54" s="1">
        <f>AVERAGE(G3:G53)</f>
        <v>0.48725028692090583</v>
      </c>
    </row>
  </sheetData>
  <conditionalFormatting sqref="B3:B53">
    <cfRule type="cellIs" dxfId="2" priority="1" operator="lessThan">
      <formula>$B$54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5729-DC90-2340-8D09-D61839879FBC}">
  <dimension ref="A2:N54"/>
  <sheetViews>
    <sheetView workbookViewId="0">
      <selection activeCell="G5" sqref="G5"/>
    </sheetView>
  </sheetViews>
  <sheetFormatPr baseColWidth="10" defaultRowHeight="16" x14ac:dyDescent="0.2"/>
  <cols>
    <col min="6" max="6" width="10.83203125" style="22"/>
    <col min="7" max="7" width="12.1640625" style="2" bestFit="1" customWidth="1"/>
  </cols>
  <sheetData>
    <row r="2" spans="1:14" x14ac:dyDescent="0.2">
      <c r="A2" s="9" t="s">
        <v>0</v>
      </c>
      <c r="B2" s="9" t="s">
        <v>71</v>
      </c>
      <c r="C2" s="9" t="s">
        <v>52</v>
      </c>
      <c r="D2" s="9" t="s">
        <v>53</v>
      </c>
      <c r="G2" s="1" t="s">
        <v>73</v>
      </c>
      <c r="I2" s="1" t="s">
        <v>54</v>
      </c>
      <c r="J2" s="1" t="s">
        <v>55</v>
      </c>
      <c r="K2" s="24"/>
      <c r="N2" s="1"/>
    </row>
    <row r="3" spans="1:14" x14ac:dyDescent="0.2">
      <c r="A3" s="6" t="s">
        <v>1</v>
      </c>
      <c r="B3" s="2">
        <v>0.32258064516128998</v>
      </c>
      <c r="C3" s="2">
        <v>1.3</v>
      </c>
      <c r="D3" s="2">
        <v>29</v>
      </c>
      <c r="G3" s="2">
        <v>0.5</v>
      </c>
      <c r="I3" s="2">
        <v>2</v>
      </c>
      <c r="J3" s="2">
        <v>2</v>
      </c>
      <c r="K3" s="2"/>
      <c r="N3" s="2"/>
    </row>
    <row r="4" spans="1:14" x14ac:dyDescent="0.2">
      <c r="A4" s="6" t="s">
        <v>2</v>
      </c>
      <c r="B4" s="2">
        <v>0.18181818181818099</v>
      </c>
      <c r="C4" s="2">
        <v>1.8999999999999899</v>
      </c>
      <c r="D4" s="2">
        <v>0</v>
      </c>
      <c r="G4" s="2">
        <v>0</v>
      </c>
      <c r="I4" s="2">
        <v>0</v>
      </c>
      <c r="J4" s="2">
        <v>1</v>
      </c>
      <c r="K4" s="2"/>
      <c r="N4" s="2"/>
    </row>
    <row r="5" spans="1:14" x14ac:dyDescent="0.2">
      <c r="A5" s="6" t="s">
        <v>3</v>
      </c>
      <c r="B5" s="2">
        <v>0.5</v>
      </c>
      <c r="C5" s="2">
        <v>0.9</v>
      </c>
      <c r="D5" s="2">
        <v>30</v>
      </c>
      <c r="G5" s="2">
        <v>0.59999999999999898</v>
      </c>
      <c r="I5" s="2">
        <v>3</v>
      </c>
      <c r="J5" s="2">
        <v>3</v>
      </c>
      <c r="K5" s="2"/>
      <c r="N5" s="2"/>
    </row>
    <row r="6" spans="1:14" x14ac:dyDescent="0.2">
      <c r="A6" s="6" t="s">
        <v>4</v>
      </c>
      <c r="B6" s="2">
        <v>0.45161290322580599</v>
      </c>
      <c r="C6" s="2">
        <v>0.9</v>
      </c>
      <c r="D6" s="2">
        <v>0</v>
      </c>
      <c r="G6" s="2">
        <v>0</v>
      </c>
      <c r="I6" s="2">
        <v>0</v>
      </c>
      <c r="J6" s="2">
        <v>3</v>
      </c>
      <c r="K6" s="2"/>
      <c r="N6" s="2"/>
    </row>
    <row r="7" spans="1:14" x14ac:dyDescent="0.2">
      <c r="A7" s="6" t="s">
        <v>5</v>
      </c>
      <c r="B7" s="2">
        <v>0.38888888888888801</v>
      </c>
      <c r="C7" s="2">
        <v>1.19999999999999</v>
      </c>
      <c r="D7" s="2">
        <v>26</v>
      </c>
      <c r="G7" s="2">
        <v>0</v>
      </c>
      <c r="I7" s="2">
        <v>0</v>
      </c>
      <c r="J7" s="2">
        <v>2</v>
      </c>
      <c r="K7" s="2"/>
      <c r="N7" s="2"/>
    </row>
    <row r="8" spans="1:14" x14ac:dyDescent="0.2">
      <c r="A8" s="6" t="s">
        <v>6</v>
      </c>
      <c r="B8" s="2">
        <v>0.32</v>
      </c>
      <c r="C8" s="2">
        <v>1.69999999999999</v>
      </c>
      <c r="D8" s="2">
        <v>11</v>
      </c>
      <c r="G8" s="2">
        <v>0</v>
      </c>
      <c r="I8" s="2">
        <v>0</v>
      </c>
      <c r="J8" s="2">
        <v>0</v>
      </c>
      <c r="K8" s="2"/>
      <c r="N8" s="2"/>
    </row>
    <row r="9" spans="1:14" x14ac:dyDescent="0.2">
      <c r="A9" s="6" t="s">
        <v>7</v>
      </c>
      <c r="B9" s="2">
        <v>0.30232558139534799</v>
      </c>
      <c r="C9" s="2">
        <v>0</v>
      </c>
      <c r="D9" s="2">
        <v>5</v>
      </c>
      <c r="G9" s="2">
        <v>0.47058823529411697</v>
      </c>
      <c r="I9" s="2">
        <v>4</v>
      </c>
      <c r="J9" s="2">
        <v>8</v>
      </c>
      <c r="K9" s="2"/>
      <c r="N9" s="2"/>
    </row>
    <row r="10" spans="1:14" x14ac:dyDescent="0.2">
      <c r="A10" s="6" t="s">
        <v>8</v>
      </c>
      <c r="B10" s="2">
        <v>0.44444444444444398</v>
      </c>
      <c r="C10" s="2">
        <v>0.59999999999999898</v>
      </c>
      <c r="D10" s="2">
        <v>4</v>
      </c>
      <c r="G10" s="2">
        <v>0.44444444444444398</v>
      </c>
      <c r="I10" s="2">
        <v>2</v>
      </c>
      <c r="J10" s="2">
        <v>5</v>
      </c>
      <c r="K10" s="2"/>
      <c r="N10" s="2"/>
    </row>
    <row r="11" spans="1:14" x14ac:dyDescent="0.2">
      <c r="A11" s="6" t="s">
        <v>9</v>
      </c>
      <c r="B11" s="2">
        <v>0.25925925925925902</v>
      </c>
      <c r="C11" s="2">
        <v>0.69999999999999896</v>
      </c>
      <c r="D11" s="2">
        <v>1</v>
      </c>
      <c r="G11" s="2">
        <v>0.4</v>
      </c>
      <c r="I11" s="2">
        <v>2</v>
      </c>
      <c r="J11" s="2">
        <v>6</v>
      </c>
      <c r="K11" s="2"/>
      <c r="N11" s="2"/>
    </row>
    <row r="12" spans="1:14" x14ac:dyDescent="0.2">
      <c r="A12" s="6" t="s">
        <v>10</v>
      </c>
      <c r="B12" s="2">
        <v>0.42857142857142799</v>
      </c>
      <c r="C12" s="2">
        <v>2</v>
      </c>
      <c r="D12" s="2">
        <v>3</v>
      </c>
      <c r="G12" s="2">
        <v>0</v>
      </c>
      <c r="I12" s="2">
        <v>0</v>
      </c>
      <c r="J12" s="2">
        <v>2</v>
      </c>
      <c r="K12" s="2"/>
      <c r="N12" s="2"/>
    </row>
    <row r="13" spans="1:14" x14ac:dyDescent="0.2">
      <c r="A13" s="6" t="s">
        <v>11</v>
      </c>
      <c r="B13" s="2">
        <v>0.48648648648648601</v>
      </c>
      <c r="C13" s="2">
        <v>1.5</v>
      </c>
      <c r="D13" s="2">
        <v>6</v>
      </c>
      <c r="G13" s="2">
        <v>0</v>
      </c>
      <c r="I13" s="2">
        <v>0</v>
      </c>
      <c r="J13" s="2">
        <v>3</v>
      </c>
      <c r="K13" s="2"/>
      <c r="N13" s="2"/>
    </row>
    <row r="14" spans="1:14" x14ac:dyDescent="0.2">
      <c r="A14" s="6" t="s">
        <v>12</v>
      </c>
      <c r="B14" s="2">
        <v>0.40816326530612201</v>
      </c>
      <c r="C14" s="2">
        <v>0.8</v>
      </c>
      <c r="D14" s="2">
        <v>0</v>
      </c>
      <c r="G14" s="2">
        <v>0</v>
      </c>
      <c r="I14" s="2">
        <v>0</v>
      </c>
      <c r="J14" s="2">
        <v>2</v>
      </c>
      <c r="K14" s="2"/>
      <c r="N14" s="2"/>
    </row>
    <row r="15" spans="1:14" x14ac:dyDescent="0.2">
      <c r="A15" s="6" t="s">
        <v>13</v>
      </c>
      <c r="B15" s="2">
        <v>0.55882352941176405</v>
      </c>
      <c r="C15" s="2">
        <v>0.59999999999999898</v>
      </c>
      <c r="D15" s="2">
        <v>22</v>
      </c>
      <c r="G15" s="2">
        <v>0.44444444444444398</v>
      </c>
      <c r="I15" s="2">
        <v>2</v>
      </c>
      <c r="J15" s="2">
        <v>5</v>
      </c>
      <c r="K15" s="2"/>
      <c r="N15" s="2"/>
    </row>
    <row r="16" spans="1:14" x14ac:dyDescent="0.2">
      <c r="A16" s="6" t="s">
        <v>14</v>
      </c>
      <c r="B16" s="2">
        <v>0.32</v>
      </c>
      <c r="C16" s="2">
        <v>1.3</v>
      </c>
      <c r="D16" s="2">
        <v>8</v>
      </c>
      <c r="G16" s="2">
        <v>0.8</v>
      </c>
      <c r="I16" s="2">
        <v>2</v>
      </c>
      <c r="J16" s="2">
        <v>0</v>
      </c>
      <c r="K16" s="2"/>
      <c r="N16" s="2"/>
    </row>
    <row r="17" spans="1:14" x14ac:dyDescent="0.2">
      <c r="A17" s="6" t="s">
        <v>15</v>
      </c>
      <c r="B17" s="2">
        <v>0.51162790697674398</v>
      </c>
      <c r="C17" s="2">
        <v>1.19999999999999</v>
      </c>
      <c r="D17" s="2">
        <v>8</v>
      </c>
      <c r="G17" s="2">
        <v>0</v>
      </c>
      <c r="I17" s="2">
        <v>0</v>
      </c>
      <c r="J17" s="2">
        <v>4</v>
      </c>
      <c r="K17" s="2"/>
      <c r="N17" s="2"/>
    </row>
    <row r="18" spans="1:14" x14ac:dyDescent="0.2">
      <c r="A18" s="6" t="s">
        <v>16</v>
      </c>
      <c r="B18" s="2">
        <v>0.5</v>
      </c>
      <c r="C18" s="2">
        <v>0.29999999999999899</v>
      </c>
      <c r="D18" s="2">
        <v>24</v>
      </c>
      <c r="G18" s="2">
        <v>0.36363636363636298</v>
      </c>
      <c r="I18" s="2">
        <v>2</v>
      </c>
      <c r="J18" s="2">
        <v>7</v>
      </c>
      <c r="K18" s="2"/>
      <c r="N18" s="2"/>
    </row>
    <row r="19" spans="1:14" x14ac:dyDescent="0.2">
      <c r="A19" s="6" t="s">
        <v>17</v>
      </c>
      <c r="B19" s="2">
        <v>0.527272727272727</v>
      </c>
      <c r="C19" s="2">
        <v>0.1</v>
      </c>
      <c r="D19" s="2">
        <v>3</v>
      </c>
      <c r="G19" s="2">
        <v>0.5</v>
      </c>
      <c r="I19" s="2">
        <v>4</v>
      </c>
      <c r="J19" s="2">
        <v>0</v>
      </c>
      <c r="K19" s="2"/>
      <c r="N19" s="2"/>
    </row>
    <row r="20" spans="1:14" x14ac:dyDescent="0.2">
      <c r="A20" s="6" t="s">
        <v>18</v>
      </c>
      <c r="B20" s="2">
        <v>0.41509433962264097</v>
      </c>
      <c r="C20" s="2">
        <v>0.8</v>
      </c>
      <c r="D20" s="2">
        <v>5</v>
      </c>
      <c r="G20" s="2">
        <v>0.5</v>
      </c>
      <c r="I20" s="2">
        <v>2</v>
      </c>
      <c r="J20" s="2">
        <v>3</v>
      </c>
      <c r="K20" s="2"/>
      <c r="N20" s="2"/>
    </row>
    <row r="21" spans="1:14" x14ac:dyDescent="0.2">
      <c r="A21" s="6" t="s">
        <v>19</v>
      </c>
      <c r="B21" s="2">
        <v>0.42352941176470499</v>
      </c>
      <c r="C21" s="2">
        <v>0</v>
      </c>
      <c r="D21" s="2">
        <v>20</v>
      </c>
      <c r="G21" s="2">
        <v>0.29999999999999899</v>
      </c>
      <c r="I21" s="2">
        <v>3</v>
      </c>
      <c r="J21" s="2">
        <v>13</v>
      </c>
      <c r="K21" s="2"/>
      <c r="N21" s="2"/>
    </row>
    <row r="22" spans="1:14" x14ac:dyDescent="0.2">
      <c r="A22" s="6" t="s">
        <v>20</v>
      </c>
      <c r="B22" s="2">
        <v>0.21052631578947301</v>
      </c>
      <c r="C22" s="2">
        <v>1.3999999999999899</v>
      </c>
      <c r="D22" s="2">
        <v>16</v>
      </c>
      <c r="G22" s="2">
        <v>0</v>
      </c>
      <c r="I22" s="2">
        <v>0</v>
      </c>
      <c r="J22" s="2">
        <v>1</v>
      </c>
      <c r="K22" s="2"/>
      <c r="N22" s="2"/>
    </row>
    <row r="23" spans="1:14" x14ac:dyDescent="0.2">
      <c r="A23" s="6" t="s">
        <v>21</v>
      </c>
      <c r="B23" s="2">
        <v>0.512820512820512</v>
      </c>
      <c r="C23" s="2">
        <v>1.19999999999999</v>
      </c>
      <c r="D23" s="2">
        <v>14</v>
      </c>
      <c r="G23" s="2">
        <v>0.28571428571428498</v>
      </c>
      <c r="I23" s="2">
        <v>1</v>
      </c>
      <c r="J23" s="2">
        <v>4</v>
      </c>
      <c r="K23" s="2"/>
      <c r="N23" s="2"/>
    </row>
    <row r="24" spans="1:14" x14ac:dyDescent="0.2">
      <c r="A24" s="6" t="s">
        <v>22</v>
      </c>
      <c r="B24" s="2">
        <v>0.47058823529411697</v>
      </c>
      <c r="C24" s="2">
        <v>1.19999999999999</v>
      </c>
      <c r="D24" s="2">
        <v>7</v>
      </c>
      <c r="G24" s="2">
        <v>0.57142857142857095</v>
      </c>
      <c r="I24" s="2">
        <v>2</v>
      </c>
      <c r="J24" s="2">
        <v>2</v>
      </c>
      <c r="K24" s="2"/>
      <c r="N24" s="2"/>
    </row>
    <row r="25" spans="1:14" x14ac:dyDescent="0.2">
      <c r="A25" s="6" t="s">
        <v>23</v>
      </c>
      <c r="B25" s="2">
        <v>0.305084745762711</v>
      </c>
      <c r="C25" s="2">
        <v>0.4</v>
      </c>
      <c r="D25" s="2">
        <v>20</v>
      </c>
      <c r="G25" s="2">
        <v>0.4</v>
      </c>
      <c r="I25" s="2">
        <v>2</v>
      </c>
      <c r="J25" s="2">
        <v>4</v>
      </c>
      <c r="K25" s="2"/>
      <c r="N25" s="2"/>
    </row>
    <row r="26" spans="1:14" x14ac:dyDescent="0.2">
      <c r="A26" s="6" t="s">
        <v>24</v>
      </c>
      <c r="B26" s="2">
        <v>0.25</v>
      </c>
      <c r="C26" s="2">
        <v>1.8999999999999899</v>
      </c>
      <c r="D26" s="2">
        <v>0</v>
      </c>
      <c r="G26" s="2">
        <v>0</v>
      </c>
      <c r="I26" s="2">
        <v>0</v>
      </c>
      <c r="J26" s="2">
        <v>1</v>
      </c>
      <c r="K26" s="2"/>
      <c r="N26" s="2"/>
    </row>
    <row r="27" spans="1:14" x14ac:dyDescent="0.2">
      <c r="A27" s="6" t="s">
        <v>25</v>
      </c>
      <c r="B27" s="2">
        <v>0.21052631578947301</v>
      </c>
      <c r="C27" s="2">
        <v>1.1000000000000001</v>
      </c>
      <c r="D27" s="2">
        <v>5</v>
      </c>
      <c r="G27" s="2">
        <v>0</v>
      </c>
      <c r="I27" s="2">
        <v>0</v>
      </c>
      <c r="J27" s="2">
        <v>3</v>
      </c>
      <c r="K27" s="2"/>
      <c r="N27" s="2"/>
    </row>
    <row r="28" spans="1:14" x14ac:dyDescent="0.2">
      <c r="A28" s="6" t="s">
        <v>26</v>
      </c>
      <c r="B28" s="2">
        <v>0.29166666666666602</v>
      </c>
      <c r="C28" s="2">
        <v>0.9</v>
      </c>
      <c r="D28" s="2">
        <v>19</v>
      </c>
      <c r="G28" s="2">
        <v>0</v>
      </c>
      <c r="I28" s="2">
        <v>0</v>
      </c>
      <c r="J28" s="2">
        <v>4</v>
      </c>
      <c r="K28" s="2"/>
      <c r="N28" s="2"/>
    </row>
    <row r="29" spans="1:14" x14ac:dyDescent="0.2">
      <c r="A29" s="6" t="s">
        <v>27</v>
      </c>
      <c r="B29" s="2">
        <v>0.29166666666666602</v>
      </c>
      <c r="C29" s="2">
        <v>1.1000000000000001</v>
      </c>
      <c r="D29" s="2">
        <v>2</v>
      </c>
      <c r="G29" s="2">
        <v>0</v>
      </c>
      <c r="I29" s="2">
        <v>0</v>
      </c>
      <c r="J29" s="2">
        <v>3</v>
      </c>
      <c r="K29" s="2"/>
      <c r="N29" s="2"/>
    </row>
    <row r="30" spans="1:14" x14ac:dyDescent="0.2">
      <c r="A30" s="6" t="s">
        <v>28</v>
      </c>
      <c r="B30" s="2">
        <v>0.52173913043478204</v>
      </c>
      <c r="C30" s="2">
        <v>1.5</v>
      </c>
      <c r="D30" s="2">
        <v>11</v>
      </c>
      <c r="G30" s="2">
        <v>0.66666666666666596</v>
      </c>
      <c r="I30" s="2">
        <v>1</v>
      </c>
      <c r="J30" s="2">
        <v>1</v>
      </c>
      <c r="K30" s="2"/>
      <c r="N30" s="2"/>
    </row>
    <row r="31" spans="1:14" x14ac:dyDescent="0.2">
      <c r="A31" s="6" t="s">
        <v>29</v>
      </c>
      <c r="B31" s="2">
        <v>0.125</v>
      </c>
      <c r="C31" s="2">
        <v>1</v>
      </c>
      <c r="D31" s="2">
        <v>29</v>
      </c>
      <c r="G31" s="2">
        <v>0.25</v>
      </c>
      <c r="I31" s="2">
        <v>1</v>
      </c>
      <c r="J31" s="2">
        <v>6</v>
      </c>
      <c r="K31" s="2"/>
      <c r="N31" s="2"/>
    </row>
    <row r="32" spans="1:14" x14ac:dyDescent="0.2">
      <c r="A32" s="6" t="s">
        <v>30</v>
      </c>
      <c r="B32" s="2">
        <v>0.5</v>
      </c>
      <c r="C32" s="2">
        <v>1.8</v>
      </c>
      <c r="D32" s="2">
        <v>1</v>
      </c>
      <c r="G32" s="2">
        <v>0</v>
      </c>
      <c r="I32" s="2">
        <v>0</v>
      </c>
      <c r="J32" s="2">
        <v>2</v>
      </c>
      <c r="K32" s="2"/>
      <c r="N32" s="2"/>
    </row>
    <row r="33" spans="1:14" x14ac:dyDescent="0.2">
      <c r="A33" s="6" t="s">
        <v>31</v>
      </c>
      <c r="B33" s="2">
        <v>0.55319148936170204</v>
      </c>
      <c r="C33" s="2">
        <v>1</v>
      </c>
      <c r="D33" s="2">
        <v>9</v>
      </c>
      <c r="G33" s="2">
        <v>0</v>
      </c>
      <c r="I33" s="2">
        <v>0</v>
      </c>
      <c r="J33" s="2">
        <v>3</v>
      </c>
      <c r="K33" s="2"/>
      <c r="N33" s="2"/>
    </row>
    <row r="34" spans="1:14" x14ac:dyDescent="0.2">
      <c r="A34" s="6" t="s">
        <v>32</v>
      </c>
      <c r="B34" s="2">
        <v>0.133333333333333</v>
      </c>
      <c r="C34" s="2">
        <v>0.69999999999999896</v>
      </c>
      <c r="D34" s="2">
        <v>0</v>
      </c>
      <c r="G34" s="2">
        <v>0.5</v>
      </c>
      <c r="I34" s="2">
        <v>2</v>
      </c>
      <c r="J34" s="2">
        <v>3</v>
      </c>
      <c r="K34" s="2"/>
      <c r="N34" s="2"/>
    </row>
    <row r="35" spans="1:14" x14ac:dyDescent="0.2">
      <c r="A35" s="6" t="s">
        <v>33</v>
      </c>
      <c r="B35" s="2">
        <v>0.42424242424242398</v>
      </c>
      <c r="C35" s="2">
        <v>1.8</v>
      </c>
      <c r="D35" s="2">
        <v>0</v>
      </c>
      <c r="G35" s="2">
        <v>0</v>
      </c>
      <c r="I35" s="2">
        <v>0</v>
      </c>
      <c r="J35" s="2">
        <v>3</v>
      </c>
      <c r="K35" s="2"/>
      <c r="N35" s="2"/>
    </row>
    <row r="36" spans="1:14" x14ac:dyDescent="0.2">
      <c r="A36" s="6" t="s">
        <v>34</v>
      </c>
      <c r="B36" s="2">
        <v>0.65454545454545399</v>
      </c>
      <c r="C36" s="2">
        <v>1.3</v>
      </c>
      <c r="D36" s="2">
        <v>0</v>
      </c>
      <c r="G36" s="2">
        <v>0.57142857142857095</v>
      </c>
      <c r="I36" s="2">
        <v>2</v>
      </c>
      <c r="J36" s="2">
        <v>2</v>
      </c>
      <c r="K36" s="2"/>
      <c r="N36" s="2"/>
    </row>
    <row r="37" spans="1:14" x14ac:dyDescent="0.2">
      <c r="A37" s="6" t="s">
        <v>35</v>
      </c>
      <c r="B37" s="2">
        <v>0.30769230769230699</v>
      </c>
      <c r="C37" s="2">
        <v>0</v>
      </c>
      <c r="D37" s="2">
        <v>0</v>
      </c>
      <c r="G37" s="2">
        <v>0.22222222222222199</v>
      </c>
      <c r="I37" s="2">
        <v>1</v>
      </c>
      <c r="J37" s="2">
        <v>7</v>
      </c>
      <c r="K37" s="2"/>
      <c r="N37" s="2"/>
    </row>
    <row r="38" spans="1:14" x14ac:dyDescent="0.2">
      <c r="A38" s="6" t="s">
        <v>36</v>
      </c>
      <c r="B38" s="2">
        <v>0.42105263157894701</v>
      </c>
      <c r="C38" s="2">
        <v>0.29999999999999899</v>
      </c>
      <c r="D38" s="2">
        <v>2</v>
      </c>
      <c r="G38" s="2">
        <v>0</v>
      </c>
      <c r="I38" s="2">
        <v>0</v>
      </c>
      <c r="J38" s="2">
        <v>13</v>
      </c>
      <c r="K38" s="2"/>
      <c r="N38" s="2"/>
    </row>
    <row r="39" spans="1:14" x14ac:dyDescent="0.2">
      <c r="A39" s="6" t="s">
        <v>37</v>
      </c>
      <c r="B39" s="2">
        <v>0.54545454545454497</v>
      </c>
      <c r="C39" s="2">
        <v>1.69999999999999</v>
      </c>
      <c r="D39" s="2">
        <v>3</v>
      </c>
      <c r="G39" s="2">
        <v>0</v>
      </c>
      <c r="I39" s="2">
        <v>0</v>
      </c>
      <c r="J39" s="2">
        <v>3</v>
      </c>
      <c r="K39" s="2"/>
      <c r="N39" s="2"/>
    </row>
    <row r="40" spans="1:14" x14ac:dyDescent="0.2">
      <c r="A40" s="6" t="s">
        <v>38</v>
      </c>
      <c r="B40" s="2">
        <v>0.29999999999999899</v>
      </c>
      <c r="C40" s="2">
        <v>1.6</v>
      </c>
      <c r="D40" s="2">
        <v>1</v>
      </c>
      <c r="G40" s="2">
        <v>0</v>
      </c>
      <c r="I40" s="2">
        <v>0</v>
      </c>
      <c r="J40" s="2">
        <v>1</v>
      </c>
      <c r="K40" s="2"/>
      <c r="N40" s="2"/>
    </row>
    <row r="41" spans="1:14" x14ac:dyDescent="0.2">
      <c r="A41" s="6" t="s">
        <v>39</v>
      </c>
      <c r="B41" s="2">
        <v>0.266666666666666</v>
      </c>
      <c r="C41" s="2">
        <v>1.3999999999999899</v>
      </c>
      <c r="D41" s="2">
        <v>26</v>
      </c>
      <c r="G41" s="2">
        <v>0.66666666666666596</v>
      </c>
      <c r="I41" s="2">
        <v>2</v>
      </c>
      <c r="J41" s="2">
        <v>0</v>
      </c>
      <c r="K41" s="2"/>
      <c r="N41" s="2"/>
    </row>
    <row r="42" spans="1:14" x14ac:dyDescent="0.2">
      <c r="A42" s="6" t="s">
        <v>40</v>
      </c>
      <c r="B42" s="2">
        <v>0.42424242424242398</v>
      </c>
      <c r="C42" s="2">
        <v>1.19999999999999</v>
      </c>
      <c r="D42" s="2">
        <v>0</v>
      </c>
      <c r="G42" s="2">
        <v>0.5</v>
      </c>
      <c r="I42" s="2">
        <v>2</v>
      </c>
      <c r="J42" s="2">
        <v>2</v>
      </c>
      <c r="K42" s="2"/>
      <c r="N42" s="2"/>
    </row>
    <row r="43" spans="1:14" x14ac:dyDescent="0.2">
      <c r="A43" s="6" t="s">
        <v>41</v>
      </c>
      <c r="B43" s="2">
        <v>0.41176470588235198</v>
      </c>
      <c r="C43" s="2">
        <v>1.5</v>
      </c>
      <c r="D43" s="2">
        <v>0</v>
      </c>
      <c r="G43" s="2">
        <v>0.66666666666666596</v>
      </c>
      <c r="I43" s="2">
        <v>2</v>
      </c>
      <c r="J43" s="2">
        <v>0</v>
      </c>
      <c r="K43" s="2"/>
      <c r="N43" s="2"/>
    </row>
    <row r="44" spans="1:14" x14ac:dyDescent="0.2">
      <c r="A44" s="6" t="s">
        <v>42</v>
      </c>
      <c r="B44" s="2">
        <v>0.35294117647058798</v>
      </c>
      <c r="C44" s="2">
        <v>1.3999999999999899</v>
      </c>
      <c r="D44" s="2">
        <v>6</v>
      </c>
      <c r="G44" s="2">
        <v>0</v>
      </c>
      <c r="I44" s="2">
        <v>0</v>
      </c>
      <c r="J44" s="2">
        <v>4</v>
      </c>
      <c r="K44" s="2"/>
      <c r="N44" s="2"/>
    </row>
    <row r="45" spans="1:14" x14ac:dyDescent="0.2">
      <c r="A45" s="6" t="s">
        <v>43</v>
      </c>
      <c r="B45" s="2">
        <v>0.33333333333333298</v>
      </c>
      <c r="C45" s="2">
        <v>2</v>
      </c>
      <c r="D45" s="2">
        <v>18</v>
      </c>
      <c r="G45" s="2">
        <v>0.4</v>
      </c>
      <c r="I45" s="2">
        <v>1</v>
      </c>
      <c r="J45" s="2">
        <v>2</v>
      </c>
      <c r="K45" s="2"/>
      <c r="N45" s="2"/>
    </row>
    <row r="46" spans="1:14" x14ac:dyDescent="0.2">
      <c r="A46" s="6" t="s">
        <v>44</v>
      </c>
      <c r="B46" s="2">
        <v>0.33333333333333298</v>
      </c>
      <c r="C46" s="2">
        <v>1.3999999999999899</v>
      </c>
      <c r="D46" s="2">
        <v>16</v>
      </c>
      <c r="G46" s="2">
        <v>0.57142857142857095</v>
      </c>
      <c r="I46" s="2">
        <v>2</v>
      </c>
      <c r="J46" s="2">
        <v>1</v>
      </c>
      <c r="K46" s="2"/>
      <c r="N46" s="2"/>
    </row>
    <row r="47" spans="1:14" x14ac:dyDescent="0.2">
      <c r="A47" s="6" t="s">
        <v>45</v>
      </c>
      <c r="B47" s="2">
        <v>0.16666666666666599</v>
      </c>
      <c r="C47" s="2">
        <v>1.69999999999999</v>
      </c>
      <c r="D47" s="2">
        <v>29</v>
      </c>
      <c r="G47" s="2">
        <v>0</v>
      </c>
      <c r="I47" s="2">
        <v>0</v>
      </c>
      <c r="J47" s="2">
        <v>1</v>
      </c>
      <c r="K47" s="2"/>
      <c r="N47" s="2"/>
    </row>
    <row r="48" spans="1:14" x14ac:dyDescent="0.2">
      <c r="A48" s="6" t="s">
        <v>46</v>
      </c>
      <c r="B48" s="2">
        <v>0.19354838709677399</v>
      </c>
      <c r="C48" s="2">
        <v>1.1000000000000001</v>
      </c>
      <c r="D48" s="2">
        <v>17</v>
      </c>
      <c r="G48" s="2">
        <v>0.25</v>
      </c>
      <c r="I48" s="2">
        <v>1</v>
      </c>
      <c r="J48" s="2">
        <v>4</v>
      </c>
      <c r="K48" s="2"/>
      <c r="N48" s="2"/>
    </row>
    <row r="49" spans="1:14" x14ac:dyDescent="0.2">
      <c r="A49" s="6" t="s">
        <v>47</v>
      </c>
      <c r="B49" s="2">
        <v>0.46666666666666601</v>
      </c>
      <c r="C49" s="2">
        <v>0.4</v>
      </c>
      <c r="D49" s="2">
        <v>4</v>
      </c>
      <c r="G49" s="2">
        <v>0</v>
      </c>
      <c r="I49" s="2">
        <v>0</v>
      </c>
      <c r="J49" s="2">
        <v>10</v>
      </c>
      <c r="K49" s="2"/>
      <c r="N49" s="2"/>
    </row>
    <row r="50" spans="1:14" x14ac:dyDescent="0.2">
      <c r="A50" s="6" t="s">
        <v>48</v>
      </c>
      <c r="B50" s="2">
        <v>0.25806451612903197</v>
      </c>
      <c r="C50" s="2">
        <v>1</v>
      </c>
      <c r="D50" s="2">
        <v>30</v>
      </c>
      <c r="G50" s="2">
        <v>0.4</v>
      </c>
      <c r="I50" s="2">
        <v>1</v>
      </c>
      <c r="J50" s="2">
        <v>1</v>
      </c>
      <c r="K50" s="2"/>
      <c r="N50" s="2"/>
    </row>
    <row r="51" spans="1:14" x14ac:dyDescent="0.2">
      <c r="A51" s="6" t="s">
        <v>49</v>
      </c>
      <c r="B51" s="2">
        <v>0.5</v>
      </c>
      <c r="C51" s="2">
        <v>1.3</v>
      </c>
      <c r="D51" s="2">
        <v>12</v>
      </c>
      <c r="G51" s="2">
        <v>0</v>
      </c>
      <c r="I51" s="2">
        <v>0</v>
      </c>
      <c r="J51" s="2">
        <v>1</v>
      </c>
      <c r="K51" s="2"/>
      <c r="N51" s="2"/>
    </row>
    <row r="52" spans="1:14" x14ac:dyDescent="0.2">
      <c r="A52" s="6" t="s">
        <v>50</v>
      </c>
      <c r="B52" s="2">
        <v>0.35087719298245601</v>
      </c>
      <c r="C52" s="2">
        <v>0.8</v>
      </c>
      <c r="D52" s="2">
        <v>3</v>
      </c>
      <c r="G52" s="2">
        <v>0.4</v>
      </c>
      <c r="I52" s="2">
        <v>1</v>
      </c>
      <c r="J52" s="2">
        <v>2</v>
      </c>
      <c r="K52" s="2"/>
      <c r="N52" s="2"/>
    </row>
    <row r="53" spans="1:14" x14ac:dyDescent="0.2">
      <c r="A53" s="6" t="s">
        <v>51</v>
      </c>
      <c r="B53" s="2">
        <v>0.25</v>
      </c>
      <c r="C53" s="2">
        <v>1.1000000000000001</v>
      </c>
      <c r="D53" s="2">
        <v>24</v>
      </c>
      <c r="G53" s="2">
        <v>0.5</v>
      </c>
      <c r="I53" s="2">
        <v>2</v>
      </c>
      <c r="J53" s="2">
        <v>2</v>
      </c>
      <c r="K53" s="2"/>
      <c r="N53" s="2"/>
    </row>
    <row r="54" spans="1:14" x14ac:dyDescent="0.2">
      <c r="B54" s="1">
        <f>AVERAGE(B3:B53)</f>
        <v>0.37426931067665153</v>
      </c>
      <c r="C54" s="27">
        <f>AVERAGE(C3:C53)</f>
        <v>1.0980392156862715</v>
      </c>
      <c r="D54" s="27">
        <f>AVERAGE(D3:D53)</f>
        <v>10.372549019607844</v>
      </c>
      <c r="G54" s="1">
        <f>AVERAGE(G3:G53)</f>
        <v>0.25775168058905068</v>
      </c>
    </row>
  </sheetData>
  <conditionalFormatting sqref="B3:B53">
    <cfRule type="cellIs" dxfId="1" priority="1" operator="lessThan">
      <formula>$B$54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Cough x Fever x Skin</vt:lpstr>
      <vt:lpstr>AGUESIA x SKIN RASH</vt:lpstr>
      <vt:lpstr>AGUESIA x ANOMIA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2021-03-09T16:12:13Z</dcterms:created>
  <dcterms:modified xsi:type="dcterms:W3CDTF">2021-03-12T16:22:59Z</dcterms:modified>
</cp:coreProperties>
</file>